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codeName="ThisWorkbook" defaultThemeVersion="202300"/>
  <mc:AlternateContent xmlns:mc="http://schemas.openxmlformats.org/markup-compatibility/2006">
    <mc:Choice Requires="x15">
      <x15ac:absPath xmlns:x15ac="http://schemas.microsoft.com/office/spreadsheetml/2010/11/ac" url="/Users/jennyholdcroft/Library/CloudStorage/Box-Box/Shift Team/Reporting/Living Wage/0. LW Tool/"/>
    </mc:Choice>
  </mc:AlternateContent>
  <xr:revisionPtr revIDLastSave="0" documentId="13_ncr:1_{46228530-6CFD-D54C-8388-6FBBD54EF8B2}" xr6:coauthVersionLast="47" xr6:coauthVersionMax="47" xr10:uidLastSave="{00000000-0000-0000-0000-000000000000}"/>
  <bookViews>
    <workbookView xWindow="8400" yWindow="2080" windowWidth="30000" windowHeight="15720" activeTab="2" xr2:uid="{2659DE36-B1F3-4526-A23D-34D7A9DF790B}"/>
  </bookViews>
  <sheets>
    <sheet name="Cover" sheetId="9" r:id="rId1"/>
    <sheet name="Guide" sheetId="7" r:id="rId2"/>
    <sheet name="Inputs" sheetId="3" r:id="rId3"/>
    <sheet name="Results" sheetId="4" r:id="rId4"/>
    <sheet name="Technical" sheetId="5" state="hidden" r:id="rId5"/>
  </sheets>
  <definedNames>
    <definedName name="Choice">Technical!$O$6:$O$7</definedName>
    <definedName name="Countries">Technical!$G$6:$G$192</definedName>
    <definedName name="Country_Filter">Results!$H$10</definedName>
    <definedName name="DisplayOption">Technical!$V$6:$V$8</definedName>
    <definedName name="DisplayOptionConversion">Technical!$X$6:$X$8</definedName>
    <definedName name="DisplayOptionConversionSelected">Technical!$X$9</definedName>
    <definedName name="DisplayOptionUnit">Technical!$W$6:$W$8</definedName>
    <definedName name="LWEstimateSources">Technical!$Q$6:$Q$13</definedName>
    <definedName name="_xlnm.Print_Area" localSheetId="0">Cover!$A$2:$G$23</definedName>
    <definedName name="_xlnm.Print_Area" localSheetId="1">Guide!$A$1:$E$72</definedName>
    <definedName name="_xlnm.Print_Area" localSheetId="2">Inputs!$A$1:$N$5806</definedName>
    <definedName name="_xlnm.Print_Area" localSheetId="3">Results!$A$1:$O$183</definedName>
    <definedName name="_xlnm.Print_Titles" localSheetId="1">Guide!$1:$2</definedName>
    <definedName name="_xlnm.Print_Titles" localSheetId="2">Inputs!$1:$5</definedName>
    <definedName name="_xlnm.Print_Titles" localSheetId="3">Results!$1:$2</definedName>
    <definedName name="ReportingCurrency">Technical!$T$6</definedName>
    <definedName name="ReportingCurrencyUnitLables">Technical!$T$8</definedName>
    <definedName name="UsedCountriesHeader">Technical!$K$5</definedName>
    <definedName name="Worker_Type_Filter">Results!$F$10</definedName>
    <definedName name="WorkerTypes">Technical!$M$6:$M$9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94" i="3" l="1"/>
  <c r="L5782" i="3"/>
  <c r="K5782" i="3"/>
  <c r="J5782" i="3"/>
  <c r="J5799" i="3" s="1"/>
  <c r="I5782" i="3"/>
  <c r="I5799" i="3" s="1"/>
  <c r="H5782" i="3"/>
  <c r="L5776" i="3"/>
  <c r="L5780" i="3" s="1"/>
  <c r="L5786" i="3" s="1"/>
  <c r="K5776" i="3"/>
  <c r="K5780" i="3" s="1"/>
  <c r="K5786" i="3" s="1"/>
  <c r="J5776" i="3"/>
  <c r="J5780" i="3" s="1"/>
  <c r="J5797" i="3" s="1"/>
  <c r="I5776" i="3"/>
  <c r="I5780" i="3" s="1"/>
  <c r="H5776" i="3"/>
  <c r="H5780" i="3" s="1"/>
  <c r="L5762" i="3"/>
  <c r="K5762" i="3"/>
  <c r="J5762" i="3"/>
  <c r="I5762" i="3"/>
  <c r="H5762" i="3"/>
  <c r="F5762" i="3"/>
  <c r="F5760" i="3" s="1"/>
  <c r="C5749" i="3"/>
  <c r="E5736" i="3"/>
  <c r="L5724" i="3"/>
  <c r="L5741" i="3" s="1"/>
  <c r="K5724" i="3"/>
  <c r="J5724" i="3"/>
  <c r="I5724" i="3"/>
  <c r="H5724" i="3"/>
  <c r="L5718" i="3"/>
  <c r="L5722" i="3" s="1"/>
  <c r="K5718" i="3"/>
  <c r="K5726" i="3" s="1"/>
  <c r="K5732" i="3" s="1"/>
  <c r="L5734" i="3" s="1"/>
  <c r="J5718" i="3"/>
  <c r="I5718" i="3"/>
  <c r="H5718" i="3"/>
  <c r="H5722" i="3" s="1"/>
  <c r="H5728" i="3" s="1"/>
  <c r="L5704" i="3"/>
  <c r="K5704" i="3"/>
  <c r="J5704" i="3"/>
  <c r="I5704" i="3"/>
  <c r="H5704" i="3"/>
  <c r="F5704" i="3"/>
  <c r="F5702" i="3" s="1"/>
  <c r="C5691" i="3"/>
  <c r="E5678" i="3"/>
  <c r="L5633" i="3" s="1"/>
  <c r="L5668" i="3"/>
  <c r="L5685" i="3" s="1"/>
  <c r="K5668" i="3"/>
  <c r="K5685" i="3" s="1"/>
  <c r="J5668" i="3"/>
  <c r="J5674" i="3" s="1"/>
  <c r="K5676" i="3" s="1"/>
  <c r="L5666" i="3"/>
  <c r="K5666" i="3"/>
  <c r="J5666" i="3"/>
  <c r="I5666" i="3"/>
  <c r="H5666" i="3"/>
  <c r="H5664" i="3"/>
  <c r="L5660" i="3"/>
  <c r="L5664" i="3" s="1"/>
  <c r="L5670" i="3" s="1"/>
  <c r="K5660" i="3"/>
  <c r="K5664" i="3" s="1"/>
  <c r="J5660" i="3"/>
  <c r="J5664" i="3" s="1"/>
  <c r="I5660" i="3"/>
  <c r="I5664" i="3" s="1"/>
  <c r="I5670" i="3" s="1"/>
  <c r="H5660" i="3"/>
  <c r="L5646" i="3"/>
  <c r="K5646" i="3"/>
  <c r="J5646" i="3"/>
  <c r="I5646" i="3"/>
  <c r="H5646" i="3"/>
  <c r="H5668" i="3" s="1"/>
  <c r="F5646" i="3"/>
  <c r="F5644" i="3" s="1"/>
  <c r="C5633" i="3"/>
  <c r="E5620" i="3"/>
  <c r="J5612" i="3"/>
  <c r="L5608" i="3"/>
  <c r="K5608" i="3"/>
  <c r="J5608" i="3"/>
  <c r="I5608" i="3"/>
  <c r="H5608" i="3"/>
  <c r="K5606" i="3"/>
  <c r="K5612" i="3" s="1"/>
  <c r="I5606" i="3"/>
  <c r="I5612" i="3" s="1"/>
  <c r="L5602" i="3"/>
  <c r="L5606" i="3" s="1"/>
  <c r="L5612" i="3" s="1"/>
  <c r="K5602" i="3"/>
  <c r="J5602" i="3"/>
  <c r="J5606" i="3" s="1"/>
  <c r="I5602" i="3"/>
  <c r="H5602" i="3"/>
  <c r="H5606" i="3" s="1"/>
  <c r="L5588" i="3"/>
  <c r="K5588" i="3"/>
  <c r="J5588" i="3"/>
  <c r="I5588" i="3"/>
  <c r="H5588" i="3"/>
  <c r="F5588" i="3"/>
  <c r="F5586" i="3" s="1"/>
  <c r="C5575" i="3"/>
  <c r="E5562" i="3"/>
  <c r="J5552" i="3"/>
  <c r="L5550" i="3"/>
  <c r="K5550" i="3"/>
  <c r="J5550" i="3"/>
  <c r="I5550" i="3"/>
  <c r="H5550" i="3"/>
  <c r="L5544" i="3"/>
  <c r="L5548" i="3" s="1"/>
  <c r="L5554" i="3" s="1"/>
  <c r="K5544" i="3"/>
  <c r="K5552" i="3" s="1"/>
  <c r="K5558" i="3" s="1"/>
  <c r="L5560" i="3" s="1"/>
  <c r="J5544" i="3"/>
  <c r="J5548" i="3" s="1"/>
  <c r="J5554" i="3" s="1"/>
  <c r="I5544" i="3"/>
  <c r="I5548" i="3" s="1"/>
  <c r="I5554" i="3" s="1"/>
  <c r="H5544" i="3"/>
  <c r="H5548" i="3" s="1"/>
  <c r="H5554" i="3" s="1"/>
  <c r="L5530" i="3"/>
  <c r="L5552" i="3" s="1"/>
  <c r="L5558" i="3" s="1"/>
  <c r="K5530" i="3"/>
  <c r="J5530" i="3"/>
  <c r="I5530" i="3"/>
  <c r="I5552" i="3" s="1"/>
  <c r="H5530" i="3"/>
  <c r="F5530" i="3"/>
  <c r="F5528" i="3" s="1"/>
  <c r="C5517" i="3"/>
  <c r="E5504" i="3"/>
  <c r="L5492" i="3"/>
  <c r="K5492" i="3"/>
  <c r="J5492" i="3"/>
  <c r="I5492" i="3"/>
  <c r="H5492" i="3"/>
  <c r="L5490" i="3"/>
  <c r="K5490" i="3"/>
  <c r="J5490" i="3"/>
  <c r="J5507" i="3" s="1"/>
  <c r="I5490" i="3"/>
  <c r="L5486" i="3"/>
  <c r="K5486" i="3"/>
  <c r="J5486" i="3"/>
  <c r="I5486" i="3"/>
  <c r="H5486" i="3"/>
  <c r="H5490" i="3" s="1"/>
  <c r="L5472" i="3"/>
  <c r="K5472" i="3"/>
  <c r="J5472" i="3"/>
  <c r="I5472" i="3"/>
  <c r="H5472" i="3"/>
  <c r="F5472" i="3"/>
  <c r="F5470" i="3"/>
  <c r="C5459" i="3"/>
  <c r="E5446" i="3"/>
  <c r="L5401" i="3" s="1"/>
  <c r="L5438" i="3"/>
  <c r="K5438" i="3"/>
  <c r="L5434" i="3"/>
  <c r="K5434" i="3"/>
  <c r="K5451" i="3" s="1"/>
  <c r="J5434" i="3"/>
  <c r="I5434" i="3"/>
  <c r="H5434" i="3"/>
  <c r="K5432" i="3"/>
  <c r="L5428" i="3"/>
  <c r="L5432" i="3" s="1"/>
  <c r="K5428" i="3"/>
  <c r="J5428" i="3"/>
  <c r="J5432" i="3" s="1"/>
  <c r="J5438" i="3" s="1"/>
  <c r="I5428" i="3"/>
  <c r="I5432" i="3" s="1"/>
  <c r="H5428" i="3"/>
  <c r="H5432" i="3" s="1"/>
  <c r="H5438" i="3" s="1"/>
  <c r="L5414" i="3"/>
  <c r="K5414" i="3"/>
  <c r="J5414" i="3"/>
  <c r="I5414" i="3"/>
  <c r="H5414" i="3"/>
  <c r="F5414" i="3"/>
  <c r="F5412" i="3" s="1"/>
  <c r="C5401" i="3"/>
  <c r="E5388" i="3"/>
  <c r="I5393" i="3" s="1"/>
  <c r="K5378" i="3"/>
  <c r="J5378" i="3"/>
  <c r="L5376" i="3"/>
  <c r="K5376" i="3"/>
  <c r="J5376" i="3"/>
  <c r="I5376" i="3"/>
  <c r="H5376" i="3"/>
  <c r="L5370" i="3"/>
  <c r="L5374" i="3" s="1"/>
  <c r="K5370" i="3"/>
  <c r="K5374" i="3" s="1"/>
  <c r="K5380" i="3" s="1"/>
  <c r="J5370" i="3"/>
  <c r="J5374" i="3" s="1"/>
  <c r="J5380" i="3" s="1"/>
  <c r="I5370" i="3"/>
  <c r="I5374" i="3" s="1"/>
  <c r="I5380" i="3" s="1"/>
  <c r="H5370" i="3"/>
  <c r="H5374" i="3" s="1"/>
  <c r="L5356" i="3"/>
  <c r="K5356" i="3"/>
  <c r="J5356" i="3"/>
  <c r="I5356" i="3"/>
  <c r="H5356" i="3"/>
  <c r="F5356" i="3"/>
  <c r="F5354" i="3" s="1"/>
  <c r="C5343" i="3"/>
  <c r="E5330" i="3"/>
  <c r="K5326" i="3"/>
  <c r="L5328" i="3" s="1"/>
  <c r="J5326" i="3"/>
  <c r="K5328" i="3" s="1"/>
  <c r="K5320" i="3"/>
  <c r="J5320" i="3"/>
  <c r="L5318" i="3"/>
  <c r="K5318" i="3"/>
  <c r="J5318" i="3"/>
  <c r="I5318" i="3"/>
  <c r="H5318" i="3"/>
  <c r="L5316" i="3"/>
  <c r="K5316" i="3"/>
  <c r="J5316" i="3"/>
  <c r="L5312" i="3"/>
  <c r="K5312" i="3"/>
  <c r="J5312" i="3"/>
  <c r="I5312" i="3"/>
  <c r="I5316" i="3" s="1"/>
  <c r="H5312" i="3"/>
  <c r="H5316" i="3" s="1"/>
  <c r="L5298" i="3"/>
  <c r="K5298" i="3"/>
  <c r="J5298" i="3"/>
  <c r="I5298" i="3"/>
  <c r="H5298" i="3"/>
  <c r="F5298" i="3"/>
  <c r="F5296" i="3"/>
  <c r="C5285" i="3"/>
  <c r="E5272" i="3"/>
  <c r="L5260" i="3"/>
  <c r="L5277" i="3" s="1"/>
  <c r="K5260" i="3"/>
  <c r="J5260" i="3"/>
  <c r="I5260" i="3"/>
  <c r="H5260" i="3"/>
  <c r="I5258" i="3"/>
  <c r="I5264" i="3" s="1"/>
  <c r="H5258" i="3"/>
  <c r="H5264" i="3" s="1"/>
  <c r="L5254" i="3"/>
  <c r="L5258" i="3" s="1"/>
  <c r="L5275" i="3" s="1"/>
  <c r="K5254" i="3"/>
  <c r="K5258" i="3" s="1"/>
  <c r="K5264" i="3" s="1"/>
  <c r="J5254" i="3"/>
  <c r="J5258" i="3" s="1"/>
  <c r="I5254" i="3"/>
  <c r="H5254" i="3"/>
  <c r="L5240" i="3"/>
  <c r="K5240" i="3"/>
  <c r="J5240" i="3"/>
  <c r="J5262" i="3" s="1"/>
  <c r="J5268" i="3" s="1"/>
  <c r="K5270" i="3" s="1"/>
  <c r="I5240" i="3"/>
  <c r="H5240" i="3"/>
  <c r="H5262" i="3" s="1"/>
  <c r="H5268" i="3" s="1"/>
  <c r="I5270" i="3" s="1"/>
  <c r="F5240" i="3"/>
  <c r="F5238" i="3" s="1"/>
  <c r="C5227" i="3"/>
  <c r="E5214" i="3"/>
  <c r="J5219" i="3" s="1"/>
  <c r="I5204" i="3"/>
  <c r="H5204" i="3"/>
  <c r="H5210" i="3" s="1"/>
  <c r="I5212" i="3" s="1"/>
  <c r="L5202" i="3"/>
  <c r="K5202" i="3"/>
  <c r="J5202" i="3"/>
  <c r="I5202" i="3"/>
  <c r="H5202" i="3"/>
  <c r="I5200" i="3"/>
  <c r="I5206" i="3" s="1"/>
  <c r="L5196" i="3"/>
  <c r="L5200" i="3" s="1"/>
  <c r="L5206" i="3" s="1"/>
  <c r="K5196" i="3"/>
  <c r="J5196" i="3"/>
  <c r="J5200" i="3" s="1"/>
  <c r="J5206" i="3" s="1"/>
  <c r="I5196" i="3"/>
  <c r="H5196" i="3"/>
  <c r="H5200" i="3" s="1"/>
  <c r="L5182" i="3"/>
  <c r="K5182" i="3"/>
  <c r="J5182" i="3"/>
  <c r="I5182" i="3"/>
  <c r="H5182" i="3"/>
  <c r="F5182" i="3"/>
  <c r="F5180" i="3" s="1"/>
  <c r="C5169" i="3"/>
  <c r="E5156" i="3"/>
  <c r="L5144" i="3"/>
  <c r="K5144" i="3"/>
  <c r="J5144" i="3"/>
  <c r="I5144" i="3"/>
  <c r="H5144" i="3"/>
  <c r="L5138" i="3"/>
  <c r="L5142" i="3" s="1"/>
  <c r="L5148" i="3" s="1"/>
  <c r="K5138" i="3"/>
  <c r="K5142" i="3" s="1"/>
  <c r="K5148" i="3" s="1"/>
  <c r="J5138" i="3"/>
  <c r="J5142" i="3" s="1"/>
  <c r="I5138" i="3"/>
  <c r="I5142" i="3" s="1"/>
  <c r="H5138" i="3"/>
  <c r="H5142" i="3" s="1"/>
  <c r="L5124" i="3"/>
  <c r="K5124" i="3"/>
  <c r="K5146" i="3" s="1"/>
  <c r="K5152" i="3" s="1"/>
  <c r="L5154" i="3" s="1"/>
  <c r="J5124" i="3"/>
  <c r="I5124" i="3"/>
  <c r="H5124" i="3"/>
  <c r="F5124" i="3"/>
  <c r="F5122" i="3"/>
  <c r="C5111" i="3"/>
  <c r="E5098" i="3"/>
  <c r="L5086" i="3"/>
  <c r="K5086" i="3"/>
  <c r="J5086" i="3"/>
  <c r="I5086" i="3"/>
  <c r="H5086" i="3"/>
  <c r="L5080" i="3"/>
  <c r="L5084" i="3" s="1"/>
  <c r="L5090" i="3" s="1"/>
  <c r="K5080" i="3"/>
  <c r="K5084" i="3" s="1"/>
  <c r="K5090" i="3" s="1"/>
  <c r="J5080" i="3"/>
  <c r="J5084" i="3" s="1"/>
  <c r="I5080" i="3"/>
  <c r="I5084" i="3" s="1"/>
  <c r="H5080" i="3"/>
  <c r="H5084" i="3" s="1"/>
  <c r="H5090" i="3" s="1"/>
  <c r="L5066" i="3"/>
  <c r="K5066" i="3"/>
  <c r="J5066" i="3"/>
  <c r="I5066" i="3"/>
  <c r="H5066" i="3"/>
  <c r="F5066" i="3"/>
  <c r="F5064" i="3" s="1"/>
  <c r="C5053" i="3"/>
  <c r="E5040" i="3"/>
  <c r="I5030" i="3"/>
  <c r="I5036" i="3" s="1"/>
  <c r="J5038" i="3" s="1"/>
  <c r="L5028" i="3"/>
  <c r="K5028" i="3"/>
  <c r="J5028" i="3"/>
  <c r="I5028" i="3"/>
  <c r="H5028" i="3"/>
  <c r="J5026" i="3"/>
  <c r="I5026" i="3"/>
  <c r="L5022" i="3"/>
  <c r="L5026" i="3" s="1"/>
  <c r="K5022" i="3"/>
  <c r="K5026" i="3" s="1"/>
  <c r="J5022" i="3"/>
  <c r="I5022" i="3"/>
  <c r="H5022" i="3"/>
  <c r="H5026" i="3" s="1"/>
  <c r="L5008" i="3"/>
  <c r="K5008" i="3"/>
  <c r="J5008" i="3"/>
  <c r="I5008" i="3"/>
  <c r="H5008" i="3"/>
  <c r="F5008" i="3"/>
  <c r="F5006" i="3"/>
  <c r="C4995" i="3"/>
  <c r="E4982" i="3"/>
  <c r="L4974" i="3"/>
  <c r="L4970" i="3"/>
  <c r="K4970" i="3"/>
  <c r="J4970" i="3"/>
  <c r="J4987" i="3" s="1"/>
  <c r="I4970" i="3"/>
  <c r="H4970" i="3"/>
  <c r="L4968" i="3"/>
  <c r="L4964" i="3"/>
  <c r="K4964" i="3"/>
  <c r="K4968" i="3" s="1"/>
  <c r="J4964" i="3"/>
  <c r="J4968" i="3" s="1"/>
  <c r="J4974" i="3" s="1"/>
  <c r="I4964" i="3"/>
  <c r="I4968" i="3" s="1"/>
  <c r="H4964" i="3"/>
  <c r="H4968" i="3" s="1"/>
  <c r="H4974" i="3" s="1"/>
  <c r="L4950" i="3"/>
  <c r="L4972" i="3" s="1"/>
  <c r="L4978" i="3" s="1"/>
  <c r="K4950" i="3"/>
  <c r="K4972" i="3" s="1"/>
  <c r="K4978" i="3" s="1"/>
  <c r="L4980" i="3" s="1"/>
  <c r="J4950" i="3"/>
  <c r="I4950" i="3"/>
  <c r="I4972" i="3" s="1"/>
  <c r="I4978" i="3" s="1"/>
  <c r="J4980" i="3" s="1"/>
  <c r="H4950" i="3"/>
  <c r="F4950" i="3"/>
  <c r="F4948" i="3" s="1"/>
  <c r="C4937" i="3"/>
  <c r="E4924" i="3"/>
  <c r="L4912" i="3"/>
  <c r="K4912" i="3"/>
  <c r="J4912" i="3"/>
  <c r="I4912" i="3"/>
  <c r="H4912" i="3"/>
  <c r="L4906" i="3"/>
  <c r="L4910" i="3" s="1"/>
  <c r="L4916" i="3" s="1"/>
  <c r="K4906" i="3"/>
  <c r="K4910" i="3" s="1"/>
  <c r="J4906" i="3"/>
  <c r="J4914" i="3" s="1"/>
  <c r="I4906" i="3"/>
  <c r="I4910" i="3" s="1"/>
  <c r="I4916" i="3" s="1"/>
  <c r="H4906" i="3"/>
  <c r="H4914" i="3" s="1"/>
  <c r="L4892" i="3"/>
  <c r="L4914" i="3" s="1"/>
  <c r="K4892" i="3"/>
  <c r="K4914" i="3" s="1"/>
  <c r="K4920" i="3" s="1"/>
  <c r="L4922" i="3" s="1"/>
  <c r="J4892" i="3"/>
  <c r="I4892" i="3"/>
  <c r="H4892" i="3"/>
  <c r="F4892" i="3"/>
  <c r="F4890" i="3" s="1"/>
  <c r="C4879" i="3"/>
  <c r="E4866" i="3"/>
  <c r="J4856" i="3"/>
  <c r="J4862" i="3" s="1"/>
  <c r="K4864" i="3" s="1"/>
  <c r="L4854" i="3"/>
  <c r="K4854" i="3"/>
  <c r="K4871" i="3" s="1"/>
  <c r="J4854" i="3"/>
  <c r="I4854" i="3"/>
  <c r="H4854" i="3"/>
  <c r="H4852" i="3"/>
  <c r="L4848" i="3"/>
  <c r="L4852" i="3" s="1"/>
  <c r="L4858" i="3" s="1"/>
  <c r="K4848" i="3"/>
  <c r="K4852" i="3" s="1"/>
  <c r="J4848" i="3"/>
  <c r="J4852" i="3" s="1"/>
  <c r="I4848" i="3"/>
  <c r="I4852" i="3" s="1"/>
  <c r="H4848" i="3"/>
  <c r="L4834" i="3"/>
  <c r="K4834" i="3"/>
  <c r="J4834" i="3"/>
  <c r="I4834" i="3"/>
  <c r="H4834" i="3"/>
  <c r="H4856" i="3" s="1"/>
  <c r="H4862" i="3" s="1"/>
  <c r="I4864" i="3" s="1"/>
  <c r="F4834" i="3"/>
  <c r="F4832" i="3" s="1"/>
  <c r="C4821" i="3"/>
  <c r="E4808" i="3"/>
  <c r="L4796" i="3"/>
  <c r="K4796" i="3"/>
  <c r="J4796" i="3"/>
  <c r="I4796" i="3"/>
  <c r="H4796" i="3"/>
  <c r="L4790" i="3"/>
  <c r="L4794" i="3" s="1"/>
  <c r="K4790" i="3"/>
  <c r="K4794" i="3" s="1"/>
  <c r="J4790" i="3"/>
  <c r="J4794" i="3" s="1"/>
  <c r="I4790" i="3"/>
  <c r="I4794" i="3" s="1"/>
  <c r="I4800" i="3" s="1"/>
  <c r="H4790" i="3"/>
  <c r="H4794" i="3" s="1"/>
  <c r="H4800" i="3" s="1"/>
  <c r="L4776" i="3"/>
  <c r="K4776" i="3"/>
  <c r="J4776" i="3"/>
  <c r="I4776" i="3"/>
  <c r="H4776" i="3"/>
  <c r="F4776" i="3"/>
  <c r="F4774" i="3" s="1"/>
  <c r="C4763" i="3"/>
  <c r="E4750" i="3"/>
  <c r="J4755" i="3" s="1"/>
  <c r="L4738" i="3"/>
  <c r="K4738" i="3"/>
  <c r="J4738" i="3"/>
  <c r="I4738" i="3"/>
  <c r="H4738" i="3"/>
  <c r="I4736" i="3"/>
  <c r="H4736" i="3"/>
  <c r="H4742" i="3" s="1"/>
  <c r="L4732" i="3"/>
  <c r="L4740" i="3" s="1"/>
  <c r="L4757" i="3" s="1"/>
  <c r="K4732" i="3"/>
  <c r="J4732" i="3"/>
  <c r="J4736" i="3" s="1"/>
  <c r="I4732" i="3"/>
  <c r="H4732" i="3"/>
  <c r="H4740" i="3" s="1"/>
  <c r="H4746" i="3" s="1"/>
  <c r="I4748" i="3" s="1"/>
  <c r="L4718" i="3"/>
  <c r="K4718" i="3"/>
  <c r="J4718" i="3"/>
  <c r="J4740" i="3" s="1"/>
  <c r="I4718" i="3"/>
  <c r="I4740" i="3" s="1"/>
  <c r="H4718" i="3"/>
  <c r="F4718" i="3"/>
  <c r="F4716" i="3" s="1"/>
  <c r="C4705" i="3"/>
  <c r="E4692" i="3"/>
  <c r="L4647" i="3" s="1"/>
  <c r="L4680" i="3"/>
  <c r="K4680" i="3"/>
  <c r="J4680" i="3"/>
  <c r="I4680" i="3"/>
  <c r="H4680" i="3"/>
  <c r="J4678" i="3"/>
  <c r="I4678" i="3"/>
  <c r="H4678" i="3"/>
  <c r="H4684" i="3" s="1"/>
  <c r="L4674" i="3"/>
  <c r="L4678" i="3" s="1"/>
  <c r="L4684" i="3" s="1"/>
  <c r="K4674" i="3"/>
  <c r="K4678" i="3" s="1"/>
  <c r="J4674" i="3"/>
  <c r="I4674" i="3"/>
  <c r="H4674" i="3"/>
  <c r="L4660" i="3"/>
  <c r="K4660" i="3"/>
  <c r="J4660" i="3"/>
  <c r="I4660" i="3"/>
  <c r="H4660" i="3"/>
  <c r="F4660" i="3"/>
  <c r="F4658" i="3" s="1"/>
  <c r="C4647" i="3"/>
  <c r="E4634" i="3"/>
  <c r="L4589" i="3" s="1"/>
  <c r="L4622" i="3"/>
  <c r="K4622" i="3"/>
  <c r="J4622" i="3"/>
  <c r="I4622" i="3"/>
  <c r="H4622" i="3"/>
  <c r="I4620" i="3"/>
  <c r="I4626" i="3" s="1"/>
  <c r="H4620" i="3"/>
  <c r="H4626" i="3" s="1"/>
  <c r="L4616" i="3"/>
  <c r="L4620" i="3" s="1"/>
  <c r="K4616" i="3"/>
  <c r="K4620" i="3" s="1"/>
  <c r="J4616" i="3"/>
  <c r="J4620" i="3" s="1"/>
  <c r="I4616" i="3"/>
  <c r="H4616" i="3"/>
  <c r="L4602" i="3"/>
  <c r="K4602" i="3"/>
  <c r="J4602" i="3"/>
  <c r="I4602" i="3"/>
  <c r="I4624" i="3" s="1"/>
  <c r="H4602" i="3"/>
  <c r="F4602" i="3"/>
  <c r="F4600" i="3" s="1"/>
  <c r="C4589" i="3"/>
  <c r="E4576" i="3"/>
  <c r="L4564" i="3"/>
  <c r="K4564" i="3"/>
  <c r="J4564" i="3"/>
  <c r="I4564" i="3"/>
  <c r="H4564" i="3"/>
  <c r="L4558" i="3"/>
  <c r="L4562" i="3" s="1"/>
  <c r="K4558" i="3"/>
  <c r="K4566" i="3" s="1"/>
  <c r="K4572" i="3" s="1"/>
  <c r="L4574" i="3" s="1"/>
  <c r="J4558" i="3"/>
  <c r="J4562" i="3" s="1"/>
  <c r="I4558" i="3"/>
  <c r="I4562" i="3" s="1"/>
  <c r="H4558" i="3"/>
  <c r="L4544" i="3"/>
  <c r="K4544" i="3"/>
  <c r="J4544" i="3"/>
  <c r="I4544" i="3"/>
  <c r="H4544" i="3"/>
  <c r="F4544" i="3"/>
  <c r="F4542" i="3" s="1"/>
  <c r="C4531" i="3"/>
  <c r="E4518" i="3"/>
  <c r="I4510" i="3"/>
  <c r="L4506" i="3"/>
  <c r="K4506" i="3"/>
  <c r="J4506" i="3"/>
  <c r="I4506" i="3"/>
  <c r="H4506" i="3"/>
  <c r="J4504" i="3"/>
  <c r="I4504" i="3"/>
  <c r="H4504" i="3"/>
  <c r="L4500" i="3"/>
  <c r="L4504" i="3" s="1"/>
  <c r="L4510" i="3" s="1"/>
  <c r="K4500" i="3"/>
  <c r="K4504" i="3" s="1"/>
  <c r="J4500" i="3"/>
  <c r="I4500" i="3"/>
  <c r="H4500" i="3"/>
  <c r="L4486" i="3"/>
  <c r="K4486" i="3"/>
  <c r="K4508" i="3" s="1"/>
  <c r="J4486" i="3"/>
  <c r="I4486" i="3"/>
  <c r="I4508" i="3" s="1"/>
  <c r="I4514" i="3" s="1"/>
  <c r="J4516" i="3" s="1"/>
  <c r="H4486" i="3"/>
  <c r="F4486" i="3"/>
  <c r="F4484" i="3" s="1"/>
  <c r="C4473" i="3"/>
  <c r="E4460" i="3"/>
  <c r="L4415" i="3" s="1"/>
  <c r="L4448" i="3"/>
  <c r="K4448" i="3"/>
  <c r="J4448" i="3"/>
  <c r="I4448" i="3"/>
  <c r="H4448" i="3"/>
  <c r="K4446" i="3"/>
  <c r="K4452" i="3" s="1"/>
  <c r="J4446" i="3"/>
  <c r="J4452" i="3" s="1"/>
  <c r="I4446" i="3"/>
  <c r="I4452" i="3" s="1"/>
  <c r="L4442" i="3"/>
  <c r="L4446" i="3" s="1"/>
  <c r="K4442" i="3"/>
  <c r="J4442" i="3"/>
  <c r="I4442" i="3"/>
  <c r="H4442" i="3"/>
  <c r="H4446" i="3" s="1"/>
  <c r="L4428" i="3"/>
  <c r="K4428" i="3"/>
  <c r="K4450" i="3" s="1"/>
  <c r="J4428" i="3"/>
  <c r="I4428" i="3"/>
  <c r="H4428" i="3"/>
  <c r="F4428" i="3"/>
  <c r="F4426" i="3" s="1"/>
  <c r="C4415" i="3"/>
  <c r="L4407" i="3"/>
  <c r="E4402" i="3"/>
  <c r="L4357" i="3" s="1"/>
  <c r="J4394" i="3"/>
  <c r="J4392" i="3"/>
  <c r="L4390" i="3"/>
  <c r="K4390" i="3"/>
  <c r="J4390" i="3"/>
  <c r="I4390" i="3"/>
  <c r="H4390" i="3"/>
  <c r="L4388" i="3"/>
  <c r="K4388" i="3"/>
  <c r="K4394" i="3" s="1"/>
  <c r="L4384" i="3"/>
  <c r="K4384" i="3"/>
  <c r="J4384" i="3"/>
  <c r="J4388" i="3" s="1"/>
  <c r="J4405" i="3" s="1"/>
  <c r="I4384" i="3"/>
  <c r="H4384" i="3"/>
  <c r="H4388" i="3" s="1"/>
  <c r="H4394" i="3" s="1"/>
  <c r="L4370" i="3"/>
  <c r="L4392" i="3" s="1"/>
  <c r="L4398" i="3" s="1"/>
  <c r="K4370" i="3"/>
  <c r="K4392" i="3" s="1"/>
  <c r="K4398" i="3" s="1"/>
  <c r="L4400" i="3" s="1"/>
  <c r="J4370" i="3"/>
  <c r="I4370" i="3"/>
  <c r="H4370" i="3"/>
  <c r="F4370" i="3"/>
  <c r="F4368" i="3" s="1"/>
  <c r="C4357" i="3"/>
  <c r="E4344" i="3"/>
  <c r="J4334" i="3"/>
  <c r="J4340" i="3" s="1"/>
  <c r="K4342" i="3" s="1"/>
  <c r="L4332" i="3"/>
  <c r="K4332" i="3"/>
  <c r="J4332" i="3"/>
  <c r="I4332" i="3"/>
  <c r="H4332" i="3"/>
  <c r="H4349" i="3" s="1"/>
  <c r="L4330" i="3"/>
  <c r="L4347" i="3" s="1"/>
  <c r="K4330" i="3"/>
  <c r="J4330" i="3"/>
  <c r="J4336" i="3" s="1"/>
  <c r="I4330" i="3"/>
  <c r="L4326" i="3"/>
  <c r="K4326" i="3"/>
  <c r="K4334" i="3" s="1"/>
  <c r="K4340" i="3" s="1"/>
  <c r="L4342" i="3" s="1"/>
  <c r="J4326" i="3"/>
  <c r="I4326" i="3"/>
  <c r="H4326" i="3"/>
  <c r="H4330" i="3" s="1"/>
  <c r="L4312" i="3"/>
  <c r="K4312" i="3"/>
  <c r="J4312" i="3"/>
  <c r="I4312" i="3"/>
  <c r="H4312" i="3"/>
  <c r="F4312" i="3"/>
  <c r="F4310" i="3" s="1"/>
  <c r="L4299" i="3"/>
  <c r="C4299" i="3"/>
  <c r="E4286" i="3"/>
  <c r="J4278" i="3"/>
  <c r="L4274" i="3"/>
  <c r="L4291" i="3" s="1"/>
  <c r="K4274" i="3"/>
  <c r="J4274" i="3"/>
  <c r="I4274" i="3"/>
  <c r="H4274" i="3"/>
  <c r="J4272" i="3"/>
  <c r="I4272" i="3"/>
  <c r="I4278" i="3" s="1"/>
  <c r="H4272" i="3"/>
  <c r="L4268" i="3"/>
  <c r="L4272" i="3" s="1"/>
  <c r="K4268" i="3"/>
  <c r="K4272" i="3" s="1"/>
  <c r="K4278" i="3" s="1"/>
  <c r="J4268" i="3"/>
  <c r="I4268" i="3"/>
  <c r="H4268" i="3"/>
  <c r="L4254" i="3"/>
  <c r="K4254" i="3"/>
  <c r="J4254" i="3"/>
  <c r="I4254" i="3"/>
  <c r="H4254" i="3"/>
  <c r="H4276" i="3" s="1"/>
  <c r="H4282" i="3" s="1"/>
  <c r="I4284" i="3" s="1"/>
  <c r="F4254" i="3"/>
  <c r="F4252" i="3" s="1"/>
  <c r="C4241" i="3"/>
  <c r="E4228" i="3"/>
  <c r="L4183" i="3" s="1"/>
  <c r="L4216" i="3"/>
  <c r="K4216" i="3"/>
  <c r="J4216" i="3"/>
  <c r="I4216" i="3"/>
  <c r="H4216" i="3"/>
  <c r="H4214" i="3"/>
  <c r="L4210" i="3"/>
  <c r="L4214" i="3" s="1"/>
  <c r="L4220" i="3" s="1"/>
  <c r="K4210" i="3"/>
  <c r="K4214" i="3" s="1"/>
  <c r="J4210" i="3"/>
  <c r="J4214" i="3" s="1"/>
  <c r="J4220" i="3" s="1"/>
  <c r="I4210" i="3"/>
  <c r="I4214" i="3" s="1"/>
  <c r="I4220" i="3" s="1"/>
  <c r="H4210" i="3"/>
  <c r="L4196" i="3"/>
  <c r="K4196" i="3"/>
  <c r="J4196" i="3"/>
  <c r="I4196" i="3"/>
  <c r="H4196" i="3"/>
  <c r="F4196" i="3"/>
  <c r="F4194" i="3" s="1"/>
  <c r="C4183" i="3"/>
  <c r="E4170" i="3"/>
  <c r="L4160" i="3"/>
  <c r="L4166" i="3" s="1"/>
  <c r="K4160" i="3"/>
  <c r="K4166" i="3" s="1"/>
  <c r="L4168" i="3" s="1"/>
  <c r="J4160" i="3"/>
  <c r="J4166" i="3" s="1"/>
  <c r="K4168" i="3" s="1"/>
  <c r="L4158" i="3"/>
  <c r="K4158" i="3"/>
  <c r="J4158" i="3"/>
  <c r="I4158" i="3"/>
  <c r="H4158" i="3"/>
  <c r="L4152" i="3"/>
  <c r="L4156" i="3" s="1"/>
  <c r="K4152" i="3"/>
  <c r="K4156" i="3" s="1"/>
  <c r="J4152" i="3"/>
  <c r="J4156" i="3" s="1"/>
  <c r="I4152" i="3"/>
  <c r="I4156" i="3" s="1"/>
  <c r="H4152" i="3"/>
  <c r="H4156" i="3" s="1"/>
  <c r="H4162" i="3" s="1"/>
  <c r="L4138" i="3"/>
  <c r="K4138" i="3"/>
  <c r="J4138" i="3"/>
  <c r="I4138" i="3"/>
  <c r="H4138" i="3"/>
  <c r="F4138" i="3"/>
  <c r="F4136" i="3" s="1"/>
  <c r="C4125" i="3"/>
  <c r="E4112" i="3"/>
  <c r="L4100" i="3"/>
  <c r="K4100" i="3"/>
  <c r="J4100" i="3"/>
  <c r="I4100" i="3"/>
  <c r="H4100" i="3"/>
  <c r="K4098" i="3"/>
  <c r="K4104" i="3" s="1"/>
  <c r="J4098" i="3"/>
  <c r="J4115" i="3" s="1"/>
  <c r="I4098" i="3"/>
  <c r="I4104" i="3" s="1"/>
  <c r="L4094" i="3"/>
  <c r="L4098" i="3" s="1"/>
  <c r="L4104" i="3" s="1"/>
  <c r="K4094" i="3"/>
  <c r="J4094" i="3"/>
  <c r="I4094" i="3"/>
  <c r="H4094" i="3"/>
  <c r="H4098" i="3" s="1"/>
  <c r="H4104" i="3" s="1"/>
  <c r="L4080" i="3"/>
  <c r="K4080" i="3"/>
  <c r="J4080" i="3"/>
  <c r="I4080" i="3"/>
  <c r="H4080" i="3"/>
  <c r="F4080" i="3"/>
  <c r="F4078" i="3" s="1"/>
  <c r="C4067" i="3"/>
  <c r="E4054" i="3"/>
  <c r="L4044" i="3"/>
  <c r="K4044" i="3"/>
  <c r="L4042" i="3"/>
  <c r="K4042" i="3"/>
  <c r="J4042" i="3"/>
  <c r="I4042" i="3"/>
  <c r="H4042" i="3"/>
  <c r="H4040" i="3"/>
  <c r="L4036" i="3"/>
  <c r="L4040" i="3" s="1"/>
  <c r="L4046" i="3" s="1"/>
  <c r="K4036" i="3"/>
  <c r="K4040" i="3" s="1"/>
  <c r="K4046" i="3" s="1"/>
  <c r="J4036" i="3"/>
  <c r="J4040" i="3" s="1"/>
  <c r="J4046" i="3" s="1"/>
  <c r="I4036" i="3"/>
  <c r="I4040" i="3" s="1"/>
  <c r="H4036" i="3"/>
  <c r="L4022" i="3"/>
  <c r="K4022" i="3"/>
  <c r="J4022" i="3"/>
  <c r="I4022" i="3"/>
  <c r="H4022" i="3"/>
  <c r="F4022" i="3"/>
  <c r="F4020" i="3" s="1"/>
  <c r="C4009" i="3"/>
  <c r="E3996" i="3"/>
  <c r="L3951" i="3" s="1"/>
  <c r="L3984" i="3"/>
  <c r="K3984" i="3"/>
  <c r="J3984" i="3"/>
  <c r="I3984" i="3"/>
  <c r="H3984" i="3"/>
  <c r="L3982" i="3"/>
  <c r="L3988" i="3" s="1"/>
  <c r="K3982" i="3"/>
  <c r="K3999" i="3" s="1"/>
  <c r="J3982" i="3"/>
  <c r="J3988" i="3" s="1"/>
  <c r="L3978" i="3"/>
  <c r="K3978" i="3"/>
  <c r="J3978" i="3"/>
  <c r="I3978" i="3"/>
  <c r="I3982" i="3" s="1"/>
  <c r="I3988" i="3" s="1"/>
  <c r="H3978" i="3"/>
  <c r="H3982" i="3" s="1"/>
  <c r="L3964" i="3"/>
  <c r="L3986" i="3" s="1"/>
  <c r="K3964" i="3"/>
  <c r="J3964" i="3"/>
  <c r="I3964" i="3"/>
  <c r="H3964" i="3"/>
  <c r="F3964" i="3"/>
  <c r="F3962" i="3"/>
  <c r="C3951" i="3"/>
  <c r="E3938" i="3"/>
  <c r="L3926" i="3"/>
  <c r="K3926" i="3"/>
  <c r="J3926" i="3"/>
  <c r="I3926" i="3"/>
  <c r="H3926" i="3"/>
  <c r="L3920" i="3"/>
  <c r="L3924" i="3" s="1"/>
  <c r="K3920" i="3"/>
  <c r="K3924" i="3" s="1"/>
  <c r="K3930" i="3" s="1"/>
  <c r="J3920" i="3"/>
  <c r="J3928" i="3" s="1"/>
  <c r="J3934" i="3" s="1"/>
  <c r="K3936" i="3" s="1"/>
  <c r="I3920" i="3"/>
  <c r="I3924" i="3" s="1"/>
  <c r="I3930" i="3" s="1"/>
  <c r="H3920" i="3"/>
  <c r="H3924" i="3" s="1"/>
  <c r="H3930" i="3" s="1"/>
  <c r="L3906" i="3"/>
  <c r="K3906" i="3"/>
  <c r="J3906" i="3"/>
  <c r="I3906" i="3"/>
  <c r="H3906" i="3"/>
  <c r="F3906" i="3"/>
  <c r="F3904" i="3"/>
  <c r="C3893" i="3"/>
  <c r="E3880" i="3"/>
  <c r="J3885" i="3" s="1"/>
  <c r="I3876" i="3"/>
  <c r="J3878" i="3" s="1"/>
  <c r="I3870" i="3"/>
  <c r="L3868" i="3"/>
  <c r="K3868" i="3"/>
  <c r="J3868" i="3"/>
  <c r="I3868" i="3"/>
  <c r="H3868" i="3"/>
  <c r="J3866" i="3"/>
  <c r="I3866" i="3"/>
  <c r="H3866" i="3"/>
  <c r="L3862" i="3"/>
  <c r="L3870" i="3" s="1"/>
  <c r="K3862" i="3"/>
  <c r="K3870" i="3" s="1"/>
  <c r="J3862" i="3"/>
  <c r="I3862" i="3"/>
  <c r="H3862" i="3"/>
  <c r="L3848" i="3"/>
  <c r="K3848" i="3"/>
  <c r="J3848" i="3"/>
  <c r="I3848" i="3"/>
  <c r="H3848" i="3"/>
  <c r="F3848" i="3"/>
  <c r="F3846" i="3"/>
  <c r="C3835" i="3"/>
  <c r="E3822" i="3"/>
  <c r="L3777" i="3" s="1"/>
  <c r="J3814" i="3"/>
  <c r="I3814" i="3"/>
  <c r="L3810" i="3"/>
  <c r="K3810" i="3"/>
  <c r="J3810" i="3"/>
  <c r="I3810" i="3"/>
  <c r="H3810" i="3"/>
  <c r="L3808" i="3"/>
  <c r="L3814" i="3" s="1"/>
  <c r="L3804" i="3"/>
  <c r="K3804" i="3"/>
  <c r="K3808" i="3" s="1"/>
  <c r="J3804" i="3"/>
  <c r="J3808" i="3" s="1"/>
  <c r="I3804" i="3"/>
  <c r="I3808" i="3" s="1"/>
  <c r="H3804" i="3"/>
  <c r="H3808" i="3" s="1"/>
  <c r="H3814" i="3" s="1"/>
  <c r="L3790" i="3"/>
  <c r="L3812" i="3" s="1"/>
  <c r="L3818" i="3" s="1"/>
  <c r="K3790" i="3"/>
  <c r="J3790" i="3"/>
  <c r="I3790" i="3"/>
  <c r="H3790" i="3"/>
  <c r="F3790" i="3"/>
  <c r="F3788" i="3" s="1"/>
  <c r="C3777" i="3"/>
  <c r="E3764" i="3"/>
  <c r="L3752" i="3"/>
  <c r="K3752" i="3"/>
  <c r="J3752" i="3"/>
  <c r="I3752" i="3"/>
  <c r="H3752" i="3"/>
  <c r="L3746" i="3"/>
  <c r="L3750" i="3" s="1"/>
  <c r="L3756" i="3" s="1"/>
  <c r="K3746" i="3"/>
  <c r="J3746" i="3"/>
  <c r="J3750" i="3" s="1"/>
  <c r="J3756" i="3" s="1"/>
  <c r="I3746" i="3"/>
  <c r="I3750" i="3" s="1"/>
  <c r="I3756" i="3" s="1"/>
  <c r="H3746" i="3"/>
  <c r="H3750" i="3" s="1"/>
  <c r="L3732" i="3"/>
  <c r="K3732" i="3"/>
  <c r="J3732" i="3"/>
  <c r="I3732" i="3"/>
  <c r="H3732" i="3"/>
  <c r="H3754" i="3" s="1"/>
  <c r="H3760" i="3" s="1"/>
  <c r="I3762" i="3" s="1"/>
  <c r="F3732" i="3"/>
  <c r="F3730" i="3" s="1"/>
  <c r="C3719" i="3"/>
  <c r="E3706" i="3"/>
  <c r="L3694" i="3"/>
  <c r="K3694" i="3"/>
  <c r="J3694" i="3"/>
  <c r="I3694" i="3"/>
  <c r="H3694" i="3"/>
  <c r="K3692" i="3"/>
  <c r="K3698" i="3" s="1"/>
  <c r="J3692" i="3"/>
  <c r="I3692" i="3"/>
  <c r="H3692" i="3"/>
  <c r="L3688" i="3"/>
  <c r="K3688" i="3"/>
  <c r="J3688" i="3"/>
  <c r="I3688" i="3"/>
  <c r="H3688" i="3"/>
  <c r="L3674" i="3"/>
  <c r="K3674" i="3"/>
  <c r="J3674" i="3"/>
  <c r="I3674" i="3"/>
  <c r="H3674" i="3"/>
  <c r="F3674" i="3"/>
  <c r="F3672" i="3"/>
  <c r="C3661" i="3"/>
  <c r="E3648" i="3"/>
  <c r="L3603" i="3" s="1"/>
  <c r="K3640" i="3"/>
  <c r="J3640" i="3"/>
  <c r="L3636" i="3"/>
  <c r="K3636" i="3"/>
  <c r="J3636" i="3"/>
  <c r="I3636" i="3"/>
  <c r="H3636" i="3"/>
  <c r="K3634" i="3"/>
  <c r="L3630" i="3"/>
  <c r="L3634" i="3" s="1"/>
  <c r="K3630" i="3"/>
  <c r="J3630" i="3"/>
  <c r="J3634" i="3" s="1"/>
  <c r="I3630" i="3"/>
  <c r="I3634" i="3" s="1"/>
  <c r="I3640" i="3" s="1"/>
  <c r="H3630" i="3"/>
  <c r="H3634" i="3" s="1"/>
  <c r="H3640" i="3" s="1"/>
  <c r="L3616" i="3"/>
  <c r="K3616" i="3"/>
  <c r="J3616" i="3"/>
  <c r="J3638" i="3" s="1"/>
  <c r="I3616" i="3"/>
  <c r="H3616" i="3"/>
  <c r="F3616" i="3"/>
  <c r="F3614" i="3" s="1"/>
  <c r="C3603" i="3"/>
  <c r="E3590" i="3"/>
  <c r="J3595" i="3" s="1"/>
  <c r="L3580" i="3"/>
  <c r="K3580" i="3"/>
  <c r="K3586" i="3" s="1"/>
  <c r="L3588" i="3" s="1"/>
  <c r="I3580" i="3"/>
  <c r="I3586" i="3" s="1"/>
  <c r="J3588" i="3" s="1"/>
  <c r="L3578" i="3"/>
  <c r="K3578" i="3"/>
  <c r="J3578" i="3"/>
  <c r="I3578" i="3"/>
  <c r="H3578" i="3"/>
  <c r="L3572" i="3"/>
  <c r="L3576" i="3" s="1"/>
  <c r="K3572" i="3"/>
  <c r="K3576" i="3" s="1"/>
  <c r="K3582" i="3" s="1"/>
  <c r="J3572" i="3"/>
  <c r="J3576" i="3" s="1"/>
  <c r="J3582" i="3" s="1"/>
  <c r="I3572" i="3"/>
  <c r="I3576" i="3" s="1"/>
  <c r="I3593" i="3" s="1"/>
  <c r="H3572" i="3"/>
  <c r="H3576" i="3" s="1"/>
  <c r="H3582" i="3" s="1"/>
  <c r="L3558" i="3"/>
  <c r="K3558" i="3"/>
  <c r="J3558" i="3"/>
  <c r="I3558" i="3"/>
  <c r="H3558" i="3"/>
  <c r="F3558" i="3"/>
  <c r="F3556" i="3" s="1"/>
  <c r="C3545" i="3"/>
  <c r="E3532" i="3"/>
  <c r="J3537" i="3" s="1"/>
  <c r="K3522" i="3"/>
  <c r="L3520" i="3"/>
  <c r="K3520" i="3"/>
  <c r="J3520" i="3"/>
  <c r="I3520" i="3"/>
  <c r="H3520" i="3"/>
  <c r="K3518" i="3"/>
  <c r="L3514" i="3"/>
  <c r="L3518" i="3" s="1"/>
  <c r="K3514" i="3"/>
  <c r="J3514" i="3"/>
  <c r="J3518" i="3" s="1"/>
  <c r="I3514" i="3"/>
  <c r="I3518" i="3" s="1"/>
  <c r="H3514" i="3"/>
  <c r="H3518" i="3" s="1"/>
  <c r="L3500" i="3"/>
  <c r="K3500" i="3"/>
  <c r="J3500" i="3"/>
  <c r="I3500" i="3"/>
  <c r="H3500" i="3"/>
  <c r="F3500" i="3"/>
  <c r="F3498" i="3" s="1"/>
  <c r="L3487" i="3"/>
  <c r="C3487" i="3"/>
  <c r="E3474" i="3"/>
  <c r="L3429" i="3" s="1"/>
  <c r="I3466" i="3"/>
  <c r="L3462" i="3"/>
  <c r="K3462" i="3"/>
  <c r="J3462" i="3"/>
  <c r="I3462" i="3"/>
  <c r="H3462" i="3"/>
  <c r="K3460" i="3"/>
  <c r="L3456" i="3"/>
  <c r="L3460" i="3" s="1"/>
  <c r="K3456" i="3"/>
  <c r="J3456" i="3"/>
  <c r="J3460" i="3" s="1"/>
  <c r="I3456" i="3"/>
  <c r="I3460" i="3" s="1"/>
  <c r="H3456" i="3"/>
  <c r="H3460" i="3" s="1"/>
  <c r="L3442" i="3"/>
  <c r="L3464" i="3" s="1"/>
  <c r="K3442" i="3"/>
  <c r="K3464" i="3" s="1"/>
  <c r="J3442" i="3"/>
  <c r="J3464" i="3" s="1"/>
  <c r="I3442" i="3"/>
  <c r="I3464" i="3" s="1"/>
  <c r="H3442" i="3"/>
  <c r="F3442" i="3"/>
  <c r="F3440" i="3" s="1"/>
  <c r="C3429" i="3"/>
  <c r="E3416" i="3"/>
  <c r="L3404" i="3"/>
  <c r="K3404" i="3"/>
  <c r="K3421" i="3" s="1"/>
  <c r="J3404" i="3"/>
  <c r="I3404" i="3"/>
  <c r="H3404" i="3"/>
  <c r="L3398" i="3"/>
  <c r="L3402" i="3" s="1"/>
  <c r="K3398" i="3"/>
  <c r="K3402" i="3" s="1"/>
  <c r="K3408" i="3" s="1"/>
  <c r="J3398" i="3"/>
  <c r="J3402" i="3" s="1"/>
  <c r="I3398" i="3"/>
  <c r="I3402" i="3" s="1"/>
  <c r="H3398" i="3"/>
  <c r="H3402" i="3" s="1"/>
  <c r="L3384" i="3"/>
  <c r="K3384" i="3"/>
  <c r="J3384" i="3"/>
  <c r="I3384" i="3"/>
  <c r="H3384" i="3"/>
  <c r="F3384" i="3"/>
  <c r="F3382" i="3" s="1"/>
  <c r="C3371" i="3"/>
  <c r="E3358" i="3"/>
  <c r="J3363" i="3" s="1"/>
  <c r="L3346" i="3"/>
  <c r="L3363" i="3" s="1"/>
  <c r="K3346" i="3"/>
  <c r="J3346" i="3"/>
  <c r="I3346" i="3"/>
  <c r="H3346" i="3"/>
  <c r="L3340" i="3"/>
  <c r="L3344" i="3" s="1"/>
  <c r="L3350" i="3" s="1"/>
  <c r="K3340" i="3"/>
  <c r="K3344" i="3" s="1"/>
  <c r="J3340" i="3"/>
  <c r="J3344" i="3" s="1"/>
  <c r="J3361" i="3" s="1"/>
  <c r="I3340" i="3"/>
  <c r="I3344" i="3" s="1"/>
  <c r="I3350" i="3" s="1"/>
  <c r="H3340" i="3"/>
  <c r="H3344" i="3" s="1"/>
  <c r="H3361" i="3" s="1"/>
  <c r="L3326" i="3"/>
  <c r="K3326" i="3"/>
  <c r="J3326" i="3"/>
  <c r="I3326" i="3"/>
  <c r="H3326" i="3"/>
  <c r="F3326" i="3"/>
  <c r="F3324" i="3" s="1"/>
  <c r="C3313" i="3"/>
  <c r="E3300" i="3"/>
  <c r="L3255" i="3" s="1"/>
  <c r="L3288" i="3"/>
  <c r="K3288" i="3"/>
  <c r="J3288" i="3"/>
  <c r="I3288" i="3"/>
  <c r="H3288" i="3"/>
  <c r="L3282" i="3"/>
  <c r="L3286" i="3" s="1"/>
  <c r="K3282" i="3"/>
  <c r="K3286" i="3" s="1"/>
  <c r="K3292" i="3" s="1"/>
  <c r="J3282" i="3"/>
  <c r="J3290" i="3" s="1"/>
  <c r="J3296" i="3" s="1"/>
  <c r="K3298" i="3" s="1"/>
  <c r="I3282" i="3"/>
  <c r="I3286" i="3" s="1"/>
  <c r="I3292" i="3" s="1"/>
  <c r="H3282" i="3"/>
  <c r="H3286" i="3" s="1"/>
  <c r="H3292" i="3" s="1"/>
  <c r="L3268" i="3"/>
  <c r="K3268" i="3"/>
  <c r="J3268" i="3"/>
  <c r="I3268" i="3"/>
  <c r="H3268" i="3"/>
  <c r="F3268" i="3"/>
  <c r="F3266" i="3" s="1"/>
  <c r="C3255" i="3"/>
  <c r="E3242" i="3"/>
  <c r="L3197" i="3" s="1"/>
  <c r="I3234" i="3"/>
  <c r="L3230" i="3"/>
  <c r="K3230" i="3"/>
  <c r="J3230" i="3"/>
  <c r="I3230" i="3"/>
  <c r="H3230" i="3"/>
  <c r="L3224" i="3"/>
  <c r="L3228" i="3" s="1"/>
  <c r="K3224" i="3"/>
  <c r="K3228" i="3" s="1"/>
  <c r="J3224" i="3"/>
  <c r="J3228" i="3" s="1"/>
  <c r="I3224" i="3"/>
  <c r="I3228" i="3" s="1"/>
  <c r="H3224" i="3"/>
  <c r="H3228" i="3" s="1"/>
  <c r="H3234" i="3" s="1"/>
  <c r="L3210" i="3"/>
  <c r="K3210" i="3"/>
  <c r="J3210" i="3"/>
  <c r="I3210" i="3"/>
  <c r="H3210" i="3"/>
  <c r="F3210" i="3"/>
  <c r="F3208" i="3" s="1"/>
  <c r="C3197" i="3"/>
  <c r="E3184" i="3"/>
  <c r="L3172" i="3"/>
  <c r="K3172" i="3"/>
  <c r="J3172" i="3"/>
  <c r="I3172" i="3"/>
  <c r="H3172" i="3"/>
  <c r="L3166" i="3"/>
  <c r="L3170" i="3" s="1"/>
  <c r="K3166" i="3"/>
  <c r="K3170" i="3" s="1"/>
  <c r="J3166" i="3"/>
  <c r="J3170" i="3" s="1"/>
  <c r="J3176" i="3" s="1"/>
  <c r="I3166" i="3"/>
  <c r="H3166" i="3"/>
  <c r="H3170" i="3" s="1"/>
  <c r="L3152" i="3"/>
  <c r="K3152" i="3"/>
  <c r="K3174" i="3" s="1"/>
  <c r="J3152" i="3"/>
  <c r="I3152" i="3"/>
  <c r="H3152" i="3"/>
  <c r="F3152" i="3"/>
  <c r="F3150" i="3" s="1"/>
  <c r="C3139" i="3"/>
  <c r="E3126" i="3"/>
  <c r="L3114" i="3"/>
  <c r="K3114" i="3"/>
  <c r="J3114" i="3"/>
  <c r="I3114" i="3"/>
  <c r="H3114" i="3"/>
  <c r="L3108" i="3"/>
  <c r="L3112" i="3" s="1"/>
  <c r="L3118" i="3" s="1"/>
  <c r="K3108" i="3"/>
  <c r="J3108" i="3"/>
  <c r="J3112" i="3" s="1"/>
  <c r="J3118" i="3" s="1"/>
  <c r="I3108" i="3"/>
  <c r="I3112" i="3" s="1"/>
  <c r="I3118" i="3" s="1"/>
  <c r="H3108" i="3"/>
  <c r="H3112" i="3" s="1"/>
  <c r="L3094" i="3"/>
  <c r="K3094" i="3"/>
  <c r="J3094" i="3"/>
  <c r="I3094" i="3"/>
  <c r="H3094" i="3"/>
  <c r="F3094" i="3"/>
  <c r="F3092" i="3" s="1"/>
  <c r="C3081" i="3"/>
  <c r="E3068" i="3"/>
  <c r="K3073" i="3" s="1"/>
  <c r="L3056" i="3"/>
  <c r="K3056" i="3"/>
  <c r="J3056" i="3"/>
  <c r="I3056" i="3"/>
  <c r="H3056" i="3"/>
  <c r="L3054" i="3"/>
  <c r="L3060" i="3" s="1"/>
  <c r="K3054" i="3"/>
  <c r="K3060" i="3" s="1"/>
  <c r="H3054" i="3"/>
  <c r="L3050" i="3"/>
  <c r="K3050" i="3"/>
  <c r="K3058" i="3" s="1"/>
  <c r="J3050" i="3"/>
  <c r="J3054" i="3" s="1"/>
  <c r="I3050" i="3"/>
  <c r="I3054" i="3" s="1"/>
  <c r="I3060" i="3" s="1"/>
  <c r="H3050" i="3"/>
  <c r="L3036" i="3"/>
  <c r="K3036" i="3"/>
  <c r="J3036" i="3"/>
  <c r="I3036" i="3"/>
  <c r="H3036" i="3"/>
  <c r="F3036" i="3"/>
  <c r="F3034" i="3" s="1"/>
  <c r="C3023" i="3"/>
  <c r="E3010" i="3"/>
  <c r="L2998" i="3"/>
  <c r="K2998" i="3"/>
  <c r="J2998" i="3"/>
  <c r="I2998" i="3"/>
  <c r="H2998" i="3"/>
  <c r="L2992" i="3"/>
  <c r="L2996" i="3" s="1"/>
  <c r="K2992" i="3"/>
  <c r="K2996" i="3" s="1"/>
  <c r="J2992" i="3"/>
  <c r="J2996" i="3" s="1"/>
  <c r="J3002" i="3" s="1"/>
  <c r="I2992" i="3"/>
  <c r="I2996" i="3" s="1"/>
  <c r="H2992" i="3"/>
  <c r="H2996" i="3" s="1"/>
  <c r="H3002" i="3" s="1"/>
  <c r="L2978" i="3"/>
  <c r="K2978" i="3"/>
  <c r="J2978" i="3"/>
  <c r="I2978" i="3"/>
  <c r="H2978" i="3"/>
  <c r="F2978" i="3"/>
  <c r="F2976" i="3" s="1"/>
  <c r="C2965" i="3"/>
  <c r="E2952" i="3"/>
  <c r="L2907" i="3" s="1"/>
  <c r="L2940" i="3"/>
  <c r="K2940" i="3"/>
  <c r="J2940" i="3"/>
  <c r="I2940" i="3"/>
  <c r="H2940" i="3"/>
  <c r="L2934" i="3"/>
  <c r="L2938" i="3" s="1"/>
  <c r="L2944" i="3" s="1"/>
  <c r="K2934" i="3"/>
  <c r="K2942" i="3" s="1"/>
  <c r="J2934" i="3"/>
  <c r="J2938" i="3" s="1"/>
  <c r="J2944" i="3" s="1"/>
  <c r="I2934" i="3"/>
  <c r="I2938" i="3" s="1"/>
  <c r="I2944" i="3" s="1"/>
  <c r="H2934" i="3"/>
  <c r="H2938" i="3" s="1"/>
  <c r="H2944" i="3" s="1"/>
  <c r="L2920" i="3"/>
  <c r="K2920" i="3"/>
  <c r="J2920" i="3"/>
  <c r="I2920" i="3"/>
  <c r="H2920" i="3"/>
  <c r="H2942" i="3" s="1"/>
  <c r="H2948" i="3" s="1"/>
  <c r="I2950" i="3" s="1"/>
  <c r="F2920" i="3"/>
  <c r="F2918" i="3" s="1"/>
  <c r="C2907" i="3"/>
  <c r="E2894" i="3"/>
  <c r="L2884" i="3"/>
  <c r="K2884" i="3"/>
  <c r="L2882" i="3"/>
  <c r="K2882" i="3"/>
  <c r="J2882" i="3"/>
  <c r="I2882" i="3"/>
  <c r="H2882" i="3"/>
  <c r="I2880" i="3"/>
  <c r="L2876" i="3"/>
  <c r="L2880" i="3" s="1"/>
  <c r="K2876" i="3"/>
  <c r="K2880" i="3" s="1"/>
  <c r="J2876" i="3"/>
  <c r="I2876" i="3"/>
  <c r="H2876" i="3"/>
  <c r="H2880" i="3" s="1"/>
  <c r="L2862" i="3"/>
  <c r="K2862" i="3"/>
  <c r="J2862" i="3"/>
  <c r="I2862" i="3"/>
  <c r="H2862" i="3"/>
  <c r="F2862" i="3"/>
  <c r="F2860" i="3" s="1"/>
  <c r="C2849" i="3"/>
  <c r="E2836" i="3"/>
  <c r="L2824" i="3"/>
  <c r="K2824" i="3"/>
  <c r="J2824" i="3"/>
  <c r="I2824" i="3"/>
  <c r="H2824" i="3"/>
  <c r="L2818" i="3"/>
  <c r="L2822" i="3" s="1"/>
  <c r="L2828" i="3" s="1"/>
  <c r="K2818" i="3"/>
  <c r="K2822" i="3" s="1"/>
  <c r="J2818" i="3"/>
  <c r="J2822" i="3" s="1"/>
  <c r="I2818" i="3"/>
  <c r="I2822" i="3" s="1"/>
  <c r="I2828" i="3" s="1"/>
  <c r="H2818" i="3"/>
  <c r="H2822" i="3" s="1"/>
  <c r="L2804" i="3"/>
  <c r="K2804" i="3"/>
  <c r="K2826" i="3" s="1"/>
  <c r="K2832" i="3" s="1"/>
  <c r="L2834" i="3" s="1"/>
  <c r="J2804" i="3"/>
  <c r="I2804" i="3"/>
  <c r="H2804" i="3"/>
  <c r="H2826" i="3" s="1"/>
  <c r="H2832" i="3" s="1"/>
  <c r="I2834" i="3" s="1"/>
  <c r="F2804" i="3"/>
  <c r="F2802" i="3" s="1"/>
  <c r="C2791" i="3"/>
  <c r="E2778" i="3"/>
  <c r="H2783" i="3" s="1"/>
  <c r="L2766" i="3"/>
  <c r="K2766" i="3"/>
  <c r="J2766" i="3"/>
  <c r="I2766" i="3"/>
  <c r="H2766" i="3"/>
  <c r="I2764" i="3"/>
  <c r="I2770" i="3" s="1"/>
  <c r="L2760" i="3"/>
  <c r="L2764" i="3" s="1"/>
  <c r="K2760" i="3"/>
  <c r="K2764" i="3" s="1"/>
  <c r="K2770" i="3" s="1"/>
  <c r="J2760" i="3"/>
  <c r="J2764" i="3" s="1"/>
  <c r="J2770" i="3" s="1"/>
  <c r="I2760" i="3"/>
  <c r="H2760" i="3"/>
  <c r="H2764" i="3" s="1"/>
  <c r="L2746" i="3"/>
  <c r="K2746" i="3"/>
  <c r="J2746" i="3"/>
  <c r="J2768" i="3" s="1"/>
  <c r="J2774" i="3" s="1"/>
  <c r="K2776" i="3" s="1"/>
  <c r="I2746" i="3"/>
  <c r="I2768" i="3" s="1"/>
  <c r="I2774" i="3" s="1"/>
  <c r="J2776" i="3" s="1"/>
  <c r="H2746" i="3"/>
  <c r="F2746" i="3"/>
  <c r="F2744" i="3"/>
  <c r="C2733" i="3"/>
  <c r="E2720" i="3"/>
  <c r="K2710" i="3"/>
  <c r="J2710" i="3"/>
  <c r="J2716" i="3" s="1"/>
  <c r="K2718" i="3" s="1"/>
  <c r="I2710" i="3"/>
  <c r="L2708" i="3"/>
  <c r="K2708" i="3"/>
  <c r="J2708" i="3"/>
  <c r="I2708" i="3"/>
  <c r="H2708" i="3"/>
  <c r="L2702" i="3"/>
  <c r="L2706" i="3" s="1"/>
  <c r="K2702" i="3"/>
  <c r="K2706" i="3" s="1"/>
  <c r="K2712" i="3" s="1"/>
  <c r="J2702" i="3"/>
  <c r="J2706" i="3" s="1"/>
  <c r="I2702" i="3"/>
  <c r="I2706" i="3" s="1"/>
  <c r="H2702" i="3"/>
  <c r="H2706" i="3" s="1"/>
  <c r="H2712" i="3" s="1"/>
  <c r="L2688" i="3"/>
  <c r="K2688" i="3"/>
  <c r="J2688" i="3"/>
  <c r="I2688" i="3"/>
  <c r="H2688" i="3"/>
  <c r="F2688" i="3"/>
  <c r="F2686" i="3" s="1"/>
  <c r="C2675" i="3"/>
  <c r="E2662" i="3"/>
  <c r="I2660" i="3"/>
  <c r="I2654" i="3"/>
  <c r="H2652" i="3"/>
  <c r="H2658" i="3" s="1"/>
  <c r="L2650" i="3"/>
  <c r="K2650" i="3"/>
  <c r="J2650" i="3"/>
  <c r="I2650" i="3"/>
  <c r="H2650" i="3"/>
  <c r="L2644" i="3"/>
  <c r="L2648" i="3" s="1"/>
  <c r="K2644" i="3"/>
  <c r="K2648" i="3" s="1"/>
  <c r="J2644" i="3"/>
  <c r="J2648" i="3" s="1"/>
  <c r="J2654" i="3" s="1"/>
  <c r="I2644" i="3"/>
  <c r="I2648" i="3" s="1"/>
  <c r="H2644" i="3"/>
  <c r="H2648" i="3" s="1"/>
  <c r="L2630" i="3"/>
  <c r="K2630" i="3"/>
  <c r="J2630" i="3"/>
  <c r="I2630" i="3"/>
  <c r="H2630" i="3"/>
  <c r="F2630" i="3"/>
  <c r="F2628" i="3" s="1"/>
  <c r="C2617" i="3"/>
  <c r="E2604" i="3"/>
  <c r="H2607" i="3" s="1"/>
  <c r="I2594" i="3"/>
  <c r="L2592" i="3"/>
  <c r="K2592" i="3"/>
  <c r="J2592" i="3"/>
  <c r="I2592" i="3"/>
  <c r="H2592" i="3"/>
  <c r="J2590" i="3"/>
  <c r="J2596" i="3" s="1"/>
  <c r="L2586" i="3"/>
  <c r="L2590" i="3" s="1"/>
  <c r="K2586" i="3"/>
  <c r="K2590" i="3" s="1"/>
  <c r="K2596" i="3" s="1"/>
  <c r="J2586" i="3"/>
  <c r="J2594" i="3" s="1"/>
  <c r="J2600" i="3" s="1"/>
  <c r="K2602" i="3" s="1"/>
  <c r="I2586" i="3"/>
  <c r="I2590" i="3" s="1"/>
  <c r="I2596" i="3" s="1"/>
  <c r="H2586" i="3"/>
  <c r="H2590" i="3" s="1"/>
  <c r="H2596" i="3" s="1"/>
  <c r="L2572" i="3"/>
  <c r="L2594" i="3" s="1"/>
  <c r="L2600" i="3" s="1"/>
  <c r="K2572" i="3"/>
  <c r="J2572" i="3"/>
  <c r="I2572" i="3"/>
  <c r="H2572" i="3"/>
  <c r="H2594" i="3" s="1"/>
  <c r="F2572" i="3"/>
  <c r="F2570" i="3" s="1"/>
  <c r="C2559" i="3"/>
  <c r="E2546" i="3"/>
  <c r="L2551" i="3" s="1"/>
  <c r="I2538" i="3"/>
  <c r="K2536" i="3"/>
  <c r="K2553" i="3" s="1"/>
  <c r="L2534" i="3"/>
  <c r="K2534" i="3"/>
  <c r="J2534" i="3"/>
  <c r="I2534" i="3"/>
  <c r="H2534" i="3"/>
  <c r="K2532" i="3"/>
  <c r="I2532" i="3"/>
  <c r="H2532" i="3"/>
  <c r="L2528" i="3"/>
  <c r="L2532" i="3" s="1"/>
  <c r="L2538" i="3" s="1"/>
  <c r="K2528" i="3"/>
  <c r="J2528" i="3"/>
  <c r="J2532" i="3" s="1"/>
  <c r="I2528" i="3"/>
  <c r="H2528" i="3"/>
  <c r="L2514" i="3"/>
  <c r="K2514" i="3"/>
  <c r="J2514" i="3"/>
  <c r="I2514" i="3"/>
  <c r="I2536" i="3" s="1"/>
  <c r="I2542" i="3" s="1"/>
  <c r="J2544" i="3" s="1"/>
  <c r="H2514" i="3"/>
  <c r="H2536" i="3" s="1"/>
  <c r="F2514" i="3"/>
  <c r="F2512" i="3"/>
  <c r="L2501" i="3"/>
  <c r="C2501" i="3"/>
  <c r="E2488" i="3"/>
  <c r="L2443" i="3" s="1"/>
  <c r="J2480" i="3"/>
  <c r="L2476" i="3"/>
  <c r="K2476" i="3"/>
  <c r="J2476" i="3"/>
  <c r="I2476" i="3"/>
  <c r="H2476" i="3"/>
  <c r="L2470" i="3"/>
  <c r="L2474" i="3" s="1"/>
  <c r="L2480" i="3" s="1"/>
  <c r="K2470" i="3"/>
  <c r="K2474" i="3" s="1"/>
  <c r="J2470" i="3"/>
  <c r="J2474" i="3" s="1"/>
  <c r="I2470" i="3"/>
  <c r="I2474" i="3" s="1"/>
  <c r="H2470" i="3"/>
  <c r="H2474" i="3" s="1"/>
  <c r="L2456" i="3"/>
  <c r="K2456" i="3"/>
  <c r="J2456" i="3"/>
  <c r="I2456" i="3"/>
  <c r="H2456" i="3"/>
  <c r="F2456" i="3"/>
  <c r="F2454" i="3" s="1"/>
  <c r="C2443" i="3"/>
  <c r="E2430" i="3"/>
  <c r="L2418" i="3"/>
  <c r="K2418" i="3"/>
  <c r="J2418" i="3"/>
  <c r="I2418" i="3"/>
  <c r="H2418" i="3"/>
  <c r="L2412" i="3"/>
  <c r="L2416" i="3" s="1"/>
  <c r="L2422" i="3" s="1"/>
  <c r="K2412" i="3"/>
  <c r="K2420" i="3" s="1"/>
  <c r="K2426" i="3" s="1"/>
  <c r="L2428" i="3" s="1"/>
  <c r="J2412" i="3"/>
  <c r="J2416" i="3" s="1"/>
  <c r="J2422" i="3" s="1"/>
  <c r="I2412" i="3"/>
  <c r="I2416" i="3" s="1"/>
  <c r="I2422" i="3" s="1"/>
  <c r="H2412" i="3"/>
  <c r="H2416" i="3" s="1"/>
  <c r="H2422" i="3" s="1"/>
  <c r="L2398" i="3"/>
  <c r="K2398" i="3"/>
  <c r="J2398" i="3"/>
  <c r="I2398" i="3"/>
  <c r="I2420" i="3" s="1"/>
  <c r="H2398" i="3"/>
  <c r="H2420" i="3" s="1"/>
  <c r="H2426" i="3" s="1"/>
  <c r="I2428" i="3" s="1"/>
  <c r="F2398" i="3"/>
  <c r="F2396" i="3" s="1"/>
  <c r="C2385" i="3"/>
  <c r="E2372" i="3"/>
  <c r="H2377" i="3" s="1"/>
  <c r="L2360" i="3"/>
  <c r="K2360" i="3"/>
  <c r="J2360" i="3"/>
  <c r="I2360" i="3"/>
  <c r="H2360" i="3"/>
  <c r="L2358" i="3"/>
  <c r="L2364" i="3" s="1"/>
  <c r="K2358" i="3"/>
  <c r="J2358" i="3"/>
  <c r="J2375" i="3" s="1"/>
  <c r="I2358" i="3"/>
  <c r="H2358" i="3"/>
  <c r="L2354" i="3"/>
  <c r="K2354" i="3"/>
  <c r="K2362" i="3" s="1"/>
  <c r="J2354" i="3"/>
  <c r="J2362" i="3" s="1"/>
  <c r="J2368" i="3" s="1"/>
  <c r="K2370" i="3" s="1"/>
  <c r="I2354" i="3"/>
  <c r="H2354" i="3"/>
  <c r="L2340" i="3"/>
  <c r="K2340" i="3"/>
  <c r="J2340" i="3"/>
  <c r="I2340" i="3"/>
  <c r="H2340" i="3"/>
  <c r="F2340" i="3"/>
  <c r="F2338" i="3"/>
  <c r="C2327" i="3"/>
  <c r="E2314" i="3"/>
  <c r="L2269" i="3" s="1"/>
  <c r="L2302" i="3"/>
  <c r="K2302" i="3"/>
  <c r="J2302" i="3"/>
  <c r="I2302" i="3"/>
  <c r="H2302" i="3"/>
  <c r="L2300" i="3"/>
  <c r="L2296" i="3"/>
  <c r="K2296" i="3"/>
  <c r="K2300" i="3" s="1"/>
  <c r="J2296" i="3"/>
  <c r="J2300" i="3" s="1"/>
  <c r="I2296" i="3"/>
  <c r="I2300" i="3" s="1"/>
  <c r="H2296" i="3"/>
  <c r="H2300" i="3" s="1"/>
  <c r="L2282" i="3"/>
  <c r="L2304" i="3" s="1"/>
  <c r="K2282" i="3"/>
  <c r="J2282" i="3"/>
  <c r="I2282" i="3"/>
  <c r="H2282" i="3"/>
  <c r="F2282" i="3"/>
  <c r="F2280" i="3" s="1"/>
  <c r="C2269" i="3"/>
  <c r="E2256" i="3"/>
  <c r="L2244" i="3"/>
  <c r="K2244" i="3"/>
  <c r="J2244" i="3"/>
  <c r="I2244" i="3"/>
  <c r="H2244" i="3"/>
  <c r="K2242" i="3"/>
  <c r="K2248" i="3" s="1"/>
  <c r="L2238" i="3"/>
  <c r="L2242" i="3" s="1"/>
  <c r="K2238" i="3"/>
  <c r="J2238" i="3"/>
  <c r="J2242" i="3" s="1"/>
  <c r="I2238" i="3"/>
  <c r="I2242" i="3" s="1"/>
  <c r="H2238" i="3"/>
  <c r="H2242" i="3" s="1"/>
  <c r="L2224" i="3"/>
  <c r="K2224" i="3"/>
  <c r="J2224" i="3"/>
  <c r="I2224" i="3"/>
  <c r="H2224" i="3"/>
  <c r="F2224" i="3"/>
  <c r="F2222" i="3" s="1"/>
  <c r="C2211" i="3"/>
  <c r="E2198" i="3"/>
  <c r="I2190" i="3"/>
  <c r="L2186" i="3"/>
  <c r="K2186" i="3"/>
  <c r="J2186" i="3"/>
  <c r="I2186" i="3"/>
  <c r="H2186" i="3"/>
  <c r="K2184" i="3"/>
  <c r="J2184" i="3"/>
  <c r="I2184" i="3"/>
  <c r="H2184" i="3"/>
  <c r="L2180" i="3"/>
  <c r="L2184" i="3" s="1"/>
  <c r="K2180" i="3"/>
  <c r="K2188" i="3" s="1"/>
  <c r="J2180" i="3"/>
  <c r="I2180" i="3"/>
  <c r="H2180" i="3"/>
  <c r="L2166" i="3"/>
  <c r="K2166" i="3"/>
  <c r="J2166" i="3"/>
  <c r="J2188" i="3" s="1"/>
  <c r="J2194" i="3" s="1"/>
  <c r="K2196" i="3" s="1"/>
  <c r="I2166" i="3"/>
  <c r="I2188" i="3" s="1"/>
  <c r="H2166" i="3"/>
  <c r="H2188" i="3" s="1"/>
  <c r="F2166" i="3"/>
  <c r="F2164" i="3" s="1"/>
  <c r="C2153" i="3"/>
  <c r="E2140" i="3"/>
  <c r="L2095" i="3" s="1"/>
  <c r="J2130" i="3"/>
  <c r="L2128" i="3"/>
  <c r="K2128" i="3"/>
  <c r="J2128" i="3"/>
  <c r="I2128" i="3"/>
  <c r="H2128" i="3"/>
  <c r="I2126" i="3"/>
  <c r="I2132" i="3" s="1"/>
  <c r="L2122" i="3"/>
  <c r="L2126" i="3" s="1"/>
  <c r="L2132" i="3" s="1"/>
  <c r="K2122" i="3"/>
  <c r="K2126" i="3" s="1"/>
  <c r="K2132" i="3" s="1"/>
  <c r="J2122" i="3"/>
  <c r="J2126" i="3" s="1"/>
  <c r="I2122" i="3"/>
  <c r="H2122" i="3"/>
  <c r="H2126" i="3" s="1"/>
  <c r="L2108" i="3"/>
  <c r="K2108" i="3"/>
  <c r="J2108" i="3"/>
  <c r="I2108" i="3"/>
  <c r="I2130" i="3" s="1"/>
  <c r="H2108" i="3"/>
  <c r="H2130" i="3" s="1"/>
  <c r="F2108" i="3"/>
  <c r="F2106" i="3" s="1"/>
  <c r="C2095" i="3"/>
  <c r="E2082" i="3"/>
  <c r="L2070" i="3"/>
  <c r="K2070" i="3"/>
  <c r="J2070" i="3"/>
  <c r="I2070" i="3"/>
  <c r="H2070" i="3"/>
  <c r="L2068" i="3"/>
  <c r="K2068" i="3"/>
  <c r="L2064" i="3"/>
  <c r="K2064" i="3"/>
  <c r="J2064" i="3"/>
  <c r="J2068" i="3" s="1"/>
  <c r="I2064" i="3"/>
  <c r="I2068" i="3" s="1"/>
  <c r="I2074" i="3" s="1"/>
  <c r="H2064" i="3"/>
  <c r="H2068" i="3" s="1"/>
  <c r="L2050" i="3"/>
  <c r="K2050" i="3"/>
  <c r="J2050" i="3"/>
  <c r="I2050" i="3"/>
  <c r="H2050" i="3"/>
  <c r="F2050" i="3"/>
  <c r="F2048" i="3" s="1"/>
  <c r="C2037" i="3"/>
  <c r="E2024" i="3"/>
  <c r="K2014" i="3"/>
  <c r="K2020" i="3" s="1"/>
  <c r="L2022" i="3" s="1"/>
  <c r="J2014" i="3"/>
  <c r="J2020" i="3" s="1"/>
  <c r="K2022" i="3" s="1"/>
  <c r="L2012" i="3"/>
  <c r="K2012" i="3"/>
  <c r="J2012" i="3"/>
  <c r="I2012" i="3"/>
  <c r="H2012" i="3"/>
  <c r="L2010" i="3"/>
  <c r="L2027" i="3" s="1"/>
  <c r="L2006" i="3"/>
  <c r="K2006" i="3"/>
  <c r="K2010" i="3" s="1"/>
  <c r="J2006" i="3"/>
  <c r="J2010" i="3" s="1"/>
  <c r="J2016" i="3" s="1"/>
  <c r="I2006" i="3"/>
  <c r="I2010" i="3" s="1"/>
  <c r="H2006" i="3"/>
  <c r="H2010" i="3" s="1"/>
  <c r="H2016" i="3" s="1"/>
  <c r="L1992" i="3"/>
  <c r="K1992" i="3"/>
  <c r="J1992" i="3"/>
  <c r="I1992" i="3"/>
  <c r="H1992" i="3"/>
  <c r="F1992" i="3"/>
  <c r="F1990" i="3" s="1"/>
  <c r="C1979" i="3"/>
  <c r="E1966" i="3"/>
  <c r="L1921" i="3" s="1"/>
  <c r="L1954" i="3"/>
  <c r="K1954" i="3"/>
  <c r="J1954" i="3"/>
  <c r="I1954" i="3"/>
  <c r="H1954" i="3"/>
  <c r="J1952" i="3"/>
  <c r="J1958" i="3" s="1"/>
  <c r="I1952" i="3"/>
  <c r="I1958" i="3" s="1"/>
  <c r="H1952" i="3"/>
  <c r="L1948" i="3"/>
  <c r="L1952" i="3" s="1"/>
  <c r="L1958" i="3" s="1"/>
  <c r="K1948" i="3"/>
  <c r="K1956" i="3" s="1"/>
  <c r="J1948" i="3"/>
  <c r="J1956" i="3" s="1"/>
  <c r="I1948" i="3"/>
  <c r="H1948" i="3"/>
  <c r="L1934" i="3"/>
  <c r="K1934" i="3"/>
  <c r="J1934" i="3"/>
  <c r="I1934" i="3"/>
  <c r="H1934" i="3"/>
  <c r="H1956" i="3" s="1"/>
  <c r="F1934" i="3"/>
  <c r="F1932" i="3" s="1"/>
  <c r="C1921" i="3"/>
  <c r="E1908" i="3"/>
  <c r="L1913" i="3" s="1"/>
  <c r="J1898" i="3"/>
  <c r="L1896" i="3"/>
  <c r="K1896" i="3"/>
  <c r="J1896" i="3"/>
  <c r="I1896" i="3"/>
  <c r="H1896" i="3"/>
  <c r="H1894" i="3"/>
  <c r="L1890" i="3"/>
  <c r="L1894" i="3" s="1"/>
  <c r="K1890" i="3"/>
  <c r="K1894" i="3" s="1"/>
  <c r="K1911" i="3" s="1"/>
  <c r="J1890" i="3"/>
  <c r="J1894" i="3" s="1"/>
  <c r="I1890" i="3"/>
  <c r="I1894" i="3" s="1"/>
  <c r="H1890" i="3"/>
  <c r="L1876" i="3"/>
  <c r="K1876" i="3"/>
  <c r="J1876" i="3"/>
  <c r="I1876" i="3"/>
  <c r="H1876" i="3"/>
  <c r="F1876" i="3"/>
  <c r="F1874" i="3" s="1"/>
  <c r="C1863" i="3"/>
  <c r="E1850" i="3"/>
  <c r="L1805" i="3" s="1"/>
  <c r="L1840" i="3"/>
  <c r="L1846" i="3" s="1"/>
  <c r="K1840" i="3"/>
  <c r="K1846" i="3" s="1"/>
  <c r="L1848" i="3" s="1"/>
  <c r="L1838" i="3"/>
  <c r="K1838" i="3"/>
  <c r="J1838" i="3"/>
  <c r="I1838" i="3"/>
  <c r="H1838" i="3"/>
  <c r="L1836" i="3"/>
  <c r="L1832" i="3"/>
  <c r="K1832" i="3"/>
  <c r="K1836" i="3" s="1"/>
  <c r="J1832" i="3"/>
  <c r="J1836" i="3" s="1"/>
  <c r="I1832" i="3"/>
  <c r="I1836" i="3" s="1"/>
  <c r="I1842" i="3" s="1"/>
  <c r="H1832" i="3"/>
  <c r="H1836" i="3" s="1"/>
  <c r="H1842" i="3" s="1"/>
  <c r="L1818" i="3"/>
  <c r="K1818" i="3"/>
  <c r="J1818" i="3"/>
  <c r="I1818" i="3"/>
  <c r="H1818" i="3"/>
  <c r="F1818" i="3"/>
  <c r="F1816" i="3" s="1"/>
  <c r="C1805" i="3"/>
  <c r="E1792" i="3"/>
  <c r="J1788" i="3"/>
  <c r="K1790" i="3" s="1"/>
  <c r="K1784" i="3"/>
  <c r="K1782" i="3"/>
  <c r="L1780" i="3"/>
  <c r="K1780" i="3"/>
  <c r="J1780" i="3"/>
  <c r="I1780" i="3"/>
  <c r="H1780" i="3"/>
  <c r="L1778" i="3"/>
  <c r="L1784" i="3" s="1"/>
  <c r="K1778" i="3"/>
  <c r="J1778" i="3"/>
  <c r="J1784" i="3" s="1"/>
  <c r="I1778" i="3"/>
  <c r="H1778" i="3"/>
  <c r="L1774" i="3"/>
  <c r="K1774" i="3"/>
  <c r="J1774" i="3"/>
  <c r="I1774" i="3"/>
  <c r="H1774" i="3"/>
  <c r="L1760" i="3"/>
  <c r="K1760" i="3"/>
  <c r="J1760" i="3"/>
  <c r="J1782" i="3" s="1"/>
  <c r="I1760" i="3"/>
  <c r="I1782" i="3" s="1"/>
  <c r="H1760" i="3"/>
  <c r="H1782" i="3" s="1"/>
  <c r="F1760" i="3"/>
  <c r="F1758" i="3" s="1"/>
  <c r="C1747" i="3"/>
  <c r="E1734" i="3"/>
  <c r="L1722" i="3"/>
  <c r="K1722" i="3"/>
  <c r="J1722" i="3"/>
  <c r="I1722" i="3"/>
  <c r="H1722" i="3"/>
  <c r="I1720" i="3"/>
  <c r="H1720" i="3"/>
  <c r="L1716" i="3"/>
  <c r="K1716" i="3"/>
  <c r="K1720" i="3" s="1"/>
  <c r="K1726" i="3" s="1"/>
  <c r="J1716" i="3"/>
  <c r="J1720" i="3" s="1"/>
  <c r="I1716" i="3"/>
  <c r="H1716" i="3"/>
  <c r="L1702" i="3"/>
  <c r="K1702" i="3"/>
  <c r="J1702" i="3"/>
  <c r="I1702" i="3"/>
  <c r="H1702" i="3"/>
  <c r="F1702" i="3"/>
  <c r="F1700" i="3" s="1"/>
  <c r="C1689" i="3"/>
  <c r="E1676" i="3"/>
  <c r="K1666" i="3"/>
  <c r="K1672" i="3" s="1"/>
  <c r="L1674" i="3" s="1"/>
  <c r="L1664" i="3"/>
  <c r="K1664" i="3"/>
  <c r="J1664" i="3"/>
  <c r="I1664" i="3"/>
  <c r="H1664" i="3"/>
  <c r="L1662" i="3"/>
  <c r="L1658" i="3"/>
  <c r="K1658" i="3"/>
  <c r="K1662" i="3" s="1"/>
  <c r="J1658" i="3"/>
  <c r="J1662" i="3" s="1"/>
  <c r="J1668" i="3" s="1"/>
  <c r="I1658" i="3"/>
  <c r="I1662" i="3" s="1"/>
  <c r="I1668" i="3" s="1"/>
  <c r="H1658" i="3"/>
  <c r="H1662" i="3" s="1"/>
  <c r="H1668" i="3" s="1"/>
  <c r="L1644" i="3"/>
  <c r="K1644" i="3"/>
  <c r="J1644" i="3"/>
  <c r="I1644" i="3"/>
  <c r="H1644" i="3"/>
  <c r="F1644" i="3"/>
  <c r="F1642" i="3" s="1"/>
  <c r="C1631" i="3"/>
  <c r="E1618" i="3"/>
  <c r="L1573" i="3" s="1"/>
  <c r="L1606" i="3"/>
  <c r="K1606" i="3"/>
  <c r="J1606" i="3"/>
  <c r="I1606" i="3"/>
  <c r="H1606" i="3"/>
  <c r="K1604" i="3"/>
  <c r="K1610" i="3" s="1"/>
  <c r="J1604" i="3"/>
  <c r="I1604" i="3"/>
  <c r="L1600" i="3"/>
  <c r="L1604" i="3" s="1"/>
  <c r="K1600" i="3"/>
  <c r="J1600" i="3"/>
  <c r="I1600" i="3"/>
  <c r="H1600" i="3"/>
  <c r="L1586" i="3"/>
  <c r="K1586" i="3"/>
  <c r="J1586" i="3"/>
  <c r="I1586" i="3"/>
  <c r="H1586" i="3"/>
  <c r="F1586" i="3"/>
  <c r="F1584" i="3" s="1"/>
  <c r="C1573" i="3"/>
  <c r="E1560" i="3"/>
  <c r="L1548" i="3"/>
  <c r="K1548" i="3"/>
  <c r="J1548" i="3"/>
  <c r="I1548" i="3"/>
  <c r="H1548" i="3"/>
  <c r="J1546" i="3"/>
  <c r="I1546" i="3"/>
  <c r="H1546" i="3"/>
  <c r="H1552" i="3" s="1"/>
  <c r="L1542" i="3"/>
  <c r="K1542" i="3"/>
  <c r="K1546" i="3" s="1"/>
  <c r="J1542" i="3"/>
  <c r="I1542" i="3"/>
  <c r="H1542" i="3"/>
  <c r="L1528" i="3"/>
  <c r="K1528" i="3"/>
  <c r="J1528" i="3"/>
  <c r="I1528" i="3"/>
  <c r="H1528" i="3"/>
  <c r="F1528" i="3"/>
  <c r="F1526" i="3"/>
  <c r="C1515" i="3"/>
  <c r="E1502" i="3"/>
  <c r="L1492" i="3"/>
  <c r="L1498" i="3" s="1"/>
  <c r="L1490" i="3"/>
  <c r="K1490" i="3"/>
  <c r="J1490" i="3"/>
  <c r="I1490" i="3"/>
  <c r="H1490" i="3"/>
  <c r="L1484" i="3"/>
  <c r="L1488" i="3" s="1"/>
  <c r="K1484" i="3"/>
  <c r="K1488" i="3" s="1"/>
  <c r="J1484" i="3"/>
  <c r="J1488" i="3" s="1"/>
  <c r="J1494" i="3" s="1"/>
  <c r="I1484" i="3"/>
  <c r="I1488" i="3" s="1"/>
  <c r="I1494" i="3" s="1"/>
  <c r="H1484" i="3"/>
  <c r="H1488" i="3" s="1"/>
  <c r="L1470" i="3"/>
  <c r="K1470" i="3"/>
  <c r="J1470" i="3"/>
  <c r="I1470" i="3"/>
  <c r="H1470" i="3"/>
  <c r="F1470" i="3"/>
  <c r="F1468" i="3" s="1"/>
  <c r="C1457" i="3"/>
  <c r="E1444" i="3"/>
  <c r="L1399" i="3" s="1"/>
  <c r="L1432" i="3"/>
  <c r="K1432" i="3"/>
  <c r="J1432" i="3"/>
  <c r="I1432" i="3"/>
  <c r="H1432" i="3"/>
  <c r="J1430" i="3"/>
  <c r="L1426" i="3"/>
  <c r="L1430" i="3" s="1"/>
  <c r="K1426" i="3"/>
  <c r="K1430" i="3" s="1"/>
  <c r="K1436" i="3" s="1"/>
  <c r="J1426" i="3"/>
  <c r="I1426" i="3"/>
  <c r="I1430" i="3" s="1"/>
  <c r="I1436" i="3" s="1"/>
  <c r="H1426" i="3"/>
  <c r="L1412" i="3"/>
  <c r="K1412" i="3"/>
  <c r="J1412" i="3"/>
  <c r="I1412" i="3"/>
  <c r="H1412" i="3"/>
  <c r="F1412" i="3"/>
  <c r="F1410" i="3" s="1"/>
  <c r="C1399" i="3"/>
  <c r="E1386" i="3"/>
  <c r="L1391" i="3" s="1"/>
  <c r="L1374" i="3"/>
  <c r="K1374" i="3"/>
  <c r="J1374" i="3"/>
  <c r="I1374" i="3"/>
  <c r="H1374" i="3"/>
  <c r="K1372" i="3"/>
  <c r="I1372" i="3"/>
  <c r="I1378" i="3" s="1"/>
  <c r="H1372" i="3"/>
  <c r="L1368" i="3"/>
  <c r="L1372" i="3" s="1"/>
  <c r="L1378" i="3" s="1"/>
  <c r="K1368" i="3"/>
  <c r="J1368" i="3"/>
  <c r="J1372" i="3" s="1"/>
  <c r="I1368" i="3"/>
  <c r="H1368" i="3"/>
  <c r="L1354" i="3"/>
  <c r="K1354" i="3"/>
  <c r="J1354" i="3"/>
  <c r="I1354" i="3"/>
  <c r="H1354" i="3"/>
  <c r="F1354" i="3"/>
  <c r="F1352" i="3" s="1"/>
  <c r="C1341" i="3"/>
  <c r="E1328" i="3"/>
  <c r="L1283" i="3" s="1"/>
  <c r="L1316" i="3"/>
  <c r="K1316" i="3"/>
  <c r="J1316" i="3"/>
  <c r="I1316" i="3"/>
  <c r="H1316" i="3"/>
  <c r="L1314" i="3"/>
  <c r="L1320" i="3" s="1"/>
  <c r="J1314" i="3"/>
  <c r="J1320" i="3" s="1"/>
  <c r="I1314" i="3"/>
  <c r="I1320" i="3" s="1"/>
  <c r="L1310" i="3"/>
  <c r="K1310" i="3"/>
  <c r="K1314" i="3" s="1"/>
  <c r="J1310" i="3"/>
  <c r="I1310" i="3"/>
  <c r="H1310" i="3"/>
  <c r="H1314" i="3" s="1"/>
  <c r="L1296" i="3"/>
  <c r="K1296" i="3"/>
  <c r="J1296" i="3"/>
  <c r="I1296" i="3"/>
  <c r="H1296" i="3"/>
  <c r="H1318" i="3" s="1"/>
  <c r="H1324" i="3" s="1"/>
  <c r="I1326" i="3" s="1"/>
  <c r="F1296" i="3"/>
  <c r="F1294" i="3" s="1"/>
  <c r="C1283" i="3"/>
  <c r="E1270" i="3"/>
  <c r="I1262" i="3"/>
  <c r="L1258" i="3"/>
  <c r="K1258" i="3"/>
  <c r="J1258" i="3"/>
  <c r="I1258" i="3"/>
  <c r="H1258" i="3"/>
  <c r="L1256" i="3"/>
  <c r="L1262" i="3" s="1"/>
  <c r="K1256" i="3"/>
  <c r="K1262" i="3" s="1"/>
  <c r="L1252" i="3"/>
  <c r="K1252" i="3"/>
  <c r="J1252" i="3"/>
  <c r="J1256" i="3" s="1"/>
  <c r="I1252" i="3"/>
  <c r="I1256" i="3" s="1"/>
  <c r="H1252" i="3"/>
  <c r="H1256" i="3" s="1"/>
  <c r="H1262" i="3" s="1"/>
  <c r="L1238" i="3"/>
  <c r="L1260" i="3" s="1"/>
  <c r="L1266" i="3" s="1"/>
  <c r="K1238" i="3"/>
  <c r="K1260" i="3" s="1"/>
  <c r="K1266" i="3" s="1"/>
  <c r="L1268" i="3" s="1"/>
  <c r="J1238" i="3"/>
  <c r="I1238" i="3"/>
  <c r="H1238" i="3"/>
  <c r="F1238" i="3"/>
  <c r="F1236" i="3" s="1"/>
  <c r="C1225" i="3"/>
  <c r="E1212" i="3"/>
  <c r="J1202" i="3"/>
  <c r="J1208" i="3" s="1"/>
  <c r="K1210" i="3" s="1"/>
  <c r="L1200" i="3"/>
  <c r="K1200" i="3"/>
  <c r="J1200" i="3"/>
  <c r="I1200" i="3"/>
  <c r="H1200" i="3"/>
  <c r="L1194" i="3"/>
  <c r="L1198" i="3" s="1"/>
  <c r="L1204" i="3" s="1"/>
  <c r="K1194" i="3"/>
  <c r="K1198" i="3" s="1"/>
  <c r="J1194" i="3"/>
  <c r="J1198" i="3" s="1"/>
  <c r="J1204" i="3" s="1"/>
  <c r="I1194" i="3"/>
  <c r="I1202" i="3" s="1"/>
  <c r="I1208" i="3" s="1"/>
  <c r="J1210" i="3" s="1"/>
  <c r="H1194" i="3"/>
  <c r="H1198" i="3" s="1"/>
  <c r="L1180" i="3"/>
  <c r="K1180" i="3"/>
  <c r="J1180" i="3"/>
  <c r="I1180" i="3"/>
  <c r="H1180" i="3"/>
  <c r="F1180" i="3"/>
  <c r="F1178" i="3" s="1"/>
  <c r="C1167" i="3"/>
  <c r="E1154" i="3"/>
  <c r="L1109" i="3" s="1"/>
  <c r="L1142" i="3"/>
  <c r="K1142" i="3"/>
  <c r="J1142" i="3"/>
  <c r="I1142" i="3"/>
  <c r="H1142" i="3"/>
  <c r="K1140" i="3"/>
  <c r="K1146" i="3" s="1"/>
  <c r="L1136" i="3"/>
  <c r="L1140" i="3" s="1"/>
  <c r="K1136" i="3"/>
  <c r="J1136" i="3"/>
  <c r="J1140" i="3" s="1"/>
  <c r="I1136" i="3"/>
  <c r="I1140" i="3" s="1"/>
  <c r="H1136" i="3"/>
  <c r="H1140" i="3" s="1"/>
  <c r="L1122" i="3"/>
  <c r="L1144" i="3" s="1"/>
  <c r="K1122" i="3"/>
  <c r="K1144" i="3" s="1"/>
  <c r="J1122" i="3"/>
  <c r="J1144" i="3" s="1"/>
  <c r="I1122" i="3"/>
  <c r="I1144" i="3" s="1"/>
  <c r="H1122" i="3"/>
  <c r="F1122" i="3"/>
  <c r="F1120" i="3" s="1"/>
  <c r="C1109" i="3"/>
  <c r="E1096" i="3"/>
  <c r="L1084" i="3"/>
  <c r="K1084" i="3"/>
  <c r="J1084" i="3"/>
  <c r="I1084" i="3"/>
  <c r="H1084" i="3"/>
  <c r="L1078" i="3"/>
  <c r="L1082" i="3" s="1"/>
  <c r="K1078" i="3"/>
  <c r="J1078" i="3"/>
  <c r="J1082" i="3" s="1"/>
  <c r="I1078" i="3"/>
  <c r="I1082" i="3" s="1"/>
  <c r="H1078" i="3"/>
  <c r="L1064" i="3"/>
  <c r="L1086" i="3" s="1"/>
  <c r="K1064" i="3"/>
  <c r="J1064" i="3"/>
  <c r="I1064" i="3"/>
  <c r="H1064" i="3"/>
  <c r="F1064" i="3"/>
  <c r="F1062" i="3" s="1"/>
  <c r="C1051" i="3"/>
  <c r="E1038" i="3"/>
  <c r="J1028" i="3"/>
  <c r="L1026" i="3"/>
  <c r="K1026" i="3"/>
  <c r="J1026" i="3"/>
  <c r="I1026" i="3"/>
  <c r="H1026" i="3"/>
  <c r="K1024" i="3"/>
  <c r="J1024" i="3"/>
  <c r="L1020" i="3"/>
  <c r="K1020" i="3"/>
  <c r="J1020" i="3"/>
  <c r="I1020" i="3"/>
  <c r="I1024" i="3" s="1"/>
  <c r="H1020" i="3"/>
  <c r="H1024" i="3" s="1"/>
  <c r="L1006" i="3"/>
  <c r="K1006" i="3"/>
  <c r="J1006" i="3"/>
  <c r="I1006" i="3"/>
  <c r="I1028" i="3" s="1"/>
  <c r="H1006" i="3"/>
  <c r="F1006" i="3"/>
  <c r="F1004" i="3"/>
  <c r="C993" i="3"/>
  <c r="E980" i="3"/>
  <c r="L935" i="3" s="1"/>
  <c r="K972" i="3"/>
  <c r="L968" i="3"/>
  <c r="K968" i="3"/>
  <c r="J968" i="3"/>
  <c r="I968" i="3"/>
  <c r="H968" i="3"/>
  <c r="L966" i="3"/>
  <c r="L972" i="3" s="1"/>
  <c r="K966" i="3"/>
  <c r="L962" i="3"/>
  <c r="K962" i="3"/>
  <c r="J962" i="3"/>
  <c r="J966" i="3" s="1"/>
  <c r="I962" i="3"/>
  <c r="I966" i="3" s="1"/>
  <c r="I972" i="3" s="1"/>
  <c r="H962" i="3"/>
  <c r="H966" i="3" s="1"/>
  <c r="L948" i="3"/>
  <c r="L970" i="3" s="1"/>
  <c r="K948" i="3"/>
  <c r="K970" i="3" s="1"/>
  <c r="J948" i="3"/>
  <c r="J970" i="3" s="1"/>
  <c r="I948" i="3"/>
  <c r="I970" i="3" s="1"/>
  <c r="H948" i="3"/>
  <c r="F948" i="3"/>
  <c r="F946" i="3" s="1"/>
  <c r="C935" i="3"/>
  <c r="E922" i="3"/>
  <c r="L877" i="3" s="1"/>
  <c r="L910" i="3"/>
  <c r="K910" i="3"/>
  <c r="K927" i="3" s="1"/>
  <c r="J910" i="3"/>
  <c r="I910" i="3"/>
  <c r="I927" i="3" s="1"/>
  <c r="H910" i="3"/>
  <c r="H927" i="3" s="1"/>
  <c r="L908" i="3"/>
  <c r="L914" i="3" s="1"/>
  <c r="L904" i="3"/>
  <c r="K904" i="3"/>
  <c r="K908" i="3" s="1"/>
  <c r="J904" i="3"/>
  <c r="J908" i="3" s="1"/>
  <c r="I904" i="3"/>
  <c r="H904" i="3"/>
  <c r="L890" i="3"/>
  <c r="L912" i="3" s="1"/>
  <c r="K890" i="3"/>
  <c r="J890" i="3"/>
  <c r="I890" i="3"/>
  <c r="H890" i="3"/>
  <c r="F890" i="3"/>
  <c r="F888" i="3" s="1"/>
  <c r="C877" i="3"/>
  <c r="E864" i="3"/>
  <c r="L852" i="3"/>
  <c r="K852" i="3"/>
  <c r="J852" i="3"/>
  <c r="I852" i="3"/>
  <c r="H852" i="3"/>
  <c r="L846" i="3"/>
  <c r="L850" i="3" s="1"/>
  <c r="K846" i="3"/>
  <c r="K850" i="3" s="1"/>
  <c r="J846" i="3"/>
  <c r="J850" i="3" s="1"/>
  <c r="I846" i="3"/>
  <c r="I850" i="3" s="1"/>
  <c r="H846" i="3"/>
  <c r="H850" i="3" s="1"/>
  <c r="L832" i="3"/>
  <c r="K832" i="3"/>
  <c r="J832" i="3"/>
  <c r="I832" i="3"/>
  <c r="I854" i="3" s="1"/>
  <c r="H832" i="3"/>
  <c r="F832" i="3"/>
  <c r="F830" i="3"/>
  <c r="C819" i="3"/>
  <c r="E806" i="3"/>
  <c r="L761" i="3" s="1"/>
  <c r="L794" i="3"/>
  <c r="K794" i="3"/>
  <c r="J794" i="3"/>
  <c r="I794" i="3"/>
  <c r="H794" i="3"/>
  <c r="L792" i="3"/>
  <c r="L798" i="3" s="1"/>
  <c r="K792" i="3"/>
  <c r="K798" i="3" s="1"/>
  <c r="J792" i="3"/>
  <c r="J798" i="3" s="1"/>
  <c r="H792" i="3"/>
  <c r="H798" i="3" s="1"/>
  <c r="L788" i="3"/>
  <c r="K788" i="3"/>
  <c r="J788" i="3"/>
  <c r="I788" i="3"/>
  <c r="I792" i="3" s="1"/>
  <c r="I798" i="3" s="1"/>
  <c r="H788" i="3"/>
  <c r="L774" i="3"/>
  <c r="K774" i="3"/>
  <c r="J774" i="3"/>
  <c r="I774" i="3"/>
  <c r="I796" i="3" s="1"/>
  <c r="H774" i="3"/>
  <c r="H796" i="3" s="1"/>
  <c r="F774" i="3"/>
  <c r="F772" i="3" s="1"/>
  <c r="C761" i="3"/>
  <c r="E748" i="3"/>
  <c r="L703" i="3" s="1"/>
  <c r="L736" i="3"/>
  <c r="K736" i="3"/>
  <c r="J736" i="3"/>
  <c r="I736" i="3"/>
  <c r="H736" i="3"/>
  <c r="L730" i="3"/>
  <c r="L734" i="3" s="1"/>
  <c r="K730" i="3"/>
  <c r="K734" i="3" s="1"/>
  <c r="J730" i="3"/>
  <c r="J738" i="3" s="1"/>
  <c r="I730" i="3"/>
  <c r="I734" i="3" s="1"/>
  <c r="H730" i="3"/>
  <c r="H734" i="3" s="1"/>
  <c r="L716" i="3"/>
  <c r="K716" i="3"/>
  <c r="J716" i="3"/>
  <c r="I716" i="3"/>
  <c r="H716" i="3"/>
  <c r="F716" i="3"/>
  <c r="F714" i="3" s="1"/>
  <c r="C703" i="3"/>
  <c r="E690" i="3"/>
  <c r="L645" i="3" s="1"/>
  <c r="L678" i="3"/>
  <c r="K678" i="3"/>
  <c r="J678" i="3"/>
  <c r="I678" i="3"/>
  <c r="H678" i="3"/>
  <c r="L676" i="3"/>
  <c r="L672" i="3"/>
  <c r="K672" i="3"/>
  <c r="K676" i="3" s="1"/>
  <c r="J672" i="3"/>
  <c r="J676" i="3" s="1"/>
  <c r="I672" i="3"/>
  <c r="I676" i="3" s="1"/>
  <c r="H672" i="3"/>
  <c r="H676" i="3" s="1"/>
  <c r="H682" i="3" s="1"/>
  <c r="L658" i="3"/>
  <c r="K658" i="3"/>
  <c r="J658" i="3"/>
  <c r="I658" i="3"/>
  <c r="H658" i="3"/>
  <c r="F658" i="3"/>
  <c r="F656" i="3" s="1"/>
  <c r="C645" i="3"/>
  <c r="E632" i="3"/>
  <c r="L587" i="3" s="1"/>
  <c r="L624" i="3"/>
  <c r="L620" i="3"/>
  <c r="K620" i="3"/>
  <c r="J620" i="3"/>
  <c r="I620" i="3"/>
  <c r="H620" i="3"/>
  <c r="L618" i="3"/>
  <c r="K618" i="3"/>
  <c r="K624" i="3" s="1"/>
  <c r="J618" i="3"/>
  <c r="J624" i="3" s="1"/>
  <c r="I618" i="3"/>
  <c r="I635" i="3" s="1"/>
  <c r="L614" i="3"/>
  <c r="K614" i="3"/>
  <c r="J614" i="3"/>
  <c r="I614" i="3"/>
  <c r="H614" i="3"/>
  <c r="H618" i="3" s="1"/>
  <c r="L600" i="3"/>
  <c r="L622" i="3" s="1"/>
  <c r="K600" i="3"/>
  <c r="J600" i="3"/>
  <c r="I600" i="3"/>
  <c r="H600" i="3"/>
  <c r="F600" i="3"/>
  <c r="F598" i="3" s="1"/>
  <c r="C587" i="3"/>
  <c r="E574" i="3"/>
  <c r="L529" i="3" s="1"/>
  <c r="J566" i="3"/>
  <c r="L562" i="3"/>
  <c r="K562" i="3"/>
  <c r="J562" i="3"/>
  <c r="I562" i="3"/>
  <c r="H562" i="3"/>
  <c r="L560" i="3"/>
  <c r="L566" i="3" s="1"/>
  <c r="K560" i="3"/>
  <c r="K566" i="3" s="1"/>
  <c r="L556" i="3"/>
  <c r="K556" i="3"/>
  <c r="J556" i="3"/>
  <c r="J560" i="3" s="1"/>
  <c r="I556" i="3"/>
  <c r="I560" i="3" s="1"/>
  <c r="H556" i="3"/>
  <c r="H560" i="3" s="1"/>
  <c r="L542" i="3"/>
  <c r="L564" i="3" s="1"/>
  <c r="L570" i="3" s="1"/>
  <c r="K542" i="3"/>
  <c r="K564" i="3" s="1"/>
  <c r="J542" i="3"/>
  <c r="I542" i="3"/>
  <c r="H542" i="3"/>
  <c r="F542" i="3"/>
  <c r="F540" i="3" s="1"/>
  <c r="C529" i="3"/>
  <c r="E516" i="3"/>
  <c r="H519" i="3" s="1"/>
  <c r="L504" i="3"/>
  <c r="K504" i="3"/>
  <c r="J504" i="3"/>
  <c r="I504" i="3"/>
  <c r="H504" i="3"/>
  <c r="L498" i="3"/>
  <c r="L502" i="3" s="1"/>
  <c r="K498" i="3"/>
  <c r="K502" i="3" s="1"/>
  <c r="J498" i="3"/>
  <c r="I498" i="3"/>
  <c r="I502" i="3" s="1"/>
  <c r="I508" i="3" s="1"/>
  <c r="H498" i="3"/>
  <c r="H502" i="3" s="1"/>
  <c r="H508" i="3" s="1"/>
  <c r="L484" i="3"/>
  <c r="K484" i="3"/>
  <c r="J484" i="3"/>
  <c r="I484" i="3"/>
  <c r="H484" i="3"/>
  <c r="H506" i="3" s="1"/>
  <c r="F484" i="3"/>
  <c r="F482" i="3" s="1"/>
  <c r="C471" i="3"/>
  <c r="E458" i="3"/>
  <c r="H450" i="3"/>
  <c r="L446" i="3"/>
  <c r="K446" i="3"/>
  <c r="J446" i="3"/>
  <c r="I446" i="3"/>
  <c r="H446" i="3"/>
  <c r="J444" i="3"/>
  <c r="H444" i="3"/>
  <c r="L440" i="3"/>
  <c r="L444" i="3" s="1"/>
  <c r="L450" i="3" s="1"/>
  <c r="K440" i="3"/>
  <c r="K444" i="3" s="1"/>
  <c r="J440" i="3"/>
  <c r="I440" i="3"/>
  <c r="I444" i="3" s="1"/>
  <c r="I450" i="3" s="1"/>
  <c r="H440" i="3"/>
  <c r="L426" i="3"/>
  <c r="K426" i="3"/>
  <c r="J426" i="3"/>
  <c r="I426" i="3"/>
  <c r="I448" i="3" s="1"/>
  <c r="H426" i="3"/>
  <c r="F426" i="3"/>
  <c r="F424" i="3"/>
  <c r="C413" i="3"/>
  <c r="E400" i="3"/>
  <c r="L355" i="3" s="1"/>
  <c r="L388" i="3"/>
  <c r="K388" i="3"/>
  <c r="J388" i="3"/>
  <c r="I388" i="3"/>
  <c r="H388" i="3"/>
  <c r="L386" i="3"/>
  <c r="L382" i="3"/>
  <c r="K382" i="3"/>
  <c r="K386" i="3" s="1"/>
  <c r="K392" i="3" s="1"/>
  <c r="J382" i="3"/>
  <c r="J386" i="3" s="1"/>
  <c r="I382" i="3"/>
  <c r="I386" i="3" s="1"/>
  <c r="H382" i="3"/>
  <c r="H386" i="3" s="1"/>
  <c r="L368" i="3"/>
  <c r="K368" i="3"/>
  <c r="J368" i="3"/>
  <c r="I368" i="3"/>
  <c r="H368" i="3"/>
  <c r="F368" i="3"/>
  <c r="F366" i="3" s="1"/>
  <c r="C355" i="3"/>
  <c r="E342" i="3"/>
  <c r="L330" i="3"/>
  <c r="K330" i="3"/>
  <c r="J330" i="3"/>
  <c r="I330" i="3"/>
  <c r="H330" i="3"/>
  <c r="L324" i="3"/>
  <c r="K324" i="3"/>
  <c r="J324" i="3"/>
  <c r="I324" i="3"/>
  <c r="I328" i="3" s="1"/>
  <c r="I334" i="3" s="1"/>
  <c r="H324" i="3"/>
  <c r="H328" i="3" s="1"/>
  <c r="H334" i="3" s="1"/>
  <c r="L310" i="3"/>
  <c r="K310" i="3"/>
  <c r="J310" i="3"/>
  <c r="I310" i="3"/>
  <c r="H310" i="3"/>
  <c r="F310" i="3"/>
  <c r="F308" i="3" s="1"/>
  <c r="C297" i="3"/>
  <c r="E284" i="3"/>
  <c r="L239" i="3" s="1"/>
  <c r="L272" i="3"/>
  <c r="K272" i="3"/>
  <c r="J272" i="3"/>
  <c r="I272" i="3"/>
  <c r="H272" i="3"/>
  <c r="L270" i="3"/>
  <c r="I270" i="3"/>
  <c r="I276" i="3" s="1"/>
  <c r="L266" i="3"/>
  <c r="K266" i="3"/>
  <c r="K274" i="3" s="1"/>
  <c r="J266" i="3"/>
  <c r="J270" i="3" s="1"/>
  <c r="I266" i="3"/>
  <c r="H266" i="3"/>
  <c r="H270" i="3" s="1"/>
  <c r="L252" i="3"/>
  <c r="L274" i="3" s="1"/>
  <c r="L280" i="3" s="1"/>
  <c r="K252" i="3"/>
  <c r="J252" i="3"/>
  <c r="J274" i="3" s="1"/>
  <c r="I252" i="3"/>
  <c r="I274" i="3" s="1"/>
  <c r="H252" i="3"/>
  <c r="H274" i="3" s="1"/>
  <c r="F252" i="3"/>
  <c r="F250" i="3" s="1"/>
  <c r="C239" i="3"/>
  <c r="E226" i="3"/>
  <c r="K231" i="3" s="1"/>
  <c r="L214" i="3"/>
  <c r="L231" i="3" s="1"/>
  <c r="K214" i="3"/>
  <c r="J214" i="3"/>
  <c r="I214" i="3"/>
  <c r="H214" i="3"/>
  <c r="L212" i="3"/>
  <c r="L208" i="3"/>
  <c r="L216" i="3" s="1"/>
  <c r="K208" i="3"/>
  <c r="K216" i="3" s="1"/>
  <c r="J208" i="3"/>
  <c r="J212" i="3" s="1"/>
  <c r="I208" i="3"/>
  <c r="I212" i="3" s="1"/>
  <c r="H208" i="3"/>
  <c r="H212" i="3" s="1"/>
  <c r="H218" i="3" s="1"/>
  <c r="L194" i="3"/>
  <c r="K194" i="3"/>
  <c r="J194" i="3"/>
  <c r="I194" i="3"/>
  <c r="H194" i="3"/>
  <c r="H216" i="3" s="1"/>
  <c r="F194" i="3"/>
  <c r="F192" i="3" s="1"/>
  <c r="C181" i="3"/>
  <c r="E168" i="3"/>
  <c r="L123" i="3" s="1"/>
  <c r="L156" i="3"/>
  <c r="K156" i="3"/>
  <c r="J156" i="3"/>
  <c r="I156" i="3"/>
  <c r="H156" i="3"/>
  <c r="L150" i="3"/>
  <c r="L154" i="3" s="1"/>
  <c r="K150" i="3"/>
  <c r="K154" i="3" s="1"/>
  <c r="J150" i="3"/>
  <c r="J154" i="3" s="1"/>
  <c r="I150" i="3"/>
  <c r="H150" i="3"/>
  <c r="H154" i="3" s="1"/>
  <c r="L136" i="3"/>
  <c r="K136" i="3"/>
  <c r="J136" i="3"/>
  <c r="I136" i="3"/>
  <c r="H136" i="3"/>
  <c r="F136" i="3"/>
  <c r="F134" i="3" s="1"/>
  <c r="C123" i="3"/>
  <c r="E110" i="3"/>
  <c r="L65" i="3" s="1"/>
  <c r="L98" i="3"/>
  <c r="K98" i="3"/>
  <c r="J98" i="3"/>
  <c r="I98" i="3"/>
  <c r="H98" i="3"/>
  <c r="L92" i="3"/>
  <c r="L96" i="3" s="1"/>
  <c r="K92" i="3"/>
  <c r="K96" i="3" s="1"/>
  <c r="J92" i="3"/>
  <c r="J96" i="3" s="1"/>
  <c r="I92" i="3"/>
  <c r="I96" i="3" s="1"/>
  <c r="H92" i="3"/>
  <c r="H96" i="3" s="1"/>
  <c r="L78" i="3"/>
  <c r="K78" i="3"/>
  <c r="J78" i="3"/>
  <c r="I78" i="3"/>
  <c r="H78" i="3"/>
  <c r="F78" i="3"/>
  <c r="F76" i="3" s="1"/>
  <c r="C65" i="3"/>
  <c r="H20" i="3"/>
  <c r="H5043" i="3" l="1"/>
  <c r="H5032" i="3"/>
  <c r="L3885" i="3"/>
  <c r="J4523" i="3"/>
  <c r="L3754" i="3"/>
  <c r="L3760" i="3" s="1"/>
  <c r="J3754" i="3"/>
  <c r="J3760" i="3" s="1"/>
  <c r="K3762" i="3" s="1"/>
  <c r="H4115" i="3"/>
  <c r="K4218" i="3"/>
  <c r="K4224" i="3" s="1"/>
  <c r="L4226" i="3" s="1"/>
  <c r="J4450" i="3"/>
  <c r="J4456" i="3" s="1"/>
  <c r="K4458" i="3" s="1"/>
  <c r="K4562" i="3"/>
  <c r="K4568" i="3" s="1"/>
  <c r="J5030" i="3"/>
  <c r="J5036" i="3" s="1"/>
  <c r="K5038" i="3" s="1"/>
  <c r="I5088" i="3"/>
  <c r="I5094" i="3" s="1"/>
  <c r="J5096" i="3" s="1"/>
  <c r="J5204" i="3"/>
  <c r="H5726" i="3"/>
  <c r="H5732" i="3" s="1"/>
  <c r="I5734" i="3" s="1"/>
  <c r="K5784" i="3"/>
  <c r="K5801" i="3" s="1"/>
  <c r="H4218" i="3"/>
  <c r="J3696" i="3"/>
  <c r="J3702" i="3" s="1"/>
  <c r="K3704" i="3" s="1"/>
  <c r="J3924" i="3"/>
  <c r="J3930" i="3" s="1"/>
  <c r="H4102" i="3"/>
  <c r="H4108" i="3" s="1"/>
  <c r="I4110" i="3" s="1"/>
  <c r="I4334" i="3"/>
  <c r="I4351" i="3" s="1"/>
  <c r="J4351" i="3"/>
  <c r="J5494" i="3"/>
  <c r="J5500" i="3" s="1"/>
  <c r="K5502" i="3" s="1"/>
  <c r="H5610" i="3"/>
  <c r="H5616" i="3" s="1"/>
  <c r="I5618" i="3" s="1"/>
  <c r="L5784" i="3"/>
  <c r="J5786" i="3"/>
  <c r="K2938" i="3"/>
  <c r="K2955" i="3" s="1"/>
  <c r="J3116" i="3"/>
  <c r="J3122" i="3" s="1"/>
  <c r="K3124" i="3" s="1"/>
  <c r="I3174" i="3"/>
  <c r="K3696" i="3"/>
  <c r="K3702" i="3" s="1"/>
  <c r="L3704" i="3" s="1"/>
  <c r="H3941" i="3"/>
  <c r="K3988" i="3"/>
  <c r="H4044" i="3"/>
  <c r="H4050" i="3" s="1"/>
  <c r="I4052" i="3" s="1"/>
  <c r="I4102" i="3"/>
  <c r="I4108" i="3" s="1"/>
  <c r="J4110" i="3" s="1"/>
  <c r="K4276" i="3"/>
  <c r="H4508" i="3"/>
  <c r="H4514" i="3" s="1"/>
  <c r="I4516" i="3" s="1"/>
  <c r="K5088" i="3"/>
  <c r="K5094" i="3" s="1"/>
  <c r="L5096" i="3" s="1"/>
  <c r="J5088" i="3"/>
  <c r="J5094" i="3" s="1"/>
  <c r="K5096" i="3" s="1"/>
  <c r="K5204" i="3"/>
  <c r="K5494" i="3"/>
  <c r="H5552" i="3"/>
  <c r="H5569" i="3" s="1"/>
  <c r="K3986" i="3"/>
  <c r="K3992" i="3" s="1"/>
  <c r="L3994" i="3" s="1"/>
  <c r="K3406" i="3"/>
  <c r="K3412" i="3" s="1"/>
  <c r="L3414" i="3" s="1"/>
  <c r="I3812" i="3"/>
  <c r="I3818" i="3" s="1"/>
  <c r="J3820" i="3" s="1"/>
  <c r="I4044" i="3"/>
  <c r="I4061" i="3" s="1"/>
  <c r="J4102" i="3"/>
  <c r="J4108" i="3" s="1"/>
  <c r="K4110" i="3" s="1"/>
  <c r="J4508" i="3"/>
  <c r="H4639" i="3"/>
  <c r="I4682" i="3"/>
  <c r="I4688" i="3" s="1"/>
  <c r="J4690" i="3" s="1"/>
  <c r="J4910" i="3"/>
  <c r="J4916" i="3" s="1"/>
  <c r="J5161" i="3"/>
  <c r="L5264" i="3"/>
  <c r="J5496" i="3"/>
  <c r="I5797" i="3"/>
  <c r="J3286" i="3"/>
  <c r="J3292" i="3" s="1"/>
  <c r="L3696" i="3"/>
  <c r="L3713" i="3" s="1"/>
  <c r="K3754" i="3"/>
  <c r="K3760" i="3" s="1"/>
  <c r="L3762" i="3" s="1"/>
  <c r="J4044" i="3"/>
  <c r="J4050" i="3" s="1"/>
  <c r="K4052" i="3" s="1"/>
  <c r="I4697" i="3"/>
  <c r="K5674" i="3"/>
  <c r="L5676" i="3" s="1"/>
  <c r="H3580" i="3"/>
  <c r="J4177" i="3"/>
  <c r="J4624" i="3"/>
  <c r="I5668" i="3"/>
  <c r="I5685" i="3" s="1"/>
  <c r="L5674" i="3"/>
  <c r="K3750" i="3"/>
  <c r="K3756" i="3" s="1"/>
  <c r="I3928" i="3"/>
  <c r="I3934" i="3" s="1"/>
  <c r="J3936" i="3" s="1"/>
  <c r="J4104" i="3"/>
  <c r="K4624" i="3"/>
  <c r="K5045" i="3"/>
  <c r="K5743" i="3"/>
  <c r="J3000" i="3"/>
  <c r="J3006" i="3" s="1"/>
  <c r="K3008" i="3" s="1"/>
  <c r="K3116" i="3"/>
  <c r="K3122" i="3" s="1"/>
  <c r="L3124" i="3" s="1"/>
  <c r="J3348" i="3"/>
  <c r="I3522" i="3"/>
  <c r="L4624" i="3"/>
  <c r="L4641" i="3" s="1"/>
  <c r="L5320" i="3"/>
  <c r="L5326" i="3" s="1"/>
  <c r="H5436" i="3"/>
  <c r="H5442" i="3" s="1"/>
  <c r="I5444" i="3" s="1"/>
  <c r="K5722" i="3"/>
  <c r="K5728" i="3" s="1"/>
  <c r="J3870" i="3"/>
  <c r="J3887" i="3" s="1"/>
  <c r="K3928" i="3"/>
  <c r="K3934" i="3" s="1"/>
  <c r="L3936" i="3" s="1"/>
  <c r="L4334" i="3"/>
  <c r="I5045" i="3"/>
  <c r="H5146" i="3"/>
  <c r="H5152" i="3" s="1"/>
  <c r="I5154" i="3" s="1"/>
  <c r="H5378" i="3"/>
  <c r="I5436" i="3"/>
  <c r="I5442" i="3" s="1"/>
  <c r="J5444" i="3" s="1"/>
  <c r="H5494" i="3"/>
  <c r="H5511" i="3" s="1"/>
  <c r="L5509" i="3"/>
  <c r="I2942" i="3"/>
  <c r="I2948" i="3" s="1"/>
  <c r="J2950" i="3" s="1"/>
  <c r="H3348" i="3"/>
  <c r="H3365" i="3" s="1"/>
  <c r="J3232" i="3"/>
  <c r="J3249" i="3" s="1"/>
  <c r="H3696" i="3"/>
  <c r="J3771" i="3"/>
  <c r="K4682" i="3"/>
  <c r="K4688" i="3" s="1"/>
  <c r="L4690" i="3" s="1"/>
  <c r="L4798" i="3"/>
  <c r="L4804" i="3" s="1"/>
  <c r="I4798" i="3"/>
  <c r="I4804" i="3" s="1"/>
  <c r="J4806" i="3" s="1"/>
  <c r="J5045" i="3"/>
  <c r="L5378" i="3"/>
  <c r="I5378" i="3"/>
  <c r="I5494" i="3"/>
  <c r="K5548" i="3"/>
  <c r="K5554" i="3" s="1"/>
  <c r="H5799" i="3"/>
  <c r="K2948" i="3"/>
  <c r="L2950" i="3" s="1"/>
  <c r="K2959" i="3"/>
  <c r="K3013" i="3"/>
  <c r="K3002" i="3"/>
  <c r="L3129" i="3"/>
  <c r="I3290" i="3"/>
  <c r="I3307" i="3" s="1"/>
  <c r="K3348" i="3"/>
  <c r="K3354" i="3" s="1"/>
  <c r="L3356" i="3" s="1"/>
  <c r="L3000" i="3"/>
  <c r="J2942" i="3"/>
  <c r="J2948" i="3" s="1"/>
  <c r="K2950" i="3" s="1"/>
  <c r="H3116" i="3"/>
  <c r="H3122" i="3" s="1"/>
  <c r="I3124" i="3" s="1"/>
  <c r="K3000" i="3"/>
  <c r="K3006" i="3" s="1"/>
  <c r="L3008" i="3" s="1"/>
  <c r="J3174" i="3"/>
  <c r="J3180" i="3" s="1"/>
  <c r="K3182" i="3" s="1"/>
  <c r="K3112" i="3"/>
  <c r="K3118" i="3" s="1"/>
  <c r="I3170" i="3"/>
  <c r="I3176" i="3" s="1"/>
  <c r="K3232" i="3"/>
  <c r="K3238" i="3" s="1"/>
  <c r="L3240" i="3" s="1"/>
  <c r="K3290" i="3"/>
  <c r="K3307" i="3" s="1"/>
  <c r="H3354" i="3"/>
  <c r="I3356" i="3" s="1"/>
  <c r="L3058" i="3"/>
  <c r="L3064" i="3" s="1"/>
  <c r="L3232" i="3"/>
  <c r="L3249" i="3" s="1"/>
  <c r="L3290" i="3"/>
  <c r="L3296" i="3" s="1"/>
  <c r="L2942" i="3"/>
  <c r="L2948" i="3" s="1"/>
  <c r="J3058" i="3"/>
  <c r="I3348" i="3"/>
  <c r="I3365" i="3" s="1"/>
  <c r="H3174" i="3"/>
  <c r="H3180" i="3" s="1"/>
  <c r="I3182" i="3" s="1"/>
  <c r="K2944" i="3"/>
  <c r="I3000" i="3"/>
  <c r="H3464" i="3"/>
  <c r="H3470" i="3" s="1"/>
  <c r="I3472" i="3" s="1"/>
  <c r="J3191" i="3"/>
  <c r="I2362" i="3"/>
  <c r="K2416" i="3"/>
  <c r="K2422" i="3" s="1"/>
  <c r="L2826" i="3"/>
  <c r="L2832" i="3" s="1"/>
  <c r="L2478" i="3"/>
  <c r="L2484" i="3" s="1"/>
  <c r="K2768" i="3"/>
  <c r="K2774" i="3" s="1"/>
  <c r="L2776" i="3" s="1"/>
  <c r="J2826" i="3"/>
  <c r="J2843" i="3" s="1"/>
  <c r="H2362" i="3"/>
  <c r="H2368" i="3" s="1"/>
  <c r="I2370" i="3" s="1"/>
  <c r="L2768" i="3"/>
  <c r="L2774" i="3" s="1"/>
  <c r="J2536" i="3"/>
  <c r="H2884" i="3"/>
  <c r="H2727" i="3"/>
  <c r="K2652" i="3"/>
  <c r="K2669" i="3" s="1"/>
  <c r="J2493" i="3"/>
  <c r="K2841" i="3"/>
  <c r="H2710" i="3"/>
  <c r="H2716" i="3" s="1"/>
  <c r="I2718" i="3" s="1"/>
  <c r="L2652" i="3"/>
  <c r="L2658" i="3" s="1"/>
  <c r="I2493" i="3"/>
  <c r="J2364" i="3"/>
  <c r="L2420" i="3"/>
  <c r="L2426" i="3" s="1"/>
  <c r="H2478" i="3"/>
  <c r="H2484" i="3" s="1"/>
  <c r="I2486" i="3" s="1"/>
  <c r="J1853" i="3"/>
  <c r="J1842" i="3"/>
  <c r="J1840" i="3"/>
  <c r="J1846" i="3" s="1"/>
  <c r="K1848" i="3" s="1"/>
  <c r="J2205" i="3"/>
  <c r="K2145" i="3"/>
  <c r="K1952" i="3"/>
  <c r="K1958" i="3" s="1"/>
  <c r="I1956" i="3"/>
  <c r="I1973" i="3" s="1"/>
  <c r="L2072" i="3"/>
  <c r="L2078" i="3" s="1"/>
  <c r="J2072" i="3"/>
  <c r="H2304" i="3"/>
  <c r="H2321" i="3" s="1"/>
  <c r="K2130" i="3"/>
  <c r="K2136" i="3" s="1"/>
  <c r="L2138" i="3" s="1"/>
  <c r="L2130" i="3"/>
  <c r="L2147" i="3" s="1"/>
  <c r="I2246" i="3"/>
  <c r="I2263" i="3" s="1"/>
  <c r="J2304" i="3"/>
  <c r="I2304" i="3"/>
  <c r="I2310" i="3" s="1"/>
  <c r="J2312" i="3" s="1"/>
  <c r="L1898" i="3"/>
  <c r="L1956" i="3"/>
  <c r="H1840" i="3"/>
  <c r="H1857" i="3" s="1"/>
  <c r="K1900" i="3"/>
  <c r="H2014" i="3"/>
  <c r="K2072" i="3"/>
  <c r="K2246" i="3"/>
  <c r="K2252" i="3" s="1"/>
  <c r="L2254" i="3" s="1"/>
  <c r="K1898" i="3"/>
  <c r="K1915" i="3" s="1"/>
  <c r="K2304" i="3"/>
  <c r="K2310" i="3" s="1"/>
  <c r="L2312" i="3" s="1"/>
  <c r="I1840" i="3"/>
  <c r="I1846" i="3" s="1"/>
  <c r="J1848" i="3" s="1"/>
  <c r="I2014" i="3"/>
  <c r="I2020" i="3" s="1"/>
  <c r="J2022" i="3" s="1"/>
  <c r="K2031" i="3"/>
  <c r="L2246" i="3"/>
  <c r="I1855" i="3"/>
  <c r="I1550" i="3"/>
  <c r="I1556" i="3" s="1"/>
  <c r="J1558" i="3" s="1"/>
  <c r="K1724" i="3"/>
  <c r="K1741" i="3" s="1"/>
  <c r="L1666" i="3"/>
  <c r="L1672" i="3" s="1"/>
  <c r="H1376" i="3"/>
  <c r="H1382" i="3" s="1"/>
  <c r="I1384" i="3" s="1"/>
  <c r="J1550" i="3"/>
  <c r="I1608" i="3"/>
  <c r="I1198" i="3"/>
  <c r="L1318" i="3"/>
  <c r="J1217" i="3"/>
  <c r="I1376" i="3"/>
  <c r="I1382" i="3" s="1"/>
  <c r="J1384" i="3" s="1"/>
  <c r="L1507" i="3"/>
  <c r="K1550" i="3"/>
  <c r="K1556" i="3" s="1"/>
  <c r="L1558" i="3" s="1"/>
  <c r="J1608" i="3"/>
  <c r="J1614" i="3" s="1"/>
  <c r="K1616" i="3" s="1"/>
  <c r="H1550" i="3"/>
  <c r="H1556" i="3" s="1"/>
  <c r="I1558" i="3" s="1"/>
  <c r="H1724" i="3"/>
  <c r="H1730" i="3" s="1"/>
  <c r="I1732" i="3" s="1"/>
  <c r="J1376" i="3"/>
  <c r="J1382" i="3" s="1"/>
  <c r="K1384" i="3" s="1"/>
  <c r="J1434" i="3"/>
  <c r="J1440" i="3" s="1"/>
  <c r="K1442" i="3" s="1"/>
  <c r="K1608" i="3"/>
  <c r="K1614" i="3" s="1"/>
  <c r="L1616" i="3" s="1"/>
  <c r="L1681" i="3"/>
  <c r="L1277" i="3"/>
  <c r="K1376" i="3"/>
  <c r="K1382" i="3" s="1"/>
  <c r="L1384" i="3" s="1"/>
  <c r="K1434" i="3"/>
  <c r="K1440" i="3" s="1"/>
  <c r="L1442" i="3" s="1"/>
  <c r="L1434" i="3"/>
  <c r="L1440" i="3" s="1"/>
  <c r="L1608" i="3"/>
  <c r="J1492" i="3"/>
  <c r="J1498" i="3" s="1"/>
  <c r="K1500" i="3" s="1"/>
  <c r="I1666" i="3"/>
  <c r="I1672" i="3" s="1"/>
  <c r="J1674" i="3" s="1"/>
  <c r="L1202" i="3"/>
  <c r="J1666" i="3"/>
  <c r="H1492" i="3"/>
  <c r="J854" i="3"/>
  <c r="J860" i="3" s="1"/>
  <c r="K862" i="3" s="1"/>
  <c r="H622" i="3"/>
  <c r="H639" i="3" s="1"/>
  <c r="L680" i="3"/>
  <c r="L686" i="3" s="1"/>
  <c r="J796" i="3"/>
  <c r="J802" i="3" s="1"/>
  <c r="K804" i="3" s="1"/>
  <c r="I912" i="3"/>
  <c r="I929" i="3" s="1"/>
  <c r="K1028" i="3"/>
  <c r="K1045" i="3" s="1"/>
  <c r="H1086" i="3"/>
  <c r="K854" i="3"/>
  <c r="K860" i="3" s="1"/>
  <c r="L862" i="3" s="1"/>
  <c r="J680" i="3"/>
  <c r="J686" i="3" s="1"/>
  <c r="K688" i="3" s="1"/>
  <c r="L854" i="3"/>
  <c r="L860" i="3" s="1"/>
  <c r="K680" i="3"/>
  <c r="K686" i="3" s="1"/>
  <c r="L688" i="3" s="1"/>
  <c r="I622" i="3"/>
  <c r="H912" i="3"/>
  <c r="H929" i="3" s="1"/>
  <c r="K796" i="3"/>
  <c r="J622" i="3"/>
  <c r="H738" i="3"/>
  <c r="H744" i="3" s="1"/>
  <c r="I746" i="3" s="1"/>
  <c r="L796" i="3"/>
  <c r="L802" i="3" s="1"/>
  <c r="L1028" i="3"/>
  <c r="L1045" i="3" s="1"/>
  <c r="K622" i="3"/>
  <c r="K628" i="3" s="1"/>
  <c r="L630" i="3" s="1"/>
  <c r="L738" i="3"/>
  <c r="H854" i="3"/>
  <c r="K1086" i="3"/>
  <c r="K1103" i="3" s="1"/>
  <c r="J1101" i="3"/>
  <c r="L1043" i="3"/>
  <c r="K1082" i="3"/>
  <c r="K1088" i="3" s="1"/>
  <c r="H680" i="3"/>
  <c r="I680" i="3"/>
  <c r="I624" i="3"/>
  <c r="H970" i="3"/>
  <c r="H987" i="3" s="1"/>
  <c r="H1028" i="3"/>
  <c r="H1034" i="3" s="1"/>
  <c r="I1036" i="3" s="1"/>
  <c r="L695" i="3"/>
  <c r="H1144" i="3"/>
  <c r="I506" i="3"/>
  <c r="I523" i="3" s="1"/>
  <c r="J448" i="3"/>
  <c r="J454" i="3" s="1"/>
  <c r="K456" i="3" s="1"/>
  <c r="K448" i="3"/>
  <c r="K454" i="3" s="1"/>
  <c r="L456" i="3" s="1"/>
  <c r="L448" i="3"/>
  <c r="L465" i="3" s="1"/>
  <c r="J463" i="3"/>
  <c r="L390" i="3"/>
  <c r="J347" i="3"/>
  <c r="K270" i="3"/>
  <c r="K287" i="3" s="1"/>
  <c r="I229" i="3"/>
  <c r="I218" i="3"/>
  <c r="I216" i="3"/>
  <c r="I222" i="3" s="1"/>
  <c r="J224" i="3" s="1"/>
  <c r="J216" i="3"/>
  <c r="J222" i="3" s="1"/>
  <c r="K224" i="3" s="1"/>
  <c r="K212" i="3"/>
  <c r="K229" i="3" s="1"/>
  <c r="J231" i="3"/>
  <c r="L229" i="3"/>
  <c r="K158" i="3"/>
  <c r="K164" i="3" s="1"/>
  <c r="L166" i="3" s="1"/>
  <c r="L158" i="3"/>
  <c r="I158" i="3"/>
  <c r="K173" i="3"/>
  <c r="K4465" i="3"/>
  <c r="K5101" i="3"/>
  <c r="I1215" i="3"/>
  <c r="K2435" i="3"/>
  <c r="J4463" i="3"/>
  <c r="I3361" i="3"/>
  <c r="I4349" i="3"/>
  <c r="J4409" i="3"/>
  <c r="H4871" i="3"/>
  <c r="L181" i="3"/>
  <c r="H231" i="3"/>
  <c r="H753" i="3"/>
  <c r="I811" i="3"/>
  <c r="L1689" i="3"/>
  <c r="J1739" i="3"/>
  <c r="J2725" i="3"/>
  <c r="K2957" i="3"/>
  <c r="I3887" i="3"/>
  <c r="K4349" i="3"/>
  <c r="L4811" i="3"/>
  <c r="L2435" i="3"/>
  <c r="I2727" i="3"/>
  <c r="I231" i="3"/>
  <c r="I579" i="3"/>
  <c r="K637" i="3"/>
  <c r="K1739" i="3"/>
  <c r="K2725" i="3"/>
  <c r="I2959" i="3"/>
  <c r="L2955" i="3"/>
  <c r="L2957" i="3"/>
  <c r="J3883" i="3"/>
  <c r="I577" i="3"/>
  <c r="J579" i="3"/>
  <c r="I2725" i="3"/>
  <c r="L2725" i="3"/>
  <c r="L3835" i="3"/>
  <c r="L867" i="3"/>
  <c r="K869" i="3"/>
  <c r="L3247" i="3"/>
  <c r="J867" i="3"/>
  <c r="H405" i="3"/>
  <c r="I461" i="3"/>
  <c r="I753" i="3"/>
  <c r="J811" i="3"/>
  <c r="J927" i="3"/>
  <c r="L1217" i="3"/>
  <c r="L3597" i="3"/>
  <c r="I1219" i="3"/>
  <c r="H1273" i="3"/>
  <c r="K1621" i="3"/>
  <c r="K115" i="3"/>
  <c r="J405" i="3"/>
  <c r="J753" i="3"/>
  <c r="L1683" i="3"/>
  <c r="I1737" i="3"/>
  <c r="L2791" i="3"/>
  <c r="I2841" i="3"/>
  <c r="I3539" i="3"/>
  <c r="L3537" i="3"/>
  <c r="J869" i="3"/>
  <c r="I3303" i="3"/>
  <c r="L871" i="3"/>
  <c r="J403" i="3"/>
  <c r="K405" i="3"/>
  <c r="H1739" i="3"/>
  <c r="J1855" i="3"/>
  <c r="J2027" i="3"/>
  <c r="K2551" i="3"/>
  <c r="J2727" i="3"/>
  <c r="K2723" i="3"/>
  <c r="I3535" i="3"/>
  <c r="J3651" i="3"/>
  <c r="K5393" i="3"/>
  <c r="H2201" i="3"/>
  <c r="J3129" i="3"/>
  <c r="I1739" i="3"/>
  <c r="L1855" i="3"/>
  <c r="K1855" i="3"/>
  <c r="L2675" i="3"/>
  <c r="K2727" i="3"/>
  <c r="H2725" i="3"/>
  <c r="K3595" i="3"/>
  <c r="J4173" i="3"/>
  <c r="J4697" i="3"/>
  <c r="H3479" i="3"/>
  <c r="K811" i="3"/>
  <c r="K1795" i="3"/>
  <c r="I3479" i="3"/>
  <c r="K3479" i="3"/>
  <c r="L3771" i="3"/>
  <c r="L4001" i="3"/>
  <c r="K4115" i="3"/>
  <c r="K4173" i="3"/>
  <c r="J4231" i="3"/>
  <c r="J4637" i="3"/>
  <c r="I4639" i="3"/>
  <c r="K4639" i="3"/>
  <c r="K4697" i="3"/>
  <c r="J4871" i="3"/>
  <c r="L1333" i="3"/>
  <c r="L3481" i="3"/>
  <c r="I3477" i="3"/>
  <c r="J3479" i="3"/>
  <c r="L3479" i="3"/>
  <c r="H4235" i="3"/>
  <c r="L4231" i="3"/>
  <c r="J4639" i="3"/>
  <c r="L4639" i="3"/>
  <c r="L4697" i="3"/>
  <c r="H5221" i="3"/>
  <c r="J1969" i="3"/>
  <c r="L3421" i="3"/>
  <c r="K347" i="3"/>
  <c r="L347" i="3"/>
  <c r="L1795" i="3"/>
  <c r="L115" i="3"/>
  <c r="I345" i="3"/>
  <c r="K521" i="3"/>
  <c r="H867" i="3"/>
  <c r="H1679" i="3"/>
  <c r="K1737" i="3"/>
  <c r="L1739" i="3"/>
  <c r="I1971" i="3"/>
  <c r="L2841" i="3"/>
  <c r="I3015" i="3"/>
  <c r="K3247" i="3"/>
  <c r="J3535" i="3"/>
  <c r="K3539" i="3"/>
  <c r="L3769" i="3"/>
  <c r="I3999" i="3"/>
  <c r="I4001" i="3"/>
  <c r="L4175" i="3"/>
  <c r="K4235" i="3"/>
  <c r="K4233" i="3"/>
  <c r="L4523" i="3"/>
  <c r="J4695" i="3"/>
  <c r="L5393" i="3"/>
  <c r="H5741" i="3"/>
  <c r="H347" i="3"/>
  <c r="L521" i="3"/>
  <c r="H637" i="3"/>
  <c r="K693" i="3"/>
  <c r="I867" i="3"/>
  <c r="L869" i="3"/>
  <c r="L927" i="3"/>
  <c r="J1219" i="3"/>
  <c r="J1505" i="3"/>
  <c r="H1973" i="3"/>
  <c r="J1971" i="3"/>
  <c r="H2261" i="3"/>
  <c r="L2327" i="3"/>
  <c r="H2495" i="3"/>
  <c r="H2549" i="3"/>
  <c r="L2549" i="3"/>
  <c r="L2723" i="3"/>
  <c r="H2955" i="3"/>
  <c r="K3015" i="3"/>
  <c r="K3535" i="3"/>
  <c r="H4233" i="3"/>
  <c r="L4233" i="3"/>
  <c r="I4521" i="3"/>
  <c r="K4695" i="3"/>
  <c r="K4699" i="3"/>
  <c r="L5045" i="3"/>
  <c r="L5169" i="3"/>
  <c r="I2319" i="3"/>
  <c r="L297" i="3"/>
  <c r="L463" i="3"/>
  <c r="H345" i="3"/>
  <c r="L1747" i="3"/>
  <c r="K2897" i="3"/>
  <c r="I347" i="3"/>
  <c r="I637" i="3"/>
  <c r="L693" i="3"/>
  <c r="K697" i="3"/>
  <c r="H1737" i="3"/>
  <c r="K1971" i="3"/>
  <c r="L2491" i="3"/>
  <c r="I2549" i="3"/>
  <c r="H2551" i="3"/>
  <c r="K2843" i="3"/>
  <c r="H2957" i="3"/>
  <c r="L3015" i="3"/>
  <c r="I3191" i="3"/>
  <c r="H3771" i="3"/>
  <c r="K4177" i="3"/>
  <c r="I4233" i="3"/>
  <c r="J4521" i="3"/>
  <c r="H4525" i="3"/>
  <c r="I4637" i="3"/>
  <c r="J5393" i="3"/>
  <c r="I5451" i="3"/>
  <c r="K1333" i="3"/>
  <c r="L637" i="3"/>
  <c r="H461" i="3"/>
  <c r="L581" i="3"/>
  <c r="H579" i="3"/>
  <c r="J637" i="3"/>
  <c r="L819" i="3"/>
  <c r="K867" i="3"/>
  <c r="I869" i="3"/>
  <c r="L1449" i="3"/>
  <c r="J1799" i="3"/>
  <c r="K1797" i="3"/>
  <c r="L1971" i="3"/>
  <c r="L2317" i="3"/>
  <c r="H2493" i="3"/>
  <c r="J2553" i="3"/>
  <c r="I2551" i="3"/>
  <c r="H2839" i="3"/>
  <c r="H2841" i="3"/>
  <c r="J2957" i="3"/>
  <c r="J3013" i="3"/>
  <c r="J3131" i="3"/>
  <c r="H3247" i="3"/>
  <c r="K3885" i="3"/>
  <c r="K4521" i="3"/>
  <c r="H4697" i="3"/>
  <c r="L4995" i="3"/>
  <c r="L5567" i="3"/>
  <c r="H1565" i="3"/>
  <c r="I2201" i="3"/>
  <c r="L291" i="3"/>
  <c r="K465" i="3"/>
  <c r="H1043" i="3"/>
  <c r="L1159" i="3"/>
  <c r="I1505" i="3"/>
  <c r="J1565" i="3"/>
  <c r="H173" i="3"/>
  <c r="J289" i="3"/>
  <c r="I405" i="3"/>
  <c r="L405" i="3"/>
  <c r="I465" i="3"/>
  <c r="K463" i="3"/>
  <c r="I519" i="3"/>
  <c r="L577" i="3"/>
  <c r="L635" i="3"/>
  <c r="J693" i="3"/>
  <c r="H751" i="3"/>
  <c r="H811" i="3"/>
  <c r="J871" i="3"/>
  <c r="H869" i="3"/>
  <c r="L1167" i="3"/>
  <c r="K1217" i="3"/>
  <c r="L1275" i="3"/>
  <c r="K1449" i="3"/>
  <c r="L1457" i="3"/>
  <c r="J1507" i="3"/>
  <c r="H1563" i="3"/>
  <c r="I1799" i="3"/>
  <c r="J1911" i="3"/>
  <c r="K1913" i="3"/>
  <c r="I2375" i="3"/>
  <c r="K3075" i="3"/>
  <c r="K3943" i="3"/>
  <c r="J4291" i="3"/>
  <c r="L4929" i="3"/>
  <c r="L5103" i="3"/>
  <c r="H5277" i="3"/>
  <c r="L5227" i="3"/>
  <c r="J5279" i="3"/>
  <c r="H5279" i="3"/>
  <c r="J5685" i="3"/>
  <c r="H985" i="3"/>
  <c r="I1563" i="3"/>
  <c r="K1625" i="3"/>
  <c r="L1863" i="3"/>
  <c r="K2377" i="3"/>
  <c r="J2377" i="3"/>
  <c r="I2377" i="3"/>
  <c r="L3661" i="3"/>
  <c r="I3711" i="3"/>
  <c r="L4289" i="3"/>
  <c r="K4291" i="3"/>
  <c r="I985" i="3"/>
  <c r="L2849" i="3"/>
  <c r="L2899" i="3"/>
  <c r="H3711" i="3"/>
  <c r="L4241" i="3"/>
  <c r="H4293" i="3"/>
  <c r="K4929" i="3"/>
  <c r="J4929" i="3"/>
  <c r="H4929" i="3"/>
  <c r="L5683" i="3"/>
  <c r="J5683" i="3"/>
  <c r="I5683" i="3"/>
  <c r="H5683" i="3"/>
  <c r="L5681" i="3"/>
  <c r="L1157" i="3"/>
  <c r="J985" i="3"/>
  <c r="L1101" i="3"/>
  <c r="L2143" i="3"/>
  <c r="L2617" i="3"/>
  <c r="L2667" i="3"/>
  <c r="K2667" i="3"/>
  <c r="H2899" i="3"/>
  <c r="L3305" i="3"/>
  <c r="H3651" i="3"/>
  <c r="L4059" i="3"/>
  <c r="K4059" i="3"/>
  <c r="I4059" i="3"/>
  <c r="H4059" i="3"/>
  <c r="L4009" i="3"/>
  <c r="I4289" i="3"/>
  <c r="H4291" i="3"/>
  <c r="H5103" i="3"/>
  <c r="L5053" i="3"/>
  <c r="I5103" i="3"/>
  <c r="H5101" i="3"/>
  <c r="J5337" i="3"/>
  <c r="L5337" i="3"/>
  <c r="K5337" i="3"/>
  <c r="K5683" i="3"/>
  <c r="K289" i="3"/>
  <c r="K1043" i="3"/>
  <c r="H1623" i="3"/>
  <c r="J2201" i="3"/>
  <c r="J2379" i="3"/>
  <c r="J2665" i="3"/>
  <c r="I2899" i="3"/>
  <c r="K3303" i="3"/>
  <c r="J4057" i="3"/>
  <c r="I4753" i="3"/>
  <c r="I4871" i="3"/>
  <c r="J4873" i="3"/>
  <c r="L4871" i="3"/>
  <c r="K4931" i="3"/>
  <c r="L5285" i="3"/>
  <c r="H5333" i="3"/>
  <c r="H5335" i="3"/>
  <c r="I5335" i="3"/>
  <c r="L985" i="3"/>
  <c r="K1159" i="3"/>
  <c r="I1273" i="3"/>
  <c r="L1515" i="3"/>
  <c r="H2147" i="3"/>
  <c r="L413" i="3"/>
  <c r="L461" i="3"/>
  <c r="J577" i="3"/>
  <c r="I695" i="3"/>
  <c r="K753" i="3"/>
  <c r="H1335" i="3"/>
  <c r="L2037" i="3"/>
  <c r="I173" i="3"/>
  <c r="L287" i="3"/>
  <c r="K403" i="3"/>
  <c r="H463" i="3"/>
  <c r="K579" i="3"/>
  <c r="J695" i="3"/>
  <c r="L753" i="3"/>
  <c r="J809" i="3"/>
  <c r="I1041" i="3"/>
  <c r="I1043" i="3"/>
  <c r="J1159" i="3"/>
  <c r="I1275" i="3"/>
  <c r="L1335" i="3"/>
  <c r="H1449" i="3"/>
  <c r="L1509" i="3"/>
  <c r="K1507" i="3"/>
  <c r="K1565" i="3"/>
  <c r="H1681" i="3"/>
  <c r="J1681" i="3"/>
  <c r="J2089" i="3"/>
  <c r="K2087" i="3"/>
  <c r="I2143" i="3"/>
  <c r="K2201" i="3"/>
  <c r="K2205" i="3"/>
  <c r="J2261" i="3"/>
  <c r="K2261" i="3"/>
  <c r="K2899" i="3"/>
  <c r="L3023" i="3"/>
  <c r="L3073" i="3"/>
  <c r="H3189" i="3"/>
  <c r="K3361" i="3"/>
  <c r="K3363" i="3"/>
  <c r="K4057" i="3"/>
  <c r="J4757" i="3"/>
  <c r="L4763" i="3"/>
  <c r="L4989" i="3"/>
  <c r="J5105" i="3"/>
  <c r="J5335" i="3"/>
  <c r="J5509" i="3"/>
  <c r="L5749" i="3"/>
  <c r="L5799" i="3"/>
  <c r="K5799" i="3"/>
  <c r="H695" i="3"/>
  <c r="H1159" i="3"/>
  <c r="K1683" i="3"/>
  <c r="L289" i="3"/>
  <c r="I809" i="3"/>
  <c r="K985" i="3"/>
  <c r="I1159" i="3"/>
  <c r="J1679" i="3"/>
  <c r="L175" i="3"/>
  <c r="J173" i="3"/>
  <c r="H289" i="3"/>
  <c r="L403" i="3"/>
  <c r="I463" i="3"/>
  <c r="L579" i="3"/>
  <c r="J635" i="3"/>
  <c r="H693" i="3"/>
  <c r="K695" i="3"/>
  <c r="K809" i="3"/>
  <c r="I983" i="3"/>
  <c r="J1041" i="3"/>
  <c r="J1045" i="3"/>
  <c r="J1043" i="3"/>
  <c r="H1217" i="3"/>
  <c r="J1275" i="3"/>
  <c r="H1331" i="3"/>
  <c r="I1449" i="3"/>
  <c r="H1507" i="3"/>
  <c r="K1623" i="3"/>
  <c r="L1631" i="3"/>
  <c r="I1681" i="3"/>
  <c r="K1681" i="3"/>
  <c r="L2087" i="3"/>
  <c r="L3071" i="3"/>
  <c r="L4057" i="3"/>
  <c r="L4465" i="3"/>
  <c r="L4937" i="3"/>
  <c r="K4989" i="3"/>
  <c r="K5105" i="3"/>
  <c r="J5159" i="3"/>
  <c r="K5335" i="3"/>
  <c r="H5509" i="3"/>
  <c r="L5517" i="3"/>
  <c r="L5565" i="3"/>
  <c r="K5565" i="3"/>
  <c r="J5565" i="3"/>
  <c r="I5565" i="3"/>
  <c r="K1101" i="3"/>
  <c r="I287" i="3"/>
  <c r="L173" i="3"/>
  <c r="K461" i="3"/>
  <c r="L811" i="3"/>
  <c r="H1041" i="3"/>
  <c r="I1565" i="3"/>
  <c r="K2665" i="3"/>
  <c r="L171" i="3"/>
  <c r="H229" i="3"/>
  <c r="I289" i="3"/>
  <c r="K577" i="3"/>
  <c r="I693" i="3"/>
  <c r="L809" i="3"/>
  <c r="K983" i="3"/>
  <c r="L993" i="3"/>
  <c r="K1041" i="3"/>
  <c r="H1101" i="3"/>
  <c r="I1217" i="3"/>
  <c r="J1273" i="3"/>
  <c r="K1275" i="3"/>
  <c r="I1333" i="3"/>
  <c r="I1507" i="3"/>
  <c r="L1565" i="3"/>
  <c r="J1913" i="3"/>
  <c r="H2375" i="3"/>
  <c r="K3071" i="3"/>
  <c r="H3073" i="3"/>
  <c r="J3943" i="3"/>
  <c r="H4117" i="3"/>
  <c r="L4067" i="3"/>
  <c r="K4407" i="3"/>
  <c r="I4463" i="3"/>
  <c r="I4985" i="3"/>
  <c r="K4987" i="3"/>
  <c r="J4985" i="3"/>
  <c r="K5277" i="3"/>
  <c r="K5511" i="3"/>
  <c r="K5509" i="3"/>
  <c r="K5567" i="3"/>
  <c r="I5681" i="3"/>
  <c r="J1857" i="3"/>
  <c r="K1857" i="3"/>
  <c r="H1911" i="3"/>
  <c r="J1915" i="3"/>
  <c r="I1969" i="3"/>
  <c r="L2089" i="3"/>
  <c r="H2087" i="3"/>
  <c r="K2143" i="3"/>
  <c r="L2261" i="3"/>
  <c r="H2319" i="3"/>
  <c r="K2379" i="3"/>
  <c r="I2491" i="3"/>
  <c r="L2665" i="3"/>
  <c r="J2955" i="3"/>
  <c r="K3189" i="3"/>
  <c r="I3247" i="3"/>
  <c r="H3305" i="3"/>
  <c r="K3365" i="3"/>
  <c r="H3537" i="3"/>
  <c r="H3709" i="3"/>
  <c r="L3827" i="3"/>
  <c r="J3999" i="3"/>
  <c r="J4059" i="3"/>
  <c r="I4117" i="3"/>
  <c r="J4233" i="3"/>
  <c r="J4289" i="3"/>
  <c r="L4349" i="3"/>
  <c r="K4463" i="3"/>
  <c r="K4813" i="3"/>
  <c r="L4987" i="3"/>
  <c r="H5159" i="3"/>
  <c r="L1853" i="3"/>
  <c r="L1857" i="3"/>
  <c r="I2087" i="3"/>
  <c r="H2145" i="3"/>
  <c r="I2553" i="3"/>
  <c r="H2667" i="3"/>
  <c r="I2839" i="3"/>
  <c r="L2965" i="3"/>
  <c r="H3015" i="3"/>
  <c r="I3073" i="3"/>
  <c r="K3129" i="3"/>
  <c r="J3247" i="3"/>
  <c r="I3305" i="3"/>
  <c r="I3709" i="3"/>
  <c r="K3769" i="3"/>
  <c r="H3885" i="3"/>
  <c r="K3941" i="3"/>
  <c r="J4117" i="3"/>
  <c r="H4173" i="3"/>
  <c r="H4175" i="3"/>
  <c r="I4175" i="3"/>
  <c r="K4289" i="3"/>
  <c r="J4347" i="3"/>
  <c r="H4407" i="3"/>
  <c r="H4465" i="3"/>
  <c r="L4813" i="3"/>
  <c r="I5159" i="3"/>
  <c r="I5217" i="3"/>
  <c r="H5219" i="3"/>
  <c r="K5275" i="3"/>
  <c r="L5335" i="3"/>
  <c r="I5395" i="3"/>
  <c r="J5391" i="3"/>
  <c r="J5451" i="3"/>
  <c r="I5511" i="3"/>
  <c r="H5685" i="3"/>
  <c r="K5741" i="3"/>
  <c r="J1797" i="3"/>
  <c r="H1855" i="3"/>
  <c r="H1913" i="3"/>
  <c r="K1969" i="3"/>
  <c r="L1969" i="3"/>
  <c r="K2029" i="3"/>
  <c r="I2085" i="3"/>
  <c r="J2087" i="3"/>
  <c r="I2145" i="3"/>
  <c r="J2319" i="3"/>
  <c r="K2319" i="3"/>
  <c r="L2493" i="3"/>
  <c r="H2553" i="3"/>
  <c r="J2551" i="3"/>
  <c r="I2667" i="3"/>
  <c r="H2723" i="3"/>
  <c r="K2839" i="3"/>
  <c r="J2841" i="3"/>
  <c r="J2899" i="3"/>
  <c r="J3071" i="3"/>
  <c r="J3073" i="3"/>
  <c r="I3245" i="3"/>
  <c r="J3305" i="3"/>
  <c r="L3477" i="3"/>
  <c r="I3537" i="3"/>
  <c r="J3709" i="3"/>
  <c r="H3883" i="3"/>
  <c r="I3885" i="3"/>
  <c r="L4003" i="3"/>
  <c r="L3999" i="3"/>
  <c r="J4001" i="3"/>
  <c r="K4117" i="3"/>
  <c r="L4125" i="3"/>
  <c r="J4175" i="3"/>
  <c r="K4347" i="3"/>
  <c r="I4407" i="3"/>
  <c r="I4465" i="3"/>
  <c r="L4521" i="3"/>
  <c r="L4931" i="3"/>
  <c r="I5043" i="3"/>
  <c r="I5047" i="3"/>
  <c r="H5045" i="3"/>
  <c r="J5103" i="3"/>
  <c r="J5221" i="3"/>
  <c r="K5219" i="3"/>
  <c r="J5333" i="3"/>
  <c r="K5391" i="3"/>
  <c r="I5567" i="3"/>
  <c r="K5797" i="3"/>
  <c r="I1913" i="3"/>
  <c r="H1971" i="3"/>
  <c r="I2027" i="3"/>
  <c r="J2085" i="3"/>
  <c r="J2145" i="3"/>
  <c r="K2203" i="3"/>
  <c r="L2319" i="3"/>
  <c r="I2665" i="3"/>
  <c r="J2667" i="3"/>
  <c r="L2839" i="3"/>
  <c r="I2957" i="3"/>
  <c r="I2955" i="3"/>
  <c r="H3013" i="3"/>
  <c r="I3131" i="3"/>
  <c r="H3303" i="3"/>
  <c r="K3305" i="3"/>
  <c r="K3537" i="3"/>
  <c r="I3883" i="3"/>
  <c r="H3999" i="3"/>
  <c r="H4001" i="3"/>
  <c r="K4001" i="3"/>
  <c r="L4117" i="3"/>
  <c r="K4175" i="3"/>
  <c r="K4231" i="3"/>
  <c r="I4231" i="3"/>
  <c r="I4291" i="3"/>
  <c r="J4407" i="3"/>
  <c r="J4465" i="3"/>
  <c r="I4525" i="3"/>
  <c r="K4523" i="3"/>
  <c r="H4523" i="3"/>
  <c r="I4699" i="3"/>
  <c r="H4695" i="3"/>
  <c r="L4755" i="3"/>
  <c r="K4811" i="3"/>
  <c r="J5043" i="3"/>
  <c r="K5103" i="3"/>
  <c r="K5161" i="3"/>
  <c r="I5219" i="3"/>
  <c r="L5219" i="3"/>
  <c r="I5277" i="3"/>
  <c r="K5333" i="3"/>
  <c r="H5393" i="3"/>
  <c r="J5567" i="3"/>
  <c r="H5681" i="3"/>
  <c r="L5797" i="3"/>
  <c r="H100" i="3"/>
  <c r="H117" i="3" s="1"/>
  <c r="K113" i="3"/>
  <c r="L113" i="3"/>
  <c r="I100" i="3"/>
  <c r="I117" i="3" s="1"/>
  <c r="L100" i="3"/>
  <c r="L117" i="3" s="1"/>
  <c r="H115" i="3"/>
  <c r="J100" i="3"/>
  <c r="J106" i="3" s="1"/>
  <c r="K100" i="3"/>
  <c r="I115" i="3"/>
  <c r="J115" i="3"/>
  <c r="J5146" i="3"/>
  <c r="I4757" i="3"/>
  <c r="I4746" i="3"/>
  <c r="J4748" i="3" s="1"/>
  <c r="J4742" i="3"/>
  <c r="J4753" i="3"/>
  <c r="K4736" i="3"/>
  <c r="K4740" i="3"/>
  <c r="J4798" i="3"/>
  <c r="K4798" i="3"/>
  <c r="L5575" i="3"/>
  <c r="H5627" i="3"/>
  <c r="L5625" i="3"/>
  <c r="K5032" i="3"/>
  <c r="K5043" i="3"/>
  <c r="H4931" i="3"/>
  <c r="H4920" i="3"/>
  <c r="I4922" i="3" s="1"/>
  <c r="L5032" i="3"/>
  <c r="L5043" i="3"/>
  <c r="K5221" i="3"/>
  <c r="K5210" i="3"/>
  <c r="L5212" i="3" s="1"/>
  <c r="H4682" i="3"/>
  <c r="L4695" i="3"/>
  <c r="J4920" i="3"/>
  <c r="K4922" i="3" s="1"/>
  <c r="J4931" i="3"/>
  <c r="H4972" i="3"/>
  <c r="K4916" i="3"/>
  <c r="K4927" i="3"/>
  <c r="I5333" i="3"/>
  <c r="I5322" i="3"/>
  <c r="L5380" i="3"/>
  <c r="L5391" i="3"/>
  <c r="H5786" i="3"/>
  <c r="H5797" i="3"/>
  <c r="J4746" i="3"/>
  <c r="K4748" i="3" s="1"/>
  <c r="L4746" i="3"/>
  <c r="K5030" i="3"/>
  <c r="I5090" i="3"/>
  <c r="I5101" i="3"/>
  <c r="J5090" i="3"/>
  <c r="J5101" i="3"/>
  <c r="I5610" i="3"/>
  <c r="J5625" i="3"/>
  <c r="K4684" i="3"/>
  <c r="K4974" i="3"/>
  <c r="K4985" i="3"/>
  <c r="I5221" i="3"/>
  <c r="I5210" i="3"/>
  <c r="J5212" i="3" s="1"/>
  <c r="H5395" i="3"/>
  <c r="H5384" i="3"/>
  <c r="I5386" i="3" s="1"/>
  <c r="I4989" i="3"/>
  <c r="I5320" i="3"/>
  <c r="L5384" i="3"/>
  <c r="L5395" i="3"/>
  <c r="H5500" i="3"/>
  <c r="I5502" i="3" s="1"/>
  <c r="L5507" i="3"/>
  <c r="L5496" i="3"/>
  <c r="I5569" i="3"/>
  <c r="I5558" i="3"/>
  <c r="J5560" i="3" s="1"/>
  <c r="K5610" i="3"/>
  <c r="H5391" i="3"/>
  <c r="H5380" i="3"/>
  <c r="H5453" i="3"/>
  <c r="K5569" i="3"/>
  <c r="J5623" i="3"/>
  <c r="H5743" i="3"/>
  <c r="K5507" i="3"/>
  <c r="K5496" i="3"/>
  <c r="J5610" i="3"/>
  <c r="K5625" i="3"/>
  <c r="H5148" i="3"/>
  <c r="L5111" i="3"/>
  <c r="K5163" i="3"/>
  <c r="L5217" i="3"/>
  <c r="L5436" i="3"/>
  <c r="J5436" i="3"/>
  <c r="I5500" i="3"/>
  <c r="J5502" i="3" s="1"/>
  <c r="L4736" i="3"/>
  <c r="K4800" i="3"/>
  <c r="H4811" i="3"/>
  <c r="K4856" i="3"/>
  <c r="I4914" i="3"/>
  <c r="L4920" i="3"/>
  <c r="I4974" i="3"/>
  <c r="I5148" i="3"/>
  <c r="K5200" i="3"/>
  <c r="L4800" i="3"/>
  <c r="I4811" i="3"/>
  <c r="L4856" i="3"/>
  <c r="I4929" i="3"/>
  <c r="L4879" i="3"/>
  <c r="H4985" i="3"/>
  <c r="L5030" i="3"/>
  <c r="H5088" i="3"/>
  <c r="J5148" i="3"/>
  <c r="I5262" i="3"/>
  <c r="J5277" i="3"/>
  <c r="I5438" i="3"/>
  <c r="I5449" i="3"/>
  <c r="K5500" i="3"/>
  <c r="L5502" i="3" s="1"/>
  <c r="L5569" i="3"/>
  <c r="H5670" i="3"/>
  <c r="L5726" i="3"/>
  <c r="I4927" i="3"/>
  <c r="I5032" i="3"/>
  <c r="L5088" i="3"/>
  <c r="K5159" i="3"/>
  <c r="I5623" i="3"/>
  <c r="I5722" i="3"/>
  <c r="I5726" i="3"/>
  <c r="H5784" i="3"/>
  <c r="J4972" i="3"/>
  <c r="L5146" i="3"/>
  <c r="K5395" i="3"/>
  <c r="K5384" i="3"/>
  <c r="L5386" i="3" s="1"/>
  <c r="L5451" i="3"/>
  <c r="H4753" i="3"/>
  <c r="H5217" i="3"/>
  <c r="H5206" i="3"/>
  <c r="K5436" i="3"/>
  <c r="L5449" i="3"/>
  <c r="H5612" i="3"/>
  <c r="H5623" i="3"/>
  <c r="H4869" i="3"/>
  <c r="H4755" i="3"/>
  <c r="L4821" i="3"/>
  <c r="I4869" i="3"/>
  <c r="I4858" i="3"/>
  <c r="L4869" i="3"/>
  <c r="L4682" i="3"/>
  <c r="I4755" i="3"/>
  <c r="H4813" i="3"/>
  <c r="J4869" i="3"/>
  <c r="J4858" i="3"/>
  <c r="H4910" i="3"/>
  <c r="J5032" i="3"/>
  <c r="L5159" i="3"/>
  <c r="L5161" i="3"/>
  <c r="H5275" i="3"/>
  <c r="J5322" i="3"/>
  <c r="I5384" i="3"/>
  <c r="J5386" i="3" s="1"/>
  <c r="H5558" i="3"/>
  <c r="I5560" i="3" s="1"/>
  <c r="K5623" i="3"/>
  <c r="J5681" i="3"/>
  <c r="J5670" i="3"/>
  <c r="J5722" i="3"/>
  <c r="J5726" i="3"/>
  <c r="I5784" i="3"/>
  <c r="J5395" i="3"/>
  <c r="J5384" i="3"/>
  <c r="K5386" i="3" s="1"/>
  <c r="L4985" i="3"/>
  <c r="H5030" i="3"/>
  <c r="L5101" i="3"/>
  <c r="H5161" i="3"/>
  <c r="K5262" i="3"/>
  <c r="I5275" i="3"/>
  <c r="K5322" i="3"/>
  <c r="J5449" i="3"/>
  <c r="L5494" i="3"/>
  <c r="L5623" i="3"/>
  <c r="K5681" i="3"/>
  <c r="K5670" i="3"/>
  <c r="J5784" i="3"/>
  <c r="H5322" i="3"/>
  <c r="K4755" i="3"/>
  <c r="I4813" i="3"/>
  <c r="K4869" i="3"/>
  <c r="K4858" i="3"/>
  <c r="I4695" i="3"/>
  <c r="I4684" i="3"/>
  <c r="H4798" i="3"/>
  <c r="J4813" i="3"/>
  <c r="H4873" i="3"/>
  <c r="L4927" i="3"/>
  <c r="H4987" i="3"/>
  <c r="I5161" i="3"/>
  <c r="H5163" i="3"/>
  <c r="J5210" i="3"/>
  <c r="K5212" i="3" s="1"/>
  <c r="L5262" i="3"/>
  <c r="L5333" i="3"/>
  <c r="L5322" i="3"/>
  <c r="K5449" i="3"/>
  <c r="H5507" i="3"/>
  <c r="H5496" i="3"/>
  <c r="I5509" i="3"/>
  <c r="H5625" i="3"/>
  <c r="H5674" i="3"/>
  <c r="I5676" i="3" s="1"/>
  <c r="L5728" i="3"/>
  <c r="L5739" i="3"/>
  <c r="J5741" i="3"/>
  <c r="I5741" i="3"/>
  <c r="L5691" i="3"/>
  <c r="K5790" i="3"/>
  <c r="L5792" i="3" s="1"/>
  <c r="L5204" i="3"/>
  <c r="J5217" i="3"/>
  <c r="H5449" i="3"/>
  <c r="J5569" i="3"/>
  <c r="J5558" i="3"/>
  <c r="K5560" i="3" s="1"/>
  <c r="L5610" i="3"/>
  <c r="I4742" i="3"/>
  <c r="L4705" i="3"/>
  <c r="J4811" i="3"/>
  <c r="J4800" i="3"/>
  <c r="J4682" i="3"/>
  <c r="H4858" i="3"/>
  <c r="J4684" i="3"/>
  <c r="H4757" i="3"/>
  <c r="I4856" i="3"/>
  <c r="I4987" i="3"/>
  <c r="I5146" i="3"/>
  <c r="J5264" i="3"/>
  <c r="J5275" i="3"/>
  <c r="H5320" i="3"/>
  <c r="I5391" i="3"/>
  <c r="H5451" i="3"/>
  <c r="L5459" i="3"/>
  <c r="I5507" i="3"/>
  <c r="I5496" i="3"/>
  <c r="H5565" i="3"/>
  <c r="I5625" i="3"/>
  <c r="I5674" i="3"/>
  <c r="J5676" i="3" s="1"/>
  <c r="H5739" i="3"/>
  <c r="I5786" i="3"/>
  <c r="K5739" i="3"/>
  <c r="L5343" i="3"/>
  <c r="H5567" i="3"/>
  <c r="L3887" i="3"/>
  <c r="L3876" i="3"/>
  <c r="K3814" i="3"/>
  <c r="K3825" i="3"/>
  <c r="H3597" i="3"/>
  <c r="H3586" i="3"/>
  <c r="I3588" i="3" s="1"/>
  <c r="H3756" i="3"/>
  <c r="H3767" i="3"/>
  <c r="K3887" i="3"/>
  <c r="K3876" i="3"/>
  <c r="L3878" i="3" s="1"/>
  <c r="I4173" i="3"/>
  <c r="I4162" i="3"/>
  <c r="L3651" i="3"/>
  <c r="L3640" i="3"/>
  <c r="H4336" i="3"/>
  <c r="H4347" i="3"/>
  <c r="H3535" i="3"/>
  <c r="H3524" i="3"/>
  <c r="J3644" i="3"/>
  <c r="K3646" i="3" s="1"/>
  <c r="J3655" i="3"/>
  <c r="L4463" i="3"/>
  <c r="L4452" i="3"/>
  <c r="L3535" i="3"/>
  <c r="L3524" i="3"/>
  <c r="L3582" i="3"/>
  <c r="L3593" i="3"/>
  <c r="L3930" i="3"/>
  <c r="L3941" i="3"/>
  <c r="I4568" i="3"/>
  <c r="I4579" i="3"/>
  <c r="L3653" i="3"/>
  <c r="L3692" i="3"/>
  <c r="K3711" i="3"/>
  <c r="I3825" i="3"/>
  <c r="I3872" i="3"/>
  <c r="K4061" i="3"/>
  <c r="K4050" i="3"/>
  <c r="L4052" i="3" s="1"/>
  <c r="J4581" i="3"/>
  <c r="L4531" i="3"/>
  <c r="J3522" i="3"/>
  <c r="K3528" i="3"/>
  <c r="L3530" i="3" s="1"/>
  <c r="I3696" i="3"/>
  <c r="L3711" i="3"/>
  <c r="J3825" i="3"/>
  <c r="K3827" i="3"/>
  <c r="K3866" i="3"/>
  <c r="J3872" i="3"/>
  <c r="I3943" i="3"/>
  <c r="L3893" i="3"/>
  <c r="H3943" i="3"/>
  <c r="L4061" i="3"/>
  <c r="L4050" i="3"/>
  <c r="J4162" i="3"/>
  <c r="K4282" i="3"/>
  <c r="L4284" i="3" s="1"/>
  <c r="K4293" i="3"/>
  <c r="L4351" i="3"/>
  <c r="L4340" i="3"/>
  <c r="K4351" i="3"/>
  <c r="J4525" i="3"/>
  <c r="J4514" i="3"/>
  <c r="K4516" i="3" s="1"/>
  <c r="L4568" i="3"/>
  <c r="L4579" i="3"/>
  <c r="J4626" i="3"/>
  <c r="I4276" i="3"/>
  <c r="J4630" i="3"/>
  <c r="K4632" i="3" s="1"/>
  <c r="J4641" i="3"/>
  <c r="K4162" i="3"/>
  <c r="L4218" i="3"/>
  <c r="J4218" i="3"/>
  <c r="H4450" i="3"/>
  <c r="K4525" i="3"/>
  <c r="K4514" i="3"/>
  <c r="L4516" i="3" s="1"/>
  <c r="K4409" i="3"/>
  <c r="H3593" i="3"/>
  <c r="I3651" i="3"/>
  <c r="I3698" i="3"/>
  <c r="K3812" i="3"/>
  <c r="J4276" i="3"/>
  <c r="L4409" i="3"/>
  <c r="H3825" i="3"/>
  <c r="I4218" i="3"/>
  <c r="L4276" i="3"/>
  <c r="I4388" i="3"/>
  <c r="I4392" i="3"/>
  <c r="K3593" i="3"/>
  <c r="K3651" i="3"/>
  <c r="H3713" i="3"/>
  <c r="H3595" i="3"/>
  <c r="H3653" i="3"/>
  <c r="H3870" i="3"/>
  <c r="L3522" i="3"/>
  <c r="I3595" i="3"/>
  <c r="I3653" i="3"/>
  <c r="J3713" i="3"/>
  <c r="J3769" i="3"/>
  <c r="I3769" i="3"/>
  <c r="L3719" i="3"/>
  <c r="L3943" i="3"/>
  <c r="I3941" i="3"/>
  <c r="I3986" i="3"/>
  <c r="L3992" i="3"/>
  <c r="H4057" i="3"/>
  <c r="H4046" i="3"/>
  <c r="K4102" i="3"/>
  <c r="L4173" i="3"/>
  <c r="L4162" i="3"/>
  <c r="I4347" i="3"/>
  <c r="I4336" i="3"/>
  <c r="I4450" i="3"/>
  <c r="H4581" i="3"/>
  <c r="L4630" i="3"/>
  <c r="H3698" i="3"/>
  <c r="H4562" i="3"/>
  <c r="H4566" i="3"/>
  <c r="L3545" i="3"/>
  <c r="J3698" i="3"/>
  <c r="I3528" i="3"/>
  <c r="J3530" i="3" s="1"/>
  <c r="J3593" i="3"/>
  <c r="K3653" i="3"/>
  <c r="H3872" i="3"/>
  <c r="H3702" i="3"/>
  <c r="I3704" i="3" s="1"/>
  <c r="L3866" i="3"/>
  <c r="H3638" i="3"/>
  <c r="J3653" i="3"/>
  <c r="I3754" i="3"/>
  <c r="J3941" i="3"/>
  <c r="J3986" i="3"/>
  <c r="I4057" i="3"/>
  <c r="I4046" i="3"/>
  <c r="I4115" i="3"/>
  <c r="H4160" i="3"/>
  <c r="K4220" i="3"/>
  <c r="L4394" i="3"/>
  <c r="L4405" i="3"/>
  <c r="H4521" i="3"/>
  <c r="H4510" i="3"/>
  <c r="I4581" i="3"/>
  <c r="K4583" i="3"/>
  <c r="J3812" i="3"/>
  <c r="I3582" i="3"/>
  <c r="K4630" i="3"/>
  <c r="L4632" i="3" s="1"/>
  <c r="K4641" i="3"/>
  <c r="L3825" i="3"/>
  <c r="L3928" i="3"/>
  <c r="H3928" i="3"/>
  <c r="L4102" i="3"/>
  <c r="I4160" i="3"/>
  <c r="L4177" i="3"/>
  <c r="H4278" i="3"/>
  <c r="H4289" i="3"/>
  <c r="L4278" i="3"/>
  <c r="H4405" i="3"/>
  <c r="K4456" i="3"/>
  <c r="L4458" i="3" s="1"/>
  <c r="K4467" i="3"/>
  <c r="J3711" i="3"/>
  <c r="J4568" i="3"/>
  <c r="J4579" i="3"/>
  <c r="I3524" i="3"/>
  <c r="L3595" i="3"/>
  <c r="I3638" i="3"/>
  <c r="I3767" i="3"/>
  <c r="J3524" i="3"/>
  <c r="J3767" i="3"/>
  <c r="H3827" i="3"/>
  <c r="H4334" i="3"/>
  <c r="L4450" i="3"/>
  <c r="K4581" i="3"/>
  <c r="K4637" i="3"/>
  <c r="K4626" i="3"/>
  <c r="K3524" i="3"/>
  <c r="I3597" i="3"/>
  <c r="K3638" i="3"/>
  <c r="K3767" i="3"/>
  <c r="I3827" i="3"/>
  <c r="I3945" i="3"/>
  <c r="H3986" i="3"/>
  <c r="H4392" i="3"/>
  <c r="H4452" i="3"/>
  <c r="H4463" i="3"/>
  <c r="L4581" i="3"/>
  <c r="L4637" i="3"/>
  <c r="L4626" i="3"/>
  <c r="L4566" i="3"/>
  <c r="L3829" i="3"/>
  <c r="K3709" i="3"/>
  <c r="H3522" i="3"/>
  <c r="J3580" i="3"/>
  <c r="L3586" i="3"/>
  <c r="K3597" i="3"/>
  <c r="L3638" i="3"/>
  <c r="K3713" i="3"/>
  <c r="L3767" i="3"/>
  <c r="H3812" i="3"/>
  <c r="J3827" i="3"/>
  <c r="J3945" i="3"/>
  <c r="H4231" i="3"/>
  <c r="H4220" i="3"/>
  <c r="H4624" i="3"/>
  <c r="H3769" i="3"/>
  <c r="H3988" i="3"/>
  <c r="L4115" i="3"/>
  <c r="H4224" i="3"/>
  <c r="I4226" i="3" s="1"/>
  <c r="I4630" i="3"/>
  <c r="J4632" i="3" s="1"/>
  <c r="I4641" i="3"/>
  <c r="J4349" i="3"/>
  <c r="L4473" i="3"/>
  <c r="L4508" i="3"/>
  <c r="I4523" i="3"/>
  <c r="K4405" i="3"/>
  <c r="I4566" i="3"/>
  <c r="K4579" i="3"/>
  <c r="K4336" i="3"/>
  <c r="J4510" i="3"/>
  <c r="J4566" i="3"/>
  <c r="L4336" i="3"/>
  <c r="J4398" i="3"/>
  <c r="K4400" i="3" s="1"/>
  <c r="K4510" i="3"/>
  <c r="H4637" i="3"/>
  <c r="K2480" i="3"/>
  <c r="K2491" i="3"/>
  <c r="H2364" i="3"/>
  <c r="I2364" i="3"/>
  <c r="J2435" i="3"/>
  <c r="I2435" i="3"/>
  <c r="L2385" i="3"/>
  <c r="H2435" i="3"/>
  <c r="L3013" i="3"/>
  <c r="L3002" i="3"/>
  <c r="L3174" i="3"/>
  <c r="H3290" i="3"/>
  <c r="J3365" i="3"/>
  <c r="J3354" i="3"/>
  <c r="K3356" i="3" s="1"/>
  <c r="H2379" i="3"/>
  <c r="L2377" i="3"/>
  <c r="H2433" i="3"/>
  <c r="L2536" i="3"/>
  <c r="K2609" i="3"/>
  <c r="I2723" i="3"/>
  <c r="I2712" i="3"/>
  <c r="K2783" i="3"/>
  <c r="I2781" i="3"/>
  <c r="I2826" i="3"/>
  <c r="H3000" i="3"/>
  <c r="H3131" i="3"/>
  <c r="L3189" i="3"/>
  <c r="J3189" i="3"/>
  <c r="I3189" i="3"/>
  <c r="L3139" i="3"/>
  <c r="I2609" i="3"/>
  <c r="L2559" i="3"/>
  <c r="H2609" i="3"/>
  <c r="L2712" i="3"/>
  <c r="J2783" i="3"/>
  <c r="I2897" i="3"/>
  <c r="I2886" i="3"/>
  <c r="L3303" i="3"/>
  <c r="L3292" i="3"/>
  <c r="I2379" i="3"/>
  <c r="H2437" i="3"/>
  <c r="I2433" i="3"/>
  <c r="H2538" i="3"/>
  <c r="L2609" i="3"/>
  <c r="I2607" i="3"/>
  <c r="I2652" i="3"/>
  <c r="J2723" i="3"/>
  <c r="J2712" i="3"/>
  <c r="L2783" i="3"/>
  <c r="J2781" i="3"/>
  <c r="I3006" i="3"/>
  <c r="J3008" i="3" s="1"/>
  <c r="I3017" i="3"/>
  <c r="L3081" i="3"/>
  <c r="I3470" i="3"/>
  <c r="J3472" i="3" s="1"/>
  <c r="I3481" i="3"/>
  <c r="J3470" i="3"/>
  <c r="K3472" i="3" s="1"/>
  <c r="J3481" i="3"/>
  <c r="H2897" i="3"/>
  <c r="H2886" i="3"/>
  <c r="I2437" i="3"/>
  <c r="I2426" i="3"/>
  <c r="J2428" i="3" s="1"/>
  <c r="J2433" i="3"/>
  <c r="J2607" i="3"/>
  <c r="J2652" i="3"/>
  <c r="I2783" i="3"/>
  <c r="J2959" i="3"/>
  <c r="H3058" i="3"/>
  <c r="I3116" i="3"/>
  <c r="J3234" i="3"/>
  <c r="J3245" i="3"/>
  <c r="K3296" i="3"/>
  <c r="L3298" i="3" s="1"/>
  <c r="I2368" i="3"/>
  <c r="J2370" i="3" s="1"/>
  <c r="J2420" i="3"/>
  <c r="K2433" i="3"/>
  <c r="K2594" i="3"/>
  <c r="H2611" i="3"/>
  <c r="H2600" i="3"/>
  <c r="I2602" i="3" s="1"/>
  <c r="K2607" i="3"/>
  <c r="K2658" i="3"/>
  <c r="L2660" i="3" s="1"/>
  <c r="I2716" i="3"/>
  <c r="J2718" i="3" s="1"/>
  <c r="H2768" i="3"/>
  <c r="I2884" i="3"/>
  <c r="I3071" i="3"/>
  <c r="K3131" i="3"/>
  <c r="K3191" i="3"/>
  <c r="K3180" i="3"/>
  <c r="L3182" i="3" s="1"/>
  <c r="K3470" i="3"/>
  <c r="L3472" i="3" s="1"/>
  <c r="K3481" i="3"/>
  <c r="L2433" i="3"/>
  <c r="J2549" i="3"/>
  <c r="J2538" i="3"/>
  <c r="I2611" i="3"/>
  <c r="I2600" i="3"/>
  <c r="J2602" i="3" s="1"/>
  <c r="J2609" i="3"/>
  <c r="H2770" i="3"/>
  <c r="H2781" i="3"/>
  <c r="I2785" i="3"/>
  <c r="L3131" i="3"/>
  <c r="J3133" i="3"/>
  <c r="L3234" i="3"/>
  <c r="L3245" i="3"/>
  <c r="L3406" i="3"/>
  <c r="K2368" i="3"/>
  <c r="L2370" i="3" s="1"/>
  <c r="K2478" i="3"/>
  <c r="K2549" i="3"/>
  <c r="K2538" i="3"/>
  <c r="H2542" i="3"/>
  <c r="I2544" i="3" s="1"/>
  <c r="H2654" i="3"/>
  <c r="H2665" i="3"/>
  <c r="K2716" i="3"/>
  <c r="L2718" i="3" s="1"/>
  <c r="J2785" i="3"/>
  <c r="H2828" i="3"/>
  <c r="L3116" i="3"/>
  <c r="H3187" i="3"/>
  <c r="H3176" i="3"/>
  <c r="K3234" i="3"/>
  <c r="K3245" i="3"/>
  <c r="H3408" i="3"/>
  <c r="H3419" i="3"/>
  <c r="H3466" i="3"/>
  <c r="H3477" i="3"/>
  <c r="H3071" i="3"/>
  <c r="H3060" i="3"/>
  <c r="K2375" i="3"/>
  <c r="K2364" i="3"/>
  <c r="L2495" i="3"/>
  <c r="I2478" i="3"/>
  <c r="J2611" i="3"/>
  <c r="L2785" i="3"/>
  <c r="H2901" i="3"/>
  <c r="H2890" i="3"/>
  <c r="I2892" i="3" s="1"/>
  <c r="H2959" i="3"/>
  <c r="H3118" i="3"/>
  <c r="H3129" i="3"/>
  <c r="H3245" i="3"/>
  <c r="I3408" i="3"/>
  <c r="I3419" i="3"/>
  <c r="L3470" i="3"/>
  <c r="J2478" i="3"/>
  <c r="H2480" i="3"/>
  <c r="H2491" i="3"/>
  <c r="I2480" i="3"/>
  <c r="K2493" i="3"/>
  <c r="J2542" i="3"/>
  <c r="K2544" i="3" s="1"/>
  <c r="K2654" i="3"/>
  <c r="K2828" i="3"/>
  <c r="K2901" i="3"/>
  <c r="K2890" i="3"/>
  <c r="L2892" i="3" s="1"/>
  <c r="J3075" i="3"/>
  <c r="J3064" i="3"/>
  <c r="K3066" i="3" s="1"/>
  <c r="J3187" i="3"/>
  <c r="I3354" i="3"/>
  <c r="J3356" i="3" s="1"/>
  <c r="L3361" i="3"/>
  <c r="J3408" i="3"/>
  <c r="J3419" i="3"/>
  <c r="J3477" i="3"/>
  <c r="J3466" i="3"/>
  <c r="K2437" i="3"/>
  <c r="K2542" i="3"/>
  <c r="L2544" i="3" s="1"/>
  <c r="L2611" i="3"/>
  <c r="L2654" i="3"/>
  <c r="H2669" i="3"/>
  <c r="L2770" i="3"/>
  <c r="L2781" i="3"/>
  <c r="H2843" i="3"/>
  <c r="L2901" i="3"/>
  <c r="L2890" i="3"/>
  <c r="L2959" i="3"/>
  <c r="L3017" i="3"/>
  <c r="L3006" i="3"/>
  <c r="K3187" i="3"/>
  <c r="K3176" i="3"/>
  <c r="J3421" i="3"/>
  <c r="I3421" i="3"/>
  <c r="L3371" i="3"/>
  <c r="L2362" i="3"/>
  <c r="L2375" i="3"/>
  <c r="J2491" i="3"/>
  <c r="L2596" i="3"/>
  <c r="L2607" i="3"/>
  <c r="J2839" i="3"/>
  <c r="J2828" i="3"/>
  <c r="J2880" i="3"/>
  <c r="J2884" i="3"/>
  <c r="K2886" i="3"/>
  <c r="J3060" i="3"/>
  <c r="L3187" i="3"/>
  <c r="L3408" i="3"/>
  <c r="L3419" i="3"/>
  <c r="L2733" i="3"/>
  <c r="K2781" i="3"/>
  <c r="I3013" i="3"/>
  <c r="I3002" i="3"/>
  <c r="K3477" i="3"/>
  <c r="K3466" i="3"/>
  <c r="L2710" i="3"/>
  <c r="L2886" i="3"/>
  <c r="L2897" i="3"/>
  <c r="I3129" i="3"/>
  <c r="I3180" i="3"/>
  <c r="J3182" i="3" s="1"/>
  <c r="H3421" i="3"/>
  <c r="J3015" i="3"/>
  <c r="H3363" i="3"/>
  <c r="I3058" i="3"/>
  <c r="H3232" i="3"/>
  <c r="L3313" i="3"/>
  <c r="L3348" i="3"/>
  <c r="I3363" i="3"/>
  <c r="I3232" i="3"/>
  <c r="H3350" i="3"/>
  <c r="H3406" i="3"/>
  <c r="L3466" i="3"/>
  <c r="I3406" i="3"/>
  <c r="K3419" i="3"/>
  <c r="J3307" i="3"/>
  <c r="J3350" i="3"/>
  <c r="J3406" i="3"/>
  <c r="K3064" i="3"/>
  <c r="L3066" i="3" s="1"/>
  <c r="L3176" i="3"/>
  <c r="J3238" i="3"/>
  <c r="K3240" i="3" s="1"/>
  <c r="K3350" i="3"/>
  <c r="L1219" i="3"/>
  <c r="L1208" i="3"/>
  <c r="H1204" i="3"/>
  <c r="H1215" i="3"/>
  <c r="K1204" i="3"/>
  <c r="K1215" i="3"/>
  <c r="K1505" i="3"/>
  <c r="K1494" i="3"/>
  <c r="K1320" i="3"/>
  <c r="K1331" i="3"/>
  <c r="H1846" i="3"/>
  <c r="I1848" i="3" s="1"/>
  <c r="H2132" i="3"/>
  <c r="H2143" i="3"/>
  <c r="K1277" i="3"/>
  <c r="L1324" i="3"/>
  <c r="J1389" i="3"/>
  <c r="J1378" i="3"/>
  <c r="I1391" i="3"/>
  <c r="J1567" i="3"/>
  <c r="J1556" i="3"/>
  <c r="K1558" i="3" s="1"/>
  <c r="I1614" i="3"/>
  <c r="J1616" i="3" s="1"/>
  <c r="I1625" i="3"/>
  <c r="I1788" i="3"/>
  <c r="J1790" i="3" s="1"/>
  <c r="J1962" i="3"/>
  <c r="K1964" i="3" s="1"/>
  <c r="J1973" i="3"/>
  <c r="H2072" i="3"/>
  <c r="H1788" i="3"/>
  <c r="I1790" i="3" s="1"/>
  <c r="H1799" i="3"/>
  <c r="L1900" i="3"/>
  <c r="L1911" i="3"/>
  <c r="H1260" i="3"/>
  <c r="I1318" i="3"/>
  <c r="L1376" i="3"/>
  <c r="I1447" i="3"/>
  <c r="L1546" i="3"/>
  <c r="L1550" i="3"/>
  <c r="L1623" i="3"/>
  <c r="I1623" i="3"/>
  <c r="I1724" i="3"/>
  <c r="I1898" i="3"/>
  <c r="J2310" i="3"/>
  <c r="K2312" i="3" s="1"/>
  <c r="J2321" i="3"/>
  <c r="L1679" i="3"/>
  <c r="L1668" i="3"/>
  <c r="L2074" i="3"/>
  <c r="L2085" i="3"/>
  <c r="H1393" i="3"/>
  <c r="L1389" i="3"/>
  <c r="L1962" i="3"/>
  <c r="L1973" i="3"/>
  <c r="K1318" i="3"/>
  <c r="K1391" i="3"/>
  <c r="L1505" i="3"/>
  <c r="L1494" i="3"/>
  <c r="K1552" i="3"/>
  <c r="K1563" i="3"/>
  <c r="J1672" i="3"/>
  <c r="K1674" i="3" s="1"/>
  <c r="J1683" i="3"/>
  <c r="H1898" i="3"/>
  <c r="K1962" i="3"/>
  <c r="L1964" i="3" s="1"/>
  <c r="K1973" i="3"/>
  <c r="J2143" i="3"/>
  <c r="J2132" i="3"/>
  <c r="L2188" i="3"/>
  <c r="K1202" i="3"/>
  <c r="I1260" i="3"/>
  <c r="L1225" i="3"/>
  <c r="H1275" i="3"/>
  <c r="J1318" i="3"/>
  <c r="H1389" i="3"/>
  <c r="H1378" i="3"/>
  <c r="I1434" i="3"/>
  <c r="K1447" i="3"/>
  <c r="J1623" i="3"/>
  <c r="I1679" i="3"/>
  <c r="L1797" i="3"/>
  <c r="H1797" i="3"/>
  <c r="H1853" i="3"/>
  <c r="K2027" i="3"/>
  <c r="H2136" i="3"/>
  <c r="I2138" i="3" s="1"/>
  <c r="K2263" i="3"/>
  <c r="J2136" i="3"/>
  <c r="K2138" i="3" s="1"/>
  <c r="J2147" i="3"/>
  <c r="J1260" i="3"/>
  <c r="H1320" i="3"/>
  <c r="I1389" i="3"/>
  <c r="J1393" i="3"/>
  <c r="H1430" i="3"/>
  <c r="H1434" i="3"/>
  <c r="J1449" i="3"/>
  <c r="H1604" i="3"/>
  <c r="H1608" i="3"/>
  <c r="L1614" i="3"/>
  <c r="L1625" i="3"/>
  <c r="H1666" i="3"/>
  <c r="I1797" i="3"/>
  <c r="I1853" i="3"/>
  <c r="H1958" i="3"/>
  <c r="H1969" i="3"/>
  <c r="L2252" i="3"/>
  <c r="L2263" i="3"/>
  <c r="L2321" i="3"/>
  <c r="L2310" i="3"/>
  <c r="H2205" i="3"/>
  <c r="H2194" i="3"/>
  <c r="I2196" i="3" s="1"/>
  <c r="I2205" i="3"/>
  <c r="I2194" i="3"/>
  <c r="J2196" i="3" s="1"/>
  <c r="L1341" i="3"/>
  <c r="K1389" i="3"/>
  <c r="K1378" i="3"/>
  <c r="J1563" i="3"/>
  <c r="J1552" i="3"/>
  <c r="K1788" i="3"/>
  <c r="L1790" i="3" s="1"/>
  <c r="K1799" i="3"/>
  <c r="L1904" i="3"/>
  <c r="L1915" i="3"/>
  <c r="H2020" i="3"/>
  <c r="I2022" i="3" s="1"/>
  <c r="H2031" i="3"/>
  <c r="H2074" i="3"/>
  <c r="H2085" i="3"/>
  <c r="H2248" i="3"/>
  <c r="H2259" i="3"/>
  <c r="H2306" i="3"/>
  <c r="H2317" i="3"/>
  <c r="H1391" i="3"/>
  <c r="J1215" i="3"/>
  <c r="I1204" i="3"/>
  <c r="J1262" i="3"/>
  <c r="I1331" i="3"/>
  <c r="L1331" i="3"/>
  <c r="K1492" i="3"/>
  <c r="J1724" i="3"/>
  <c r="L1782" i="3"/>
  <c r="J2029" i="3"/>
  <c r="I2029" i="3"/>
  <c r="L1979" i="3"/>
  <c r="H2029" i="3"/>
  <c r="J2074" i="3"/>
  <c r="L2190" i="3"/>
  <c r="L2201" i="3"/>
  <c r="I2248" i="3"/>
  <c r="I2259" i="3"/>
  <c r="I2317" i="3"/>
  <c r="I2306" i="3"/>
  <c r="L1215" i="3"/>
  <c r="K1273" i="3"/>
  <c r="J1331" i="3"/>
  <c r="J1333" i="3"/>
  <c r="J1451" i="3"/>
  <c r="I1900" i="3"/>
  <c r="I1911" i="3"/>
  <c r="J1900" i="3"/>
  <c r="H2027" i="3"/>
  <c r="J2248" i="3"/>
  <c r="J2259" i="3"/>
  <c r="J2317" i="3"/>
  <c r="J2306" i="3"/>
  <c r="H1202" i="3"/>
  <c r="L1273" i="3"/>
  <c r="J1391" i="3"/>
  <c r="L1436" i="3"/>
  <c r="L1447" i="3"/>
  <c r="H1494" i="3"/>
  <c r="H1505" i="3"/>
  <c r="H1498" i="3"/>
  <c r="I1500" i="3" s="1"/>
  <c r="H1509" i="3"/>
  <c r="L1610" i="3"/>
  <c r="L1621" i="3"/>
  <c r="J1726" i="3"/>
  <c r="J1737" i="3"/>
  <c r="H1784" i="3"/>
  <c r="H1795" i="3"/>
  <c r="H1962" i="3"/>
  <c r="I1964" i="3" s="1"/>
  <c r="K2078" i="3"/>
  <c r="L2080" i="3" s="1"/>
  <c r="K2089" i="3"/>
  <c r="K2317" i="3"/>
  <c r="K2306" i="3"/>
  <c r="J1436" i="3"/>
  <c r="J1447" i="3"/>
  <c r="I1492" i="3"/>
  <c r="I1610" i="3"/>
  <c r="I1621" i="3"/>
  <c r="I1784" i="3"/>
  <c r="I1795" i="3"/>
  <c r="I1962" i="3"/>
  <c r="J1964" i="3" s="1"/>
  <c r="L2014" i="3"/>
  <c r="L2029" i="3"/>
  <c r="J2031" i="3"/>
  <c r="I2136" i="3"/>
  <c r="J2138" i="3" s="1"/>
  <c r="I2147" i="3"/>
  <c r="L2248" i="3"/>
  <c r="L2259" i="3"/>
  <c r="H1333" i="3"/>
  <c r="J1610" i="3"/>
  <c r="J1621" i="3"/>
  <c r="K1679" i="3"/>
  <c r="K1668" i="3"/>
  <c r="L1720" i="3"/>
  <c r="L1724" i="3"/>
  <c r="J1795" i="3"/>
  <c r="K1853" i="3"/>
  <c r="K1842" i="3"/>
  <c r="K2074" i="3"/>
  <c r="K2085" i="3"/>
  <c r="L2145" i="3"/>
  <c r="H2203" i="3"/>
  <c r="L2153" i="3"/>
  <c r="I2203" i="3"/>
  <c r="I2016" i="3"/>
  <c r="I2072" i="3"/>
  <c r="H2190" i="3"/>
  <c r="K2194" i="3"/>
  <c r="L2196" i="3" s="1"/>
  <c r="J2203" i="3"/>
  <c r="H2246" i="3"/>
  <c r="L2306" i="3"/>
  <c r="K2259" i="3"/>
  <c r="I2321" i="3"/>
  <c r="I1552" i="3"/>
  <c r="H1726" i="3"/>
  <c r="K1730" i="3"/>
  <c r="L1732" i="3" s="1"/>
  <c r="L1842" i="3"/>
  <c r="J1904" i="3"/>
  <c r="K1906" i="3" s="1"/>
  <c r="K2016" i="3"/>
  <c r="J2190" i="3"/>
  <c r="L2203" i="3"/>
  <c r="J2246" i="3"/>
  <c r="I1726" i="3"/>
  <c r="H1900" i="3"/>
  <c r="K1904" i="3"/>
  <c r="L1906" i="3" s="1"/>
  <c r="L2016" i="3"/>
  <c r="J2078" i="3"/>
  <c r="K2080" i="3" s="1"/>
  <c r="K2190" i="3"/>
  <c r="L2211" i="3"/>
  <c r="I2261" i="3"/>
  <c r="L740" i="3"/>
  <c r="L751" i="3"/>
  <c r="K925" i="3"/>
  <c r="K914" i="3"/>
  <c r="J1150" i="3"/>
  <c r="K1152" i="3" s="1"/>
  <c r="J1161" i="3"/>
  <c r="I1045" i="3"/>
  <c r="I1034" i="3"/>
  <c r="J1036" i="3" s="1"/>
  <c r="L976" i="3"/>
  <c r="L987" i="3"/>
  <c r="I740" i="3"/>
  <c r="I751" i="3"/>
  <c r="I871" i="3"/>
  <c r="I860" i="3"/>
  <c r="J862" i="3" s="1"/>
  <c r="J755" i="3"/>
  <c r="J744" i="3"/>
  <c r="K746" i="3" s="1"/>
  <c r="H1150" i="3"/>
  <c r="I1152" i="3" s="1"/>
  <c r="H1161" i="3"/>
  <c r="J914" i="3"/>
  <c r="J925" i="3"/>
  <c r="I628" i="3"/>
  <c r="J630" i="3" s="1"/>
  <c r="I639" i="3"/>
  <c r="K1150" i="3"/>
  <c r="L1152" i="3" s="1"/>
  <c r="K1161" i="3"/>
  <c r="K976" i="3"/>
  <c r="L978" i="3" s="1"/>
  <c r="K987" i="3"/>
  <c r="L755" i="3"/>
  <c r="L744" i="3"/>
  <c r="H860" i="3"/>
  <c r="I862" i="3" s="1"/>
  <c r="H871" i="3"/>
  <c r="L918" i="3"/>
  <c r="L929" i="3"/>
  <c r="H972" i="3"/>
  <c r="H983" i="3"/>
  <c r="J983" i="3"/>
  <c r="J972" i="3"/>
  <c r="K740" i="3"/>
  <c r="K751" i="3"/>
  <c r="I1150" i="3"/>
  <c r="J1152" i="3" s="1"/>
  <c r="I1161" i="3"/>
  <c r="J628" i="3"/>
  <c r="K630" i="3" s="1"/>
  <c r="J639" i="3"/>
  <c r="L1161" i="3"/>
  <c r="L1150" i="3"/>
  <c r="L1103" i="3"/>
  <c r="L1092" i="3"/>
  <c r="H1146" i="3"/>
  <c r="H1157" i="3"/>
  <c r="L628" i="3"/>
  <c r="L639" i="3"/>
  <c r="H813" i="3"/>
  <c r="H802" i="3"/>
  <c r="I804" i="3" s="1"/>
  <c r="H1103" i="3"/>
  <c r="H1092" i="3"/>
  <c r="I1094" i="3" s="1"/>
  <c r="I1157" i="3"/>
  <c r="I1146" i="3"/>
  <c r="H624" i="3"/>
  <c r="H635" i="3"/>
  <c r="H686" i="3"/>
  <c r="I688" i="3" s="1"/>
  <c r="H697" i="3"/>
  <c r="I813" i="3"/>
  <c r="I802" i="3"/>
  <c r="J804" i="3" s="1"/>
  <c r="H976" i="3"/>
  <c r="I978" i="3" s="1"/>
  <c r="I1099" i="3"/>
  <c r="I1088" i="3"/>
  <c r="J1157" i="3"/>
  <c r="J1146" i="3"/>
  <c r="I686" i="3"/>
  <c r="J688" i="3" s="1"/>
  <c r="I697" i="3"/>
  <c r="I976" i="3"/>
  <c r="J978" i="3" s="1"/>
  <c r="I987" i="3"/>
  <c r="J1088" i="3"/>
  <c r="J1099" i="3"/>
  <c r="L1088" i="3"/>
  <c r="L1099" i="3"/>
  <c r="K802" i="3"/>
  <c r="L804" i="3" s="1"/>
  <c r="K813" i="3"/>
  <c r="J976" i="3"/>
  <c r="K978" i="3" s="1"/>
  <c r="J987" i="3"/>
  <c r="H1045" i="3"/>
  <c r="I682" i="3"/>
  <c r="I738" i="3"/>
  <c r="H856" i="3"/>
  <c r="J1034" i="3"/>
  <c r="K1036" i="3" s="1"/>
  <c r="L682" i="3"/>
  <c r="K856" i="3"/>
  <c r="H908" i="3"/>
  <c r="K912" i="3"/>
  <c r="L1024" i="3"/>
  <c r="J1030" i="3"/>
  <c r="J1086" i="3"/>
  <c r="I856" i="3"/>
  <c r="K682" i="3"/>
  <c r="J856" i="3"/>
  <c r="I1030" i="3"/>
  <c r="I1086" i="3"/>
  <c r="K635" i="3"/>
  <c r="J734" i="3"/>
  <c r="H740" i="3"/>
  <c r="L856" i="3"/>
  <c r="I908" i="3"/>
  <c r="K1030" i="3"/>
  <c r="H1082" i="3"/>
  <c r="H1030" i="3"/>
  <c r="K738" i="3"/>
  <c r="H809" i="3"/>
  <c r="J912" i="3"/>
  <c r="L925" i="3"/>
  <c r="L1051" i="3"/>
  <c r="I1101" i="3"/>
  <c r="J682" i="3"/>
  <c r="L1146" i="3"/>
  <c r="K1157" i="3"/>
  <c r="L697" i="3"/>
  <c r="K871" i="3"/>
  <c r="L983" i="3"/>
  <c r="J328" i="3"/>
  <c r="J332" i="3"/>
  <c r="K328" i="3"/>
  <c r="K332" i="3"/>
  <c r="L328" i="3"/>
  <c r="L332" i="3"/>
  <c r="H390" i="3"/>
  <c r="I390" i="3"/>
  <c r="J390" i="3"/>
  <c r="K390" i="3"/>
  <c r="L396" i="3"/>
  <c r="L407" i="3"/>
  <c r="J392" i="3"/>
  <c r="L506" i="3"/>
  <c r="H392" i="3"/>
  <c r="H403" i="3"/>
  <c r="H332" i="3"/>
  <c r="I392" i="3"/>
  <c r="I403" i="3"/>
  <c r="L392" i="3"/>
  <c r="H564" i="3"/>
  <c r="J502" i="3"/>
  <c r="J506" i="3"/>
  <c r="I564" i="3"/>
  <c r="I332" i="3"/>
  <c r="J461" i="3"/>
  <c r="J450" i="3"/>
  <c r="K508" i="3"/>
  <c r="K519" i="3"/>
  <c r="J564" i="3"/>
  <c r="I454" i="3"/>
  <c r="J456" i="3" s="1"/>
  <c r="L508" i="3"/>
  <c r="L519" i="3"/>
  <c r="J521" i="3"/>
  <c r="I521" i="3"/>
  <c r="L471" i="3"/>
  <c r="H521" i="3"/>
  <c r="K570" i="3"/>
  <c r="L572" i="3" s="1"/>
  <c r="K581" i="3"/>
  <c r="H566" i="3"/>
  <c r="H577" i="3"/>
  <c r="H523" i="3"/>
  <c r="H512" i="3"/>
  <c r="I514" i="3" s="1"/>
  <c r="I566" i="3"/>
  <c r="K450" i="3"/>
  <c r="K506" i="3"/>
  <c r="H448" i="3"/>
  <c r="J280" i="3"/>
  <c r="K282" i="3" s="1"/>
  <c r="J291" i="3"/>
  <c r="J287" i="3"/>
  <c r="J276" i="3"/>
  <c r="H276" i="3"/>
  <c r="H287" i="3"/>
  <c r="K280" i="3"/>
  <c r="L282" i="3" s="1"/>
  <c r="K291" i="3"/>
  <c r="H280" i="3"/>
  <c r="I282" i="3" s="1"/>
  <c r="H291" i="3"/>
  <c r="I280" i="3"/>
  <c r="J282" i="3" s="1"/>
  <c r="I291" i="3"/>
  <c r="L276" i="3"/>
  <c r="L233" i="3"/>
  <c r="L222" i="3"/>
  <c r="J229" i="3"/>
  <c r="J218" i="3"/>
  <c r="K222" i="3"/>
  <c r="L224" i="3" s="1"/>
  <c r="K233" i="3"/>
  <c r="H222" i="3"/>
  <c r="I224" i="3" s="1"/>
  <c r="H233" i="3"/>
  <c r="I233" i="3"/>
  <c r="J233" i="3"/>
  <c r="K218" i="3"/>
  <c r="L218" i="3"/>
  <c r="H160" i="3"/>
  <c r="H171" i="3"/>
  <c r="I164" i="3"/>
  <c r="J166" i="3" s="1"/>
  <c r="I175" i="3"/>
  <c r="K171" i="3"/>
  <c r="K160" i="3"/>
  <c r="J171" i="3"/>
  <c r="J160" i="3"/>
  <c r="H158" i="3"/>
  <c r="I154" i="3"/>
  <c r="L160" i="3"/>
  <c r="L164" i="3"/>
  <c r="J158" i="3"/>
  <c r="H102" i="3"/>
  <c r="H113" i="3"/>
  <c r="I102" i="3"/>
  <c r="I113" i="3"/>
  <c r="J113" i="3"/>
  <c r="J102" i="3"/>
  <c r="K102" i="3"/>
  <c r="L102" i="3"/>
  <c r="X8" i="5"/>
  <c r="X7" i="5"/>
  <c r="W8" i="5"/>
  <c r="W7" i="5"/>
  <c r="V9" i="5"/>
  <c r="X9" i="5" s="1"/>
  <c r="D33" i="4"/>
  <c r="D34" i="4" s="1"/>
  <c r="D35" i="4" s="1"/>
  <c r="L40" i="3"/>
  <c r="K40" i="3"/>
  <c r="J40" i="3"/>
  <c r="K34" i="3"/>
  <c r="K38" i="3" s="1"/>
  <c r="J34" i="3"/>
  <c r="J38" i="3" s="1"/>
  <c r="K20" i="3"/>
  <c r="J20" i="3"/>
  <c r="L3238" i="3" l="1"/>
  <c r="K3423" i="3"/>
  <c r="I3296" i="3"/>
  <c r="J3298" i="3" s="1"/>
  <c r="K3771" i="3"/>
  <c r="I4340" i="3"/>
  <c r="J4342" i="3" s="1"/>
  <c r="I3829" i="3"/>
  <c r="J5511" i="3"/>
  <c r="J3017" i="3"/>
  <c r="J4061" i="3"/>
  <c r="L3307" i="3"/>
  <c r="K3133" i="3"/>
  <c r="K4003" i="3"/>
  <c r="H4119" i="3"/>
  <c r="L3702" i="3"/>
  <c r="I5105" i="3"/>
  <c r="J4467" i="3"/>
  <c r="I4050" i="3"/>
  <c r="J4052" i="3" s="1"/>
  <c r="J3876" i="3"/>
  <c r="K3878" i="3" s="1"/>
  <c r="L4815" i="3"/>
  <c r="H4061" i="3"/>
  <c r="I4119" i="3"/>
  <c r="J5047" i="3"/>
  <c r="I4815" i="3"/>
  <c r="J4119" i="3"/>
  <c r="J4927" i="3"/>
  <c r="L5801" i="3"/>
  <c r="L5790" i="3"/>
  <c r="I5453" i="3"/>
  <c r="K3945" i="3"/>
  <c r="J3303" i="3"/>
  <c r="K3017" i="3"/>
  <c r="K3249" i="3"/>
  <c r="H3481" i="3"/>
  <c r="I3187" i="3"/>
  <c r="H3191" i="3"/>
  <c r="H3133" i="3"/>
  <c r="L3075" i="3"/>
  <c r="L2669" i="3"/>
  <c r="K2785" i="3"/>
  <c r="J2832" i="3"/>
  <c r="K2834" i="3" s="1"/>
  <c r="L2843" i="3"/>
  <c r="L2437" i="3"/>
  <c r="I2252" i="3"/>
  <c r="J2254" i="3" s="1"/>
  <c r="L2136" i="3"/>
  <c r="H2310" i="3"/>
  <c r="I2312" i="3" s="1"/>
  <c r="K2147" i="3"/>
  <c r="I2031" i="3"/>
  <c r="K2321" i="3"/>
  <c r="I1857" i="3"/>
  <c r="K1393" i="3"/>
  <c r="K1567" i="3"/>
  <c r="J1509" i="3"/>
  <c r="I1683" i="3"/>
  <c r="K1451" i="3"/>
  <c r="H1741" i="3"/>
  <c r="L1451" i="3"/>
  <c r="J1625" i="3"/>
  <c r="H1567" i="3"/>
  <c r="I1567" i="3"/>
  <c r="I1393" i="3"/>
  <c r="H628" i="3"/>
  <c r="I630" i="3" s="1"/>
  <c r="H755" i="3"/>
  <c r="H918" i="3"/>
  <c r="I920" i="3" s="1"/>
  <c r="L813" i="3"/>
  <c r="K1092" i="3"/>
  <c r="L1094" i="3" s="1"/>
  <c r="J813" i="3"/>
  <c r="K639" i="3"/>
  <c r="I918" i="3"/>
  <c r="J920" i="3" s="1"/>
  <c r="L1034" i="3"/>
  <c r="K1034" i="3"/>
  <c r="L1036" i="3" s="1"/>
  <c r="K1099" i="3"/>
  <c r="J697" i="3"/>
  <c r="I512" i="3"/>
  <c r="J514" i="3" s="1"/>
  <c r="J465" i="3"/>
  <c r="L454" i="3"/>
  <c r="K276" i="3"/>
  <c r="K175" i="3"/>
  <c r="K106" i="3"/>
  <c r="K108" i="3" s="1"/>
  <c r="L106" i="3"/>
  <c r="I106" i="3"/>
  <c r="J108" i="3" s="1"/>
  <c r="H106" i="3"/>
  <c r="J117" i="3"/>
  <c r="K117" i="3"/>
  <c r="I5728" i="3"/>
  <c r="I5739" i="3"/>
  <c r="K4804" i="3"/>
  <c r="L4806" i="3" s="1"/>
  <c r="K4815" i="3"/>
  <c r="J5790" i="3"/>
  <c r="K5792" i="3" s="1"/>
  <c r="J5801" i="3"/>
  <c r="H5047" i="3"/>
  <c r="H5036" i="3"/>
  <c r="I5038" i="3" s="1"/>
  <c r="L5094" i="3"/>
  <c r="L5105" i="3"/>
  <c r="H4688" i="3"/>
  <c r="I4690" i="3" s="1"/>
  <c r="H4699" i="3"/>
  <c r="L5616" i="3"/>
  <c r="L5627" i="3"/>
  <c r="L4742" i="3"/>
  <c r="L4753" i="3"/>
  <c r="K4746" i="3"/>
  <c r="L4748" i="3" s="1"/>
  <c r="K4757" i="3"/>
  <c r="I5152" i="3"/>
  <c r="J5154" i="3" s="1"/>
  <c r="I5163" i="3"/>
  <c r="L4699" i="3"/>
  <c r="L4688" i="3"/>
  <c r="I5279" i="3"/>
  <c r="I5268" i="3"/>
  <c r="J5270" i="3" s="1"/>
  <c r="J4804" i="3"/>
  <c r="K4806" i="3" s="1"/>
  <c r="J4815" i="3"/>
  <c r="I4873" i="3"/>
  <c r="I4862" i="3"/>
  <c r="J4864" i="3" s="1"/>
  <c r="K4742" i="3"/>
  <c r="K4753" i="3"/>
  <c r="L5047" i="3"/>
  <c r="L5036" i="3"/>
  <c r="L5511" i="3"/>
  <c r="L5500" i="3"/>
  <c r="L5152" i="3"/>
  <c r="L5163" i="3"/>
  <c r="L5732" i="3"/>
  <c r="L5743" i="3"/>
  <c r="K5616" i="3"/>
  <c r="L5618" i="3" s="1"/>
  <c r="K5627" i="3"/>
  <c r="J5616" i="3"/>
  <c r="K5618" i="3" s="1"/>
  <c r="J5627" i="3"/>
  <c r="H4815" i="3"/>
  <c r="H4804" i="3"/>
  <c r="I4806" i="3" s="1"/>
  <c r="I5790" i="3"/>
  <c r="J5792" i="3" s="1"/>
  <c r="I5801" i="3"/>
  <c r="L4873" i="3"/>
  <c r="L4862" i="3"/>
  <c r="J5442" i="3"/>
  <c r="K5444" i="3" s="1"/>
  <c r="J5453" i="3"/>
  <c r="I5616" i="3"/>
  <c r="J5618" i="3" s="1"/>
  <c r="I5627" i="3"/>
  <c r="J5732" i="3"/>
  <c r="K5734" i="3" s="1"/>
  <c r="J5743" i="3"/>
  <c r="J4978" i="3"/>
  <c r="K4980" i="3" s="1"/>
  <c r="J4989" i="3"/>
  <c r="K5047" i="3"/>
  <c r="K5036" i="3"/>
  <c r="L5038" i="3" s="1"/>
  <c r="K4873" i="3"/>
  <c r="K4862" i="3"/>
  <c r="L4864" i="3" s="1"/>
  <c r="H5105" i="3"/>
  <c r="H5094" i="3"/>
  <c r="I5096" i="3" s="1"/>
  <c r="H5326" i="3"/>
  <c r="I5328" i="3" s="1"/>
  <c r="H5337" i="3"/>
  <c r="J4699" i="3"/>
  <c r="J4688" i="3"/>
  <c r="K4690" i="3" s="1"/>
  <c r="L5221" i="3"/>
  <c r="L5210" i="3"/>
  <c r="J5728" i="3"/>
  <c r="J5739" i="3"/>
  <c r="H4927" i="3"/>
  <c r="H4916" i="3"/>
  <c r="L5442" i="3"/>
  <c r="L5453" i="3"/>
  <c r="H5790" i="3"/>
  <c r="I5792" i="3" s="1"/>
  <c r="H5801" i="3"/>
  <c r="K5217" i="3"/>
  <c r="K5206" i="3"/>
  <c r="I5326" i="3"/>
  <c r="J5328" i="3" s="1"/>
  <c r="I5337" i="3"/>
  <c r="I4931" i="3"/>
  <c r="I4920" i="3"/>
  <c r="J4922" i="3" s="1"/>
  <c r="L5268" i="3"/>
  <c r="L5279" i="3"/>
  <c r="K5268" i="3"/>
  <c r="L5270" i="3" s="1"/>
  <c r="K5279" i="3"/>
  <c r="K5442" i="3"/>
  <c r="L5444" i="3" s="1"/>
  <c r="K5453" i="3"/>
  <c r="I5743" i="3"/>
  <c r="I5732" i="3"/>
  <c r="J5734" i="3" s="1"/>
  <c r="H4978" i="3"/>
  <c r="I4980" i="3" s="1"/>
  <c r="H4989" i="3"/>
  <c r="J5152" i="3"/>
  <c r="K5154" i="3" s="1"/>
  <c r="J5163" i="3"/>
  <c r="L3698" i="3"/>
  <c r="L3709" i="3"/>
  <c r="J4572" i="3"/>
  <c r="K4574" i="3" s="1"/>
  <c r="J4583" i="3"/>
  <c r="H3818" i="3"/>
  <c r="I3820" i="3" s="1"/>
  <c r="H3829" i="3"/>
  <c r="K3644" i="3"/>
  <c r="L3646" i="3" s="1"/>
  <c r="K3655" i="3"/>
  <c r="I3644" i="3"/>
  <c r="J3646" i="3" s="1"/>
  <c r="I3655" i="3"/>
  <c r="I4166" i="3"/>
  <c r="J4168" i="3" s="1"/>
  <c r="I4177" i="3"/>
  <c r="H4583" i="3"/>
  <c r="H4572" i="3"/>
  <c r="I4574" i="3" s="1"/>
  <c r="H3887" i="3"/>
  <c r="H3876" i="3"/>
  <c r="I3878" i="3" s="1"/>
  <c r="H4456" i="3"/>
  <c r="I4458" i="3" s="1"/>
  <c r="H4467" i="3"/>
  <c r="L3539" i="3"/>
  <c r="L3528" i="3"/>
  <c r="J3992" i="3"/>
  <c r="K3994" i="3" s="1"/>
  <c r="J4003" i="3"/>
  <c r="L4108" i="3"/>
  <c r="L4119" i="3"/>
  <c r="I3771" i="3"/>
  <c r="I3760" i="3"/>
  <c r="J3762" i="3" s="1"/>
  <c r="H4568" i="3"/>
  <c r="H4579" i="3"/>
  <c r="J4235" i="3"/>
  <c r="J4224" i="3"/>
  <c r="K4226" i="3" s="1"/>
  <c r="H3992" i="3"/>
  <c r="I3994" i="3" s="1"/>
  <c r="H4003" i="3"/>
  <c r="K4108" i="3"/>
  <c r="L4110" i="3" s="1"/>
  <c r="K4119" i="3"/>
  <c r="J3818" i="3"/>
  <c r="K3820" i="3" s="1"/>
  <c r="J3829" i="3"/>
  <c r="L4224" i="3"/>
  <c r="L4235" i="3"/>
  <c r="I4394" i="3"/>
  <c r="I4405" i="3"/>
  <c r="L4525" i="3"/>
  <c r="L4514" i="3"/>
  <c r="L4282" i="3"/>
  <c r="L4293" i="3"/>
  <c r="L4572" i="3"/>
  <c r="L4583" i="3"/>
  <c r="H3945" i="3"/>
  <c r="H3934" i="3"/>
  <c r="I3936" i="3" s="1"/>
  <c r="H3655" i="3"/>
  <c r="H3644" i="3"/>
  <c r="I3646" i="3" s="1"/>
  <c r="I3992" i="3"/>
  <c r="J3994" i="3" s="1"/>
  <c r="I4003" i="3"/>
  <c r="I3713" i="3"/>
  <c r="I3702" i="3"/>
  <c r="J3704" i="3" s="1"/>
  <c r="I4583" i="3"/>
  <c r="I4572" i="3"/>
  <c r="J4574" i="3" s="1"/>
  <c r="L3655" i="3"/>
  <c r="L3644" i="3"/>
  <c r="H4409" i="3"/>
  <c r="H4398" i="3"/>
  <c r="I4400" i="3" s="1"/>
  <c r="L3872" i="3"/>
  <c r="L3883" i="3"/>
  <c r="J4282" i="3"/>
  <c r="K4284" i="3" s="1"/>
  <c r="J4293" i="3"/>
  <c r="K3872" i="3"/>
  <c r="K3883" i="3"/>
  <c r="L3934" i="3"/>
  <c r="L3945" i="3"/>
  <c r="J3539" i="3"/>
  <c r="J3528" i="3"/>
  <c r="K3530" i="3" s="1"/>
  <c r="I4235" i="3"/>
  <c r="I4224" i="3"/>
  <c r="J4226" i="3" s="1"/>
  <c r="L4456" i="3"/>
  <c r="L4467" i="3"/>
  <c r="I4456" i="3"/>
  <c r="J4458" i="3" s="1"/>
  <c r="I4467" i="3"/>
  <c r="K3818" i="3"/>
  <c r="L3820" i="3" s="1"/>
  <c r="K3829" i="3"/>
  <c r="H4630" i="3"/>
  <c r="I4632" i="3" s="1"/>
  <c r="H4641" i="3"/>
  <c r="J3597" i="3"/>
  <c r="J3586" i="3"/>
  <c r="K3588" i="3" s="1"/>
  <c r="H4340" i="3"/>
  <c r="I4342" i="3" s="1"/>
  <c r="H4351" i="3"/>
  <c r="I4293" i="3"/>
  <c r="I4282" i="3"/>
  <c r="J4284" i="3" s="1"/>
  <c r="H3539" i="3"/>
  <c r="H3528" i="3"/>
  <c r="I3530" i="3" s="1"/>
  <c r="H4166" i="3"/>
  <c r="I4168" i="3" s="1"/>
  <c r="H4177" i="3"/>
  <c r="I4409" i="3"/>
  <c r="I4398" i="3"/>
  <c r="J4400" i="3" s="1"/>
  <c r="H3296" i="3"/>
  <c r="I3298" i="3" s="1"/>
  <c r="H3307" i="3"/>
  <c r="L3191" i="3"/>
  <c r="L3180" i="3"/>
  <c r="I3075" i="3"/>
  <c r="I3064" i="3"/>
  <c r="J3066" i="3" s="1"/>
  <c r="I2832" i="3"/>
  <c r="J2834" i="3" s="1"/>
  <c r="I2843" i="3"/>
  <c r="J2901" i="3"/>
  <c r="J2890" i="3"/>
  <c r="K2892" i="3" s="1"/>
  <c r="K2484" i="3"/>
  <c r="L2486" i="3" s="1"/>
  <c r="K2495" i="3"/>
  <c r="J2426" i="3"/>
  <c r="K2428" i="3" s="1"/>
  <c r="J2437" i="3"/>
  <c r="L2379" i="3"/>
  <c r="L2368" i="3"/>
  <c r="K2611" i="3"/>
  <c r="K2600" i="3"/>
  <c r="L2602" i="3" s="1"/>
  <c r="I3423" i="3"/>
  <c r="I3412" i="3"/>
  <c r="J3414" i="3" s="1"/>
  <c r="J2886" i="3"/>
  <c r="J2897" i="3"/>
  <c r="J2484" i="3"/>
  <c r="K2486" i="3" s="1"/>
  <c r="J2495" i="3"/>
  <c r="I2901" i="3"/>
  <c r="I2890" i="3"/>
  <c r="J2892" i="3" s="1"/>
  <c r="I2484" i="3"/>
  <c r="J2486" i="3" s="1"/>
  <c r="I2495" i="3"/>
  <c r="J2658" i="3"/>
  <c r="K2660" i="3" s="1"/>
  <c r="J2669" i="3"/>
  <c r="I2658" i="3"/>
  <c r="J2660" i="3" s="1"/>
  <c r="I2669" i="3"/>
  <c r="H3423" i="3"/>
  <c r="H3412" i="3"/>
  <c r="I3414" i="3" s="1"/>
  <c r="L3412" i="3"/>
  <c r="L3423" i="3"/>
  <c r="H2785" i="3"/>
  <c r="H2774" i="3"/>
  <c r="I2776" i="3" s="1"/>
  <c r="L2553" i="3"/>
  <c r="L2542" i="3"/>
  <c r="L3122" i="3"/>
  <c r="L3133" i="3"/>
  <c r="I3249" i="3"/>
  <c r="I3238" i="3"/>
  <c r="J3240" i="3" s="1"/>
  <c r="I3122" i="3"/>
  <c r="J3124" i="3" s="1"/>
  <c r="I3133" i="3"/>
  <c r="J3412" i="3"/>
  <c r="K3414" i="3" s="1"/>
  <c r="J3423" i="3"/>
  <c r="H3249" i="3"/>
  <c r="H3238" i="3"/>
  <c r="I3240" i="3" s="1"/>
  <c r="L2727" i="3"/>
  <c r="L2716" i="3"/>
  <c r="H3075" i="3"/>
  <c r="H3064" i="3"/>
  <c r="I3066" i="3" s="1"/>
  <c r="L3365" i="3"/>
  <c r="L3354" i="3"/>
  <c r="H3006" i="3"/>
  <c r="I3008" i="3" s="1"/>
  <c r="H3017" i="3"/>
  <c r="J1266" i="3"/>
  <c r="K1268" i="3" s="1"/>
  <c r="J1277" i="3"/>
  <c r="H1277" i="3"/>
  <c r="H1266" i="3"/>
  <c r="I1268" i="3" s="1"/>
  <c r="H2263" i="3"/>
  <c r="H2252" i="3"/>
  <c r="I2254" i="3" s="1"/>
  <c r="H1219" i="3"/>
  <c r="H1208" i="3"/>
  <c r="I1210" i="3" s="1"/>
  <c r="I1266" i="3"/>
  <c r="J1268" i="3" s="1"/>
  <c r="I1277" i="3"/>
  <c r="L1393" i="3"/>
  <c r="L1382" i="3"/>
  <c r="K1219" i="3"/>
  <c r="K1208" i="3"/>
  <c r="L1210" i="3" s="1"/>
  <c r="I1324" i="3"/>
  <c r="J1326" i="3" s="1"/>
  <c r="I1335" i="3"/>
  <c r="J2252" i="3"/>
  <c r="K2254" i="3" s="1"/>
  <c r="J2263" i="3"/>
  <c r="I1498" i="3"/>
  <c r="J1500" i="3" s="1"/>
  <c r="I1509" i="3"/>
  <c r="L1788" i="3"/>
  <c r="L1799" i="3"/>
  <c r="I1915" i="3"/>
  <c r="I1904" i="3"/>
  <c r="J1906" i="3" s="1"/>
  <c r="L2205" i="3"/>
  <c r="L2194" i="3"/>
  <c r="J1741" i="3"/>
  <c r="J1730" i="3"/>
  <c r="K1732" i="3" s="1"/>
  <c r="H1672" i="3"/>
  <c r="I1674" i="3" s="1"/>
  <c r="H1683" i="3"/>
  <c r="K1335" i="3"/>
  <c r="K1324" i="3"/>
  <c r="L1326" i="3" s="1"/>
  <c r="K1498" i="3"/>
  <c r="L1500" i="3" s="1"/>
  <c r="K1509" i="3"/>
  <c r="I1451" i="3"/>
  <c r="I1440" i="3"/>
  <c r="J1442" i="3" s="1"/>
  <c r="I1741" i="3"/>
  <c r="I1730" i="3"/>
  <c r="J1732" i="3" s="1"/>
  <c r="L1741" i="3"/>
  <c r="L1730" i="3"/>
  <c r="H1915" i="3"/>
  <c r="H1904" i="3"/>
  <c r="I1906" i="3" s="1"/>
  <c r="I2089" i="3"/>
  <c r="I2078" i="3"/>
  <c r="J2080" i="3" s="1"/>
  <c r="L1726" i="3"/>
  <c r="L1737" i="3"/>
  <c r="H1625" i="3"/>
  <c r="H1614" i="3"/>
  <c r="I1616" i="3" s="1"/>
  <c r="H2089" i="3"/>
  <c r="H2078" i="3"/>
  <c r="I2080" i="3" s="1"/>
  <c r="H1610" i="3"/>
  <c r="H1621" i="3"/>
  <c r="L2031" i="3"/>
  <c r="L2020" i="3"/>
  <c r="J1324" i="3"/>
  <c r="K1326" i="3" s="1"/>
  <c r="J1335" i="3"/>
  <c r="L1567" i="3"/>
  <c r="L1556" i="3"/>
  <c r="H1436" i="3"/>
  <c r="H1447" i="3"/>
  <c r="H1451" i="3"/>
  <c r="H1440" i="3"/>
  <c r="I1442" i="3" s="1"/>
  <c r="L1552" i="3"/>
  <c r="L1563" i="3"/>
  <c r="H914" i="3"/>
  <c r="H925" i="3"/>
  <c r="K755" i="3"/>
  <c r="K744" i="3"/>
  <c r="L746" i="3" s="1"/>
  <c r="J751" i="3"/>
  <c r="J740" i="3"/>
  <c r="K918" i="3"/>
  <c r="L920" i="3" s="1"/>
  <c r="K929" i="3"/>
  <c r="I1103" i="3"/>
  <c r="I1092" i="3"/>
  <c r="J1094" i="3" s="1"/>
  <c r="J929" i="3"/>
  <c r="J918" i="3"/>
  <c r="K920" i="3" s="1"/>
  <c r="H1088" i="3"/>
  <c r="H1099" i="3"/>
  <c r="L1030" i="3"/>
  <c r="L1041" i="3"/>
  <c r="I914" i="3"/>
  <c r="I925" i="3"/>
  <c r="J1103" i="3"/>
  <c r="J1092" i="3"/>
  <c r="K1094" i="3" s="1"/>
  <c r="I755" i="3"/>
  <c r="I744" i="3"/>
  <c r="J746" i="3" s="1"/>
  <c r="K396" i="3"/>
  <c r="L398" i="3" s="1"/>
  <c r="K407" i="3"/>
  <c r="J396" i="3"/>
  <c r="K398" i="3" s="1"/>
  <c r="J407" i="3"/>
  <c r="H465" i="3"/>
  <c r="H454" i="3"/>
  <c r="I456" i="3" s="1"/>
  <c r="I396" i="3"/>
  <c r="J398" i="3" s="1"/>
  <c r="I407" i="3"/>
  <c r="I349" i="3"/>
  <c r="I338" i="3"/>
  <c r="J340" i="3" s="1"/>
  <c r="H396" i="3"/>
  <c r="I398" i="3" s="1"/>
  <c r="H407" i="3"/>
  <c r="L512" i="3"/>
  <c r="L523" i="3"/>
  <c r="L338" i="3"/>
  <c r="L349" i="3"/>
  <c r="I570" i="3"/>
  <c r="J572" i="3" s="1"/>
  <c r="I581" i="3"/>
  <c r="L334" i="3"/>
  <c r="L345" i="3"/>
  <c r="H349" i="3"/>
  <c r="H338" i="3"/>
  <c r="I340" i="3" s="1"/>
  <c r="K512" i="3"/>
  <c r="L514" i="3" s="1"/>
  <c r="K523" i="3"/>
  <c r="K338" i="3"/>
  <c r="L340" i="3" s="1"/>
  <c r="K349" i="3"/>
  <c r="J508" i="3"/>
  <c r="J519" i="3"/>
  <c r="K334" i="3"/>
  <c r="K345" i="3"/>
  <c r="J570" i="3"/>
  <c r="K572" i="3" s="1"/>
  <c r="J581" i="3"/>
  <c r="J512" i="3"/>
  <c r="K514" i="3" s="1"/>
  <c r="J523" i="3"/>
  <c r="J349" i="3"/>
  <c r="J338" i="3"/>
  <c r="K340" i="3" s="1"/>
  <c r="H570" i="3"/>
  <c r="I572" i="3" s="1"/>
  <c r="H581" i="3"/>
  <c r="J334" i="3"/>
  <c r="J345" i="3"/>
  <c r="J175" i="3"/>
  <c r="J164" i="3"/>
  <c r="K166" i="3" s="1"/>
  <c r="H164" i="3"/>
  <c r="I166" i="3" s="1"/>
  <c r="H175" i="3"/>
  <c r="I171" i="3"/>
  <c r="I160" i="3"/>
  <c r="J42" i="3"/>
  <c r="J44" i="3"/>
  <c r="D36" i="4"/>
  <c r="K44" i="3"/>
  <c r="K42" i="3"/>
  <c r="I108" i="3" l="1"/>
  <c r="L108" i="3"/>
  <c r="D37" i="4"/>
  <c r="D38" i="4" l="1"/>
  <c r="D39" i="4" l="1"/>
  <c r="E52" i="3"/>
  <c r="L7" i="3" s="1"/>
  <c r="L20" i="3"/>
  <c r="I20" i="3"/>
  <c r="F20" i="3"/>
  <c r="F18" i="3" s="1"/>
  <c r="I40" i="3"/>
  <c r="H40" i="3"/>
  <c r="B7" i="3" a="1"/>
  <c r="B7" i="3" s="1"/>
  <c r="J7" i="5"/>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T8" i="5"/>
  <c r="C7" i="3"/>
  <c r="L34" i="3"/>
  <c r="L38" i="3" s="1"/>
  <c r="L44" i="3" s="1"/>
  <c r="I34" i="3"/>
  <c r="I38" i="3" s="1"/>
  <c r="H34" i="3"/>
  <c r="H38" i="3" s="1"/>
  <c r="E12" i="5"/>
  <c r="E11" i="5"/>
  <c r="E10" i="5"/>
  <c r="E9" i="5"/>
  <c r="H4918" i="3" l="1"/>
  <c r="H4933" i="3" s="1"/>
  <c r="H4802" i="3"/>
  <c r="H4817" i="3" s="1"/>
  <c r="J4744" i="3"/>
  <c r="J4759" i="3" s="1"/>
  <c r="I4396" i="3"/>
  <c r="I4411" i="3" s="1"/>
  <c r="I3932" i="3"/>
  <c r="I3947" i="3" s="1"/>
  <c r="L3758" i="3"/>
  <c r="L3773" i="3" s="1"/>
  <c r="J3236" i="3"/>
  <c r="J3251" i="3" s="1"/>
  <c r="H2946" i="3"/>
  <c r="H2961" i="3" s="1"/>
  <c r="K2888" i="3"/>
  <c r="K2903" i="3" s="1"/>
  <c r="J2598" i="3"/>
  <c r="J2613" i="3" s="1"/>
  <c r="K2424" i="3"/>
  <c r="K2439" i="3" s="1"/>
  <c r="J2250" i="3"/>
  <c r="J2265" i="3" s="1"/>
  <c r="K2076" i="3"/>
  <c r="K2091" i="3" s="1"/>
  <c r="J1612" i="3"/>
  <c r="J1627" i="3" s="1"/>
  <c r="J1438" i="3"/>
  <c r="J1453" i="3" s="1"/>
  <c r="K510" i="3"/>
  <c r="K525" i="3" s="1"/>
  <c r="K5730" i="3"/>
  <c r="K5745" i="3" s="1"/>
  <c r="I4744" i="3"/>
  <c r="I4759" i="3" s="1"/>
  <c r="L4048" i="3"/>
  <c r="L4063" i="3" s="1"/>
  <c r="H3932" i="3"/>
  <c r="H3947" i="3" s="1"/>
  <c r="I3236" i="3"/>
  <c r="I3251" i="3" s="1"/>
  <c r="J2772" i="3"/>
  <c r="J2787" i="3" s="1"/>
  <c r="I2598" i="3"/>
  <c r="I2613" i="3" s="1"/>
  <c r="J2424" i="3"/>
  <c r="J2439" i="3" s="1"/>
  <c r="I2250" i="3"/>
  <c r="I2265" i="3" s="1"/>
  <c r="J1786" i="3"/>
  <c r="J1801" i="3" s="1"/>
  <c r="I1612" i="3"/>
  <c r="I1627" i="3" s="1"/>
  <c r="I1438" i="3"/>
  <c r="I1453" i="3" s="1"/>
  <c r="H5614" i="3"/>
  <c r="H5629" i="3" s="1"/>
  <c r="J5382" i="3"/>
  <c r="J5397" i="3" s="1"/>
  <c r="K4048" i="3"/>
  <c r="K4063" i="3" s="1"/>
  <c r="L3874" i="3"/>
  <c r="L3889" i="3" s="1"/>
  <c r="K2830" i="3"/>
  <c r="K2845" i="3" s="1"/>
  <c r="H2598" i="3"/>
  <c r="H2613" i="3" s="1"/>
  <c r="I2424" i="3"/>
  <c r="I2439" i="3" s="1"/>
  <c r="I2366" i="3"/>
  <c r="I2381" i="3" s="1"/>
  <c r="H2250" i="3"/>
  <c r="H2265" i="3" s="1"/>
  <c r="J2192" i="3"/>
  <c r="J2207" i="3" s="1"/>
  <c r="I1960" i="3"/>
  <c r="I1975" i="3" s="1"/>
  <c r="H1612" i="3"/>
  <c r="H1627" i="3" s="1"/>
  <c r="H1438" i="3"/>
  <c r="H1453" i="3" s="1"/>
  <c r="I4918" i="3"/>
  <c r="I4933" i="3" s="1"/>
  <c r="H4860" i="3"/>
  <c r="H4875" i="3" s="1"/>
  <c r="K4744" i="3"/>
  <c r="K4759" i="3" s="1"/>
  <c r="H4106" i="3"/>
  <c r="H4121" i="3" s="1"/>
  <c r="J3932" i="3"/>
  <c r="J3947" i="3" s="1"/>
  <c r="I2946" i="3"/>
  <c r="I2961" i="3" s="1"/>
  <c r="L2888" i="3"/>
  <c r="L2903" i="3" s="1"/>
  <c r="K2598" i="3"/>
  <c r="K2613" i="3" s="1"/>
  <c r="L2308" i="3"/>
  <c r="L2323" i="3" s="1"/>
  <c r="K2250" i="3"/>
  <c r="K2265" i="3" s="1"/>
  <c r="H2134" i="3"/>
  <c r="H2149" i="3" s="1"/>
  <c r="K1612" i="3"/>
  <c r="K1627" i="3" s="1"/>
  <c r="K1438" i="3"/>
  <c r="K1453" i="3" s="1"/>
  <c r="I5556" i="3"/>
  <c r="I5571" i="3" s="1"/>
  <c r="J4918" i="3"/>
  <c r="J4933" i="3" s="1"/>
  <c r="K4570" i="3"/>
  <c r="K4585" i="3" s="1"/>
  <c r="J2946" i="3"/>
  <c r="J2961" i="3" s="1"/>
  <c r="L336" i="3"/>
  <c r="L351" i="3" s="1"/>
  <c r="H800" i="3"/>
  <c r="H815" i="3" s="1"/>
  <c r="K336" i="3"/>
  <c r="K351" i="3" s="1"/>
  <c r="I626" i="3"/>
  <c r="I641" i="3" s="1"/>
  <c r="I336" i="3"/>
  <c r="I351" i="3" s="1"/>
  <c r="H1960" i="3"/>
  <c r="H1975" i="3" s="1"/>
  <c r="K5092" i="3"/>
  <c r="K5107" i="3" s="1"/>
  <c r="J4570" i="3"/>
  <c r="J4585" i="3" s="1"/>
  <c r="K4338" i="3"/>
  <c r="K4353" i="3" s="1"/>
  <c r="J4106" i="3"/>
  <c r="J4121" i="3" s="1"/>
  <c r="L2656" i="3"/>
  <c r="L2671" i="3" s="1"/>
  <c r="L2598" i="3"/>
  <c r="L2613" i="3" s="1"/>
  <c r="I916" i="3"/>
  <c r="I931" i="3" s="1"/>
  <c r="J742" i="3"/>
  <c r="J757" i="3" s="1"/>
  <c r="K278" i="3"/>
  <c r="K293" i="3" s="1"/>
  <c r="J5092" i="3"/>
  <c r="J5107" i="3" s="1"/>
  <c r="J4338" i="3"/>
  <c r="J4353" i="3" s="1"/>
  <c r="I4106" i="3"/>
  <c r="I4121" i="3" s="1"/>
  <c r="K3932" i="3"/>
  <c r="K3947" i="3" s="1"/>
  <c r="I1206" i="3"/>
  <c r="I1221" i="3" s="1"/>
  <c r="J336" i="3"/>
  <c r="J351" i="3" s="1"/>
  <c r="L278" i="3"/>
  <c r="L293" i="3" s="1"/>
  <c r="L4222" i="3"/>
  <c r="L4237" i="3" s="1"/>
  <c r="H2424" i="3"/>
  <c r="H2439" i="3" s="1"/>
  <c r="L1438" i="3"/>
  <c r="L1453" i="3" s="1"/>
  <c r="H5150" i="3"/>
  <c r="H5165" i="3" s="1"/>
  <c r="I4338" i="3"/>
  <c r="I4353" i="3" s="1"/>
  <c r="H3526" i="3"/>
  <c r="H3541" i="3" s="1"/>
  <c r="K3062" i="3"/>
  <c r="K3077" i="3" s="1"/>
  <c r="K742" i="3"/>
  <c r="K757" i="3" s="1"/>
  <c r="J684" i="3"/>
  <c r="J699" i="3" s="1"/>
  <c r="I3816" i="3"/>
  <c r="I3831" i="3" s="1"/>
  <c r="J3062" i="3"/>
  <c r="J3077" i="3" s="1"/>
  <c r="H626" i="3"/>
  <c r="H641" i="3" s="1"/>
  <c r="I5498" i="3"/>
  <c r="I5513" i="3" s="1"/>
  <c r="K5324" i="3"/>
  <c r="K5339" i="3" s="1"/>
  <c r="K4512" i="3"/>
  <c r="K4527" i="3" s="1"/>
  <c r="J5556" i="3"/>
  <c r="J5571" i="3" s="1"/>
  <c r="L220" i="3"/>
  <c r="L235" i="3" s="1"/>
  <c r="K162" i="3"/>
  <c r="K177" i="3" s="1"/>
  <c r="K220" i="3"/>
  <c r="K235" i="3" s="1"/>
  <c r="H1090" i="3"/>
  <c r="H1105" i="3" s="1"/>
  <c r="H2192" i="3"/>
  <c r="H2207" i="3" s="1"/>
  <c r="K1902" i="3"/>
  <c r="K1917" i="3" s="1"/>
  <c r="J1902" i="3"/>
  <c r="J1917" i="3" s="1"/>
  <c r="H162" i="3"/>
  <c r="H177" i="3" s="1"/>
  <c r="H4222" i="3"/>
  <c r="H4237" i="3" s="1"/>
  <c r="J162" i="3"/>
  <c r="J177" i="3" s="1"/>
  <c r="L3004" i="3"/>
  <c r="L3019" i="3" s="1"/>
  <c r="K3758" i="3"/>
  <c r="K3773" i="3" s="1"/>
  <c r="K1380" i="3"/>
  <c r="K1395" i="3" s="1"/>
  <c r="I4048" i="3"/>
  <c r="I4063" i="3" s="1"/>
  <c r="J3120" i="3"/>
  <c r="J3135" i="3" s="1"/>
  <c r="L1496" i="3"/>
  <c r="L1511" i="3" s="1"/>
  <c r="J4048" i="3"/>
  <c r="J4063" i="3" s="1"/>
  <c r="L3526" i="3"/>
  <c r="L3541" i="3" s="1"/>
  <c r="J3584" i="3"/>
  <c r="J3599" i="3" s="1"/>
  <c r="L684" i="3"/>
  <c r="L699" i="3" s="1"/>
  <c r="J3410" i="3"/>
  <c r="J3425" i="3" s="1"/>
  <c r="H1032" i="3"/>
  <c r="H1047" i="3" s="1"/>
  <c r="J2540" i="3"/>
  <c r="J2555" i="3" s="1"/>
  <c r="L4106" i="3"/>
  <c r="L4121" i="3" s="1"/>
  <c r="L1612" i="3"/>
  <c r="L1627" i="3" s="1"/>
  <c r="H3816" i="3"/>
  <c r="H3831" i="3" s="1"/>
  <c r="H1670" i="3"/>
  <c r="H1685" i="3" s="1"/>
  <c r="H3178" i="3"/>
  <c r="H3193" i="3" s="1"/>
  <c r="L5382" i="3"/>
  <c r="L5397" i="3" s="1"/>
  <c r="J1844" i="3"/>
  <c r="J1859" i="3" s="1"/>
  <c r="L3352" i="3"/>
  <c r="L3367" i="3" s="1"/>
  <c r="L5266" i="3"/>
  <c r="L5281" i="3" s="1"/>
  <c r="K3178" i="3"/>
  <c r="K3193" i="3" s="1"/>
  <c r="L916" i="3"/>
  <c r="L931" i="3" s="1"/>
  <c r="L742" i="3"/>
  <c r="L757" i="3" s="1"/>
  <c r="J5614" i="3"/>
  <c r="J5629" i="3" s="1"/>
  <c r="J4976" i="3"/>
  <c r="J4991" i="3" s="1"/>
  <c r="I3526" i="3"/>
  <c r="I3541" i="3" s="1"/>
  <c r="I3700" i="3"/>
  <c r="I3715" i="3" s="1"/>
  <c r="I4280" i="3"/>
  <c r="I4295" i="3" s="1"/>
  <c r="L4280" i="3"/>
  <c r="L4295" i="3" s="1"/>
  <c r="H4628" i="3"/>
  <c r="H4643" i="3" s="1"/>
  <c r="J2830" i="3"/>
  <c r="J2845" i="3" s="1"/>
  <c r="H2830" i="3"/>
  <c r="H2845" i="3" s="1"/>
  <c r="J3468" i="3"/>
  <c r="J3483" i="3" s="1"/>
  <c r="L2018" i="3"/>
  <c r="L2033" i="3" s="1"/>
  <c r="H1206" i="3"/>
  <c r="H1221" i="3" s="1"/>
  <c r="L2076" i="3"/>
  <c r="L2091" i="3" s="1"/>
  <c r="I974" i="3"/>
  <c r="I989" i="3" s="1"/>
  <c r="I800" i="3"/>
  <c r="I815" i="3" s="1"/>
  <c r="K800" i="3"/>
  <c r="K815" i="3" s="1"/>
  <c r="K1148" i="3"/>
  <c r="K1163" i="3" s="1"/>
  <c r="I394" i="3"/>
  <c r="I409" i="3" s="1"/>
  <c r="I162" i="3"/>
  <c r="I177" i="3" s="1"/>
  <c r="L452" i="3"/>
  <c r="L467" i="3" s="1"/>
  <c r="J1554" i="3"/>
  <c r="J1569" i="3" s="1"/>
  <c r="I1380" i="3"/>
  <c r="I1395" i="3" s="1"/>
  <c r="L4512" i="3"/>
  <c r="L4527" i="3" s="1"/>
  <c r="K4280" i="3"/>
  <c r="K4295" i="3" s="1"/>
  <c r="K1496" i="3"/>
  <c r="K1511" i="3" s="1"/>
  <c r="K4222" i="3"/>
  <c r="K4237" i="3" s="1"/>
  <c r="H4048" i="3"/>
  <c r="H4063" i="3" s="1"/>
  <c r="L1844" i="3"/>
  <c r="L1859" i="3" s="1"/>
  <c r="J4164" i="3"/>
  <c r="J4179" i="3" s="1"/>
  <c r="H3642" i="3"/>
  <c r="H3657" i="3" s="1"/>
  <c r="I742" i="3"/>
  <c r="I757" i="3" s="1"/>
  <c r="J452" i="3"/>
  <c r="J467" i="3" s="1"/>
  <c r="I3642" i="3"/>
  <c r="I3657" i="3" s="1"/>
  <c r="I1264" i="3"/>
  <c r="I1279" i="3" s="1"/>
  <c r="L2772" i="3"/>
  <c r="L2787" i="3" s="1"/>
  <c r="L4338" i="3"/>
  <c r="L4353" i="3" s="1"/>
  <c r="J2018" i="3"/>
  <c r="J2033" i="3" s="1"/>
  <c r="K4686" i="3"/>
  <c r="K4701" i="3" s="1"/>
  <c r="H1728" i="3"/>
  <c r="H1743" i="3" s="1"/>
  <c r="K3352" i="3"/>
  <c r="K3367" i="3" s="1"/>
  <c r="K5672" i="3"/>
  <c r="K5687" i="3" s="1"/>
  <c r="J2134" i="3"/>
  <c r="J2149" i="3" s="1"/>
  <c r="K3700" i="3"/>
  <c r="K3715" i="3" s="1"/>
  <c r="J5498" i="3"/>
  <c r="J5513" i="3" s="1"/>
  <c r="H5672" i="3"/>
  <c r="H5687" i="3" s="1"/>
  <c r="H3758" i="3"/>
  <c r="H3773" i="3" s="1"/>
  <c r="L4918" i="3"/>
  <c r="L4933" i="3" s="1"/>
  <c r="L5556" i="3"/>
  <c r="L5571" i="3" s="1"/>
  <c r="H1786" i="3"/>
  <c r="H1801" i="3" s="1"/>
  <c r="L1322" i="3"/>
  <c r="L1337" i="3" s="1"/>
  <c r="I5614" i="3"/>
  <c r="I5629" i="3" s="1"/>
  <c r="I4860" i="3"/>
  <c r="I4875" i="3" s="1"/>
  <c r="K5788" i="3"/>
  <c r="K5803" i="3" s="1"/>
  <c r="H3700" i="3"/>
  <c r="H3715" i="3" s="1"/>
  <c r="J4280" i="3"/>
  <c r="J4295" i="3" s="1"/>
  <c r="I4454" i="3"/>
  <c r="I4469" i="3" s="1"/>
  <c r="L3816" i="3"/>
  <c r="L3831" i="3" s="1"/>
  <c r="K4454" i="3"/>
  <c r="K4469" i="3" s="1"/>
  <c r="H2366" i="3"/>
  <c r="H2381" i="3" s="1"/>
  <c r="L3120" i="3"/>
  <c r="L3135" i="3" s="1"/>
  <c r="L2946" i="3"/>
  <c r="L2961" i="3" s="1"/>
  <c r="L3294" i="3"/>
  <c r="L3309" i="3" s="1"/>
  <c r="H2076" i="3"/>
  <c r="H2091" i="3" s="1"/>
  <c r="I1902" i="3"/>
  <c r="I1917" i="3" s="1"/>
  <c r="I2714" i="3"/>
  <c r="I2729" i="3" s="1"/>
  <c r="J1960" i="3"/>
  <c r="J1975" i="3" s="1"/>
  <c r="I220" i="3"/>
  <c r="I235" i="3" s="1"/>
  <c r="H916" i="3"/>
  <c r="H931" i="3" s="1"/>
  <c r="H5208" i="3"/>
  <c r="H5223" i="3" s="1"/>
  <c r="J5208" i="3"/>
  <c r="J5223" i="3" s="1"/>
  <c r="L1670" i="3"/>
  <c r="L1685" i="3" s="1"/>
  <c r="J4396" i="3"/>
  <c r="J4411" i="3" s="1"/>
  <c r="J4222" i="3"/>
  <c r="J4237" i="3" s="1"/>
  <c r="K2192" i="3"/>
  <c r="K2207" i="3" s="1"/>
  <c r="H4570" i="3"/>
  <c r="H4585" i="3" s="1"/>
  <c r="K4164" i="3"/>
  <c r="K4179" i="3" s="1"/>
  <c r="I1322" i="3"/>
  <c r="I1337" i="3" s="1"/>
  <c r="J858" i="3"/>
  <c r="J873" i="3" s="1"/>
  <c r="K3990" i="3"/>
  <c r="K4005" i="3" s="1"/>
  <c r="I1496" i="3"/>
  <c r="I1511" i="3" s="1"/>
  <c r="I3004" i="3"/>
  <c r="I3019" i="3" s="1"/>
  <c r="J4454" i="3"/>
  <c r="J4469" i="3" s="1"/>
  <c r="I2076" i="3"/>
  <c r="I2091" i="3" s="1"/>
  <c r="I1844" i="3"/>
  <c r="I1859" i="3" s="1"/>
  <c r="J3700" i="3"/>
  <c r="J3715" i="3" s="1"/>
  <c r="I5730" i="3"/>
  <c r="I5745" i="3" s="1"/>
  <c r="I2308" i="3"/>
  <c r="I2323" i="3" s="1"/>
  <c r="I3758" i="3"/>
  <c r="I3773" i="3" s="1"/>
  <c r="L5672" i="3"/>
  <c r="L5687" i="3" s="1"/>
  <c r="K5150" i="3"/>
  <c r="K5165" i="3" s="1"/>
  <c r="H4280" i="3"/>
  <c r="H4295" i="3" s="1"/>
  <c r="I2772" i="3"/>
  <c r="I2787" i="3" s="1"/>
  <c r="I1786" i="3"/>
  <c r="I1801" i="3" s="1"/>
  <c r="L1264" i="3"/>
  <c r="L1279" i="3" s="1"/>
  <c r="J4802" i="3"/>
  <c r="J4817" i="3" s="1"/>
  <c r="H4686" i="3"/>
  <c r="H4701" i="3" s="1"/>
  <c r="K5034" i="3"/>
  <c r="K5049" i="3" s="1"/>
  <c r="H5498" i="3"/>
  <c r="H5513" i="3" s="1"/>
  <c r="L5150" i="3"/>
  <c r="L5165" i="3" s="1"/>
  <c r="I5788" i="3"/>
  <c r="I5803" i="3" s="1"/>
  <c r="L5788" i="3"/>
  <c r="L5803" i="3" s="1"/>
  <c r="K3642" i="3"/>
  <c r="K3657" i="3" s="1"/>
  <c r="J4628" i="3"/>
  <c r="J4643" i="3" s="1"/>
  <c r="L3178" i="3"/>
  <c r="L3193" i="3" s="1"/>
  <c r="H3062" i="3"/>
  <c r="H3077" i="3" s="1"/>
  <c r="K3468" i="3"/>
  <c r="K3483" i="3" s="1"/>
  <c r="H1322" i="3"/>
  <c r="H1337" i="3" s="1"/>
  <c r="K1960" i="3"/>
  <c r="K1975" i="3" s="1"/>
  <c r="H3236" i="3"/>
  <c r="H3251" i="3" s="1"/>
  <c r="J510" i="3"/>
  <c r="J525" i="3" s="1"/>
  <c r="J220" i="3"/>
  <c r="J235" i="3" s="1"/>
  <c r="I5382" i="3"/>
  <c r="I5397" i="3" s="1"/>
  <c r="I1090" i="3"/>
  <c r="I1105" i="3" s="1"/>
  <c r="K2366" i="3"/>
  <c r="K2381" i="3" s="1"/>
  <c r="H5092" i="3"/>
  <c r="H5107" i="3" s="1"/>
  <c r="J4686" i="3"/>
  <c r="J4701" i="3" s="1"/>
  <c r="L2366" i="3"/>
  <c r="L2381" i="3" s="1"/>
  <c r="H5440" i="3"/>
  <c r="H5455" i="3" s="1"/>
  <c r="J4512" i="3"/>
  <c r="J4527" i="3" s="1"/>
  <c r="J2366" i="3"/>
  <c r="J2381" i="3" s="1"/>
  <c r="J1206" i="3"/>
  <c r="J1221" i="3" s="1"/>
  <c r="L4164" i="3"/>
  <c r="L4179" i="3" s="1"/>
  <c r="I1554" i="3"/>
  <c r="I1569" i="3" s="1"/>
  <c r="H3120" i="3"/>
  <c r="H3135" i="3" s="1"/>
  <c r="K4860" i="3"/>
  <c r="K4875" i="3" s="1"/>
  <c r="H2482" i="3"/>
  <c r="H2497" i="3" s="1"/>
  <c r="K5208" i="3"/>
  <c r="K5223" i="3" s="1"/>
  <c r="K2018" i="3"/>
  <c r="K2033" i="3" s="1"/>
  <c r="L4686" i="3"/>
  <c r="L4701" i="3" s="1"/>
  <c r="I510" i="3"/>
  <c r="I525" i="3" s="1"/>
  <c r="L2424" i="3"/>
  <c r="L2439" i="3" s="1"/>
  <c r="K452" i="3"/>
  <c r="K467" i="3" s="1"/>
  <c r="K1554" i="3"/>
  <c r="K1569" i="3" s="1"/>
  <c r="L858" i="3"/>
  <c r="L873" i="3" s="1"/>
  <c r="K1206" i="3"/>
  <c r="K1221" i="3" s="1"/>
  <c r="L5034" i="3"/>
  <c r="L5049" i="3" s="1"/>
  <c r="J916" i="3"/>
  <c r="J931" i="3" s="1"/>
  <c r="L2540" i="3"/>
  <c r="L2555" i="3" s="1"/>
  <c r="H336" i="3"/>
  <c r="H351" i="3" s="1"/>
  <c r="K916" i="3"/>
  <c r="K931" i="3" s="1"/>
  <c r="L2482" i="3"/>
  <c r="L2497" i="3" s="1"/>
  <c r="K3584" i="3"/>
  <c r="K3599" i="3" s="1"/>
  <c r="I4570" i="3"/>
  <c r="I4585" i="3" s="1"/>
  <c r="K2540" i="3"/>
  <c r="K2555" i="3" s="1"/>
  <c r="K1786" i="3"/>
  <c r="K1801" i="3" s="1"/>
  <c r="H4744" i="3"/>
  <c r="H4759" i="3" s="1"/>
  <c r="J1670" i="3"/>
  <c r="J1685" i="3" s="1"/>
  <c r="J3178" i="3"/>
  <c r="J3193" i="3" s="1"/>
  <c r="L5324" i="3"/>
  <c r="L5339" i="3" s="1"/>
  <c r="K2714" i="3"/>
  <c r="K2729" i="3" s="1"/>
  <c r="K5382" i="3"/>
  <c r="K5397" i="3" s="1"/>
  <c r="J2076" i="3"/>
  <c r="J2091" i="3" s="1"/>
  <c r="L5092" i="3"/>
  <c r="L5107" i="3" s="1"/>
  <c r="K684" i="3"/>
  <c r="K699" i="3" s="1"/>
  <c r="H2656" i="3"/>
  <c r="H2671" i="3" s="1"/>
  <c r="H4512" i="3"/>
  <c r="H4527" i="3" s="1"/>
  <c r="I2018" i="3"/>
  <c r="I2033" i="3" s="1"/>
  <c r="H2888" i="3"/>
  <c r="H2903" i="3" s="1"/>
  <c r="H1380" i="3"/>
  <c r="H1395" i="3" s="1"/>
  <c r="I3584" i="3"/>
  <c r="I3599" i="3" s="1"/>
  <c r="K5556" i="3"/>
  <c r="K5571" i="3" s="1"/>
  <c r="J1322" i="3"/>
  <c r="J1337" i="3" s="1"/>
  <c r="J3874" i="3"/>
  <c r="J3889" i="3" s="1"/>
  <c r="K1670" i="3"/>
  <c r="K1685" i="3" s="1"/>
  <c r="J1264" i="3"/>
  <c r="J1279" i="3" s="1"/>
  <c r="K3874" i="3"/>
  <c r="K3889" i="3" s="1"/>
  <c r="I3410" i="3"/>
  <c r="I3425" i="3" s="1"/>
  <c r="J2714" i="3"/>
  <c r="J2729" i="3" s="1"/>
  <c r="H452" i="3"/>
  <c r="H467" i="3" s="1"/>
  <c r="J3004" i="3"/>
  <c r="J3019" i="3" s="1"/>
  <c r="H5382" i="3"/>
  <c r="H5397" i="3" s="1"/>
  <c r="H3990" i="3"/>
  <c r="H4005" i="3" s="1"/>
  <c r="L1380" i="3"/>
  <c r="L1395" i="3" s="1"/>
  <c r="L3584" i="3"/>
  <c r="L3599" i="3" s="1"/>
  <c r="H5730" i="3"/>
  <c r="H5745" i="3" s="1"/>
  <c r="I3062" i="3"/>
  <c r="I3077" i="3" s="1"/>
  <c r="J5324" i="3"/>
  <c r="J5339" i="3" s="1"/>
  <c r="H1554" i="3"/>
  <c r="H1569" i="3" s="1"/>
  <c r="J3294" i="3"/>
  <c r="J3309" i="3" s="1"/>
  <c r="J4860" i="3"/>
  <c r="J4875" i="3" s="1"/>
  <c r="L4976" i="3"/>
  <c r="L4991" i="3" s="1"/>
  <c r="J3642" i="3"/>
  <c r="J3657" i="3" s="1"/>
  <c r="K4396" i="3"/>
  <c r="K4411" i="3" s="1"/>
  <c r="H4976" i="3"/>
  <c r="H4991" i="3" s="1"/>
  <c r="L5440" i="3"/>
  <c r="L5455" i="3" s="1"/>
  <c r="H5034" i="3"/>
  <c r="H5049" i="3" s="1"/>
  <c r="I5440" i="3"/>
  <c r="I5455" i="3" s="1"/>
  <c r="L4802" i="3"/>
  <c r="L4817" i="3" s="1"/>
  <c r="H4454" i="3"/>
  <c r="H4469" i="3" s="1"/>
  <c r="K3816" i="3"/>
  <c r="K3831" i="3" s="1"/>
  <c r="I4164" i="3"/>
  <c r="I4179" i="3" s="1"/>
  <c r="H4396" i="3"/>
  <c r="H4411" i="3" s="1"/>
  <c r="L4570" i="3"/>
  <c r="L4585" i="3" s="1"/>
  <c r="L3642" i="3"/>
  <c r="L3657" i="3" s="1"/>
  <c r="I4628" i="3"/>
  <c r="I4643" i="3" s="1"/>
  <c r="L3990" i="3"/>
  <c r="L4005" i="3" s="1"/>
  <c r="J2656" i="3"/>
  <c r="J2671" i="3" s="1"/>
  <c r="K2482" i="3"/>
  <c r="K2497" i="3" s="1"/>
  <c r="J2482" i="3"/>
  <c r="J2497" i="3" s="1"/>
  <c r="K2772" i="3"/>
  <c r="K2787" i="3" s="1"/>
  <c r="L3062" i="3"/>
  <c r="L3077" i="3" s="1"/>
  <c r="H3468" i="3"/>
  <c r="H3483" i="3" s="1"/>
  <c r="K3294" i="3"/>
  <c r="K3309" i="3" s="1"/>
  <c r="I3352" i="3"/>
  <c r="I3367" i="3" s="1"/>
  <c r="L1206" i="3"/>
  <c r="L1221" i="3" s="1"/>
  <c r="I5208" i="3"/>
  <c r="I5223" i="3" s="1"/>
  <c r="K1032" i="3"/>
  <c r="K1047" i="3" s="1"/>
  <c r="K2946" i="3"/>
  <c r="K2961" i="3" s="1"/>
  <c r="L3700" i="3"/>
  <c r="L3715" i="3" s="1"/>
  <c r="I2482" i="3"/>
  <c r="I2497" i="3" s="1"/>
  <c r="H2540" i="3"/>
  <c r="H2555" i="3" s="1"/>
  <c r="I4976" i="3"/>
  <c r="I4991" i="3" s="1"/>
  <c r="J3816" i="3"/>
  <c r="J3831" i="3" s="1"/>
  <c r="L4396" i="3"/>
  <c r="L4411" i="3" s="1"/>
  <c r="I2830" i="3"/>
  <c r="I2845" i="3" s="1"/>
  <c r="I2656" i="3"/>
  <c r="I2671" i="3" s="1"/>
  <c r="L2192" i="3"/>
  <c r="L2207" i="3" s="1"/>
  <c r="J1496" i="3"/>
  <c r="J1511" i="3" s="1"/>
  <c r="L2134" i="3"/>
  <c r="L2149" i="3" s="1"/>
  <c r="K626" i="3"/>
  <c r="K641" i="3" s="1"/>
  <c r="L626" i="3"/>
  <c r="L641" i="3" s="1"/>
  <c r="H684" i="3"/>
  <c r="H699" i="3" s="1"/>
  <c r="I684" i="3"/>
  <c r="I699" i="3" s="1"/>
  <c r="I1032" i="3"/>
  <c r="I1047" i="3" s="1"/>
  <c r="H394" i="3"/>
  <c r="H409" i="3" s="1"/>
  <c r="L568" i="3"/>
  <c r="L583" i="3" s="1"/>
  <c r="H278" i="3"/>
  <c r="H293" i="3" s="1"/>
  <c r="I104" i="3"/>
  <c r="I119" i="3" s="1"/>
  <c r="I452" i="3"/>
  <c r="I467" i="3" s="1"/>
  <c r="I278" i="3"/>
  <c r="I293" i="3" s="1"/>
  <c r="K104" i="3"/>
  <c r="K119" i="3" s="1"/>
  <c r="H568" i="3"/>
  <c r="H583" i="3" s="1"/>
  <c r="H5788" i="3"/>
  <c r="H5803" i="3" s="1"/>
  <c r="H4338" i="3"/>
  <c r="H4353" i="3" s="1"/>
  <c r="L3236" i="3"/>
  <c r="L3251" i="3" s="1"/>
  <c r="J394" i="3"/>
  <c r="J409" i="3" s="1"/>
  <c r="I3990" i="3"/>
  <c r="I4005" i="3" s="1"/>
  <c r="K2134" i="3"/>
  <c r="K2149" i="3" s="1"/>
  <c r="I5324" i="3"/>
  <c r="I5339" i="3" s="1"/>
  <c r="K4628" i="3"/>
  <c r="K4643" i="3" s="1"/>
  <c r="J568" i="3"/>
  <c r="J583" i="3" s="1"/>
  <c r="L3932" i="3"/>
  <c r="L3947" i="3" s="1"/>
  <c r="L1728" i="3"/>
  <c r="L1743" i="3" s="1"/>
  <c r="L5498" i="3"/>
  <c r="L5513" i="3" s="1"/>
  <c r="K1090" i="3"/>
  <c r="K1105" i="3" s="1"/>
  <c r="L162" i="3"/>
  <c r="L177" i="3" s="1"/>
  <c r="J3758" i="3"/>
  <c r="J3773" i="3" s="1"/>
  <c r="L2714" i="3"/>
  <c r="L2729" i="3" s="1"/>
  <c r="L4744" i="3"/>
  <c r="L4759" i="3" s="1"/>
  <c r="K3410" i="3"/>
  <c r="K3425" i="3" s="1"/>
  <c r="K2656" i="3"/>
  <c r="K2671" i="3" s="1"/>
  <c r="J5150" i="3"/>
  <c r="J5165" i="3" s="1"/>
  <c r="I4686" i="3"/>
  <c r="I4701" i="3" s="1"/>
  <c r="L5614" i="3"/>
  <c r="L5629" i="3" s="1"/>
  <c r="I5672" i="3"/>
  <c r="I5687" i="3" s="1"/>
  <c r="H3584" i="3"/>
  <c r="H3599" i="3" s="1"/>
  <c r="H3874" i="3"/>
  <c r="H3889" i="3" s="1"/>
  <c r="K4106" i="3"/>
  <c r="K4121" i="3" s="1"/>
  <c r="I3468" i="3"/>
  <c r="I3483" i="3" s="1"/>
  <c r="H2308" i="3"/>
  <c r="H2323" i="3" s="1"/>
  <c r="I1670" i="3"/>
  <c r="I1685" i="3" s="1"/>
  <c r="K2308" i="3"/>
  <c r="K2323" i="3" s="1"/>
  <c r="H1148" i="3"/>
  <c r="H1163" i="3" s="1"/>
  <c r="I1148" i="3"/>
  <c r="I1163" i="3" s="1"/>
  <c r="L800" i="3"/>
  <c r="L815" i="3" s="1"/>
  <c r="H858" i="3"/>
  <c r="H873" i="3" s="1"/>
  <c r="J278" i="3"/>
  <c r="J293" i="3" s="1"/>
  <c r="L104" i="3"/>
  <c r="L119" i="3" s="1"/>
  <c r="J5788" i="3"/>
  <c r="J5803" i="3" s="1"/>
  <c r="H5324" i="3"/>
  <c r="H5339" i="3" s="1"/>
  <c r="L1960" i="3"/>
  <c r="L1975" i="3" s="1"/>
  <c r="L2250" i="3"/>
  <c r="L2265" i="3" s="1"/>
  <c r="H220" i="3"/>
  <c r="H235" i="3" s="1"/>
  <c r="L2830" i="3"/>
  <c r="L2845" i="3" s="1"/>
  <c r="I2134" i="3"/>
  <c r="I2149" i="3" s="1"/>
  <c r="H742" i="3"/>
  <c r="H757" i="3" s="1"/>
  <c r="J1032" i="3"/>
  <c r="J1047" i="3" s="1"/>
  <c r="H3410" i="3"/>
  <c r="H3425" i="3" s="1"/>
  <c r="H2018" i="3"/>
  <c r="H2033" i="3" s="1"/>
  <c r="K5498" i="3"/>
  <c r="K5513" i="3" s="1"/>
  <c r="L5208" i="3"/>
  <c r="L5223" i="3" s="1"/>
  <c r="I4802" i="3"/>
  <c r="I4817" i="3" s="1"/>
  <c r="K4918" i="3"/>
  <c r="K4933" i="3" s="1"/>
  <c r="I5092" i="3"/>
  <c r="I5107" i="3" s="1"/>
  <c r="I4512" i="3"/>
  <c r="I4527" i="3" s="1"/>
  <c r="H510" i="3"/>
  <c r="H525" i="3" s="1"/>
  <c r="K4802" i="3"/>
  <c r="K4817" i="3" s="1"/>
  <c r="L5730" i="3"/>
  <c r="L5745" i="3" s="1"/>
  <c r="J3990" i="3"/>
  <c r="J4005" i="3" s="1"/>
  <c r="H3004" i="3"/>
  <c r="H3019" i="3" s="1"/>
  <c r="I3294" i="3"/>
  <c r="I3309" i="3" s="1"/>
  <c r="L3468" i="3"/>
  <c r="L3483" i="3" s="1"/>
  <c r="K1322" i="3"/>
  <c r="K1337" i="3" s="1"/>
  <c r="H1902" i="3"/>
  <c r="H1917" i="3" s="1"/>
  <c r="L1902" i="3"/>
  <c r="L1917" i="3" s="1"/>
  <c r="H1844" i="3"/>
  <c r="H1859" i="3" s="1"/>
  <c r="I2192" i="3"/>
  <c r="I2207" i="3" s="1"/>
  <c r="J800" i="3"/>
  <c r="J815" i="3" s="1"/>
  <c r="K974" i="3"/>
  <c r="K989" i="3" s="1"/>
  <c r="L974" i="3"/>
  <c r="L989" i="3" s="1"/>
  <c r="L510" i="3"/>
  <c r="L525" i="3" s="1"/>
  <c r="H3294" i="3"/>
  <c r="H3309" i="3" s="1"/>
  <c r="I2540" i="3"/>
  <c r="I2555" i="3" s="1"/>
  <c r="J626" i="3"/>
  <c r="J641" i="3" s="1"/>
  <c r="H104" i="3"/>
  <c r="H119" i="3" s="1"/>
  <c r="K4976" i="3"/>
  <c r="K4991" i="3" s="1"/>
  <c r="K394" i="3"/>
  <c r="K409" i="3" s="1"/>
  <c r="K5614" i="3"/>
  <c r="K5629" i="3" s="1"/>
  <c r="K858" i="3"/>
  <c r="K873" i="3" s="1"/>
  <c r="J1090" i="3"/>
  <c r="J1105" i="3" s="1"/>
  <c r="K3526" i="3"/>
  <c r="K3541" i="3" s="1"/>
  <c r="H2772" i="3"/>
  <c r="H2787" i="3" s="1"/>
  <c r="H5556" i="3"/>
  <c r="H5571" i="3" s="1"/>
  <c r="K5266" i="3"/>
  <c r="K5281" i="3" s="1"/>
  <c r="J5730" i="3"/>
  <c r="J5745" i="3" s="1"/>
  <c r="J5266" i="3"/>
  <c r="J5281" i="3" s="1"/>
  <c r="L394" i="3"/>
  <c r="L409" i="3" s="1"/>
  <c r="L1786" i="3"/>
  <c r="L1801" i="3" s="1"/>
  <c r="K3120" i="3"/>
  <c r="K3135" i="3" s="1"/>
  <c r="I3874" i="3"/>
  <c r="I3889" i="3" s="1"/>
  <c r="J5034" i="3"/>
  <c r="J5049" i="3" s="1"/>
  <c r="J2888" i="3"/>
  <c r="J2903" i="3" s="1"/>
  <c r="H1264" i="3"/>
  <c r="H1279" i="3" s="1"/>
  <c r="H5266" i="3"/>
  <c r="H5281" i="3" s="1"/>
  <c r="K1264" i="3"/>
  <c r="K1279" i="3" s="1"/>
  <c r="I858" i="3"/>
  <c r="I873" i="3" s="1"/>
  <c r="I4222" i="3"/>
  <c r="I4237" i="3" s="1"/>
  <c r="I568" i="3"/>
  <c r="I583" i="3" s="1"/>
  <c r="K3004" i="3"/>
  <c r="K3019" i="3" s="1"/>
  <c r="J3526" i="3"/>
  <c r="J3541" i="3" s="1"/>
  <c r="L1032" i="3"/>
  <c r="L1047" i="3" s="1"/>
  <c r="I5266" i="3"/>
  <c r="I5281" i="3" s="1"/>
  <c r="J3352" i="3"/>
  <c r="J3367" i="3" s="1"/>
  <c r="H1496" i="3"/>
  <c r="H1511" i="3" s="1"/>
  <c r="K1728" i="3"/>
  <c r="K1743" i="3" s="1"/>
  <c r="J1380" i="3"/>
  <c r="J1395" i="3" s="1"/>
  <c r="L4860" i="3"/>
  <c r="L4875" i="3" s="1"/>
  <c r="J1728" i="3"/>
  <c r="J1743" i="3" s="1"/>
  <c r="J5440" i="3"/>
  <c r="J5455" i="3" s="1"/>
  <c r="I3178" i="3"/>
  <c r="I3193" i="3" s="1"/>
  <c r="H3352" i="3"/>
  <c r="H3367" i="3" s="1"/>
  <c r="L1554" i="3"/>
  <c r="L1569" i="3" s="1"/>
  <c r="I5034" i="3"/>
  <c r="I5049" i="3" s="1"/>
  <c r="K1844" i="3"/>
  <c r="K1859" i="3" s="1"/>
  <c r="J5672" i="3"/>
  <c r="J5687" i="3" s="1"/>
  <c r="K3236" i="3"/>
  <c r="K3251" i="3" s="1"/>
  <c r="I5150" i="3"/>
  <c r="I5165" i="3" s="1"/>
  <c r="H4164" i="3"/>
  <c r="H4179" i="3" s="1"/>
  <c r="I3120" i="3"/>
  <c r="I3135" i="3" s="1"/>
  <c r="I2888" i="3"/>
  <c r="I2903" i="3" s="1"/>
  <c r="J2308" i="3"/>
  <c r="J2323" i="3" s="1"/>
  <c r="L1090" i="3"/>
  <c r="L1105" i="3" s="1"/>
  <c r="H974" i="3"/>
  <c r="H989" i="3" s="1"/>
  <c r="K568" i="3"/>
  <c r="K583" i="3" s="1"/>
  <c r="L1148" i="3"/>
  <c r="L1163" i="3" s="1"/>
  <c r="L4454" i="3"/>
  <c r="L4469" i="3" s="1"/>
  <c r="H2714" i="3"/>
  <c r="H2729" i="3" s="1"/>
  <c r="I1728" i="3"/>
  <c r="I1743" i="3" s="1"/>
  <c r="L3410" i="3"/>
  <c r="L3425" i="3" s="1"/>
  <c r="J1148" i="3"/>
  <c r="J1163" i="3" s="1"/>
  <c r="J104" i="3"/>
  <c r="J119" i="3" s="1"/>
  <c r="K5440" i="3"/>
  <c r="K5455" i="3" s="1"/>
  <c r="L4628" i="3"/>
  <c r="L4643" i="3" s="1"/>
  <c r="J974" i="3"/>
  <c r="J989" i="3" s="1"/>
  <c r="F5803" i="3"/>
  <c r="F5672" i="3"/>
  <c r="F5627" i="3"/>
  <c r="F5552" i="3"/>
  <c r="F5395" i="3"/>
  <c r="F5339" i="3"/>
  <c r="F5279" i="3"/>
  <c r="F5221" i="3"/>
  <c r="F5165" i="3"/>
  <c r="F5107" i="3"/>
  <c r="F4972" i="3"/>
  <c r="F4860" i="3"/>
  <c r="F4699" i="3"/>
  <c r="F4643" i="3"/>
  <c r="F4585" i="3"/>
  <c r="F4527" i="3"/>
  <c r="F4353" i="3"/>
  <c r="F4334" i="3"/>
  <c r="F4293" i="3"/>
  <c r="F4160" i="3"/>
  <c r="F4106" i="3"/>
  <c r="F3696" i="3"/>
  <c r="F3655" i="3"/>
  <c r="F3599" i="3"/>
  <c r="F3464" i="3"/>
  <c r="F3307" i="3"/>
  <c r="F3116" i="3"/>
  <c r="F3058" i="3"/>
  <c r="F3004" i="3"/>
  <c r="F2843" i="3"/>
  <c r="F2727" i="3"/>
  <c r="F2379" i="3"/>
  <c r="F2308" i="3"/>
  <c r="F2205" i="3"/>
  <c r="F2134" i="3"/>
  <c r="F1973" i="3"/>
  <c r="F1724" i="3"/>
  <c r="F1395" i="3"/>
  <c r="F970" i="3"/>
  <c r="F916" i="3"/>
  <c r="F854" i="3"/>
  <c r="F796" i="3"/>
  <c r="F639" i="3"/>
  <c r="F5801" i="3"/>
  <c r="F5571" i="3"/>
  <c r="F5440" i="3"/>
  <c r="F5337" i="3"/>
  <c r="F5320" i="3"/>
  <c r="F5163" i="3"/>
  <c r="F5105" i="3"/>
  <c r="F5049" i="3"/>
  <c r="F4918" i="3"/>
  <c r="F4802" i="3"/>
  <c r="F4641" i="3"/>
  <c r="F4583" i="3"/>
  <c r="F4525" i="3"/>
  <c r="F4396" i="3"/>
  <c r="F4351" i="3"/>
  <c r="F4237" i="3"/>
  <c r="F4179" i="3"/>
  <c r="F4102" i="3"/>
  <c r="F4005" i="3"/>
  <c r="F3758" i="3"/>
  <c r="F3597" i="3"/>
  <c r="F3541" i="3"/>
  <c r="F3367" i="3"/>
  <c r="F3178" i="3"/>
  <c r="F3000" i="3"/>
  <c r="F2946" i="3"/>
  <c r="F2888" i="3"/>
  <c r="F2671" i="3"/>
  <c r="F2652" i="3"/>
  <c r="F2555" i="3"/>
  <c r="F2482" i="3"/>
  <c r="F2304" i="3"/>
  <c r="F2076" i="3"/>
  <c r="F2018" i="3"/>
  <c r="F1898" i="3"/>
  <c r="F1666" i="3"/>
  <c r="F1492" i="3"/>
  <c r="F1393" i="3"/>
  <c r="F1337" i="3"/>
  <c r="F1202" i="3"/>
  <c r="F1047" i="3"/>
  <c r="F5730" i="3"/>
  <c r="F5569" i="3"/>
  <c r="F5513" i="3"/>
  <c r="F5266" i="3"/>
  <c r="F5208" i="3"/>
  <c r="F5047" i="3"/>
  <c r="F4914" i="3"/>
  <c r="F4856" i="3"/>
  <c r="F4798" i="3"/>
  <c r="F4744" i="3"/>
  <c r="F4686" i="3"/>
  <c r="F4280" i="3"/>
  <c r="F4235" i="3"/>
  <c r="F4177" i="3"/>
  <c r="F4121" i="3"/>
  <c r="F4003" i="3"/>
  <c r="F3932" i="3"/>
  <c r="F3812" i="3"/>
  <c r="F3754" i="3"/>
  <c r="F3642" i="3"/>
  <c r="F3539" i="3"/>
  <c r="F3365" i="3"/>
  <c r="F3294" i="3"/>
  <c r="F3236" i="3"/>
  <c r="F3174" i="3"/>
  <c r="F3077" i="3"/>
  <c r="F2942" i="3"/>
  <c r="F2772" i="3"/>
  <c r="F2714" i="3"/>
  <c r="F2669" i="3"/>
  <c r="F2553" i="3"/>
  <c r="F2130" i="3"/>
  <c r="F2072" i="3"/>
  <c r="F1917" i="3"/>
  <c r="F1840" i="3"/>
  <c r="F1786" i="3"/>
  <c r="F1569" i="3"/>
  <c r="F1335" i="3"/>
  <c r="F1279" i="3"/>
  <c r="F1105" i="3"/>
  <c r="F5788" i="3"/>
  <c r="F5726" i="3"/>
  <c r="F5743" i="3"/>
  <c r="F5629" i="3"/>
  <c r="F5494" i="3"/>
  <c r="F5453" i="3"/>
  <c r="F5397" i="3"/>
  <c r="F5281" i="3"/>
  <c r="F5223" i="3"/>
  <c r="F4701" i="3"/>
  <c r="F4450" i="3"/>
  <c r="F4295" i="3"/>
  <c r="F4061" i="3"/>
  <c r="F3887" i="3"/>
  <c r="F3816" i="3"/>
  <c r="F3700" i="3"/>
  <c r="F3657" i="3"/>
  <c r="F3580" i="3"/>
  <c r="F3522" i="3"/>
  <c r="F3406" i="3"/>
  <c r="F3309" i="3"/>
  <c r="F3191" i="3"/>
  <c r="F3120" i="3"/>
  <c r="F3062" i="3"/>
  <c r="F2845" i="3"/>
  <c r="F2785" i="3"/>
  <c r="F2729" i="3"/>
  <c r="F2536" i="3"/>
  <c r="F2495" i="3"/>
  <c r="F2381" i="3"/>
  <c r="F2207" i="3"/>
  <c r="F2031" i="3"/>
  <c r="F1975" i="3"/>
  <c r="F1902" i="3"/>
  <c r="F1844" i="3"/>
  <c r="F1728" i="3"/>
  <c r="F1670" i="3"/>
  <c r="F1496" i="3"/>
  <c r="F1260" i="3"/>
  <c r="F1206" i="3"/>
  <c r="F1144" i="3"/>
  <c r="F1086" i="3"/>
  <c r="F5614" i="3"/>
  <c r="F5262" i="3"/>
  <c r="F4817" i="3"/>
  <c r="F3990" i="3"/>
  <c r="F3945" i="3"/>
  <c r="F3425" i="3"/>
  <c r="F3232" i="3"/>
  <c r="F2768" i="3"/>
  <c r="F2710" i="3"/>
  <c r="F2263" i="3"/>
  <c r="F2192" i="3"/>
  <c r="F2149" i="3"/>
  <c r="F2014" i="3"/>
  <c r="F1277" i="3"/>
  <c r="F1219" i="3"/>
  <c r="F1148" i="3"/>
  <c r="F1045" i="3"/>
  <c r="F873" i="3"/>
  <c r="F757" i="3"/>
  <c r="F699" i="3"/>
  <c r="F568" i="3"/>
  <c r="F293" i="3"/>
  <c r="F216" i="3"/>
  <c r="F158" i="3"/>
  <c r="F871" i="3"/>
  <c r="F510" i="3"/>
  <c r="F394" i="3"/>
  <c r="F291" i="3"/>
  <c r="F235" i="3"/>
  <c r="F119" i="3"/>
  <c r="F3251" i="3"/>
  <c r="F2033" i="3"/>
  <c r="F1511" i="3"/>
  <c r="F175" i="3"/>
  <c r="F3715" i="3"/>
  <c r="F3584" i="3"/>
  <c r="F2961" i="3"/>
  <c r="F5784" i="3"/>
  <c r="F5556" i="3"/>
  <c r="F5378" i="3"/>
  <c r="F5030" i="3"/>
  <c r="F4976" i="3"/>
  <c r="F4815" i="3"/>
  <c r="F4508" i="3"/>
  <c r="F4454" i="3"/>
  <c r="F4048" i="3"/>
  <c r="F3986" i="3"/>
  <c r="F3874" i="3"/>
  <c r="F3831" i="3"/>
  <c r="F3773" i="3"/>
  <c r="F3638" i="3"/>
  <c r="F3483" i="3"/>
  <c r="F3423" i="3"/>
  <c r="F3075" i="3"/>
  <c r="F3019" i="3"/>
  <c r="F2613" i="3"/>
  <c r="F2439" i="3"/>
  <c r="F2366" i="3"/>
  <c r="F2147" i="3"/>
  <c r="F1801" i="3"/>
  <c r="F1453" i="3"/>
  <c r="F989" i="3"/>
  <c r="F931" i="3"/>
  <c r="F755" i="3"/>
  <c r="F697" i="3"/>
  <c r="F641" i="3"/>
  <c r="F448" i="3"/>
  <c r="F233" i="3"/>
  <c r="F1028" i="3"/>
  <c r="F974" i="3"/>
  <c r="F336" i="3"/>
  <c r="F3249" i="3"/>
  <c r="F5610" i="3"/>
  <c r="F5436" i="3"/>
  <c r="F4875" i="3"/>
  <c r="F4628" i="3"/>
  <c r="F4570" i="3"/>
  <c r="F4164" i="3"/>
  <c r="F3829" i="3"/>
  <c r="F3771" i="3"/>
  <c r="F3481" i="3"/>
  <c r="F3290" i="3"/>
  <c r="F3193" i="3"/>
  <c r="F3017" i="3"/>
  <c r="F2903" i="3"/>
  <c r="F2611" i="3"/>
  <c r="F2437" i="3"/>
  <c r="F2362" i="3"/>
  <c r="F2323" i="3"/>
  <c r="F2250" i="3"/>
  <c r="F2188" i="3"/>
  <c r="F1859" i="3"/>
  <c r="F1799" i="3"/>
  <c r="F1627" i="3"/>
  <c r="F1451" i="3"/>
  <c r="F1322" i="3"/>
  <c r="F1264" i="3"/>
  <c r="F1032" i="3"/>
  <c r="F987" i="3"/>
  <c r="F929" i="3"/>
  <c r="F800" i="3"/>
  <c r="F564" i="3"/>
  <c r="F506" i="3"/>
  <c r="F390" i="3"/>
  <c r="F177" i="3"/>
  <c r="F117" i="3"/>
  <c r="F5668" i="3"/>
  <c r="F5511" i="3"/>
  <c r="F5150" i="3"/>
  <c r="F5088" i="3"/>
  <c r="F4759" i="3"/>
  <c r="F4682" i="3"/>
  <c r="F4392" i="3"/>
  <c r="F4338" i="3"/>
  <c r="F4044" i="3"/>
  <c r="F3526" i="3"/>
  <c r="F3468" i="3"/>
  <c r="F2826" i="3"/>
  <c r="F2497" i="3"/>
  <c r="F1685" i="3"/>
  <c r="F1376" i="3"/>
  <c r="F467" i="3"/>
  <c r="F3135" i="3"/>
  <c r="F5745" i="3"/>
  <c r="F5092" i="3"/>
  <c r="F4873" i="3"/>
  <c r="F4624" i="3"/>
  <c r="F4566" i="3"/>
  <c r="F3928" i="3"/>
  <c r="F3870" i="3"/>
  <c r="F3410" i="3"/>
  <c r="F2901" i="3"/>
  <c r="F2830" i="3"/>
  <c r="F2540" i="3"/>
  <c r="F2321" i="3"/>
  <c r="F2246" i="3"/>
  <c r="F1915" i="3"/>
  <c r="F1857" i="3"/>
  <c r="F1625" i="3"/>
  <c r="F1567" i="3"/>
  <c r="F1380" i="3"/>
  <c r="F1318" i="3"/>
  <c r="F1103" i="3"/>
  <c r="F858" i="3"/>
  <c r="F684" i="3"/>
  <c r="F2656" i="3"/>
  <c r="F5146" i="3"/>
  <c r="F4933" i="3"/>
  <c r="F4757" i="3"/>
  <c r="F4222" i="3"/>
  <c r="F5687" i="3"/>
  <c r="F5455" i="3"/>
  <c r="F5382" i="3"/>
  <c r="F4991" i="3"/>
  <c r="F4931" i="3"/>
  <c r="F5685" i="3"/>
  <c r="F5498" i="3"/>
  <c r="F5324" i="3"/>
  <c r="F5204" i="3"/>
  <c r="F5034" i="3"/>
  <c r="F4989" i="3"/>
  <c r="F4740" i="3"/>
  <c r="F4512" i="3"/>
  <c r="F4467" i="3"/>
  <c r="F4409" i="3"/>
  <c r="F4119" i="3"/>
  <c r="F4063" i="3"/>
  <c r="F3947" i="3"/>
  <c r="F3352" i="3"/>
  <c r="F2265" i="3"/>
  <c r="F2091" i="3"/>
  <c r="F1743" i="3"/>
  <c r="F1434" i="3"/>
  <c r="F452" i="3"/>
  <c r="F1960" i="3"/>
  <c r="F1608" i="3"/>
  <c r="F622" i="3"/>
  <c r="F680" i="3"/>
  <c r="F465" i="3"/>
  <c r="F332" i="3"/>
  <c r="F4469" i="3"/>
  <c r="F4276" i="3"/>
  <c r="F3348" i="3"/>
  <c r="F2594" i="3"/>
  <c r="F2089" i="3"/>
  <c r="F1782" i="3"/>
  <c r="F1741" i="3"/>
  <c r="F815" i="3"/>
  <c r="F278" i="3"/>
  <c r="F220" i="3"/>
  <c r="F104" i="3"/>
  <c r="F912" i="3"/>
  <c r="F626" i="3"/>
  <c r="F523" i="3"/>
  <c r="F1550" i="3"/>
  <c r="F1683" i="3"/>
  <c r="F3889" i="3"/>
  <c r="F3713" i="3"/>
  <c r="F3133" i="3"/>
  <c r="F2884" i="3"/>
  <c r="F2424" i="3"/>
  <c r="F1509" i="3"/>
  <c r="F1221" i="3"/>
  <c r="F813" i="3"/>
  <c r="F742" i="3"/>
  <c r="F525" i="3"/>
  <c r="F2420" i="3"/>
  <c r="F1554" i="3"/>
  <c r="F583" i="3"/>
  <c r="F1612" i="3"/>
  <c r="F1090" i="3"/>
  <c r="F1163" i="3"/>
  <c r="F409" i="3"/>
  <c r="F4411" i="3"/>
  <c r="F4218" i="3"/>
  <c r="F2787" i="3"/>
  <c r="F2598" i="3"/>
  <c r="F2478" i="3"/>
  <c r="F1438" i="3"/>
  <c r="F1161" i="3"/>
  <c r="F407" i="3"/>
  <c r="F162" i="3"/>
  <c r="F738" i="3"/>
  <c r="F351" i="3"/>
  <c r="F274" i="3"/>
  <c r="F100" i="3"/>
  <c r="F2959" i="3"/>
  <c r="F581" i="3"/>
  <c r="F349" i="3"/>
  <c r="F1956" i="3"/>
  <c r="B65" i="3" a="1"/>
  <c r="B65" i="3" s="1"/>
  <c r="B123" i="3" s="1" a="1"/>
  <c r="B123" i="3" s="1"/>
  <c r="W6" i="5"/>
  <c r="W9" i="5" s="1"/>
  <c r="E32" i="4"/>
  <c r="F32" i="4"/>
  <c r="D40" i="4"/>
  <c r="L42" i="3"/>
  <c r="K46" i="3"/>
  <c r="K48" i="3" s="1"/>
  <c r="J46" i="3"/>
  <c r="J48" i="3" s="1"/>
  <c r="L46" i="3"/>
  <c r="F61" i="3"/>
  <c r="I46" i="3"/>
  <c r="I61" i="3" s="1"/>
  <c r="H46" i="3"/>
  <c r="J57" i="3"/>
  <c r="J16" i="4" s="1"/>
  <c r="K55" i="3"/>
  <c r="K14" i="4" s="1"/>
  <c r="J55" i="3"/>
  <c r="K59" i="3"/>
  <c r="K18" i="4" s="1"/>
  <c r="J59" i="3"/>
  <c r="J18" i="4" s="1"/>
  <c r="K57" i="3"/>
  <c r="K16" i="4" s="1"/>
  <c r="L57" i="3"/>
  <c r="L16" i="4" s="1"/>
  <c r="L55" i="3"/>
  <c r="L14" i="4" s="1"/>
  <c r="H57" i="3"/>
  <c r="H55" i="3"/>
  <c r="I55" i="3"/>
  <c r="I57" i="3"/>
  <c r="F59" i="3"/>
  <c r="I44" i="3"/>
  <c r="H44" i="3"/>
  <c r="H42" i="3"/>
  <c r="I42" i="3"/>
  <c r="F42" i="3"/>
  <c r="F46" i="3"/>
  <c r="B181" i="3" l="1" a="1"/>
  <c r="B181" i="3" s="1"/>
  <c r="F18" i="4"/>
  <c r="F22" i="4"/>
  <c r="D22" i="4" s="1"/>
  <c r="E33" i="4"/>
  <c r="E34" i="4"/>
  <c r="I22" i="4"/>
  <c r="F33" i="4"/>
  <c r="F34" i="4"/>
  <c r="J14" i="4"/>
  <c r="J20" i="4" s="1"/>
  <c r="D41" i="4"/>
  <c r="L48" i="3"/>
  <c r="L50" i="3" s="1"/>
  <c r="K50" i="3"/>
  <c r="L20" i="4"/>
  <c r="J61" i="3"/>
  <c r="L61" i="3"/>
  <c r="K20" i="4"/>
  <c r="L59" i="3"/>
  <c r="L18" i="4" s="1"/>
  <c r="I48" i="3"/>
  <c r="I59" i="3"/>
  <c r="I18" i="4" s="1"/>
  <c r="H48" i="3"/>
  <c r="I50" i="3" s="1"/>
  <c r="H59" i="3"/>
  <c r="H18" i="4" s="1"/>
  <c r="K61" i="3"/>
  <c r="H61" i="3"/>
  <c r="H22" i="4" s="1"/>
  <c r="B239" i="3" l="1" a="1"/>
  <c r="B239" i="3" s="1"/>
  <c r="E35" i="4"/>
  <c r="L22" i="4"/>
  <c r="J22" i="4"/>
  <c r="J24" i="4" s="1"/>
  <c r="K22" i="4"/>
  <c r="K24" i="4" s="1"/>
  <c r="F35" i="4"/>
  <c r="D42" i="4"/>
  <c r="J50" i="3"/>
  <c r="H6" i="5" s="1"/>
  <c r="B297" i="3" l="1" a="1"/>
  <c r="B297" i="3" s="1"/>
  <c r="E36" i="4"/>
  <c r="H113" i="5"/>
  <c r="H123" i="5"/>
  <c r="H192" i="5"/>
  <c r="K26" i="4"/>
  <c r="H99" i="5"/>
  <c r="H40" i="5"/>
  <c r="H19" i="5"/>
  <c r="H53" i="5"/>
  <c r="H170" i="5"/>
  <c r="H153" i="5"/>
  <c r="H65" i="5"/>
  <c r="H159" i="5"/>
  <c r="H59" i="5"/>
  <c r="H182" i="5"/>
  <c r="H133" i="5"/>
  <c r="H139" i="5"/>
  <c r="H44" i="5"/>
  <c r="H186" i="5"/>
  <c r="H43" i="5"/>
  <c r="H116" i="5"/>
  <c r="H188" i="5"/>
  <c r="H150" i="5"/>
  <c r="H41" i="5"/>
  <c r="H22" i="5"/>
  <c r="H126" i="5"/>
  <c r="H63" i="5"/>
  <c r="H146" i="5"/>
  <c r="H46" i="5"/>
  <c r="H37" i="5"/>
  <c r="H85" i="5"/>
  <c r="H36" i="5"/>
  <c r="H45" i="5"/>
  <c r="H173" i="5"/>
  <c r="H112" i="5"/>
  <c r="H77" i="5"/>
  <c r="H156" i="5"/>
  <c r="H17" i="5"/>
  <c r="H24" i="5"/>
  <c r="H38" i="5"/>
  <c r="H30" i="5"/>
  <c r="H71" i="5"/>
  <c r="H160" i="5"/>
  <c r="H27" i="5"/>
  <c r="H64" i="5"/>
  <c r="H187" i="5"/>
  <c r="H95" i="5"/>
  <c r="H101" i="5"/>
  <c r="H86" i="5"/>
  <c r="H29" i="5"/>
  <c r="H39" i="5"/>
  <c r="H28" i="5"/>
  <c r="H81" i="5"/>
  <c r="H60" i="5"/>
  <c r="H23" i="5"/>
  <c r="H48" i="5"/>
  <c r="H58" i="5"/>
  <c r="H158" i="5"/>
  <c r="H84" i="5"/>
  <c r="H178" i="5"/>
  <c r="H128" i="5"/>
  <c r="H51" i="5"/>
  <c r="H171" i="5"/>
  <c r="H149" i="5"/>
  <c r="H33" i="5"/>
  <c r="H25" i="5"/>
  <c r="H180" i="5"/>
  <c r="H88" i="5"/>
  <c r="H78" i="5"/>
  <c r="H175" i="5"/>
  <c r="H94" i="5"/>
  <c r="H91" i="5"/>
  <c r="H92" i="5"/>
  <c r="H93" i="5"/>
  <c r="H18" i="5"/>
  <c r="H121" i="5"/>
  <c r="H130" i="5"/>
  <c r="H11" i="5"/>
  <c r="H42" i="5"/>
  <c r="H97" i="5"/>
  <c r="H169" i="5"/>
  <c r="H7" i="5"/>
  <c r="H105" i="5"/>
  <c r="H80" i="5"/>
  <c r="H90" i="5"/>
  <c r="H9" i="5"/>
  <c r="H111" i="5"/>
  <c r="H56" i="5"/>
  <c r="H174" i="5"/>
  <c r="H155" i="5"/>
  <c r="H98" i="5"/>
  <c r="H152" i="5"/>
  <c r="H134" i="5"/>
  <c r="H147" i="5"/>
  <c r="H62" i="5"/>
  <c r="H140" i="5"/>
  <c r="H124" i="5"/>
  <c r="H162" i="5"/>
  <c r="H168" i="5"/>
  <c r="H89" i="5"/>
  <c r="H10" i="5"/>
  <c r="H183" i="5"/>
  <c r="H164" i="5"/>
  <c r="H109" i="5"/>
  <c r="H115" i="5"/>
  <c r="H82" i="5"/>
  <c r="H119" i="5"/>
  <c r="H69" i="5"/>
  <c r="H8" i="5"/>
  <c r="H79" i="5"/>
  <c r="H54" i="5"/>
  <c r="H114" i="5"/>
  <c r="H118" i="5"/>
  <c r="H122" i="5"/>
  <c r="H14" i="5"/>
  <c r="H117" i="5"/>
  <c r="H120" i="5"/>
  <c r="H172" i="5"/>
  <c r="H87" i="5"/>
  <c r="H49" i="5"/>
  <c r="H190" i="5"/>
  <c r="H20" i="5"/>
  <c r="H179" i="5"/>
  <c r="H145" i="5"/>
  <c r="H110" i="5"/>
  <c r="H129" i="5"/>
  <c r="H166" i="5"/>
  <c r="H161" i="5"/>
  <c r="H184" i="5"/>
  <c r="H73" i="5"/>
  <c r="H35" i="5"/>
  <c r="H125" i="5"/>
  <c r="H66" i="5"/>
  <c r="H74" i="5"/>
  <c r="H148" i="5"/>
  <c r="H67" i="5"/>
  <c r="H157" i="5"/>
  <c r="H76" i="5"/>
  <c r="H141" i="5"/>
  <c r="H185" i="5"/>
  <c r="H189" i="5"/>
  <c r="H163" i="5"/>
  <c r="H70" i="5"/>
  <c r="H103" i="5"/>
  <c r="H135" i="5"/>
  <c r="H176" i="5"/>
  <c r="H34" i="5"/>
  <c r="H57" i="5"/>
  <c r="H127" i="5"/>
  <c r="H61" i="5"/>
  <c r="H72" i="5"/>
  <c r="H68" i="5"/>
  <c r="H15" i="5"/>
  <c r="H144" i="5"/>
  <c r="H107" i="5"/>
  <c r="H75" i="5"/>
  <c r="H138" i="5"/>
  <c r="H154" i="5"/>
  <c r="H96" i="5"/>
  <c r="H16" i="5"/>
  <c r="H100" i="5"/>
  <c r="H104" i="5"/>
  <c r="H12" i="5"/>
  <c r="H191" i="5"/>
  <c r="H32" i="5"/>
  <c r="H13" i="5"/>
  <c r="H181" i="5"/>
  <c r="H137" i="5"/>
  <c r="H52" i="5"/>
  <c r="H31" i="5"/>
  <c r="H102" i="5"/>
  <c r="H21" i="5"/>
  <c r="H47" i="5"/>
  <c r="H106" i="5"/>
  <c r="H131" i="5"/>
  <c r="H108" i="5"/>
  <c r="H151" i="5"/>
  <c r="H143" i="5"/>
  <c r="H50" i="5"/>
  <c r="H142" i="5"/>
  <c r="H26" i="5"/>
  <c r="H132" i="5"/>
  <c r="H136" i="5"/>
  <c r="H55" i="5"/>
  <c r="H83" i="5"/>
  <c r="H165" i="5"/>
  <c r="H177" i="5"/>
  <c r="H167" i="5"/>
  <c r="F36" i="4"/>
  <c r="D43" i="4"/>
  <c r="L24" i="4"/>
  <c r="L26" i="4" s="1"/>
  <c r="I16" i="4"/>
  <c r="H16" i="4"/>
  <c r="H14" i="4"/>
  <c r="I14" i="4"/>
  <c r="B355" i="3" l="1" a="1"/>
  <c r="B355" i="3" s="1"/>
  <c r="E37" i="4"/>
  <c r="F37" i="4"/>
  <c r="D44" i="4"/>
  <c r="H24" i="4"/>
  <c r="I24" i="4"/>
  <c r="J26" i="4" s="1"/>
  <c r="I20" i="4"/>
  <c r="H20" i="4"/>
  <c r="B413" i="3" l="1" a="1"/>
  <c r="B413" i="3" s="1"/>
  <c r="F38" i="4"/>
  <c r="E38" i="4"/>
  <c r="D45" i="4"/>
  <c r="I26" i="4"/>
  <c r="B471" i="3" l="1" a="1"/>
  <c r="B471" i="3" s="1"/>
  <c r="B529" i="3" s="1" a="1"/>
  <c r="B529" i="3" s="1"/>
  <c r="E41" i="4" s="1"/>
  <c r="F39" i="4"/>
  <c r="E39" i="4"/>
  <c r="D46" i="4"/>
  <c r="I6" i="5"/>
  <c r="I96" i="5"/>
  <c r="I192" i="5"/>
  <c r="I151" i="5"/>
  <c r="I54" i="5"/>
  <c r="I107" i="5"/>
  <c r="I76" i="5"/>
  <c r="I32" i="5"/>
  <c r="I111" i="5"/>
  <c r="I48" i="5"/>
  <c r="I160" i="5"/>
  <c r="I183" i="5"/>
  <c r="I188" i="5"/>
  <c r="I133" i="5"/>
  <c r="I87" i="5"/>
  <c r="I90" i="5"/>
  <c r="I35" i="5"/>
  <c r="I86" i="5"/>
  <c r="I43" i="5"/>
  <c r="I101" i="5"/>
  <c r="I126" i="5"/>
  <c r="I55" i="5"/>
  <c r="I83" i="5"/>
  <c r="I44" i="5"/>
  <c r="I134" i="5"/>
  <c r="I123" i="5"/>
  <c r="I11" i="5"/>
  <c r="I25" i="5"/>
  <c r="I122" i="5"/>
  <c r="I23" i="5"/>
  <c r="I168" i="5"/>
  <c r="I68" i="5"/>
  <c r="I189" i="5"/>
  <c r="I60" i="5"/>
  <c r="I115" i="5"/>
  <c r="I159" i="5"/>
  <c r="I63" i="5"/>
  <c r="I14" i="5"/>
  <c r="I130" i="5"/>
  <c r="I71" i="5"/>
  <c r="I29" i="5"/>
  <c r="I94" i="5"/>
  <c r="I53" i="5"/>
  <c r="I144" i="5"/>
  <c r="I9" i="5"/>
  <c r="I105" i="5"/>
  <c r="I143" i="5"/>
  <c r="I13" i="5"/>
  <c r="I184" i="5"/>
  <c r="I117" i="5"/>
  <c r="I37" i="5"/>
  <c r="I181" i="5"/>
  <c r="I66" i="5"/>
  <c r="I157" i="5"/>
  <c r="I36" i="5"/>
  <c r="I127" i="5"/>
  <c r="I110" i="5"/>
  <c r="I149" i="5"/>
  <c r="I100" i="5"/>
  <c r="I154" i="5"/>
  <c r="I12" i="5"/>
  <c r="I56" i="5"/>
  <c r="I102" i="5"/>
  <c r="I174" i="5"/>
  <c r="I136" i="5"/>
  <c r="I99" i="5"/>
  <c r="I180" i="5"/>
  <c r="I177" i="5"/>
  <c r="I163" i="5"/>
  <c r="I179" i="5"/>
  <c r="I129" i="5"/>
  <c r="I61" i="5"/>
  <c r="I106" i="5"/>
  <c r="I22" i="5"/>
  <c r="I58" i="5"/>
  <c r="I164" i="5"/>
  <c r="I46" i="5"/>
  <c r="I175" i="5"/>
  <c r="I67" i="5"/>
  <c r="I45" i="5"/>
  <c r="I131" i="5"/>
  <c r="I19" i="5"/>
  <c r="I88" i="5"/>
  <c r="I77" i="5"/>
  <c r="I33" i="5"/>
  <c r="I109" i="5"/>
  <c r="I171" i="5"/>
  <c r="I59" i="5"/>
  <c r="I186" i="5"/>
  <c r="I165" i="5"/>
  <c r="I162" i="5"/>
  <c r="I128" i="5"/>
  <c r="I114" i="5"/>
  <c r="I172" i="5"/>
  <c r="I24" i="5"/>
  <c r="I16" i="5"/>
  <c r="I70" i="5"/>
  <c r="I82" i="5"/>
  <c r="I28" i="5"/>
  <c r="I57" i="5"/>
  <c r="I152" i="5"/>
  <c r="I97" i="5"/>
  <c r="I51" i="5"/>
  <c r="I121" i="5"/>
  <c r="I166" i="5"/>
  <c r="I64" i="5"/>
  <c r="I125" i="5"/>
  <c r="I169" i="5"/>
  <c r="I142" i="5"/>
  <c r="I103" i="5"/>
  <c r="I78" i="5"/>
  <c r="I85" i="5"/>
  <c r="I145" i="5"/>
  <c r="I104" i="5"/>
  <c r="I95" i="5"/>
  <c r="I98" i="5"/>
  <c r="I140" i="5"/>
  <c r="I156" i="5"/>
  <c r="I42" i="5"/>
  <c r="I7" i="5"/>
  <c r="I50" i="5"/>
  <c r="I27" i="5"/>
  <c r="I146" i="5"/>
  <c r="I119" i="5"/>
  <c r="I38" i="5"/>
  <c r="I10" i="5"/>
  <c r="I21" i="5"/>
  <c r="I91" i="5"/>
  <c r="I182" i="5"/>
  <c r="I74" i="5"/>
  <c r="I47" i="5"/>
  <c r="I120" i="5"/>
  <c r="I191" i="5"/>
  <c r="I112" i="5"/>
  <c r="I124" i="5"/>
  <c r="I79" i="5"/>
  <c r="I73" i="5"/>
  <c r="I17" i="5"/>
  <c r="I148" i="5"/>
  <c r="I187" i="5"/>
  <c r="I155" i="5"/>
  <c r="I39" i="5"/>
  <c r="I20" i="5"/>
  <c r="I185" i="5"/>
  <c r="I147" i="5"/>
  <c r="I30" i="5"/>
  <c r="I89" i="5"/>
  <c r="I41" i="5"/>
  <c r="I178" i="5"/>
  <c r="I138" i="5"/>
  <c r="I135" i="5"/>
  <c r="I49" i="5"/>
  <c r="I34" i="5"/>
  <c r="I40" i="5"/>
  <c r="I65" i="5"/>
  <c r="I158" i="5"/>
  <c r="I31" i="5"/>
  <c r="I8" i="5"/>
  <c r="I167" i="5"/>
  <c r="I190" i="5"/>
  <c r="I84" i="5"/>
  <c r="I176" i="5"/>
  <c r="I137" i="5"/>
  <c r="I118" i="5"/>
  <c r="I93" i="5"/>
  <c r="I62" i="5"/>
  <c r="I26" i="5"/>
  <c r="I113" i="5"/>
  <c r="I170" i="5"/>
  <c r="I80" i="5"/>
  <c r="I108" i="5"/>
  <c r="I69" i="5"/>
  <c r="I139" i="5"/>
  <c r="I173" i="5"/>
  <c r="I141" i="5"/>
  <c r="I116" i="5"/>
  <c r="I72" i="5"/>
  <c r="I15" i="5"/>
  <c r="I132" i="5"/>
  <c r="I150" i="5"/>
  <c r="I161" i="5"/>
  <c r="I18" i="5"/>
  <c r="I92" i="5"/>
  <c r="I52" i="5"/>
  <c r="I153" i="5"/>
  <c r="I81" i="5"/>
  <c r="I75" i="5"/>
  <c r="F41" i="4" l="1"/>
  <c r="F40" i="4"/>
  <c r="E40" i="4"/>
  <c r="B587" i="3" a="1"/>
  <c r="B587" i="3" s="1"/>
  <c r="B645" i="3" s="1" a="1"/>
  <c r="B645" i="3" s="1"/>
  <c r="B703" i="3" s="1" a="1"/>
  <c r="B703" i="3" s="1"/>
  <c r="B761" i="3" s="1" a="1"/>
  <c r="B761" i="3" s="1"/>
  <c r="B819" i="3" s="1" a="1"/>
  <c r="B819" i="3" s="1"/>
  <c r="B877" i="3" s="1" a="1"/>
  <c r="B877" i="3" s="1"/>
  <c r="B935" i="3" s="1" a="1"/>
  <c r="B935" i="3" s="1"/>
  <c r="B993" i="3" s="1" a="1"/>
  <c r="B993" i="3" s="1"/>
  <c r="B1051" i="3" s="1" a="1"/>
  <c r="B1051" i="3" s="1"/>
  <c r="B1109" i="3" s="1" a="1"/>
  <c r="B1109" i="3" s="1"/>
  <c r="B1167" i="3" s="1" a="1"/>
  <c r="B1167" i="3" s="1"/>
  <c r="B1225" i="3" s="1" a="1"/>
  <c r="B1225" i="3" s="1"/>
  <c r="B1283" i="3" s="1" a="1"/>
  <c r="B1283" i="3" s="1"/>
  <c r="B1341" i="3" s="1" a="1"/>
  <c r="B1341" i="3" s="1"/>
  <c r="B1399" i="3" s="1" a="1"/>
  <c r="B1399" i="3" s="1"/>
  <c r="B1457" i="3" s="1" a="1"/>
  <c r="B1457" i="3" s="1"/>
  <c r="B1515" i="3" s="1" a="1"/>
  <c r="B1515" i="3" s="1"/>
  <c r="B1573" i="3" s="1" a="1"/>
  <c r="B1573" i="3" s="1"/>
  <c r="B1631" i="3" s="1" a="1"/>
  <c r="B1631" i="3" s="1"/>
  <c r="B1689" i="3" s="1" a="1"/>
  <c r="B1689" i="3" s="1"/>
  <c r="B1747" i="3" s="1" a="1"/>
  <c r="B1747" i="3" s="1"/>
  <c r="B1805" i="3" s="1" a="1"/>
  <c r="B1805" i="3" s="1"/>
  <c r="B1863" i="3" s="1" a="1"/>
  <c r="B1863" i="3" s="1"/>
  <c r="B1921" i="3" s="1" a="1"/>
  <c r="B1921" i="3" s="1"/>
  <c r="B1979" i="3" s="1" a="1"/>
  <c r="B1979" i="3" s="1"/>
  <c r="B2037" i="3" s="1" a="1"/>
  <c r="B2037" i="3" s="1"/>
  <c r="B2095" i="3" s="1" a="1"/>
  <c r="B2095" i="3" s="1"/>
  <c r="B2153" i="3" s="1" a="1"/>
  <c r="B2153" i="3" s="1"/>
  <c r="B2211" i="3" s="1" a="1"/>
  <c r="B2211" i="3" s="1"/>
  <c r="B2269" i="3" s="1" a="1"/>
  <c r="B2269" i="3" s="1"/>
  <c r="B2327" i="3" s="1" a="1"/>
  <c r="B2327" i="3" s="1"/>
  <c r="B2385" i="3" s="1" a="1"/>
  <c r="B2385" i="3" s="1"/>
  <c r="B2443" i="3" s="1" a="1"/>
  <c r="B2443" i="3" s="1"/>
  <c r="B2501" i="3" s="1" a="1"/>
  <c r="B2501" i="3" s="1"/>
  <c r="B2559" i="3" s="1" a="1"/>
  <c r="B2559" i="3" s="1"/>
  <c r="B2617" i="3" s="1" a="1"/>
  <c r="B2617" i="3" s="1"/>
  <c r="B2675" i="3" s="1" a="1"/>
  <c r="B2675" i="3" s="1"/>
  <c r="B2733" i="3" s="1" a="1"/>
  <c r="B2733" i="3" s="1"/>
  <c r="B2791" i="3" s="1" a="1"/>
  <c r="B2791" i="3" s="1"/>
  <c r="B2849" i="3" s="1" a="1"/>
  <c r="B2849" i="3" s="1"/>
  <c r="B2907" i="3" s="1" a="1"/>
  <c r="B2907" i="3" s="1"/>
  <c r="B2965" i="3" s="1" a="1"/>
  <c r="B2965" i="3" s="1"/>
  <c r="B3023" i="3" s="1" a="1"/>
  <c r="B3023" i="3" s="1"/>
  <c r="B3081" i="3" s="1" a="1"/>
  <c r="B3081" i="3" s="1"/>
  <c r="B3139" i="3" s="1" a="1"/>
  <c r="B3139" i="3" s="1"/>
  <c r="B3197" i="3" s="1" a="1"/>
  <c r="B3197" i="3" s="1"/>
  <c r="B3255" i="3" s="1" a="1"/>
  <c r="B3255" i="3" s="1"/>
  <c r="B3313" i="3" s="1" a="1"/>
  <c r="B3313" i="3" s="1"/>
  <c r="B3371" i="3" s="1" a="1"/>
  <c r="B3371" i="3" s="1"/>
  <c r="B3429" i="3" s="1" a="1"/>
  <c r="B3429" i="3" s="1"/>
  <c r="B3487" i="3" s="1" a="1"/>
  <c r="B3487" i="3" s="1"/>
  <c r="B3545" i="3" s="1" a="1"/>
  <c r="B3545" i="3" s="1"/>
  <c r="B3603" i="3" s="1" a="1"/>
  <c r="B3603" i="3" s="1"/>
  <c r="B3661" i="3" s="1" a="1"/>
  <c r="B3661" i="3" s="1"/>
  <c r="B3719" i="3" s="1" a="1"/>
  <c r="B3719" i="3" s="1"/>
  <c r="B3777" i="3" s="1" a="1"/>
  <c r="B3777" i="3" s="1"/>
  <c r="B3835" i="3" s="1" a="1"/>
  <c r="B3835" i="3" s="1"/>
  <c r="B3893" i="3" s="1" a="1"/>
  <c r="B3893" i="3" s="1"/>
  <c r="B3951" i="3" s="1" a="1"/>
  <c r="B3951" i="3" s="1"/>
  <c r="B4009" i="3" s="1" a="1"/>
  <c r="B4009" i="3" s="1"/>
  <c r="B4067" i="3" s="1" a="1"/>
  <c r="B4067" i="3" s="1"/>
  <c r="B4125" i="3" s="1" a="1"/>
  <c r="B4125" i="3" s="1"/>
  <c r="B4183" i="3" s="1" a="1"/>
  <c r="B4183" i="3" s="1"/>
  <c r="B4241" i="3" s="1" a="1"/>
  <c r="B4241" i="3" s="1"/>
  <c r="B4299" i="3" s="1" a="1"/>
  <c r="B4299" i="3" s="1"/>
  <c r="B4357" i="3" s="1" a="1"/>
  <c r="B4357" i="3" s="1"/>
  <c r="B4415" i="3" s="1" a="1"/>
  <c r="B4415" i="3" s="1"/>
  <c r="B4473" i="3" s="1" a="1"/>
  <c r="B4473" i="3" s="1"/>
  <c r="B4531" i="3" s="1" a="1"/>
  <c r="B4531" i="3" s="1"/>
  <c r="B4589" i="3" s="1" a="1"/>
  <c r="B4589" i="3" s="1"/>
  <c r="B4647" i="3" s="1" a="1"/>
  <c r="B4647" i="3" s="1"/>
  <c r="B4705" i="3" s="1" a="1"/>
  <c r="B4705" i="3" s="1"/>
  <c r="B4763" i="3" s="1" a="1"/>
  <c r="B4763" i="3" s="1"/>
  <c r="B4821" i="3" s="1" a="1"/>
  <c r="B4821" i="3" s="1"/>
  <c r="B4879" i="3" s="1" a="1"/>
  <c r="B4879" i="3" s="1"/>
  <c r="B4937" i="3" s="1" a="1"/>
  <c r="B4937" i="3" s="1"/>
  <c r="B4995" i="3" s="1" a="1"/>
  <c r="B4995" i="3" s="1"/>
  <c r="B5053" i="3" s="1" a="1"/>
  <c r="B5053" i="3" s="1"/>
  <c r="B5111" i="3" s="1" a="1"/>
  <c r="B5111" i="3" s="1"/>
  <c r="B5169" i="3" s="1" a="1"/>
  <c r="B5169" i="3" s="1"/>
  <c r="B5227" i="3" s="1" a="1"/>
  <c r="B5227" i="3" s="1"/>
  <c r="B5285" i="3" s="1" a="1"/>
  <c r="B5285" i="3" s="1"/>
  <c r="B5343" i="3" s="1" a="1"/>
  <c r="B5343" i="3" s="1"/>
  <c r="B5401" i="3" s="1" a="1"/>
  <c r="B5401" i="3" s="1"/>
  <c r="B5459" i="3" s="1" a="1"/>
  <c r="B5459" i="3" s="1"/>
  <c r="B5517" i="3" s="1" a="1"/>
  <c r="B5517" i="3" s="1"/>
  <c r="B5575" i="3" s="1" a="1"/>
  <c r="B5575" i="3" s="1"/>
  <c r="B5633" i="3" s="1" a="1"/>
  <c r="B5633" i="3" s="1"/>
  <c r="B5691" i="3" s="1" a="1"/>
  <c r="B5691" i="3" s="1"/>
  <c r="B5749" i="3" s="1" a="1"/>
  <c r="B5749" i="3" s="1"/>
  <c r="D47" i="4"/>
  <c r="K64" i="5"/>
  <c r="K53" i="5"/>
  <c r="K106" i="5"/>
  <c r="K48" i="5"/>
  <c r="K13" i="5"/>
  <c r="K120" i="5"/>
  <c r="K35" i="5"/>
  <c r="K67" i="5"/>
  <c r="K149" i="5"/>
  <c r="K126" i="5"/>
  <c r="K138" i="5"/>
  <c r="K8" i="5"/>
  <c r="K158" i="5"/>
  <c r="K38" i="5"/>
  <c r="K61" i="5"/>
  <c r="K71" i="5"/>
  <c r="K41" i="5"/>
  <c r="K155" i="5"/>
  <c r="K148" i="5"/>
  <c r="K37" i="5"/>
  <c r="K143" i="5"/>
  <c r="K70" i="5"/>
  <c r="K171" i="5"/>
  <c r="K10" i="5"/>
  <c r="K146" i="5"/>
  <c r="K150" i="5"/>
  <c r="K102" i="5"/>
  <c r="K144" i="5"/>
  <c r="K180" i="5"/>
  <c r="K130" i="5"/>
  <c r="K188" i="5"/>
  <c r="K45" i="5"/>
  <c r="K177" i="5"/>
  <c r="K79" i="5"/>
  <c r="K114" i="5"/>
  <c r="K62" i="5"/>
  <c r="K156" i="5"/>
  <c r="K39" i="5"/>
  <c r="K115" i="5"/>
  <c r="K93" i="5"/>
  <c r="K40" i="5"/>
  <c r="K122" i="5"/>
  <c r="K184" i="5"/>
  <c r="K84" i="5"/>
  <c r="K47" i="5"/>
  <c r="K187" i="5"/>
  <c r="K108" i="5"/>
  <c r="K80" i="5"/>
  <c r="K98" i="5"/>
  <c r="K189" i="5"/>
  <c r="K60" i="5"/>
  <c r="K52" i="5"/>
  <c r="K78" i="5"/>
  <c r="K174" i="5"/>
  <c r="K134" i="5"/>
  <c r="K168" i="5"/>
  <c r="K58" i="5"/>
  <c r="K30" i="5"/>
  <c r="K103" i="5"/>
  <c r="K75" i="5"/>
  <c r="K170" i="5"/>
  <c r="K11" i="5"/>
  <c r="K162" i="5"/>
  <c r="K16" i="5"/>
  <c r="K107" i="5"/>
  <c r="K14" i="5"/>
  <c r="K142" i="5"/>
  <c r="K153" i="5"/>
  <c r="K94" i="5"/>
  <c r="K100" i="5"/>
  <c r="K191" i="5"/>
  <c r="K12" i="5"/>
  <c r="K96" i="5"/>
  <c r="K178" i="5"/>
  <c r="K129" i="5"/>
  <c r="K165" i="5"/>
  <c r="K157" i="5"/>
  <c r="K33" i="5"/>
  <c r="K163" i="5"/>
  <c r="K137" i="5"/>
  <c r="K109" i="5"/>
  <c r="K95" i="5"/>
  <c r="K152" i="5"/>
  <c r="K92" i="5"/>
  <c r="K77" i="5"/>
  <c r="K119" i="5"/>
  <c r="K141" i="5"/>
  <c r="K111" i="5"/>
  <c r="K172" i="5"/>
  <c r="K9" i="5"/>
  <c r="K133" i="5"/>
  <c r="K145" i="5"/>
  <c r="K104" i="5"/>
  <c r="K81" i="5"/>
  <c r="K27" i="5"/>
  <c r="K57" i="5"/>
  <c r="K136" i="5"/>
  <c r="K89" i="5"/>
  <c r="K166" i="5"/>
  <c r="K131" i="5"/>
  <c r="K69" i="5"/>
  <c r="K7" i="5"/>
  <c r="K125" i="5"/>
  <c r="K181" i="5"/>
  <c r="K121" i="5"/>
  <c r="K160" i="5"/>
  <c r="K190" i="5"/>
  <c r="K82" i="5"/>
  <c r="K118" i="5"/>
  <c r="K28" i="5"/>
  <c r="K127" i="5"/>
  <c r="K135" i="5"/>
  <c r="K42" i="5"/>
  <c r="K173" i="5"/>
  <c r="K175" i="5"/>
  <c r="K22" i="5"/>
  <c r="K56" i="5"/>
  <c r="K15" i="5"/>
  <c r="K31" i="5"/>
  <c r="K97" i="5"/>
  <c r="K54" i="5"/>
  <c r="K147" i="5"/>
  <c r="K179" i="5"/>
  <c r="K68" i="5"/>
  <c r="K176" i="5"/>
  <c r="K128" i="5"/>
  <c r="K132" i="5"/>
  <c r="K46" i="5"/>
  <c r="K186" i="5"/>
  <c r="K18" i="5"/>
  <c r="K151" i="5"/>
  <c r="K86" i="5"/>
  <c r="K65" i="5"/>
  <c r="K154" i="5"/>
  <c r="K87" i="5"/>
  <c r="K72" i="5"/>
  <c r="K101" i="5"/>
  <c r="K161" i="5"/>
  <c r="K17" i="5"/>
  <c r="K24" i="5"/>
  <c r="K112" i="5"/>
  <c r="K85" i="5"/>
  <c r="K88" i="5"/>
  <c r="K29" i="5"/>
  <c r="K25" i="5"/>
  <c r="K55" i="5"/>
  <c r="K192" i="5"/>
  <c r="K76" i="5"/>
  <c r="K117" i="5"/>
  <c r="K23" i="5"/>
  <c r="K66" i="5"/>
  <c r="K167" i="5"/>
  <c r="K159" i="5"/>
  <c r="K26" i="5"/>
  <c r="K20" i="5"/>
  <c r="K140" i="5"/>
  <c r="K83" i="5"/>
  <c r="K139" i="5"/>
  <c r="K116" i="5"/>
  <c r="K21" i="5"/>
  <c r="K182" i="5"/>
  <c r="K99" i="5"/>
  <c r="K6" i="5"/>
  <c r="K164" i="5"/>
  <c r="K43" i="5"/>
  <c r="K113" i="5"/>
  <c r="K51" i="5"/>
  <c r="K34" i="5"/>
  <c r="K105" i="5"/>
  <c r="K50" i="5"/>
  <c r="K123" i="5"/>
  <c r="K59" i="5"/>
  <c r="K169" i="5"/>
  <c r="K63" i="5"/>
  <c r="K91" i="5"/>
  <c r="K183" i="5"/>
  <c r="K74" i="5"/>
  <c r="K124" i="5"/>
  <c r="K44" i="5"/>
  <c r="K73" i="5"/>
  <c r="K49" i="5"/>
  <c r="K32" i="5"/>
  <c r="K19" i="5"/>
  <c r="K185" i="5"/>
  <c r="K36" i="5"/>
  <c r="K90" i="5"/>
  <c r="K110" i="5"/>
  <c r="E42" i="4" l="1"/>
  <c r="F42" i="4"/>
  <c r="E44" i="4"/>
  <c r="F44" i="4"/>
  <c r="F46" i="4"/>
  <c r="E46" i="4"/>
  <c r="F43" i="4"/>
  <c r="E43" i="4"/>
  <c r="F45" i="4"/>
  <c r="E47" i="4"/>
  <c r="E45" i="4"/>
  <c r="F47" i="4"/>
  <c r="D48" i="4"/>
  <c r="E48" i="4" s="1"/>
  <c r="F48" i="4" l="1"/>
  <c r="D49" i="4"/>
  <c r="E49" i="4" s="1"/>
  <c r="F49" i="4" l="1"/>
  <c r="D50" i="4"/>
  <c r="E50" i="4" s="1"/>
  <c r="F50" i="4" l="1"/>
  <c r="D51" i="4"/>
  <c r="E51" i="4" s="1"/>
  <c r="F51" i="4" l="1"/>
  <c r="D52" i="4"/>
  <c r="E52" i="4" s="1"/>
  <c r="F52" i="4" l="1"/>
  <c r="D53" i="4"/>
  <c r="E53" i="4" s="1"/>
  <c r="F53" i="4" l="1"/>
  <c r="D54" i="4"/>
  <c r="E54" i="4" s="1"/>
  <c r="F54" i="4" l="1"/>
  <c r="D55" i="4"/>
  <c r="E55" i="4" s="1"/>
  <c r="F55" i="4" l="1"/>
  <c r="D56" i="4"/>
  <c r="E56" i="4" s="1"/>
  <c r="F56" i="4" l="1"/>
  <c r="D57" i="4"/>
  <c r="E57" i="4" s="1"/>
  <c r="F57" i="4" l="1"/>
  <c r="D58" i="4"/>
  <c r="E58" i="4" s="1"/>
  <c r="F58" i="4" l="1"/>
  <c r="D59" i="4"/>
  <c r="E59" i="4" s="1"/>
  <c r="F59" i="4" l="1"/>
  <c r="D60" i="4"/>
  <c r="E60" i="4" s="1"/>
  <c r="F60" i="4" l="1"/>
  <c r="D61" i="4"/>
  <c r="E61" i="4" s="1"/>
  <c r="F61" i="4" l="1"/>
  <c r="D62" i="4"/>
  <c r="E62" i="4" s="1"/>
  <c r="F62" i="4" l="1"/>
  <c r="D63" i="4"/>
  <c r="E63" i="4" s="1"/>
  <c r="F63" i="4" l="1"/>
  <c r="D64" i="4"/>
  <c r="E64" i="4" s="1"/>
  <c r="F64" i="4" l="1"/>
  <c r="D65" i="4"/>
  <c r="E65" i="4" s="1"/>
  <c r="F65" i="4" l="1"/>
  <c r="D66" i="4"/>
  <c r="E66" i="4" s="1"/>
  <c r="F66" i="4" l="1"/>
  <c r="D67" i="4"/>
  <c r="E67" i="4" s="1"/>
  <c r="F67" i="4" l="1"/>
  <c r="D68" i="4"/>
  <c r="E68" i="4" s="1"/>
  <c r="F68" i="4" l="1"/>
  <c r="D69" i="4"/>
  <c r="E69" i="4" s="1"/>
  <c r="F69" i="4" l="1"/>
  <c r="D70" i="4"/>
  <c r="E70" i="4" s="1"/>
  <c r="F70" i="4" l="1"/>
  <c r="D71" i="4"/>
  <c r="E71" i="4" s="1"/>
  <c r="F71" i="4" l="1"/>
  <c r="D72" i="4"/>
  <c r="E72" i="4" s="1"/>
  <c r="F72" i="4" l="1"/>
  <c r="D73" i="4"/>
  <c r="E73" i="4" s="1"/>
  <c r="F73" i="4" l="1"/>
  <c r="D74" i="4"/>
  <c r="E74" i="4" s="1"/>
  <c r="F74" i="4" l="1"/>
  <c r="D75" i="4"/>
  <c r="E75" i="4" s="1"/>
  <c r="F75" i="4" l="1"/>
  <c r="D76" i="4"/>
  <c r="E76" i="4" s="1"/>
  <c r="F76" i="4" l="1"/>
  <c r="D77" i="4"/>
  <c r="E77" i="4" s="1"/>
  <c r="F77" i="4" l="1"/>
  <c r="D78" i="4"/>
  <c r="E78" i="4" s="1"/>
  <c r="F78" i="4" l="1"/>
  <c r="D79" i="4"/>
  <c r="E79" i="4" s="1"/>
  <c r="F79" i="4" l="1"/>
  <c r="D80" i="4"/>
  <c r="E80" i="4" s="1"/>
  <c r="F80" i="4" l="1"/>
  <c r="D81" i="4"/>
  <c r="E81" i="4" s="1"/>
  <c r="F81" i="4" l="1"/>
  <c r="D82" i="4"/>
  <c r="E82" i="4" s="1"/>
  <c r="F82" i="4" l="1"/>
  <c r="D83" i="4"/>
  <c r="E83" i="4" s="1"/>
  <c r="F83" i="4" l="1"/>
  <c r="D84" i="4"/>
  <c r="E84" i="4" s="1"/>
  <c r="F84" i="4" l="1"/>
  <c r="D85" i="4"/>
  <c r="E85" i="4" s="1"/>
  <c r="F85" i="4" l="1"/>
  <c r="D86" i="4"/>
  <c r="E86" i="4" s="1"/>
  <c r="F86" i="4" l="1"/>
  <c r="D87" i="4"/>
  <c r="E87" i="4" s="1"/>
  <c r="F87" i="4" l="1"/>
  <c r="D88" i="4"/>
  <c r="E88" i="4" s="1"/>
  <c r="F88" i="4" l="1"/>
  <c r="D89" i="4"/>
  <c r="E89" i="4" s="1"/>
  <c r="F89" i="4" l="1"/>
  <c r="D90" i="4"/>
  <c r="E90" i="4" s="1"/>
  <c r="F90" i="4" l="1"/>
  <c r="D91" i="4"/>
  <c r="E91" i="4" s="1"/>
  <c r="F91" i="4" l="1"/>
  <c r="D92" i="4"/>
  <c r="E92" i="4" s="1"/>
  <c r="F92" i="4" l="1"/>
  <c r="D93" i="4"/>
  <c r="E93" i="4" s="1"/>
  <c r="F93" i="4" l="1"/>
  <c r="D94" i="4"/>
  <c r="E94" i="4" s="1"/>
  <c r="F94" i="4" l="1"/>
  <c r="D95" i="4"/>
  <c r="E95" i="4" s="1"/>
  <c r="F95" i="4" l="1"/>
  <c r="D96" i="4"/>
  <c r="E96" i="4" s="1"/>
  <c r="F96" i="4" l="1"/>
  <c r="D97" i="4"/>
  <c r="E97" i="4" s="1"/>
  <c r="F97" i="4" l="1"/>
  <c r="D98" i="4"/>
  <c r="E98" i="4" s="1"/>
  <c r="F98" i="4" l="1"/>
  <c r="D99" i="4"/>
  <c r="E99" i="4" s="1"/>
  <c r="F99" i="4" l="1"/>
  <c r="D100" i="4"/>
  <c r="E100" i="4" s="1"/>
  <c r="F100" i="4" l="1"/>
  <c r="D101" i="4"/>
  <c r="E101" i="4" s="1"/>
  <c r="F101" i="4" l="1"/>
  <c r="D102" i="4"/>
  <c r="E102" i="4" s="1"/>
  <c r="F102" i="4" l="1"/>
  <c r="D103" i="4"/>
  <c r="E103" i="4" s="1"/>
  <c r="F103" i="4" l="1"/>
  <c r="D104" i="4"/>
  <c r="E104" i="4" s="1"/>
  <c r="F104" i="4" l="1"/>
  <c r="D105" i="4"/>
  <c r="E105" i="4" s="1"/>
  <c r="F105" i="4" l="1"/>
  <c r="D106" i="4"/>
  <c r="E106" i="4" s="1"/>
  <c r="F106" i="4" l="1"/>
  <c r="D107" i="4"/>
  <c r="E107" i="4" s="1"/>
  <c r="F107" i="4" l="1"/>
  <c r="D108" i="4"/>
  <c r="E108" i="4" s="1"/>
  <c r="F108" i="4" l="1"/>
  <c r="D109" i="4"/>
  <c r="E109" i="4" s="1"/>
  <c r="F109" i="4" l="1"/>
  <c r="D110" i="4"/>
  <c r="E110" i="4" s="1"/>
  <c r="F110" i="4" l="1"/>
  <c r="D111" i="4"/>
  <c r="E111" i="4" s="1"/>
  <c r="F111" i="4" l="1"/>
  <c r="D112" i="4"/>
  <c r="E112" i="4" s="1"/>
  <c r="F112" i="4" l="1"/>
  <c r="D113" i="4"/>
  <c r="E113" i="4" s="1"/>
  <c r="F113" i="4" l="1"/>
  <c r="D114" i="4"/>
  <c r="E114" i="4" s="1"/>
  <c r="F114" i="4" l="1"/>
  <c r="D115" i="4"/>
  <c r="E115" i="4" s="1"/>
  <c r="F115" i="4" l="1"/>
  <c r="D116" i="4"/>
  <c r="E116" i="4" s="1"/>
  <c r="F116" i="4" l="1"/>
  <c r="D117" i="4"/>
  <c r="E117" i="4" s="1"/>
  <c r="F117" i="4" l="1"/>
  <c r="D118" i="4"/>
  <c r="E118" i="4" s="1"/>
  <c r="F118" i="4" l="1"/>
  <c r="D119" i="4"/>
  <c r="E119" i="4" s="1"/>
  <c r="F119" i="4" l="1"/>
  <c r="D120" i="4"/>
  <c r="E120" i="4" s="1"/>
  <c r="F120" i="4" l="1"/>
  <c r="D121" i="4"/>
  <c r="E121" i="4" s="1"/>
  <c r="F121" i="4" l="1"/>
  <c r="D122" i="4"/>
  <c r="E122" i="4" s="1"/>
  <c r="F122" i="4" l="1"/>
  <c r="D123" i="4"/>
  <c r="E123" i="4" s="1"/>
  <c r="F123" i="4" l="1"/>
  <c r="D124" i="4"/>
  <c r="E124" i="4" s="1"/>
  <c r="F124" i="4" l="1"/>
  <c r="D125" i="4"/>
  <c r="E125" i="4" s="1"/>
  <c r="F125" i="4" l="1"/>
  <c r="D126" i="4"/>
  <c r="E126" i="4" s="1"/>
  <c r="F126" i="4" l="1"/>
  <c r="D127" i="4"/>
  <c r="E127" i="4" s="1"/>
  <c r="F127" i="4" l="1"/>
  <c r="D128" i="4"/>
  <c r="E128" i="4" s="1"/>
  <c r="F128" i="4" l="1"/>
  <c r="D129" i="4"/>
  <c r="E129" i="4" s="1"/>
  <c r="F129" i="4" l="1"/>
  <c r="D130" i="4"/>
  <c r="E130" i="4" s="1"/>
  <c r="F130" i="4" l="1"/>
  <c r="D131" i="4"/>
  <c r="E131" i="4" s="1"/>
  <c r="F131" i="4" l="1"/>
  <c r="D132" i="4"/>
  <c r="E132" i="4" s="1"/>
  <c r="F132" i="4" l="1"/>
  <c r="D133" i="4"/>
  <c r="E133" i="4" s="1"/>
  <c r="F133" i="4" l="1"/>
  <c r="D134" i="4"/>
  <c r="E134" i="4" s="1"/>
  <c r="F134" i="4" l="1"/>
  <c r="D135" i="4"/>
  <c r="E135" i="4" s="1"/>
  <c r="F135" i="4" l="1"/>
  <c r="D136" i="4"/>
  <c r="E136" i="4" s="1"/>
  <c r="F136" i="4" l="1"/>
  <c r="D137" i="4"/>
  <c r="E137" i="4" s="1"/>
  <c r="F137" i="4" l="1"/>
  <c r="D138" i="4"/>
  <c r="E138" i="4" s="1"/>
  <c r="F138" i="4" l="1"/>
  <c r="D139" i="4"/>
  <c r="E139" i="4" s="1"/>
  <c r="F139" i="4" l="1"/>
  <c r="D140" i="4"/>
  <c r="E140" i="4" s="1"/>
  <c r="F140" i="4" l="1"/>
  <c r="D141" i="4"/>
  <c r="E141" i="4" s="1"/>
  <c r="F141" i="4" l="1"/>
  <c r="D142" i="4"/>
  <c r="E142" i="4" s="1"/>
  <c r="F142" i="4" l="1"/>
  <c r="D143" i="4"/>
  <c r="E143" i="4" s="1"/>
  <c r="F143" i="4" l="1"/>
  <c r="D144" i="4"/>
  <c r="E144" i="4" s="1"/>
  <c r="F144" i="4" l="1"/>
  <c r="D145" i="4"/>
  <c r="E145" i="4" s="1"/>
  <c r="F145" i="4" l="1"/>
  <c r="D146" i="4"/>
  <c r="E146" i="4" s="1"/>
  <c r="F146" i="4" l="1"/>
  <c r="D147" i="4"/>
  <c r="E147" i="4" s="1"/>
  <c r="F147" i="4" l="1"/>
  <c r="D148" i="4"/>
  <c r="E148" i="4" s="1"/>
  <c r="F148" i="4" l="1"/>
  <c r="D149" i="4"/>
  <c r="E149" i="4" s="1"/>
  <c r="F149" i="4" l="1"/>
  <c r="D150" i="4"/>
  <c r="E150" i="4" s="1"/>
  <c r="F150" i="4" l="1"/>
  <c r="D151" i="4"/>
  <c r="E151" i="4" s="1"/>
  <c r="F151" i="4" l="1"/>
  <c r="D152" i="4"/>
  <c r="E152" i="4" s="1"/>
  <c r="F152" i="4" l="1"/>
  <c r="D153" i="4"/>
  <c r="E153" i="4" s="1"/>
  <c r="F153" i="4" l="1"/>
  <c r="D154" i="4"/>
  <c r="E154" i="4" s="1"/>
  <c r="F154" i="4" l="1"/>
  <c r="D155" i="4"/>
  <c r="E155" i="4" s="1"/>
  <c r="F155" i="4" l="1"/>
  <c r="D156" i="4"/>
  <c r="E156" i="4" s="1"/>
  <c r="F156" i="4" l="1"/>
  <c r="D157" i="4"/>
  <c r="E157" i="4" s="1"/>
  <c r="F157" i="4" l="1"/>
  <c r="D158" i="4"/>
  <c r="E158" i="4" s="1"/>
  <c r="F158" i="4" l="1"/>
  <c r="D159" i="4"/>
  <c r="E159" i="4" s="1"/>
  <c r="F159" i="4" l="1"/>
  <c r="D160" i="4"/>
  <c r="E160" i="4" s="1"/>
  <c r="F160" i="4" l="1"/>
  <c r="D161" i="4"/>
  <c r="E161" i="4" s="1"/>
  <c r="F161" i="4" l="1"/>
  <c r="D162" i="4"/>
  <c r="E162" i="4" s="1"/>
  <c r="F162" i="4" l="1"/>
  <c r="D163" i="4"/>
  <c r="E163" i="4" s="1"/>
  <c r="F163" i="4" l="1"/>
  <c r="D164" i="4"/>
  <c r="E164" i="4" s="1"/>
  <c r="F164" i="4" l="1"/>
  <c r="D165" i="4"/>
  <c r="E165" i="4" s="1"/>
  <c r="F165" i="4" l="1"/>
  <c r="D166" i="4"/>
  <c r="E166" i="4" s="1"/>
  <c r="F166" i="4" l="1"/>
  <c r="D167" i="4"/>
  <c r="E167" i="4" s="1"/>
  <c r="F167" i="4" l="1"/>
  <c r="D168" i="4"/>
  <c r="E168" i="4" s="1"/>
  <c r="F168" i="4" l="1"/>
  <c r="D169" i="4"/>
  <c r="E169" i="4" s="1"/>
  <c r="F169" i="4" l="1"/>
  <c r="D170" i="4"/>
  <c r="E170" i="4" s="1"/>
  <c r="F170" i="4" l="1"/>
  <c r="D171" i="4"/>
  <c r="E171" i="4" s="1"/>
  <c r="F171" i="4" l="1"/>
  <c r="D172" i="4"/>
  <c r="E172" i="4" s="1"/>
  <c r="F172" i="4" l="1"/>
  <c r="D173" i="4"/>
  <c r="E173" i="4" s="1"/>
  <c r="F173" i="4" l="1"/>
  <c r="D174" i="4"/>
  <c r="E174" i="4" s="1"/>
  <c r="F174" i="4" l="1"/>
  <c r="D175" i="4"/>
  <c r="E175" i="4" s="1"/>
  <c r="F175" i="4" l="1"/>
  <c r="D176" i="4"/>
  <c r="E176" i="4" s="1"/>
  <c r="F176" i="4" l="1"/>
  <c r="D177" i="4"/>
  <c r="E177" i="4" s="1"/>
  <c r="F177" i="4" l="1"/>
  <c r="D178" i="4"/>
  <c r="E178" i="4" s="1"/>
  <c r="F178" i="4" l="1"/>
  <c r="D179" i="4"/>
  <c r="E179" i="4" s="1"/>
  <c r="F179" i="4" l="1"/>
  <c r="D180" i="4"/>
  <c r="E180" i="4" s="1"/>
  <c r="F180" i="4" l="1"/>
  <c r="D181" i="4"/>
  <c r="D182" i="4" l="1"/>
  <c r="E181" i="4"/>
  <c r="F18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<sst xmlns="http://schemas.openxmlformats.org/spreadsheetml/2006/main" count="7412" uniqueCount="333">
  <si>
    <t>Country</t>
  </si>
  <si>
    <t>Worker type</t>
  </si>
  <si>
    <t>Facility information</t>
  </si>
  <si>
    <t>Living wage</t>
  </si>
  <si>
    <t>Year 0</t>
  </si>
  <si>
    <t>Year 1</t>
  </si>
  <si>
    <t>Year 2</t>
  </si>
  <si>
    <t>USD</t>
  </si>
  <si>
    <t>Number of workers</t>
  </si>
  <si>
    <t># workers</t>
  </si>
  <si>
    <t>&gt;=100%</t>
  </si>
  <si>
    <t>90% to 100%</t>
  </si>
  <si>
    <t xml:space="preserve">75% to 89% </t>
  </si>
  <si>
    <t>50% to 74%</t>
  </si>
  <si>
    <t>&lt; 50%</t>
  </si>
  <si>
    <t>Results</t>
  </si>
  <si>
    <t>Living wage threshold</t>
  </si>
  <si>
    <t>Austria</t>
  </si>
  <si>
    <t>Own employees</t>
  </si>
  <si>
    <t>Workers paid &lt; LW %</t>
  </si>
  <si>
    <t>% workers</t>
  </si>
  <si>
    <t>France</t>
  </si>
  <si>
    <t>Reporting currency</t>
  </si>
  <si>
    <t>Total workers</t>
  </si>
  <si>
    <t>#workers</t>
  </si>
  <si>
    <t>Global total</t>
  </si>
  <si>
    <t>∑</t>
  </si>
  <si>
    <t>Australia</t>
  </si>
  <si>
    <t>Currency</t>
  </si>
  <si>
    <t>Afghanistan</t>
  </si>
  <si>
    <t>Albania</t>
  </si>
  <si>
    <t>Algeria</t>
  </si>
  <si>
    <t>Angola</t>
  </si>
  <si>
    <t>Antigua and Barbuda</t>
  </si>
  <si>
    <t>Argentina</t>
  </si>
  <si>
    <t>Armenia</t>
  </si>
  <si>
    <t>Azerbaijan</t>
  </si>
  <si>
    <t>Bahamas, The</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</si>
  <si>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</si>
  <si>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</si>
  <si>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</si>
  <si>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</si>
  <si>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</si>
  <si>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</si>
  <si>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</si>
  <si>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</si>
  <si>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</si>
  <si>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</si>
  <si>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</si>
  <si>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</si>
  <si>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</si>
  <si>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</si>
  <si>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</si>
  <si>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</si>
  <si>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</si>
  <si>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</si>
  <si>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</si>
  <si>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</si>
  <si>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</si>
  <si>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</si>
  <si>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</si>
  <si>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</si>
  <si>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</si>
  <si>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 Dem. Rep.</t>
  </si>
  <si>
    <t>Congo, Rep.</t>
  </si>
  <si>
    <t>Costa Rica</t>
  </si>
  <si>
    <t>Cote d'Ivoire</t>
  </si>
  <si>
    <t>Croatia</t>
  </si>
  <si>
    <t>Cuba</t>
  </si>
  <si>
    <t>Cyprus</t>
  </si>
  <si>
    <t>Czech Republic</t>
  </si>
  <si>
    <t>Denmark</t>
  </si>
  <si>
    <t>Djibouti</t>
  </si>
  <si>
    <t>Dominica</t>
  </si>
  <si>
    <t>Dominican Republic</t>
  </si>
  <si>
    <t>Ecuador</t>
  </si>
  <si>
    <t>Egypt, Arab Rep.</t>
  </si>
  <si>
    <t>El Salvador</t>
  </si>
  <si>
    <t>Equatorial Guinea</t>
  </si>
  <si>
    <t>Estonia</t>
  </si>
  <si>
    <t>Ethiopia</t>
  </si>
  <si>
    <t>Fiji</t>
  </si>
  <si>
    <t>Finland</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</si>
  <si>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</si>
  <si>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</si>
  <si>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</si>
  <si>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</si>
  <si>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</si>
  <si>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</si>
  <si>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</si>
  <si>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</si>
  <si>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</si>
  <si>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</si>
  <si>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</si>
  <si>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</si>
  <si>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</si>
  <si>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</si>
  <si>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</si>
  <si>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</si>
  <si>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</si>
  <si>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</si>
  <si>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 Islamic Rep.</t>
  </si>
  <si>
    <t>Iraq</t>
  </si>
  <si>
    <t>Ireland</t>
  </si>
  <si>
    <t>Israel</t>
  </si>
  <si>
    <t>Italy</t>
  </si>
  <si>
    <t>Jamaica</t>
  </si>
  <si>
    <t>Japan</t>
  </si>
  <si>
    <t>Jordan</t>
  </si>
  <si>
    <t>Kazakhstan</t>
  </si>
  <si>
    <t>Kenya</t>
  </si>
  <si>
    <t>Kiribati</t>
  </si>
  <si>
    <t>Korea, Rep.</t>
  </si>
  <si>
    <t>Kosovo</t>
  </si>
  <si>
    <t>Kyrgyz Republic</t>
  </si>
  <si>
    <t>Lao PDR</t>
  </si>
  <si>
    <t>Latvia</t>
  </si>
  <si>
    <t>Lebanon</t>
  </si>
  <si>
    <t>Lesotho</t>
  </si>
  <si>
    <t>Liberia</t>
  </si>
  <si>
    <t>Lithuania</t>
  </si>
  <si>
    <t>Luxembourg</t>
  </si>
  <si>
    <t>Macao SAR, China</t>
  </si>
  <si>
    <t>Macedonia, FYR</t>
  </si>
  <si>
    <t>Madagascar</t>
  </si>
  <si>
    <t>Malawi</t>
  </si>
  <si>
    <t>Malaysia</t>
  </si>
  <si>
    <t>Maldives</t>
  </si>
  <si>
    <t>Mali</t>
  </si>
  <si>
    <t>Malta</t>
  </si>
  <si>
    <t>Marshall Islands</t>
  </si>
  <si>
    <t>Mauritania</t>
  </si>
  <si>
    <t>Mauritius</t>
  </si>
  <si>
    <t>Mexico</t>
  </si>
  <si>
    <t>Micronesia, Fed. Sts.</t>
  </si>
  <si>
    <t>Moldova</t>
  </si>
  <si>
    <t>Mongolia</t>
  </si>
  <si>
    <t>Montenegro</t>
  </si>
  <si>
    <t>Morocco</t>
  </si>
  <si>
    <t>Mozambique</t>
  </si>
  <si>
    <t>Myanmar</t>
  </si>
  <si>
    <t>Namibia</t>
  </si>
  <si>
    <t>Nepal</t>
  </si>
  <si>
    <t>Netherlands</t>
  </si>
  <si>
    <t>New Zealand</t>
  </si>
  <si>
    <t>Nicaragua</t>
  </si>
  <si>
    <t>Niger</t>
  </si>
  <si>
    <t>Nigeria</t>
  </si>
  <si>
    <t>Norway</t>
  </si>
  <si>
    <t>Pakistan</t>
  </si>
  <si>
    <t>Palau</t>
  </si>
  <si>
    <t>Panama</t>
  </si>
  <si>
    <t>Papua New Guinea</t>
  </si>
  <si>
    <t>Paraguay</t>
  </si>
  <si>
    <t>Peru</t>
  </si>
  <si>
    <t>Philippines</t>
  </si>
  <si>
    <t>Poland</t>
  </si>
  <si>
    <t>Portugal</t>
  </si>
  <si>
    <t>Puerto Rico</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</si>
  <si>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</si>
  <si>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</si>
  <si>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</si>
  <si>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</si>
  <si>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</si>
  <si>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</si>
  <si>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</si>
  <si>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</si>
  <si>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</si>
  <si>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</si>
  <si>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</si>
  <si>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</si>
  <si>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</si>
  <si>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</si>
  <si>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</si>
  <si>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Somalia</t>
  </si>
  <si>
    <t>South Africa</t>
  </si>
  <si>
    <t>Spain</t>
  </si>
  <si>
    <t>Sri Lanka</t>
  </si>
  <si>
    <t>St. Kitts and Nevis</t>
  </si>
  <si>
    <t>St. Lucia</t>
  </si>
  <si>
    <t>St. Vincent and the Grenadines</t>
  </si>
  <si>
    <t>Sudan</t>
  </si>
  <si>
    <t>Suriname</t>
  </si>
  <si>
    <t>Swaziland</t>
  </si>
  <si>
    <t>Sweden</t>
  </si>
  <si>
    <t>Switzerland</t>
  </si>
  <si>
    <t>Syrian Arab Republic</t>
  </si>
  <si>
    <t>Taiwan</t>
  </si>
  <si>
    <t>Tajikistan</t>
  </si>
  <si>
    <t>Tanzania</t>
  </si>
  <si>
    <t>Thailand</t>
  </si>
  <si>
    <t>Timor-Leste</t>
  </si>
  <si>
    <t>Togo</t>
  </si>
  <si>
    <t>Tonga</t>
  </si>
  <si>
    <t>Trinidad and Tobago</t>
  </si>
  <si>
    <t>Tunisia</t>
  </si>
  <si>
    <t>Turkey</t>
  </si>
  <si>
    <t>Turkmenistan</t>
  </si>
  <si>
    <t>Uganda</t>
  </si>
  <si>
    <t>Ukraine</t>
  </si>
  <si>
    <t>United Arab Emirates</t>
  </si>
  <si>
    <t>United Kingdom</t>
  </si>
  <si>
    <t>United States</t>
  </si>
  <si>
    <t>Uruguay</t>
  </si>
  <si>
    <t>Uzbekistan</t>
  </si>
  <si>
    <t>Vanuatu</t>
  </si>
  <si>
    <t>Venezuela, RB</t>
  </si>
  <si>
    <t>Vietnam</t>
  </si>
  <si>
    <t>West Bank and Gaza</t>
  </si>
  <si>
    <t>Yemen, Rep.</t>
  </si>
  <si>
    <t>Zambia</t>
  </si>
  <si>
    <t>Zimbabwe</t>
  </si>
  <si>
    <t>Core contractors</t>
  </si>
  <si>
    <t>Non-core contractors</t>
  </si>
  <si>
    <t>Supply chain workers</t>
  </si>
  <si>
    <t>Region</t>
  </si>
  <si>
    <t>Yes</t>
  </si>
  <si>
    <t>No</t>
  </si>
  <si>
    <t>Reporting currency units</t>
  </si>
  <si>
    <t>000s</t>
  </si>
  <si>
    <t>Reporting currency unit labels</t>
  </si>
  <si>
    <t>Filtered results</t>
  </si>
  <si>
    <t>Filters</t>
  </si>
  <si>
    <t>Used countries</t>
  </si>
  <si>
    <t>Mid</t>
  </si>
  <si>
    <t>1-Mid</t>
  </si>
  <si>
    <t>Evolution</t>
  </si>
  <si>
    <t>Use the          button to expand each of the locations to enter data.</t>
  </si>
  <si>
    <t>Filters (leave blank for no filter)</t>
  </si>
  <si>
    <t>No.</t>
  </si>
  <si>
    <t>Guide</t>
  </si>
  <si>
    <t>Inputs</t>
  </si>
  <si>
    <t>Consolidated results</t>
  </si>
  <si>
    <t>Technical</t>
  </si>
  <si>
    <t>Usage</t>
  </si>
  <si>
    <t>To be used for Employees and all other worker categories for which full wage data is available.</t>
  </si>
  <si>
    <t>About the full wage data model</t>
  </si>
  <si>
    <t>If applying the Full Wage Data Model to more than one category of worker, please use a separate version of this template for each category, except in the event that you wish to apply the Full Wage Data Model across both employees and core contractors to have combined metrics for the workforce as a whole.</t>
  </si>
  <si>
    <t>The Full Wage Data Model requires the ability to identify numbers of workers in each of four cohorts below the living wage: those earning between 90 and 99% of a living wage; between 75% and 89% of a living wage; between 50 and 74% of a living wage; and below 50% of a living wage. This method should be applied in the case of employees and wherever possible also for core contractors.</t>
  </si>
  <si>
    <t>This template may also be used where the company has sufficient wage data for non-core contractors and first-tier supply chain workers to disaggregate workers into the four cohorts indicated. However, the model anticipates that this may not be possible (for now) in many instances, in which case the templates for applying the simplified Living Wage Deficit methods set out in the Average Wage Data Model or the Lowest Wage Data Model should be used for those worker categories.</t>
  </si>
  <si>
    <t>For more information on using the Progress Tool to measure and report on living wage progress, please refer to the Living Wage Accounting Model Tools found here:</t>
  </si>
  <si>
    <t>How it works</t>
  </si>
  <si>
    <t>The 'Inputs' tab enables organisations to establish their consolidated Living Wage Threshold and Living Wage Deficit.</t>
  </si>
  <si>
    <t>Input cells are this format.</t>
  </si>
  <si>
    <t>Notes</t>
  </si>
  <si>
    <t>Principles for calculating actual wages</t>
  </si>
  <si>
    <t>Foreign exchange</t>
  </si>
  <si>
    <t>In cases where annual living wages are denominated in a currency other than the reporting entity currency, it will be appropriate to use the average exchange rate for the year in which the annual living wage has been determined.</t>
  </si>
  <si>
    <t>Definitions of Worker Categories applied in the Model</t>
  </si>
  <si>
    <r>
      <rPr>
        <b/>
        <sz val="10"/>
        <color theme="1"/>
        <rFont val="Arial"/>
        <family val="2"/>
      </rPr>
      <t>First Tier Supply Chain Workers:</t>
    </r>
    <r>
      <rPr>
        <sz val="10"/>
        <color theme="1"/>
        <rFont val="Arial"/>
        <family val="2"/>
      </rPr>
      <t xml:space="preserve"> Workers who are direct employees or core contractors of suppliers with which the reporting entity has a direct contractual relationship (or, in the event it uses a vendor/other intermediary to contract with suppliers, those suppliers with which its vendor/intermediary contracts directly).</t>
    </r>
  </si>
  <si>
    <r>
      <rPr>
        <b/>
        <sz val="10"/>
        <color theme="1"/>
        <rFont val="Arial"/>
        <family val="2"/>
      </rPr>
      <t xml:space="preserve">Employees: </t>
    </r>
    <r>
      <rPr>
        <sz val="10"/>
        <color theme="1"/>
        <rFont val="Arial"/>
        <family val="2"/>
      </rPr>
      <t>Workers who are employed directly in a company’s own operations.  This includes permanent and temporary employees, full-time, part-time and non-guaranteed hour employees. Employees who are not full-time are included on a full-time equivalent (FTE) basis.</t>
    </r>
  </si>
  <si>
    <r>
      <rPr>
        <b/>
        <sz val="10"/>
        <color theme="1"/>
        <rFont val="Arial"/>
        <family val="2"/>
      </rPr>
      <t>Non-core Contractors:</t>
    </r>
    <r>
      <rPr>
        <sz val="10"/>
        <color theme="1"/>
        <rFont val="Arial"/>
        <family val="2"/>
      </rPr>
      <t xml:space="preserve"> Workers who are employed by a third party but whose workplace is controlled by the reporting entity, but whose work involves an ancillary service that is not associated with the reporting entity’s core business or business model. Examples include workers providing catering services, cleaning services or security services in a company’s workplace.</t>
    </r>
  </si>
  <si>
    <r>
      <rPr>
        <b/>
        <sz val="10"/>
        <color theme="1"/>
        <rFont val="Arial"/>
        <family val="2"/>
      </rPr>
      <t>Core Contractors:</t>
    </r>
    <r>
      <rPr>
        <sz val="10"/>
        <color theme="1"/>
        <rFont val="Arial"/>
        <family val="2"/>
      </rPr>
      <t xml:space="preserve"> Workers who are employed by a third party but whose work is controlled by the reporting entity and is the same as or similar to that performed by employees or otherwise central to the reporting entity’s core business or business model. Examples include line workers on a production line who are employed by a third-party employment agency, contractors operating heavy machinery on a construction company’s worksite, or so-called ‘brand promoters’ who work in bars or at events promoting a brand’s product to potential consumers.</t>
    </r>
  </si>
  <si>
    <t xml:space="preserve">Include in results? </t>
  </si>
  <si>
    <t>No. of workers paid &gt;=100% of LW</t>
  </si>
  <si>
    <t>No. of workers paid 90% to 100% of LW</t>
  </si>
  <si>
    <t>No. of workers paid 75% to 89% of LW</t>
  </si>
  <si>
    <t>No. of workers paid 50% to 74% of LW</t>
  </si>
  <si>
    <t>No. of workers paid &lt; 50% of LW</t>
  </si>
  <si>
    <t>Export for global results</t>
  </si>
  <si>
    <t>No of times country found</t>
  </si>
  <si>
    <t>Count of countries used</t>
  </si>
  <si>
    <t>Counter</t>
  </si>
  <si>
    <t>Worker Types</t>
  </si>
  <si>
    <t>Banding calculations</t>
  </si>
  <si>
    <t>Exchange rate</t>
  </si>
  <si>
    <t>Once all data has been entered into the input cells, the results for each location appear below. The aggregated organisation position of all selected locations will appear on the 'Results' worksheet. Locations can be excluded by manually switching them off in the inputs sheet, or by filtering them out using the functionality on the Results sheet. You can check whether results of a location are being exported by looking at the Exported Results section at the bottom of the inputs for each location.</t>
  </si>
  <si>
    <t>Results are included here only if the manual "Include in results?" switch is "Yes" and the location is NOT filtered out on the global results page.</t>
  </si>
  <si>
    <t>Total no. of workers</t>
  </si>
  <si>
    <t>No. of workers &lt; LW</t>
  </si>
  <si>
    <t>% of  threshold</t>
  </si>
  <si>
    <t>Living wage Progress</t>
  </si>
  <si>
    <t>Living wage deficit as % of Threshold</t>
  </si>
  <si>
    <t>LW estimate source</t>
  </si>
  <si>
    <t>Text</t>
  </si>
  <si>
    <t>#earners</t>
  </si>
  <si>
    <t>Living wage deficit ($'000)</t>
  </si>
  <si>
    <t>Year 3</t>
  </si>
  <si>
    <t>Year 4</t>
  </si>
  <si>
    <t>% change</t>
  </si>
  <si>
    <t>Living wage Threshold</t>
  </si>
  <si>
    <t>Choice</t>
  </si>
  <si>
    <t>LW estimate sources</t>
  </si>
  <si>
    <t>Facility name</t>
  </si>
  <si>
    <t>Facilities included in the global total</t>
  </si>
  <si>
    <t>Details</t>
  </si>
  <si>
    <t>Exported?</t>
  </si>
  <si>
    <t>Included in global total?</t>
  </si>
  <si>
    <t>[currency code]</t>
  </si>
  <si>
    <t>Results units:</t>
  </si>
  <si>
    <t>Millions</t>
  </si>
  <si>
    <t>Billions</t>
  </si>
  <si>
    <t>Thousands</t>
  </si>
  <si>
    <t>Conversion</t>
  </si>
  <si>
    <t>Display Option</t>
  </si>
  <si>
    <t>Display option unit</t>
  </si>
  <si>
    <t>Fair Wage Network</t>
  </si>
  <si>
    <t>Anker Full-Fledged</t>
  </si>
  <si>
    <t>Anker Reference Value</t>
  </si>
  <si>
    <t>Living Wage 4 US</t>
  </si>
  <si>
    <t>NewForesight</t>
  </si>
  <si>
    <t>WageIndicator</t>
  </si>
  <si>
    <t>No. of wage earners for LW estimate</t>
  </si>
  <si>
    <t>For each location:
1. Expand the rows by clicking on the '+' sign to the left of the worksheet.
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3. Enter the annual living wage in local currency (based on a methodology that meets principles set out in the Living Wage Accounting Model). 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
4. Enter the average exchange rate for the relevant year to convert to US$. Also enter the currency code (e.g. "EUR" for Euros) in the inputs cell in the units column)
5. Enter the number of workers paid at or above a living wage, plus the number of workers in each of four cohorts below a living wage.
6. Use the box for each location to choose whether or not its data should be included in the calculation of the aggregate Global Results on the Results worksheet.</t>
  </si>
  <si>
    <t>Link: Anker Methodology</t>
  </si>
  <si>
    <t>Link: Living Wage Accounting Model and Progress Tool</t>
  </si>
  <si>
    <t>1. Expand the rows by clicking on the '+' sign to the left of the worksheet.</t>
  </si>
  <si>
    <t xml:space="preserve">2. In the 'Facility Information' row, use the dropdown lists to enter the worker type (see below) and the country for which data is being entered. There is also the option to enter data at the level of a region (eg for countries within which different living wage rates apply) or of an individual facility. If so, specify in the 'Region' and/or 'Facility' cells the name of the Region or Facility and the data will be automatically aggregated as it would for a Country. 
</t>
  </si>
  <si>
    <t>4. Enter the average exchange rate for the relevant year to convert to US$. Also enter the currency code (e.g. "EUR" for Euros) in the inputs cell in the units column).</t>
  </si>
  <si>
    <t>5. Enter the number of workers paid at or above a living wage, plus the number of workers in each of four cohorts below a living wage.</t>
  </si>
  <si>
    <t>6. Use the box for each location to choose whether or not its data should be included in the calculation of the aggregate Global Results on the Results worksheet.</t>
  </si>
  <si>
    <t>3. Enter the annual living wage in local currency (based on a methodology that meets principles set out in the Living Wage Accounting Model).</t>
  </si>
  <si>
    <t>Use the dropdown list to specify the source of the estimate in the box 'LW estimate source' and specify the number of wage earners on which the estimate is based in the box 'No. of wage earners'. Enter '1' for a single wage earner estimate, or the relevant number of wage earners on which the estimate is based if using a Typical Family or other methodology.</t>
  </si>
  <si>
    <t>Link: Living Wage Accounting Model</t>
  </si>
  <si>
    <t>The template allows for up to 100 locations to be entered. To add more locations:</t>
  </si>
  <si>
    <t>1. Unprotect the Inputs sheet using the ribbon: Review / Unprotect sheet.</t>
  </si>
  <si>
    <t>2. Copy all rows of an existing location (for example rows 7-69) and paste below the last location data on the sheet, remembering to leave a blank row. You may find it easier to turn headings back on (via the 'view' menu, check the 'headings' box).</t>
  </si>
  <si>
    <t>3. Update the inputs for the new location.</t>
  </si>
  <si>
    <t>4. The new location data should already be grouped, but if not you can group the rows together by selecting the rows to be grouped, go to 'Data' in the Excel menu and click on Group.</t>
  </si>
  <si>
    <t>5. Reprotect the Inputs sheet using the ribbon: Review / Protect Sheet.</t>
  </si>
  <si>
    <t>These results will automatically appear in the 'Results' worksheet (unless the location is manually turned off, or filtered out).</t>
  </si>
  <si>
    <t>Actual wages should be calculated based on:</t>
  </si>
  <si>
    <t>a. the FTE basic wage of workers, where an FTE wage is a worker’s wage converted into a full-time equivalent wage, regardless of the number of actual hours the worker is contracted to work;</t>
  </si>
  <si>
    <t>c. the exclusion of overtime and all non-guaranteed payments;</t>
  </si>
  <si>
    <t>d. the exclusion of in-kind or other non-wage benefits in the calculation of wages, OR, where such benefits are included:</t>
  </si>
  <si>
    <t>ii. a statement of the methodology used to attribute a fair value to them (see: Anker R and Anker M (2017), Living Wages Around the World Manual for Measurement).</t>
  </si>
  <si>
    <t>b. fixed additional payments that are guaranteed and paid to all workers in the category of worker concerned;</t>
  </si>
  <si>
    <t>i. in the event that such benefits exceed 15% of wages, an explanation of the rationale;</t>
  </si>
  <si>
    <t>Other</t>
  </si>
  <si>
    <t>This template can be used for four categories of worker across multiple jurisdictions, where the company has sufficient wage data for that category to apply the Full Wage Data Model for the calculation of the monetized Living Wage Deficit. The possible categories are employees, core contractors, non-core contractors and first tier supply chain workers (see below for definitions).</t>
  </si>
  <si>
    <t>Disclaimer</t>
  </si>
  <si>
    <t>CONTENTS</t>
  </si>
  <si>
    <t>UK Living Wage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</si>
</sst>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quot;Y&quot;;&quot;N&quot;;&quot;N&quot;"/>
    <numFmt numFmtId="166" formatCode="_(* #,##0_);[Red]_(* \(#,##0\);_(* &quot;-&quot;??_);_(@_)"/>
    <numFmt numFmtId="167" formatCode="_(* #,##0.00%_);[Red]_(* \(#,##0.00%\);_(* &quot;-&quot;\%_);_(@_)"/>
    <numFmt numFmtId="168" formatCode="_(* #,##0.000_);[Red]_(* \(#,##0.000\);_(* &quot;-&quot;??_);_(@_)"/>
    <numFmt numFmtId="169" formatCode="_(* #,##0.00_);[Red]_(* \(#,##0.00\);_(* &quot;-&quot;??_);_(@_)"/>
  </numFmts>
  <fonts count="33" x14ac:knownFonts="1">
    <font>
      <sz val="10"/>
      <color theme="1"/>
      <name val="Arial"/>
      <family val="2"/>
    </font>
    <font>
      <sz val="10"/>
      <color theme="1"/>
      <name val="Arial"/>
      <family val="2"/>
    </font>
    <font>
      <b/>
      <sz val="15"/>
      <color theme="3"/>
      <name val="Arial"/>
      <family val="2"/>
    </font>
    <font>
      <sz val="10"/>
      <color rgb="FF3F3F76"/>
      <name val="Arial"/>
      <family val="2"/>
    </font>
    <font>
      <b/>
      <sz val="15"/>
      <color rgb="FF0E2841"/>
      <name val="Arial"/>
      <family val="2"/>
    </font>
    <font>
      <b/>
      <sz val="13"/>
      <color rgb="FF0E2841"/>
      <name val="Arial"/>
      <family val="2"/>
    </font>
    <font>
      <sz val="10"/>
      <name val="Arial"/>
      <family val="2"/>
    </font>
    <font>
      <sz val="11"/>
      <color theme="0" tint="-0.499984740745262"/>
      <name val="Arial"/>
      <family val="2"/>
    </font>
    <font>
      <sz val="9"/>
      <color theme="0" tint="-0.499984740745262"/>
      <name val="Arial"/>
      <family val="2"/>
    </font>
    <font>
      <b/>
      <sz val="10"/>
      <color theme="1"/>
      <name val="Arial"/>
      <family val="2"/>
    </font>
    <font>
      <sz val="10"/>
      <color theme="1" tint="0.24994659260841701"/>
      <name val="Arial"/>
      <family val="2"/>
    </font>
    <font>
      <b/>
      <sz val="12"/>
      <color theme="3"/>
      <name val="Arial"/>
      <family val="2"/>
    </font>
    <font>
      <b/>
      <sz val="10"/>
      <color theme="1" tint="0.24994659260841701"/>
      <name val="Arial"/>
      <family val="2"/>
    </font>
    <font>
      <i/>
      <sz val="9"/>
      <color theme="0" tint="-0.499984740745262"/>
      <name val="Arial"/>
      <family val="2"/>
    </font>
    <font>
      <sz val="10"/>
      <color theme="0"/>
      <name val="Arial"/>
      <family val="2"/>
    </font>
    <font>
      <b/>
      <sz val="15"/>
      <color theme="0"/>
      <name val="Arial"/>
      <family val="2"/>
    </font>
    <font>
      <b/>
      <sz val="20"/>
      <color theme="0"/>
      <name val="Arial"/>
      <family val="2"/>
    </font>
    <font>
      <sz val="20"/>
      <color theme="0"/>
      <name val="Arial"/>
      <family val="2"/>
    </font>
    <font>
      <u/>
      <sz val="10"/>
      <color theme="10"/>
      <name val="Arial"/>
      <family val="2"/>
    </font>
    <font>
      <sz val="12"/>
      <color theme="1"/>
      <name val="Arial"/>
      <family val="2"/>
    </font>
    <font>
      <b/>
      <sz val="12"/>
      <color theme="1"/>
      <name val="Arial"/>
      <family val="2"/>
    </font>
    <font>
      <u/>
      <sz val="12"/>
      <color theme="10"/>
      <name val="Arial"/>
      <family val="2"/>
    </font>
    <font>
      <sz val="9"/>
      <color rgb="FF3F3F76"/>
      <name val="Arial"/>
      <family val="2"/>
    </font>
    <font>
      <sz val="6"/>
      <color theme="1"/>
      <name val="Arial"/>
      <family val="2"/>
    </font>
    <font>
      <i/>
      <sz val="8"/>
      <color rgb="FF0E2841"/>
      <name val="Arial"/>
      <family val="2"/>
    </font>
    <font>
      <sz val="10"/>
      <color theme="1" tint="0.249977111117893"/>
      <name val="Arial"/>
      <family val="2"/>
    </font>
    <font>
      <sz val="15"/>
      <color theme="1"/>
      <name val="Arial"/>
      <family val="2"/>
    </font>
    <font>
      <u/>
      <sz val="10"/>
      <color theme="1"/>
      <name val="Arial"/>
      <family val="2"/>
    </font>
    <font>
      <b/>
      <sz val="15"/>
      <color rgb="FF004F55"/>
      <name val="Arial"/>
      <family val="2"/>
    </font>
    <font>
      <b/>
      <sz val="13"/>
      <color rgb="FF004F55"/>
      <name val="Arial"/>
      <family val="2"/>
    </font>
    <font>
      <b/>
      <sz val="10"/>
      <color theme="0" tint="-0.499984740745262"/>
      <name val="Arial"/>
      <family val="2"/>
    </font>
    <font>
      <b/>
      <sz val="9"/>
      <color theme="0" tint="-0.499984740745262"/>
      <name val="Arial"/>
      <family val="2"/>
    </font>
    <font>
      <u/>
      <sz val="9"/>
      <color theme="1"/>
      <name val="Arial"/>
      <family val="2"/>
    </font>
  </fonts>
  <fills count="7">
    <fill>
      <patternFill patternType="none"/>
    </fill>
    <fill>
      <patternFill patternType="gray125"/>
    </fill>
    <fill>
      <patternFill patternType="solid">
        <fgColor rgb="FFFFCC99"/>
      </patternFill>
    </fill>
    <fill>
      <patternFill patternType="solid">
        <fgColor theme="0" tint="-0.14996795556505021"/>
        <bgColor indexed="64"/>
      </patternFill>
    </fill>
    <fill>
      <patternFill patternType="solid">
        <fgColor theme="0"/>
        <bgColor indexed="64"/>
      </patternFill>
    </fill>
    <fill>
      <patternFill patternType="solid">
        <fgColor rgb="FF004F55"/>
        <bgColor indexed="64"/>
      </patternFill>
    </fill>
    <fill>
      <patternFill patternType="solid">
        <fgColor rgb="FF618EB5"/>
        <bgColor indexed="64"/>
      </patternFill>
    </fill>
  </fills>
  <borders count="14">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rgb="FF7F7F7F"/>
      </bottom>
      <diagonal/>
    </border>
    <border>
      <left/>
      <right/>
      <top/>
      <bottom style="thick">
        <color rgb="FF004F55"/>
      </bottom>
      <diagonal/>
    </border>
    <border>
      <left/>
      <right/>
      <top/>
      <bottom style="medium">
        <color rgb="FF004F55"/>
      </bottom>
      <diagonal/>
    </border>
    <border>
      <left style="medium">
        <color rgb="FF004F55"/>
      </left>
      <right/>
      <top style="medium">
        <color rgb="FF004F55"/>
      </top>
      <bottom/>
      <diagonal/>
    </border>
    <border>
      <left/>
      <right/>
      <top style="medium">
        <color rgb="FF004F55"/>
      </top>
      <bottom/>
      <diagonal/>
    </border>
    <border>
      <left/>
      <right style="medium">
        <color rgb="FF004F55"/>
      </right>
      <top style="medium">
        <color rgb="FF004F55"/>
      </top>
      <bottom/>
      <diagonal/>
    </border>
    <border>
      <left style="medium">
        <color rgb="FF004F55"/>
      </left>
      <right/>
      <top/>
      <bottom/>
      <diagonal/>
    </border>
    <border>
      <left/>
      <right style="medium">
        <color rgb="FF004F55"/>
      </right>
      <top/>
      <bottom/>
      <diagonal/>
    </border>
    <border>
      <left style="medium">
        <color rgb="FF004F55"/>
      </left>
      <right/>
      <top/>
      <bottom style="medium">
        <color rgb="FF004F55"/>
      </bottom>
      <diagonal/>
    </border>
    <border>
      <left/>
      <right style="medium">
        <color rgb="FF004F55"/>
      </right>
      <top/>
      <bottom style="medium">
        <color rgb="FF004F55"/>
      </bottom>
      <diagonal/>
    </border>
    <border>
      <left/>
      <right/>
      <top/>
      <bottom style="thin">
        <color theme="0" tint="-0.499984740745262"/>
      </bottom>
      <diagonal/>
    </border>
  </borders>
  <cellStyleXfs count="6">
    <xf numFmtId="0" fontId="0" fillId="0" borderId="0"/>
    <xf numFmtId="43"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92">
    <xf numFmtId="0" fontId="0" fillId="0" borderId="0" xfId="0"/>
    <xf numFmtId="0" fontId="0" fillId="0" borderId="0" xfId="0" applyAlignment="1">
      <alignment vertical="center"/>
    </xf>
    <xf numFmtId="0" fontId="3" fillId="2" borderId="2" xfId="3" applyAlignment="1" applyProtection="1">
      <alignment horizontal="center" vertical="center"/>
      <protection locked="0"/>
    </xf>
    <xf numFmtId="0" fontId="7" fillId="0" borderId="0" xfId="0" applyFont="1" applyAlignment="1">
      <alignment horizontal="center" vertical="center"/>
    </xf>
    <xf numFmtId="0" fontId="7" fillId="0" borderId="3" xfId="0" applyFont="1" applyBorder="1" applyAlignment="1">
      <alignment horizontal="center" vertical="center"/>
    </xf>
    <xf numFmtId="9" fontId="6" fillId="0" borderId="2" xfId="4" applyFont="1" applyFill="1" applyBorder="1" applyAlignment="1" applyProtection="1">
      <alignment vertical="center"/>
      <protection locked="0"/>
    </xf>
    <xf numFmtId="0" fontId="0" fillId="0" borderId="0" xfId="0" applyAlignment="1">
      <alignment horizontal="center"/>
    </xf>
    <xf numFmtId="0" fontId="0" fillId="0" borderId="0" xfId="0" applyAlignment="1">
      <alignment horizontal="center" vertical="center"/>
    </xf>
    <xf numFmtId="0" fontId="2" fillId="0" borderId="1" xfId="2" applyAlignment="1">
      <alignment vertical="center"/>
    </xf>
    <xf numFmtId="0" fontId="8" fillId="0" borderId="0" xfId="0" applyFont="1" applyAlignment="1">
      <alignment horizontal="center" vertical="center"/>
    </xf>
    <xf numFmtId="0" fontId="10" fillId="0" borderId="0" xfId="0" applyFont="1" applyAlignment="1">
      <alignment vertical="center"/>
    </xf>
    <xf numFmtId="0" fontId="2" fillId="0" borderId="0" xfId="2" applyBorder="1" applyAlignment="1">
      <alignment vertical="center"/>
    </xf>
    <xf numFmtId="0" fontId="3" fillId="2" borderId="2" xfId="3"/>
    <xf numFmtId="0" fontId="0" fillId="0" borderId="0" xfId="0" applyAlignment="1">
      <alignment wrapText="1"/>
    </xf>
    <xf numFmtId="0" fontId="20" fillId="0" borderId="0" xfId="0" applyFont="1"/>
    <xf numFmtId="0" fontId="21" fillId="0" borderId="0" xfId="5" applyFont="1" applyAlignment="1">
      <alignment wrapText="1"/>
    </xf>
    <xf numFmtId="0" fontId="19" fillId="0" borderId="0" xfId="0" applyFont="1" applyAlignment="1">
      <alignment wrapText="1"/>
    </xf>
    <xf numFmtId="0" fontId="3" fillId="2" borderId="2" xfId="3" applyAlignment="1">
      <alignment wrapText="1"/>
    </xf>
    <xf numFmtId="164" fontId="22" fillId="2" borderId="2" xfId="1" applyNumberFormat="1" applyFont="1" applyFill="1" applyBorder="1" applyAlignment="1" applyProtection="1">
      <alignment horizontal="center" vertical="center"/>
      <protection locked="0"/>
    </xf>
    <xf numFmtId="0" fontId="7" fillId="0" borderId="0" xfId="0" applyFont="1" applyAlignment="1">
      <alignment horizontal="right" vertical="center" wrapText="1"/>
    </xf>
    <xf numFmtId="0" fontId="23" fillId="0" borderId="0" xfId="0" applyFont="1" applyAlignment="1">
      <alignment horizontal="center" vertical="center"/>
    </xf>
    <xf numFmtId="0" fontId="5" fillId="0" borderId="0" xfId="0" applyFont="1" applyAlignment="1">
      <alignment vertical="center"/>
    </xf>
    <xf numFmtId="0" fontId="3" fillId="2" borderId="2" xfId="3" applyAlignment="1" applyProtection="1">
      <alignment horizontal="center" vertical="center" shrinkToFit="1"/>
      <protection locked="0"/>
    </xf>
    <xf numFmtId="166" fontId="3" fillId="2" borderId="2" xfId="1" applyNumberFormat="1" applyFont="1" applyFill="1" applyBorder="1" applyAlignment="1" applyProtection="1">
      <alignment horizontal="right" vertical="center"/>
      <protection locked="0"/>
    </xf>
    <xf numFmtId="166" fontId="3" fillId="2" borderId="2" xfId="3" applyNumberFormat="1" applyAlignment="1" applyProtection="1">
      <alignment vertical="center"/>
      <protection locked="0"/>
    </xf>
    <xf numFmtId="168" fontId="3" fillId="2" borderId="2" xfId="1" applyNumberFormat="1" applyFont="1" applyFill="1" applyBorder="1" applyAlignment="1" applyProtection="1">
      <alignment horizontal="right" vertical="center"/>
      <protection locked="0"/>
    </xf>
    <xf numFmtId="169" fontId="3" fillId="2" borderId="2" xfId="1" applyNumberFormat="1" applyFont="1" applyFill="1" applyBorder="1" applyAlignment="1" applyProtection="1">
      <alignment horizontal="right" vertical="center"/>
      <protection locked="0"/>
    </xf>
    <xf numFmtId="0" fontId="3" fillId="2" borderId="2" xfId="3" applyProtection="1">
      <protection locked="0"/>
    </xf>
    <xf numFmtId="0" fontId="3" fillId="2" borderId="2" xfId="3" quotePrefix="1" applyProtection="1">
      <protection locked="0"/>
    </xf>
    <xf numFmtId="9" fontId="3" fillId="2" borderId="2" xfId="3" applyNumberFormat="1" applyAlignment="1" applyProtection="1">
      <alignment vertical="center"/>
      <protection locked="0"/>
    </xf>
    <xf numFmtId="166" fontId="3" fillId="0" borderId="2" xfId="1" applyNumberFormat="1" applyFont="1" applyFill="1" applyBorder="1" applyAlignment="1" applyProtection="1">
      <alignment horizontal="right" vertical="center"/>
    </xf>
    <xf numFmtId="166" fontId="3" fillId="0" borderId="2" xfId="1" applyNumberFormat="1" applyFont="1" applyFill="1" applyBorder="1" applyAlignment="1" applyProtection="1">
      <alignment vertical="center"/>
    </xf>
    <xf numFmtId="167" fontId="3" fillId="0" borderId="2" xfId="4" applyNumberFormat="1" applyFont="1" applyFill="1" applyBorder="1" applyAlignment="1" applyProtection="1">
      <alignment vertical="center"/>
    </xf>
    <xf numFmtId="9" fontId="3" fillId="3" borderId="2" xfId="4" applyFont="1" applyFill="1" applyBorder="1" applyAlignment="1" applyProtection="1">
      <alignment vertical="center"/>
    </xf>
    <xf numFmtId="0" fontId="2" fillId="0" borderId="0" xfId="2" applyBorder="1" applyAlignment="1" applyProtection="1">
      <alignment vertical="center"/>
    </xf>
    <xf numFmtId="165" fontId="0" fillId="0" borderId="2" xfId="0" applyNumberFormat="1" applyBorder="1" applyAlignment="1">
      <alignment horizontal="center" vertical="center"/>
    </xf>
    <xf numFmtId="164" fontId="10" fillId="0" borderId="0" xfId="1" applyNumberFormat="1" applyFont="1" applyFill="1" applyBorder="1" applyAlignment="1" applyProtection="1">
      <alignment horizontal="centerContinuous" vertical="center"/>
    </xf>
    <xf numFmtId="0" fontId="24" fillId="0" borderId="0" xfId="0" applyFont="1"/>
    <xf numFmtId="0" fontId="4" fillId="0" borderId="0" xfId="2" applyFont="1" applyBorder="1" applyAlignment="1" applyProtection="1">
      <alignment horizontal="center" vertical="center"/>
    </xf>
    <xf numFmtId="0" fontId="11" fillId="0" borderId="0" xfId="2" applyFont="1" applyBorder="1" applyAlignment="1" applyProtection="1">
      <alignment horizontal="right" vertical="center"/>
    </xf>
    <xf numFmtId="0" fontId="12" fillId="0" borderId="0" xfId="0" applyFont="1" applyAlignment="1">
      <alignment vertical="center"/>
    </xf>
    <xf numFmtId="0" fontId="13" fillId="0" borderId="0" xfId="0" applyFont="1" applyAlignment="1">
      <alignment horizontal="left" vertical="center"/>
    </xf>
    <xf numFmtId="0" fontId="10" fillId="0" borderId="0" xfId="0" applyFont="1"/>
    <xf numFmtId="164" fontId="3" fillId="0" borderId="2" xfId="1" applyNumberFormat="1" applyFont="1" applyFill="1" applyBorder="1" applyAlignment="1" applyProtection="1">
      <alignment vertical="center"/>
    </xf>
    <xf numFmtId="0" fontId="25" fillId="0" borderId="0" xfId="0" applyFont="1"/>
    <xf numFmtId="0" fontId="7" fillId="0" borderId="3" xfId="0" applyFont="1" applyBorder="1" applyAlignment="1">
      <alignment horizontal="left" vertical="center"/>
    </xf>
    <xf numFmtId="0" fontId="10" fillId="0" borderId="0" xfId="0" applyFont="1" applyAlignment="1">
      <alignment horizontal="center"/>
    </xf>
    <xf numFmtId="0" fontId="0" fillId="0" borderId="0" xfId="0" applyAlignment="1">
      <alignment vertical="center" wrapText="1"/>
    </xf>
    <xf numFmtId="0" fontId="0" fillId="0" borderId="0" xfId="0" applyAlignment="1">
      <alignment horizontal="left" vertical="center" wrapText="1" indent="1"/>
    </xf>
    <xf numFmtId="0" fontId="18" fillId="0" borderId="0" xfId="5" applyAlignment="1">
      <alignment horizontal="left" vertical="center" wrapText="1" indent="1"/>
    </xf>
    <xf numFmtId="0" fontId="18" fillId="0" borderId="0" xfId="5" applyAlignment="1">
      <alignment wrapText="1"/>
    </xf>
    <xf numFmtId="0" fontId="0" fillId="0" borderId="0" xfId="0" applyAlignment="1">
      <alignment horizontal="left" wrapText="1" indent="1"/>
    </xf>
    <xf numFmtId="0" fontId="0" fillId="0" borderId="0" xfId="0" applyAlignment="1">
      <alignment horizontal="left" vertical="center" wrapText="1" indent="2"/>
    </xf>
    <xf numFmtId="0" fontId="18" fillId="0" borderId="0" xfId="5" applyAlignment="1">
      <alignment horizontal="left" wrapText="1" indent="2"/>
    </xf>
    <xf numFmtId="0" fontId="0" fillId="4" borderId="0" xfId="0" applyFill="1"/>
    <xf numFmtId="0" fontId="26" fillId="4" borderId="0" xfId="0" applyFont="1" applyFill="1"/>
    <xf numFmtId="0" fontId="16" fillId="5" borderId="1" xfId="2" applyFont="1" applyFill="1" applyAlignment="1">
      <alignment horizontal="left" indent="1"/>
    </xf>
    <xf numFmtId="0" fontId="15" fillId="5" borderId="1" xfId="2" applyFont="1" applyFill="1"/>
    <xf numFmtId="0" fontId="28" fillId="0" borderId="4" xfId="2" applyFont="1" applyBorder="1" applyAlignment="1">
      <alignment vertical="center"/>
    </xf>
    <xf numFmtId="0" fontId="2" fillId="0" borderId="4" xfId="2" applyBorder="1" applyAlignment="1">
      <alignment vertical="center"/>
    </xf>
    <xf numFmtId="0" fontId="29" fillId="0" borderId="5" xfId="0" applyFont="1" applyBorder="1" applyAlignment="1">
      <alignment vertical="center"/>
    </xf>
    <xf numFmtId="0" fontId="17" fillId="5" borderId="1" xfId="2" applyFont="1" applyFill="1" applyAlignment="1" applyProtection="1">
      <alignment horizontal="left" indent="1"/>
    </xf>
    <xf numFmtId="0" fontId="15" fillId="5" borderId="1" xfId="2" applyFont="1" applyFill="1" applyProtection="1"/>
    <xf numFmtId="0" fontId="4" fillId="0" borderId="4" xfId="2" applyFont="1" applyBorder="1" applyAlignment="1" applyProtection="1">
      <alignment horizontal="center" vertical="center"/>
    </xf>
    <xf numFmtId="0" fontId="2" fillId="0" borderId="4" xfId="2" applyBorder="1" applyAlignment="1" applyProtection="1">
      <alignment vertical="center"/>
    </xf>
    <xf numFmtId="0" fontId="11" fillId="0" borderId="4" xfId="2" applyFont="1" applyBorder="1" applyAlignment="1" applyProtection="1">
      <alignment horizontal="right" vertical="center"/>
    </xf>
    <xf numFmtId="0" fontId="28" fillId="0" borderId="0" xfId="2" applyFont="1" applyBorder="1" applyAlignment="1" applyProtection="1">
      <alignment horizontal="center" vertical="center"/>
    </xf>
    <xf numFmtId="0" fontId="28" fillId="0" borderId="0" xfId="2" applyFont="1" applyBorder="1" applyAlignment="1" applyProtection="1">
      <alignment vertical="center"/>
    </xf>
    <xf numFmtId="0" fontId="5" fillId="0" borderId="5" xfId="0" applyFont="1" applyBorder="1" applyAlignment="1">
      <alignment vertical="center"/>
    </xf>
    <xf numFmtId="0" fontId="7" fillId="0" borderId="5" xfId="0" applyFont="1" applyBorder="1" applyAlignment="1">
      <alignment horizontal="center" vertical="center"/>
    </xf>
    <xf numFmtId="0" fontId="17" fillId="5" borderId="1" xfId="2" applyFont="1" applyFill="1" applyAlignment="1">
      <alignment horizontal="left" indent="1"/>
    </xf>
    <xf numFmtId="0" fontId="14" fillId="6" borderId="6" xfId="0" applyFont="1" applyFill="1" applyBorder="1"/>
    <xf numFmtId="0" fontId="14" fillId="6" borderId="7" xfId="0" applyFont="1" applyFill="1" applyBorder="1"/>
    <xf numFmtId="0" fontId="14" fillId="6" borderId="8" xfId="0" applyFont="1" applyFill="1" applyBorder="1"/>
    <xf numFmtId="0" fontId="14" fillId="6" borderId="9" xfId="0" applyFont="1" applyFill="1" applyBorder="1" applyAlignment="1">
      <alignment horizontal="left" indent="1"/>
    </xf>
    <xf numFmtId="0" fontId="14" fillId="6" borderId="0" xfId="0" applyFont="1" applyFill="1"/>
    <xf numFmtId="0" fontId="14" fillId="6" borderId="10" xfId="0" applyFont="1" applyFill="1" applyBorder="1"/>
    <xf numFmtId="0" fontId="14" fillId="6" borderId="11" xfId="0" applyFont="1" applyFill="1" applyBorder="1"/>
    <xf numFmtId="0" fontId="14" fillId="6" borderId="5" xfId="0" applyFont="1" applyFill="1" applyBorder="1"/>
    <xf numFmtId="0" fontId="14" fillId="6" borderId="12" xfId="0" applyFont="1" applyFill="1" applyBorder="1"/>
    <xf numFmtId="0" fontId="0" fillId="4" borderId="0" xfId="0" applyFill="1" applyAlignment="1">
      <alignment horizontal="left" wrapText="1"/>
    </xf>
    <xf numFmtId="0" fontId="14" fillId="4" borderId="0" xfId="0" applyFont="1" applyFill="1"/>
    <xf numFmtId="0" fontId="0" fillId="4" borderId="0" xfId="0" applyFill="1" applyAlignment="1">
      <alignment horizontal="left" indent="1"/>
    </xf>
    <xf numFmtId="0" fontId="27" fillId="4" borderId="0" xfId="5" applyFont="1" applyFill="1" applyAlignment="1">
      <alignment horizontal="left" indent="2"/>
    </xf>
    <xf numFmtId="0" fontId="1" fillId="4" borderId="0" xfId="0" applyFont="1" applyFill="1" applyAlignment="1">
      <alignment horizontal="left" indent="1"/>
    </xf>
    <xf numFmtId="0" fontId="1" fillId="4" borderId="0" xfId="0" applyFont="1" applyFill="1"/>
    <xf numFmtId="0" fontId="30" fillId="4" borderId="0" xfId="0" applyFont="1" applyFill="1" applyAlignment="1">
      <alignment horizontal="left"/>
    </xf>
    <xf numFmtId="0" fontId="26" fillId="4" borderId="0" xfId="5" applyFont="1" applyFill="1" applyAlignment="1">
      <alignment horizontal="right"/>
    </xf>
    <xf numFmtId="0" fontId="20" fillId="4" borderId="0" xfId="0" applyFont="1" applyFill="1"/>
    <xf numFmtId="0" fontId="31" fillId="4" borderId="0" xfId="0" applyFont="1" applyFill="1" applyAlignment="1">
      <alignment horizontal="left"/>
    </xf>
    <xf numFmtId="0" fontId="32" fillId="4" borderId="0" xfId="5" applyFont="1" applyFill="1" applyAlignment="1"/>
    <xf numFmtId="0" fontId="0" fillId="4" borderId="13" xfId="0" applyFill="1" applyBorder="1" applyAlignment="1">
      <alignment horizontal="left" indent="1"/>
    </xf>
  </cellXfs>
  <cellStyles count="6">
    <cellStyle name="Comma" xfId="1" builtinId="3"/>
    <cellStyle name="Heading 1" xfId="2" builtinId="16"/>
    <cellStyle name="Hyperlink" xfId="5" builtinId="8"/>
    <cellStyle name="Input" xfId="3" builtinId="20"/>
    <cellStyle name="Normal" xfId="0" builtinId="0"/>
    <cellStyle name="Per cent" xfId="4" builtinId="5"/>
  </cellStyles>
  <dxfs count="281">
    <dxf>
      <font>
        <color theme="0" tint="-0.34998626667073579"/>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1" defaultTableStyle="TableStyleMedium2" defaultPivotStyle="PivotStyleLight16">
    <tableStyle name="Invisible" pivot="0" table="0" count="0" xr9:uid="{2D6452F7-BE63-49EB-B6C7-283FC42B8917}"/>
  </tableStyles>
  <colors>
    <mruColors>
      <color rgb="FF004F55"/>
      <color rgb="FF618EB5"/>
      <color rgb="FF156082"/>
      <color rgb="FF0099A7"/>
      <color rgb="FF0E2841"/>
      <color rgb="FF1E88B8"/>
      <color rgb="FF1D24A0"/>
      <color rgb="FFF3FF85"/>
      <color rgb="FFF8FFB3"/>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hyperlink" Target="#Guide!A1"/><Relationship Id="rId7" Type="http://schemas.openxmlformats.org/officeDocument/2006/relationships/hyperlink" Target="#Results!A1"/><Relationship Id="rId2" Type="http://schemas.openxmlformats.org/officeDocument/2006/relationships/hyperlink" Target="https://shiftproject.org/accounting-for-a-living-wage/" TargetMode="External"/><Relationship Id="rId1" Type="http://schemas.openxmlformats.org/officeDocument/2006/relationships/image" Target="../media/image1.png"/><Relationship Id="rId6" Type="http://schemas.openxmlformats.org/officeDocument/2006/relationships/hyperlink" Target="#Inputs!A1"/><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1314206</xdr:colOff>
      <xdr:row>0</xdr:row>
      <xdr:rowOff>0</xdr:rowOff>
    </xdr:from>
    <xdr:to>
      <xdr:col>6</xdr:col>
      <xdr:colOff>165100</xdr:colOff>
      <xdr:row>7</xdr:row>
      <xdr:rowOff>325350</xdr:rowOff>
    </xdr:to>
    <xdr:pic>
      <xdr:nvPicPr>
        <xdr:cNvPr id="17" name="Picture 16">
          <a:extLst>
            <a:ext uri="{FF2B5EF4-FFF2-40B4-BE49-F238E27FC236}">
              <a16:creationId xmlns:a16="http://schemas.microsoft.com/office/drawing/2014/main" id="{DD2F2E36-D64D-A5BD-6D4B-FCD1ADDA8354}"/>
            </a:ext>
          </a:extLst>
        </xdr:cNvPr>
        <xdr:cNvPicPr>
          <a:picLocks noChangeAspect="1"/>
        </xdr:cNvPicPr>
      </xdr:nvPicPr>
      <xdr:blipFill rotWithShape="1">
        <a:blip xmlns:r="http://schemas.openxmlformats.org/officeDocument/2006/relationships" r:embed="rId1"/>
        <a:srcRect t="10649" r="21071"/>
        <a:stretch/>
      </xdr:blipFill>
      <xdr:spPr>
        <a:xfrm>
          <a:off x="9385056" y="0"/>
          <a:ext cx="1555994" cy="1436600"/>
        </a:xfrm>
        <a:prstGeom prst="rect">
          <a:avLst/>
        </a:prstGeom>
        <a:solidFill>
          <a:srgbClr val="156082"/>
        </a:solidFill>
      </xdr:spPr>
    </xdr:pic>
    <xdr:clientData/>
  </xdr:twoCellAnchor>
  <xdr:twoCellAnchor editAs="absolute">
    <xdr:from>
      <xdr:col>0</xdr:col>
      <xdr:colOff>2540</xdr:colOff>
      <xdr:row>0</xdr:row>
      <xdr:rowOff>0</xdr:rowOff>
    </xdr:from>
    <xdr:to>
      <xdr:col>2</xdr:col>
      <xdr:colOff>6303357</xdr:colOff>
      <xdr:row>6</xdr:row>
      <xdr:rowOff>95250</xdr:rowOff>
    </xdr:to>
    <xdr:sp macro="" textlink="">
      <xdr:nvSpPr>
        <xdr:cNvPr id="22" name="Rectangle 21">
          <a:extLst>
            <a:ext uri="{FF2B5EF4-FFF2-40B4-BE49-F238E27FC236}">
              <a16:creationId xmlns:a16="http://schemas.microsoft.com/office/drawing/2014/main" id="{CC560789-1566-8D69-1F0B-1220444C158E}"/>
            </a:ext>
          </a:extLst>
        </xdr:cNvPr>
        <xdr:cNvSpPr/>
      </xdr:nvSpPr>
      <xdr:spPr>
        <a:xfrm>
          <a:off x="2540" y="0"/>
          <a:ext cx="6643717" cy="1047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3.21</a:t>
          </a:r>
        </a:p>
        <a:p>
          <a:pPr algn="l"/>
          <a:endParaRPr lang="en-GB" sz="1100"/>
        </a:p>
      </xdr:txBody>
    </xdr:sp>
    <xdr:clientData/>
  </xdr:twoCellAnchor>
  <xdr:twoCellAnchor editAs="absolute">
    <xdr:from>
      <xdr:col>2</xdr:col>
      <xdr:colOff>6684209</xdr:colOff>
      <xdr:row>0</xdr:row>
      <xdr:rowOff>0</xdr:rowOff>
    </xdr:from>
    <xdr:to>
      <xdr:col>3</xdr:col>
      <xdr:colOff>2127960</xdr:colOff>
      <xdr:row>7</xdr:row>
      <xdr:rowOff>325350</xdr:rowOff>
    </xdr:to>
    <xdr:sp macro="" textlink="">
      <xdr:nvSpPr>
        <xdr:cNvPr id="23" name="Parallelogram 22">
          <a:extLst>
            <a:ext uri="{FF2B5EF4-FFF2-40B4-BE49-F238E27FC236}">
              <a16:creationId xmlns:a16="http://schemas.microsoft.com/office/drawing/2014/main" id="{9D7DA470-9A9D-47A1-8899-DFAF9A451B1D}"/>
            </a:ext>
          </a:extLst>
        </xdr:cNvPr>
        <xdr:cNvSpPr/>
      </xdr:nvSpPr>
      <xdr:spPr>
        <a:xfrm>
          <a:off x="7027109" y="0"/>
          <a:ext cx="3171701" cy="1436600"/>
        </a:xfrm>
        <a:prstGeom prst="parallelogram">
          <a:avLst>
            <a:gd name="adj" fmla="val 56459"/>
          </a:avLst>
        </a:prstGeom>
        <a:solidFill>
          <a:schemeClr val="bg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3</xdr:col>
      <xdr:colOff>630411</xdr:colOff>
      <xdr:row>0</xdr:row>
      <xdr:rowOff>0</xdr:rowOff>
    </xdr:from>
    <xdr:to>
      <xdr:col>3</xdr:col>
      <xdr:colOff>2132900</xdr:colOff>
      <xdr:row>7</xdr:row>
      <xdr:rowOff>181017</xdr:rowOff>
    </xdr:to>
    <xdr:sp macro="" textlink="">
      <xdr:nvSpPr>
        <xdr:cNvPr id="25" name="Parallelogram 24">
          <a:extLst>
            <a:ext uri="{FF2B5EF4-FFF2-40B4-BE49-F238E27FC236}">
              <a16:creationId xmlns:a16="http://schemas.microsoft.com/office/drawing/2014/main" id="{64B26A82-3651-4D60-9E8E-AB6EBA867934}"/>
            </a:ext>
          </a:extLst>
        </xdr:cNvPr>
        <xdr:cNvSpPr/>
      </xdr:nvSpPr>
      <xdr:spPr>
        <a:xfrm>
          <a:off x="8701261" y="0"/>
          <a:ext cx="1502489" cy="1292267"/>
        </a:xfrm>
        <a:prstGeom prst="parallelogram">
          <a:avLst>
            <a:gd name="adj" fmla="val 56549"/>
          </a:avLst>
        </a:prstGeom>
        <a:solidFill>
          <a:srgbClr val="004F5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2</xdr:col>
      <xdr:colOff>5509190</xdr:colOff>
      <xdr:row>0</xdr:row>
      <xdr:rowOff>0</xdr:rowOff>
    </xdr:from>
    <xdr:to>
      <xdr:col>3</xdr:col>
      <xdr:colOff>637820</xdr:colOff>
      <xdr:row>7</xdr:row>
      <xdr:rowOff>36683</xdr:rowOff>
    </xdr:to>
    <xdr:sp macro="" textlink="">
      <xdr:nvSpPr>
        <xdr:cNvPr id="28" name="Parallelogram 27">
          <a:extLst>
            <a:ext uri="{FF2B5EF4-FFF2-40B4-BE49-F238E27FC236}">
              <a16:creationId xmlns:a16="http://schemas.microsoft.com/office/drawing/2014/main" id="{56D40152-6CD5-4D45-88A1-F4EB727B0522}"/>
            </a:ext>
          </a:extLst>
        </xdr:cNvPr>
        <xdr:cNvSpPr/>
      </xdr:nvSpPr>
      <xdr:spPr>
        <a:xfrm>
          <a:off x="5853904" y="0"/>
          <a:ext cx="2857487" cy="1179683"/>
        </a:xfrm>
        <a:prstGeom prst="parallelogram">
          <a:avLst>
            <a:gd name="adj" fmla="val 56459"/>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editAs="absolute">
    <xdr:from>
      <xdr:col>0</xdr:col>
      <xdr:colOff>2539</xdr:colOff>
      <xdr:row>0</xdr:row>
      <xdr:rowOff>0</xdr:rowOff>
    </xdr:from>
    <xdr:to>
      <xdr:col>2</xdr:col>
      <xdr:colOff>7337776</xdr:colOff>
      <xdr:row>7</xdr:row>
      <xdr:rowOff>36683</xdr:rowOff>
    </xdr:to>
    <xdr:sp macro="" textlink="">
      <xdr:nvSpPr>
        <xdr:cNvPr id="20" name="Parallelogram 19">
          <a:extLst>
            <a:ext uri="{FF2B5EF4-FFF2-40B4-BE49-F238E27FC236}">
              <a16:creationId xmlns:a16="http://schemas.microsoft.com/office/drawing/2014/main" id="{EDE71643-871C-44EE-AA0C-C5757AD094FD}"/>
            </a:ext>
          </a:extLst>
        </xdr:cNvPr>
        <xdr:cNvSpPr/>
      </xdr:nvSpPr>
      <xdr:spPr>
        <a:xfrm>
          <a:off x="2539" y="0"/>
          <a:ext cx="7679951" cy="1179683"/>
        </a:xfrm>
        <a:prstGeom prst="parallelogram">
          <a:avLst>
            <a:gd name="adj" fmla="val 0"/>
          </a:avLst>
        </a:prstGeom>
        <a:solidFill>
          <a:srgbClr val="618EB5"/>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112232</xdr:colOff>
      <xdr:row>0</xdr:row>
      <xdr:rowOff>78096</xdr:rowOff>
    </xdr:from>
    <xdr:to>
      <xdr:col>3</xdr:col>
      <xdr:colOff>173182</xdr:colOff>
      <xdr:row>6</xdr:row>
      <xdr:rowOff>128091</xdr:rowOff>
    </xdr:to>
    <xdr:sp macro="" textlink="">
      <xdr:nvSpPr>
        <xdr:cNvPr id="32" name="TextBox 31">
          <a:extLst>
            <a:ext uri="{FF2B5EF4-FFF2-40B4-BE49-F238E27FC236}">
              <a16:creationId xmlns:a16="http://schemas.microsoft.com/office/drawing/2014/main" id="{B4DDB279-3F12-E1A4-483E-31FD295CE1A0}"/>
            </a:ext>
          </a:extLst>
        </xdr:cNvPr>
        <xdr:cNvSpPr txBox="1"/>
      </xdr:nvSpPr>
      <xdr:spPr>
        <a:xfrm>
          <a:off x="283682" y="78096"/>
          <a:ext cx="7960350" cy="1002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300">
              <a:solidFill>
                <a:schemeClr val="bg1"/>
              </a:solidFill>
            </a:rPr>
            <a:t>Accounting for a Living Wage Progress Tool</a:t>
          </a:r>
        </a:p>
        <a:p>
          <a:r>
            <a:rPr lang="en-GB" sz="1800">
              <a:solidFill>
                <a:schemeClr val="bg1"/>
              </a:solidFill>
            </a:rPr>
            <a:t>Full Wage Data Model</a:t>
          </a:r>
        </a:p>
        <a:p>
          <a:endParaRPr lang="en-GB" sz="1800">
            <a:solidFill>
              <a:schemeClr val="bg1"/>
            </a:solidFill>
          </a:endParaRPr>
        </a:p>
      </xdr:txBody>
    </xdr:sp>
    <xdr:clientData/>
  </xdr:twoCellAnchor>
  <xdr:twoCellAnchor>
    <xdr:from>
      <xdr:col>1</xdr:col>
      <xdr:colOff>134633</xdr:colOff>
      <xdr:row>8</xdr:row>
      <xdr:rowOff>19180</xdr:rowOff>
    </xdr:from>
    <xdr:to>
      <xdr:col>2</xdr:col>
      <xdr:colOff>7054850</xdr:colOff>
      <xdr:row>14</xdr:row>
      <xdr:rowOff>146050</xdr:rowOff>
    </xdr:to>
    <xdr:sp macro="" textlink="">
      <xdr:nvSpPr>
        <xdr:cNvPr id="2" name="TextBox 1">
          <a:extLst>
            <a:ext uri="{FF2B5EF4-FFF2-40B4-BE49-F238E27FC236}">
              <a16:creationId xmlns:a16="http://schemas.microsoft.com/office/drawing/2014/main" id="{CF92B172-8CBD-BC1F-3EDE-FE93C0278A8B}"/>
            </a:ext>
          </a:extLst>
        </xdr:cNvPr>
        <xdr:cNvSpPr txBox="1"/>
      </xdr:nvSpPr>
      <xdr:spPr>
        <a:xfrm>
          <a:off x="306083" y="1765430"/>
          <a:ext cx="7091667" cy="1003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The Progress Tool </a:t>
          </a:r>
          <a:r>
            <a:rPr lang="en-US" sz="1000">
              <a:solidFill>
                <a:schemeClr val="dk1"/>
              </a:solidFill>
              <a:effectLst/>
              <a:latin typeface="Arial" panose="020B0604020202020204" pitchFamily="34" charset="0"/>
              <a:ea typeface="+mn-ea"/>
              <a:cs typeface="Arial" panose="020B0604020202020204" pitchFamily="34" charset="0"/>
            </a:rPr>
            <a:t>is a product of</a:t>
          </a:r>
          <a:r>
            <a:rPr lang="en-GB" sz="1000">
              <a:solidFill>
                <a:schemeClr val="dk1"/>
              </a:solidFill>
              <a:effectLst/>
              <a:latin typeface="Arial" panose="020B0604020202020204" pitchFamily="34" charset="0"/>
              <a:ea typeface="+mn-ea"/>
              <a:cs typeface="Arial" panose="020B0604020202020204" pitchFamily="34" charset="0"/>
            </a:rPr>
            <a:t> the Accounting for a Living Wage project, a collaboration between Shift, Capitals Coalition and Forvis Mazar</a:t>
          </a:r>
          <a:r>
            <a:rPr lang="en-US" sz="1000">
              <a:solidFill>
                <a:schemeClr val="dk1"/>
              </a:solidFill>
              <a:effectLst/>
              <a:latin typeface="Arial" panose="020B0604020202020204" pitchFamily="34" charset="0"/>
              <a:ea typeface="+mn-ea"/>
              <a:cs typeface="Arial" panose="020B0604020202020204" pitchFamily="34" charset="0"/>
            </a:rPr>
            <a:t>s</a:t>
          </a:r>
          <a:r>
            <a:rPr lang="en-GB" sz="1000">
              <a:solidFill>
                <a:schemeClr val="dk1"/>
              </a:solidFill>
              <a:effectLst/>
              <a:latin typeface="Arial" panose="020B0604020202020204" pitchFamily="34" charset="0"/>
              <a:ea typeface="+mn-ea"/>
              <a:cs typeface="Arial" panose="020B0604020202020204" pitchFamily="34" charset="0"/>
            </a:rPr>
            <a:t> to help companies leverage the power of accounting to tackle wage inequality.</a:t>
          </a:r>
        </a:p>
        <a:p>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project involved companies, investors, standard-setters, living wage initiatives and accounting experts in developing a model to enable standardized, meaningful, and comparable reporting on progress towards living wages made by companies in their own workforces and supply chains.</a:t>
          </a:r>
        </a:p>
      </xdr:txBody>
    </xdr:sp>
    <xdr:clientData/>
  </xdr:twoCellAnchor>
  <xdr:twoCellAnchor>
    <xdr:from>
      <xdr:col>1</xdr:col>
      <xdr:colOff>133159</xdr:colOff>
      <xdr:row>20</xdr:row>
      <xdr:rowOff>45350</xdr:rowOff>
    </xdr:from>
    <xdr:to>
      <xdr:col>2</xdr:col>
      <xdr:colOff>6997700</xdr:colOff>
      <xdr:row>22</xdr:row>
      <xdr:rowOff>292100</xdr:rowOff>
    </xdr:to>
    <xdr:sp macro="" textlink="">
      <xdr:nvSpPr>
        <xdr:cNvPr id="3" name="TextBox 2">
          <a:extLst>
            <a:ext uri="{FF2B5EF4-FFF2-40B4-BE49-F238E27FC236}">
              <a16:creationId xmlns:a16="http://schemas.microsoft.com/office/drawing/2014/main" id="{7A29B8BA-9F24-4CB4-82D6-108FD1FAA75A}"/>
            </a:ext>
          </a:extLst>
        </xdr:cNvPr>
        <xdr:cNvSpPr txBox="1"/>
      </xdr:nvSpPr>
      <xdr:spPr>
        <a:xfrm>
          <a:off x="304609" y="3226700"/>
          <a:ext cx="7035991" cy="112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This accounting model (the "Model") has been created to help organizations estimate and track their overall position and progress in ensuring a living wage for all workers within their organization and first-tier supply chain (the "Purpose"). The Model has not been audited and is not a substitute for an organization's own due diligence when making decisions, nor is it intended to replace professional advice. We make no representations, guarantees, or warranties of any kind (express or implied) as to the suitability, adequacy, accuracy, or completeness of the Model, its assumptions, logic, formulas, or projections.</a:t>
          </a:r>
          <a:endParaRPr lang="en-GB" sz="1000">
            <a:latin typeface="Arial" panose="020B0604020202020204" pitchFamily="34" charset="0"/>
            <a:cs typeface="Arial" panose="020B0604020202020204" pitchFamily="34" charset="0"/>
          </a:endParaRPr>
        </a:p>
      </xdr:txBody>
    </xdr:sp>
    <xdr:clientData/>
  </xdr:twoCellAnchor>
  <xdr:twoCellAnchor editAs="absolute">
    <xdr:from>
      <xdr:col>2</xdr:col>
      <xdr:colOff>7516926</xdr:colOff>
      <xdr:row>0</xdr:row>
      <xdr:rowOff>0</xdr:rowOff>
    </xdr:from>
    <xdr:to>
      <xdr:col>3</xdr:col>
      <xdr:colOff>1367247</xdr:colOff>
      <xdr:row>7</xdr:row>
      <xdr:rowOff>325350</xdr:rowOff>
    </xdr:to>
    <xdr:sp macro="" textlink="">
      <xdr:nvSpPr>
        <xdr:cNvPr id="26" name="Parallelogram 25">
          <a:extLst>
            <a:ext uri="{FF2B5EF4-FFF2-40B4-BE49-F238E27FC236}">
              <a16:creationId xmlns:a16="http://schemas.microsoft.com/office/drawing/2014/main" id="{DD42B27C-C613-41B6-ABF4-9DD47CF9D495}"/>
            </a:ext>
          </a:extLst>
        </xdr:cNvPr>
        <xdr:cNvSpPr/>
      </xdr:nvSpPr>
      <xdr:spPr>
        <a:xfrm>
          <a:off x="7859826" y="0"/>
          <a:ext cx="1578271" cy="1436600"/>
        </a:xfrm>
        <a:prstGeom prst="parallelogram">
          <a:avLst>
            <a:gd name="adj" fmla="val 56459"/>
          </a:avLst>
        </a:prstGeom>
        <a:solidFill>
          <a:srgbClr val="0099A7"/>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l"/>
          <a:endParaRPr lang="en-GB" sz="1100"/>
        </a:p>
      </xdr:txBody>
    </xdr:sp>
    <xdr:clientData/>
  </xdr:twoCellAnchor>
  <xdr:twoCellAnchor>
    <xdr:from>
      <xdr:col>1</xdr:col>
      <xdr:colOff>134633</xdr:colOff>
      <xdr:row>14</xdr:row>
      <xdr:rowOff>114430</xdr:rowOff>
    </xdr:from>
    <xdr:to>
      <xdr:col>2</xdr:col>
      <xdr:colOff>7054850</xdr:colOff>
      <xdr:row>17</xdr:row>
      <xdr:rowOff>44450</xdr:rowOff>
    </xdr:to>
    <xdr:sp macro="" textlink="">
      <xdr:nvSpPr>
        <xdr:cNvPr id="4" name="TextBox 3">
          <a:hlinkClick xmlns:r="http://schemas.openxmlformats.org/officeDocument/2006/relationships" r:id="rId2"/>
          <a:extLst>
            <a:ext uri="{FF2B5EF4-FFF2-40B4-BE49-F238E27FC236}">
              <a16:creationId xmlns:a16="http://schemas.microsoft.com/office/drawing/2014/main" id="{22E4DB25-6812-48E2-A5EF-2717E0FDC909}"/>
            </a:ext>
          </a:extLst>
        </xdr:cNvPr>
        <xdr:cNvSpPr txBox="1"/>
      </xdr:nvSpPr>
      <xdr:spPr>
        <a:xfrm>
          <a:off x="306083" y="2736980"/>
          <a:ext cx="7091667" cy="27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Arial" panose="020B0604020202020204" pitchFamily="34" charset="0"/>
              <a:ea typeface="+mn-ea"/>
              <a:cs typeface="Arial" panose="020B0604020202020204" pitchFamily="34" charset="0"/>
            </a:rPr>
            <a:t>For more information, </a:t>
          </a:r>
          <a:r>
            <a:rPr lang="en-US" sz="1000">
              <a:solidFill>
                <a:schemeClr val="dk1"/>
              </a:solidFill>
              <a:effectLst/>
              <a:latin typeface="Arial" panose="020B0604020202020204" pitchFamily="34" charset="0"/>
              <a:ea typeface="+mn-ea"/>
              <a:cs typeface="Arial" panose="020B0604020202020204" pitchFamily="34" charset="0"/>
            </a:rPr>
            <a:t>see: </a:t>
          </a:r>
          <a:r>
            <a:rPr lang="en-US" sz="1000" i="1">
              <a:solidFill>
                <a:schemeClr val="dk1"/>
              </a:solidFill>
              <a:effectLst/>
              <a:latin typeface="Arial" panose="020B0604020202020204" pitchFamily="34" charset="0"/>
              <a:ea typeface="+mn-ea"/>
              <a:cs typeface="Arial" panose="020B0604020202020204" pitchFamily="34" charset="0"/>
            </a:rPr>
            <a:t>https://shiftproject.org/accounting-for-a-living-wage/</a:t>
          </a:r>
          <a:endParaRPr lang="en-GB" sz="1000" i="1">
            <a:latin typeface="Arial" panose="020B0604020202020204" pitchFamily="34" charset="0"/>
            <a:cs typeface="Arial" panose="020B0604020202020204" pitchFamily="34" charset="0"/>
          </a:endParaRPr>
        </a:p>
      </xdr:txBody>
    </xdr:sp>
    <xdr:clientData/>
  </xdr:twoCellAnchor>
  <xdr:twoCellAnchor editAs="oneCell">
    <xdr:from>
      <xdr:col>4</xdr:col>
      <xdr:colOff>241300</xdr:colOff>
      <xdr:row>10</xdr:row>
      <xdr:rowOff>69851</xdr:rowOff>
    </xdr:from>
    <xdr:to>
      <xdr:col>5</xdr:col>
      <xdr:colOff>9600</xdr:colOff>
      <xdr:row>11</xdr:row>
      <xdr:rowOff>11884</xdr:rowOff>
    </xdr:to>
    <xdr:pic>
      <xdr:nvPicPr>
        <xdr:cNvPr id="10" name="Graphic 9" descr="Arrow Right with solid fill">
          <a:hlinkClick xmlns:r="http://schemas.openxmlformats.org/officeDocument/2006/relationships" r:id="rId3"/>
          <a:extLst>
            <a:ext uri="{FF2B5EF4-FFF2-40B4-BE49-F238E27FC236}">
              <a16:creationId xmlns:a16="http://schemas.microsoft.com/office/drawing/2014/main" id="{03365240-3FCE-E939-5853-A6F2FD14BD1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1981201"/>
          <a:ext cx="162000" cy="183333"/>
        </a:xfrm>
        <a:prstGeom prst="rect">
          <a:avLst/>
        </a:prstGeom>
      </xdr:spPr>
    </xdr:pic>
    <xdr:clientData/>
  </xdr:twoCellAnchor>
  <xdr:twoCellAnchor editAs="oneCell">
    <xdr:from>
      <xdr:col>4</xdr:col>
      <xdr:colOff>241300</xdr:colOff>
      <xdr:row>12</xdr:row>
      <xdr:rowOff>95251</xdr:rowOff>
    </xdr:from>
    <xdr:to>
      <xdr:col>5</xdr:col>
      <xdr:colOff>9600</xdr:colOff>
      <xdr:row>13</xdr:row>
      <xdr:rowOff>37284</xdr:rowOff>
    </xdr:to>
    <xdr:pic>
      <xdr:nvPicPr>
        <xdr:cNvPr id="11" name="Graphic 10" descr="Arrow Right with solid fill">
          <a:hlinkClick xmlns:r="http://schemas.openxmlformats.org/officeDocument/2006/relationships" r:id="rId6"/>
          <a:extLst>
            <a:ext uri="{FF2B5EF4-FFF2-40B4-BE49-F238E27FC236}">
              <a16:creationId xmlns:a16="http://schemas.microsoft.com/office/drawing/2014/main" id="{DF722A49-D549-495C-B28D-B66DD38AC15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298701"/>
          <a:ext cx="162000" cy="183333"/>
        </a:xfrm>
        <a:prstGeom prst="rect">
          <a:avLst/>
        </a:prstGeom>
      </xdr:spPr>
    </xdr:pic>
    <xdr:clientData/>
  </xdr:twoCellAnchor>
  <xdr:twoCellAnchor editAs="oneCell">
    <xdr:from>
      <xdr:col>4</xdr:col>
      <xdr:colOff>241300</xdr:colOff>
      <xdr:row>14</xdr:row>
      <xdr:rowOff>120651</xdr:rowOff>
    </xdr:from>
    <xdr:to>
      <xdr:col>5</xdr:col>
      <xdr:colOff>9600</xdr:colOff>
      <xdr:row>16</xdr:row>
      <xdr:rowOff>11884</xdr:rowOff>
    </xdr:to>
    <xdr:pic>
      <xdr:nvPicPr>
        <xdr:cNvPr id="13" name="Graphic 12" descr="Arrow Right with solid fill">
          <a:hlinkClick xmlns:r="http://schemas.openxmlformats.org/officeDocument/2006/relationships" r:id="rId7"/>
          <a:extLst>
            <a:ext uri="{FF2B5EF4-FFF2-40B4-BE49-F238E27FC236}">
              <a16:creationId xmlns:a16="http://schemas.microsoft.com/office/drawing/2014/main" id="{E66ABBED-D344-4ED5-8953-9E9F1041C85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452100" y="2616201"/>
          <a:ext cx="162000" cy="183333"/>
        </a:xfrm>
        <a:prstGeom prst="rect">
          <a:avLst/>
        </a:prstGeom>
      </xdr:spPr>
    </xdr:pic>
    <xdr:clientData/>
  </xdr:twoCellAnchor>
  <xdr:twoCellAnchor>
    <xdr:from>
      <xdr:col>2</xdr:col>
      <xdr:colOff>7651751</xdr:colOff>
      <xdr:row>10</xdr:row>
      <xdr:rowOff>82550</xdr:rowOff>
    </xdr:from>
    <xdr:to>
      <xdr:col>4</xdr:col>
      <xdr:colOff>190501</xdr:colOff>
      <xdr:row>12</xdr:row>
      <xdr:rowOff>82550</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C5FA9221-4B9C-45A2-8D80-9512B18A01BA}"/>
            </a:ext>
          </a:extLst>
        </xdr:cNvPr>
        <xdr:cNvSpPr txBox="1"/>
      </xdr:nvSpPr>
      <xdr:spPr>
        <a:xfrm>
          <a:off x="7994651" y="19939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GUIDE</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12</xdr:row>
      <xdr:rowOff>95250</xdr:rowOff>
    </xdr:from>
    <xdr:to>
      <xdr:col>4</xdr:col>
      <xdr:colOff>190501</xdr:colOff>
      <xdr:row>14</xdr:row>
      <xdr:rowOff>95250</xdr:rowOff>
    </xdr:to>
    <xdr:sp macro="" textlink="">
      <xdr:nvSpPr>
        <xdr:cNvPr id="18" name="TextBox 17">
          <a:hlinkClick xmlns:r="http://schemas.openxmlformats.org/officeDocument/2006/relationships" r:id="rId6"/>
          <a:extLst>
            <a:ext uri="{FF2B5EF4-FFF2-40B4-BE49-F238E27FC236}">
              <a16:creationId xmlns:a16="http://schemas.microsoft.com/office/drawing/2014/main" id="{926E33F4-D967-4B6D-AA40-19F5E43FA9CF}"/>
            </a:ext>
          </a:extLst>
        </xdr:cNvPr>
        <xdr:cNvSpPr txBox="1"/>
      </xdr:nvSpPr>
      <xdr:spPr>
        <a:xfrm>
          <a:off x="7994651" y="22987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INPUTS</a:t>
          </a:r>
          <a:endParaRPr lang="en-GB" sz="900" i="1">
            <a:latin typeface="Arial" panose="020B0604020202020204" pitchFamily="34" charset="0"/>
            <a:cs typeface="Arial" panose="020B0604020202020204" pitchFamily="34" charset="0"/>
          </a:endParaRPr>
        </a:p>
      </xdr:txBody>
    </xdr:sp>
    <xdr:clientData/>
  </xdr:twoCellAnchor>
  <xdr:twoCellAnchor>
    <xdr:from>
      <xdr:col>2</xdr:col>
      <xdr:colOff>7651751</xdr:colOff>
      <xdr:row>14</xdr:row>
      <xdr:rowOff>107950</xdr:rowOff>
    </xdr:from>
    <xdr:to>
      <xdr:col>4</xdr:col>
      <xdr:colOff>190501</xdr:colOff>
      <xdr:row>18</xdr:row>
      <xdr:rowOff>6350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A9D6799D-3331-4B4F-903E-5BCAA9B25729}"/>
            </a:ext>
          </a:extLst>
        </xdr:cNvPr>
        <xdr:cNvSpPr txBox="1"/>
      </xdr:nvSpPr>
      <xdr:spPr>
        <a:xfrm>
          <a:off x="7994651" y="2603500"/>
          <a:ext cx="240665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0">
              <a:solidFill>
                <a:schemeClr val="dk1"/>
              </a:solidFill>
              <a:effectLst/>
              <a:latin typeface="Arial" panose="020B0604020202020204" pitchFamily="34" charset="0"/>
              <a:ea typeface="+mn-ea"/>
              <a:cs typeface="Arial" panose="020B0604020202020204" pitchFamily="34" charset="0"/>
            </a:rPr>
            <a:t>CONSOLIDATED</a:t>
          </a:r>
          <a:r>
            <a:rPr lang="en-GB" sz="900" i="0" baseline="0">
              <a:solidFill>
                <a:schemeClr val="dk1"/>
              </a:solidFill>
              <a:effectLst/>
              <a:latin typeface="Arial" panose="020B0604020202020204" pitchFamily="34" charset="0"/>
              <a:ea typeface="+mn-ea"/>
              <a:cs typeface="Arial" panose="020B0604020202020204" pitchFamily="34" charset="0"/>
            </a:rPr>
            <a:t> RESULTS</a:t>
          </a:r>
          <a:endParaRPr lang="en-GB" sz="9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644771</xdr:colOff>
      <xdr:row>1</xdr:row>
      <xdr:rowOff>146538</xdr:rowOff>
    </xdr:from>
    <xdr:to>
      <xdr:col>3</xdr:col>
      <xdr:colOff>926745</xdr:colOff>
      <xdr:row>5</xdr:row>
      <xdr:rowOff>2929</xdr:rowOff>
    </xdr:to>
    <xdr:pic>
      <xdr:nvPicPr>
        <xdr:cNvPr id="2" name="Picture 1">
          <a:extLst>
            <a:ext uri="{FF2B5EF4-FFF2-40B4-BE49-F238E27FC236}">
              <a16:creationId xmlns:a16="http://schemas.microsoft.com/office/drawing/2014/main" id="{77DE2AEE-5A0D-9E63-2B05-367967D45B86}"/>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1248509" y="146538"/>
          <a:ext cx="300536" cy="351692"/>
        </a:xfrm>
        <a:prstGeom prst="rect">
          <a:avLst/>
        </a:prstGeom>
      </xdr:spPr>
    </xdr:pic>
    <xdr:clientData/>
  </xdr:twoCellAnchor>
  <xdr:twoCellAnchor editAs="absolute">
    <xdr:from>
      <xdr:col>0</xdr:col>
      <xdr:colOff>27221</xdr:colOff>
      <xdr:row>4</xdr:row>
      <xdr:rowOff>7261</xdr:rowOff>
    </xdr:from>
    <xdr:to>
      <xdr:col>2</xdr:col>
      <xdr:colOff>168402</xdr:colOff>
      <xdr:row>6</xdr:row>
      <xdr:rowOff>911</xdr:rowOff>
    </xdr:to>
    <xdr:sp macro="" textlink="">
      <xdr:nvSpPr>
        <xdr:cNvPr id="3" name="Arrow: Down 2">
          <a:extLst>
            <a:ext uri="{FF2B5EF4-FFF2-40B4-BE49-F238E27FC236}">
              <a16:creationId xmlns:a16="http://schemas.microsoft.com/office/drawing/2014/main" id="{48B5FE77-9610-01A6-1BEE-E89DC1F849EC}"/>
            </a:ext>
          </a:extLst>
        </xdr:cNvPr>
        <xdr:cNvSpPr/>
      </xdr:nvSpPr>
      <xdr:spPr>
        <a:xfrm rot="3473603">
          <a:off x="248868" y="207645"/>
          <a:ext cx="228600" cy="665544"/>
        </a:xfrm>
        <a:prstGeom prst="downArrow">
          <a:avLst/>
        </a:prstGeom>
        <a:solidFill>
          <a:srgbClr val="618EB5"/>
        </a:solidFill>
        <a:ln w="6350">
          <a:solidFill>
            <a:srgbClr val="004F5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shiftproject.org/wp-content/uploads/2023/09/Part-2-Accounting-for-a-Living-Wage.pdf" TargetMode="External"/><Relationship Id="rId2" Type="http://schemas.openxmlformats.org/officeDocument/2006/relationships/hyperlink" Target="https://www.globallivingwage.org/about/anker-methodology/" TargetMode="External"/><Relationship Id="rId1" Type="http://schemas.openxmlformats.org/officeDocument/2006/relationships/hyperlink" Target="https://shiftproject.org/resource/living-wage-accounting-model-and-progress-too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B120-F93E-4A75-9ED3-C34CF3FFCED3}">
  <sheetPr codeName="Sheet2">
    <pageSetUpPr fitToPage="1"/>
  </sheetPr>
  <dimension ref="A1:J23"/>
  <sheetViews>
    <sheetView showRowColHeaders="0" zoomScale="159" zoomScaleNormal="100" workbookViewId="0">
      <selection activeCell="C22" sqref="C22"/>
    </sheetView>
  </sheetViews>
  <sheetFormatPr baseColWidth="10" defaultColWidth="0" defaultRowHeight="13" zeroHeight="1" x14ac:dyDescent="0.15"/>
  <cols>
    <col min="1" max="2" width="2.5" customWidth="1"/>
    <col min="3" max="3" width="110.6640625" customWidth="1"/>
    <col min="4" max="4" width="30.6640625" customWidth="1"/>
    <col min="5" max="5" width="5.6640625" customWidth="1"/>
    <col min="6" max="7" width="2.5" customWidth="1"/>
    <col min="8" max="10" width="0" hidden="1" customWidth="1"/>
    <col min="11" max="16384" width="8.6640625" hidden="1"/>
  </cols>
  <sheetData>
    <row r="1" spans="1:7" x14ac:dyDescent="0.15">
      <c r="A1" s="54"/>
      <c r="B1" s="54"/>
      <c r="C1" s="54"/>
      <c r="D1" s="54"/>
      <c r="E1" s="54"/>
      <c r="F1" s="54"/>
      <c r="G1" s="54"/>
    </row>
    <row r="2" spans="1:7" x14ac:dyDescent="0.15">
      <c r="A2" s="54"/>
      <c r="B2" s="54"/>
      <c r="C2" s="54"/>
      <c r="D2" s="54"/>
      <c r="E2" s="54"/>
      <c r="F2" s="54"/>
      <c r="G2" s="54"/>
    </row>
    <row r="3" spans="1:7" x14ac:dyDescent="0.15">
      <c r="A3" s="54"/>
      <c r="B3" s="54"/>
      <c r="C3" s="54"/>
      <c r="D3" s="54"/>
      <c r="E3" s="54"/>
      <c r="F3" s="54"/>
      <c r="G3" s="54"/>
    </row>
    <row r="4" spans="1:7" x14ac:dyDescent="0.15">
      <c r="A4" s="54"/>
      <c r="B4" s="54"/>
      <c r="C4" s="54"/>
      <c r="D4" s="54"/>
      <c r="E4" s="54"/>
      <c r="F4" s="54"/>
      <c r="G4" s="54"/>
    </row>
    <row r="5" spans="1:7" x14ac:dyDescent="0.15">
      <c r="A5" s="54"/>
      <c r="B5" s="54"/>
      <c r="C5" s="54"/>
      <c r="D5" s="54"/>
      <c r="E5" s="54"/>
      <c r="F5" s="54"/>
      <c r="G5" s="54"/>
    </row>
    <row r="6" spans="1:7" x14ac:dyDescent="0.15">
      <c r="A6" s="54"/>
      <c r="B6" s="54"/>
      <c r="C6" s="54"/>
      <c r="D6" s="54"/>
      <c r="E6" s="54"/>
      <c r="F6" s="54"/>
      <c r="G6" s="54"/>
    </row>
    <row r="7" spans="1:7" x14ac:dyDescent="0.15">
      <c r="A7" s="54"/>
      <c r="B7" s="54"/>
      <c r="C7" s="54"/>
      <c r="D7" s="54"/>
      <c r="E7" s="54"/>
      <c r="F7" s="54"/>
      <c r="G7" s="54"/>
    </row>
    <row r="8" spans="1:7" ht="40" customHeight="1" x14ac:dyDescent="0.15">
      <c r="A8" s="54"/>
      <c r="B8" s="54"/>
      <c r="C8" s="54"/>
      <c r="D8" s="54"/>
      <c r="E8" s="54"/>
      <c r="F8" s="54"/>
      <c r="G8" s="54"/>
    </row>
    <row r="9" spans="1:7" ht="19" customHeight="1" x14ac:dyDescent="0.2">
      <c r="A9" s="54"/>
      <c r="B9" s="54"/>
      <c r="C9" s="55"/>
      <c r="D9" s="89" t="s">
        <v>331</v>
      </c>
      <c r="E9" s="86"/>
      <c r="F9" s="54"/>
      <c r="G9" s="54"/>
    </row>
    <row r="10" spans="1:7" ht="4" customHeight="1" x14ac:dyDescent="0.15">
      <c r="A10" s="54"/>
      <c r="B10" s="54"/>
      <c r="C10" s="54"/>
      <c r="D10" s="91"/>
      <c r="E10" s="91"/>
      <c r="F10" s="54"/>
      <c r="G10" s="54"/>
    </row>
    <row r="11" spans="1:7" ht="19" customHeight="1" x14ac:dyDescent="0.2">
      <c r="A11" s="54"/>
      <c r="B11" s="54"/>
      <c r="C11" s="54"/>
      <c r="D11" s="90"/>
      <c r="E11" s="87"/>
      <c r="F11" s="54"/>
      <c r="G11" s="54"/>
    </row>
    <row r="12" spans="1:7" ht="4" customHeight="1" x14ac:dyDescent="0.15">
      <c r="A12" s="54"/>
      <c r="B12" s="54"/>
      <c r="C12" s="54"/>
      <c r="D12" s="85"/>
      <c r="E12" s="85"/>
      <c r="F12" s="54"/>
      <c r="G12" s="54"/>
    </row>
    <row r="13" spans="1:7" ht="19" customHeight="1" x14ac:dyDescent="0.2">
      <c r="A13" s="54"/>
      <c r="B13" s="54"/>
      <c r="C13" s="54"/>
      <c r="D13" s="90"/>
      <c r="E13" s="87"/>
      <c r="F13" s="54"/>
      <c r="G13" s="54"/>
    </row>
    <row r="14" spans="1:7" ht="4" customHeight="1" x14ac:dyDescent="0.15">
      <c r="A14" s="54"/>
      <c r="B14" s="54"/>
      <c r="C14" s="54"/>
      <c r="D14" s="85"/>
      <c r="E14" s="85"/>
      <c r="F14" s="54"/>
      <c r="G14" s="54"/>
    </row>
    <row r="15" spans="1:7" ht="19" customHeight="1" x14ac:dyDescent="0.2">
      <c r="A15" s="54"/>
      <c r="B15" s="54"/>
      <c r="C15" s="54"/>
      <c r="D15" s="90"/>
      <c r="E15" s="87"/>
      <c r="F15" s="54"/>
      <c r="G15" s="54"/>
    </row>
    <row r="16" spans="1:7" ht="4" customHeight="1" x14ac:dyDescent="0.15">
      <c r="A16" s="54"/>
      <c r="B16" s="54"/>
      <c r="C16" s="54"/>
      <c r="D16" s="84"/>
      <c r="E16" s="84"/>
      <c r="F16" s="54"/>
      <c r="G16" s="54"/>
    </row>
    <row r="17" spans="1:7" ht="4" customHeight="1" x14ac:dyDescent="0.15">
      <c r="A17" s="54"/>
      <c r="B17" s="54"/>
      <c r="C17" s="54"/>
      <c r="D17" s="82"/>
      <c r="E17" s="82"/>
      <c r="F17" s="54"/>
      <c r="G17" s="54"/>
    </row>
    <row r="18" spans="1:7" ht="4" customHeight="1" x14ac:dyDescent="0.15">
      <c r="A18" s="54"/>
      <c r="B18" s="54"/>
      <c r="C18" s="54"/>
      <c r="D18" s="82"/>
      <c r="E18" s="82"/>
      <c r="F18" s="54"/>
      <c r="G18" s="54"/>
    </row>
    <row r="19" spans="1:7" ht="4" customHeight="1" x14ac:dyDescent="0.15">
      <c r="A19" s="54"/>
      <c r="B19" s="54"/>
      <c r="C19" s="54"/>
      <c r="D19" s="82"/>
      <c r="E19" s="82"/>
      <c r="F19" s="54"/>
      <c r="G19" s="54"/>
    </row>
    <row r="20" spans="1:7" ht="19" customHeight="1" x14ac:dyDescent="0.2">
      <c r="A20" s="54"/>
      <c r="B20" s="54"/>
      <c r="C20" s="88" t="s">
        <v>330</v>
      </c>
      <c r="E20" s="83"/>
      <c r="F20" s="55"/>
      <c r="G20" s="54"/>
    </row>
    <row r="21" spans="1:7" ht="4" customHeight="1" x14ac:dyDescent="0.15">
      <c r="A21" s="54"/>
      <c r="B21" s="54"/>
      <c r="C21" s="54"/>
      <c r="D21" s="83"/>
      <c r="E21" s="83"/>
      <c r="F21" s="54"/>
      <c r="G21" s="54"/>
    </row>
    <row r="22" spans="1:7" ht="65" customHeight="1" x14ac:dyDescent="0.15">
      <c r="A22" s="54"/>
      <c r="B22" s="54"/>
      <c r="C22" s="80"/>
      <c r="E22" s="83"/>
      <c r="F22" s="80"/>
      <c r="G22" s="54"/>
    </row>
    <row r="23" spans="1:7" ht="25" customHeight="1" x14ac:dyDescent="0.15">
      <c r="A23" s="54"/>
      <c r="B23" s="54"/>
      <c r="C23" s="81"/>
      <c r="D23" s="81"/>
      <c r="E23" s="81"/>
      <c r="F23" s="81"/>
      <c r="G23" s="54"/>
    </row>
  </sheetData>
  <sheetProtection algorithmName="SHA-512" hashValue="Luht+RR1Qu8iJnxHcJhs5DUl4idmVT1Iaq69Ukcj0CjIyaQ+DyD16KBsRMC+tZXZElq38OIF9oTPQnS4mfK4Qg==" saltValue="FKO3ZX02RRXNss8JWj66PQ==" spinCount="100000" sheet="1" objects="1" scenarios="1" selectLockedCells="1" selectUnlockedCells="1"/>
  <pageMargins left="0.70866141732283472" right="0.70866141732283472" top="0.74803149606299213" bottom="0.74803149606299213" header="0.31496062992125984" footer="0.31496062992125984"/>
  <pageSetup paperSize="9" scale="99" orientation="landscape" r:id="rId1"/>
  <headerFooter>
    <oddHeader>&amp;F</oddHeader>
    <oddFooter>&amp;L&amp;P of &amp;N&amp;C&amp;A&amp;R&amp;D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06FB-13F2-4614-A60E-31FF0DD4832C}">
  <sheetPr codeName="Sheet3"/>
  <dimension ref="A1:L73"/>
  <sheetViews>
    <sheetView showGridLines="0" showRowColHeaders="0" zoomScaleNormal="100" workbookViewId="0">
      <pane ySplit="1" topLeftCell="A2" activePane="bottomLeft" state="frozen"/>
      <selection pane="bottomLeft"/>
    </sheetView>
  </sheetViews>
  <sheetFormatPr baseColWidth="10" defaultColWidth="0" defaultRowHeight="13" zeroHeight="1" x14ac:dyDescent="0.15"/>
  <cols>
    <col min="1" max="2" width="2.1640625" customWidth="1"/>
    <col min="3" max="3" width="123.83203125" customWidth="1"/>
    <col min="4" max="5" width="1.83203125" customWidth="1"/>
    <col min="6" max="12" width="0" hidden="1" customWidth="1"/>
    <col min="13" max="16384" width="8.6640625" hidden="1"/>
  </cols>
  <sheetData>
    <row r="1" spans="1:5" ht="25.5" customHeight="1" thickBot="1" x14ac:dyDescent="0.3">
      <c r="A1" s="56" t="s">
        <v>230</v>
      </c>
      <c r="B1" s="57"/>
      <c r="C1" s="57"/>
      <c r="D1" s="57"/>
      <c r="E1" s="57"/>
    </row>
    <row r="2" spans="1:5" ht="14" thickTop="1" x14ac:dyDescent="0.15"/>
    <row r="3" spans="1:5" ht="20" thickBot="1" x14ac:dyDescent="0.2">
      <c r="C3" s="8" t="s">
        <v>234</v>
      </c>
      <c r="D3" s="8"/>
      <c r="E3" s="11"/>
    </row>
    <row r="4" spans="1:5" ht="4" customHeight="1" thickTop="1" x14ac:dyDescent="0.15"/>
    <row r="5" spans="1:5" ht="16" x14ac:dyDescent="0.2">
      <c r="C5" s="14" t="s">
        <v>235</v>
      </c>
      <c r="D5" s="14"/>
    </row>
    <row r="6" spans="1:5" ht="33.5" customHeight="1" x14ac:dyDescent="0.2">
      <c r="C6" s="16" t="s">
        <v>240</v>
      </c>
      <c r="D6" s="16"/>
    </row>
    <row r="7" spans="1:5" ht="16" x14ac:dyDescent="0.2">
      <c r="C7" s="50" t="s">
        <v>305</v>
      </c>
      <c r="D7" s="15"/>
    </row>
    <row r="8" spans="1:5" x14ac:dyDescent="0.15"/>
    <row r="9" spans="1:5" ht="20" thickBot="1" x14ac:dyDescent="0.2">
      <c r="C9" s="8" t="s">
        <v>236</v>
      </c>
      <c r="D9" s="8"/>
      <c r="E9" s="11"/>
    </row>
    <row r="10" spans="1:5" ht="14" thickTop="1" x14ac:dyDescent="0.15"/>
    <row r="11" spans="1:5" ht="42" x14ac:dyDescent="0.15">
      <c r="C11" s="13" t="s">
        <v>329</v>
      </c>
      <c r="D11" s="13"/>
    </row>
    <row r="12" spans="1:5" ht="4" customHeight="1" x14ac:dyDescent="0.15">
      <c r="C12" s="13"/>
      <c r="D12" s="13"/>
    </row>
    <row r="13" spans="1:5" ht="42" x14ac:dyDescent="0.15">
      <c r="C13" s="13" t="s">
        <v>238</v>
      </c>
      <c r="D13" s="13"/>
    </row>
    <row r="14" spans="1:5" ht="4" customHeight="1" x14ac:dyDescent="0.15">
      <c r="C14" s="13"/>
      <c r="D14" s="13"/>
    </row>
    <row r="15" spans="1:5" ht="56" x14ac:dyDescent="0.15">
      <c r="C15" s="13" t="s">
        <v>239</v>
      </c>
      <c r="D15" s="13"/>
    </row>
    <row r="16" spans="1:5" ht="4" customHeight="1" x14ac:dyDescent="0.15">
      <c r="C16" s="13"/>
      <c r="D16" s="13"/>
    </row>
    <row r="17" spans="3:5" ht="42" x14ac:dyDescent="0.15">
      <c r="C17" s="13" t="s">
        <v>237</v>
      </c>
      <c r="D17" s="13"/>
    </row>
    <row r="18" spans="3:5" ht="4" customHeight="1" x14ac:dyDescent="0.15">
      <c r="C18" s="13"/>
      <c r="D18" s="13"/>
    </row>
    <row r="19" spans="3:5" x14ac:dyDescent="0.15"/>
    <row r="20" spans="3:5" ht="20" thickBot="1" x14ac:dyDescent="0.2">
      <c r="C20" s="58" t="s">
        <v>241</v>
      </c>
      <c r="D20" s="59"/>
      <c r="E20" s="11"/>
    </row>
    <row r="21" spans="3:5" ht="14" thickTop="1" x14ac:dyDescent="0.15"/>
    <row r="22" spans="3:5" ht="12.5" customHeight="1" x14ac:dyDescent="0.15">
      <c r="C22" s="13" t="s">
        <v>242</v>
      </c>
      <c r="D22" s="13"/>
    </row>
    <row r="23" spans="3:5" ht="4" customHeight="1" x14ac:dyDescent="0.15"/>
    <row r="24" spans="3:5" ht="14" x14ac:dyDescent="0.15">
      <c r="C24" s="17" t="s">
        <v>243</v>
      </c>
      <c r="D24" s="13"/>
    </row>
    <row r="25" spans="3:5" ht="4" customHeight="1" x14ac:dyDescent="0.15"/>
    <row r="26" spans="3:5" ht="12.5" customHeight="1" x14ac:dyDescent="0.15">
      <c r="C26" s="47" t="s">
        <v>303</v>
      </c>
    </row>
    <row r="27" spans="3:5" ht="12.5" customHeight="1" x14ac:dyDescent="0.15">
      <c r="C27" s="48" t="s">
        <v>306</v>
      </c>
    </row>
    <row r="28" spans="3:5" ht="37.5" customHeight="1" x14ac:dyDescent="0.15">
      <c r="C28" s="48" t="s">
        <v>307</v>
      </c>
    </row>
    <row r="29" spans="3:5" ht="12.5" customHeight="1" x14ac:dyDescent="0.15">
      <c r="C29" s="48" t="s">
        <v>311</v>
      </c>
    </row>
    <row r="30" spans="3:5" ht="12.5" customHeight="1" x14ac:dyDescent="0.15">
      <c r="C30" s="49" t="s">
        <v>313</v>
      </c>
    </row>
    <row r="31" spans="3:5" ht="37.5" customHeight="1" x14ac:dyDescent="0.15">
      <c r="C31" s="48" t="s">
        <v>312</v>
      </c>
    </row>
    <row r="32" spans="3:5" ht="25" customHeight="1" x14ac:dyDescent="0.15">
      <c r="C32" s="48" t="s">
        <v>308</v>
      </c>
    </row>
    <row r="33" spans="3:5" ht="12.5" customHeight="1" x14ac:dyDescent="0.15">
      <c r="C33" s="48" t="s">
        <v>309</v>
      </c>
    </row>
    <row r="34" spans="3:5" ht="12.5" customHeight="1" x14ac:dyDescent="0.15">
      <c r="C34" s="48" t="s">
        <v>310</v>
      </c>
    </row>
    <row r="35" spans="3:5" ht="4" customHeight="1" x14ac:dyDescent="0.15"/>
    <row r="36" spans="3:5" ht="56" x14ac:dyDescent="0.15">
      <c r="C36" s="13" t="s">
        <v>266</v>
      </c>
      <c r="D36" s="13"/>
    </row>
    <row r="37" spans="3:5" ht="4" customHeight="1" x14ac:dyDescent="0.15"/>
    <row r="38" spans="3:5" ht="12.5" customHeight="1" x14ac:dyDescent="0.15">
      <c r="C38" s="13" t="s">
        <v>314</v>
      </c>
      <c r="D38" s="13"/>
    </row>
    <row r="39" spans="3:5" ht="12.5" customHeight="1" x14ac:dyDescent="0.15">
      <c r="C39" s="51" t="s">
        <v>315</v>
      </c>
      <c r="D39" s="13"/>
    </row>
    <row r="40" spans="3:5" ht="12.5" customHeight="1" x14ac:dyDescent="0.15">
      <c r="C40" s="51" t="s">
        <v>316</v>
      </c>
      <c r="D40" s="13"/>
    </row>
    <row r="41" spans="3:5" ht="12.5" customHeight="1" x14ac:dyDescent="0.15">
      <c r="C41" s="51" t="s">
        <v>317</v>
      </c>
      <c r="D41" s="13"/>
    </row>
    <row r="42" spans="3:5" ht="25" customHeight="1" x14ac:dyDescent="0.15">
      <c r="C42" s="51" t="s">
        <v>318</v>
      </c>
      <c r="D42" s="13"/>
    </row>
    <row r="43" spans="3:5" ht="12.5" customHeight="1" x14ac:dyDescent="0.15">
      <c r="C43" s="51" t="s">
        <v>319</v>
      </c>
      <c r="D43" s="13"/>
    </row>
    <row r="44" spans="3:5" ht="12.5" customHeight="1" x14ac:dyDescent="0.15">
      <c r="C44" s="13" t="s">
        <v>320</v>
      </c>
      <c r="D44" s="13"/>
    </row>
    <row r="45" spans="3:5" x14ac:dyDescent="0.15"/>
    <row r="46" spans="3:5" ht="20" thickBot="1" x14ac:dyDescent="0.2">
      <c r="C46" s="58" t="s">
        <v>244</v>
      </c>
      <c r="D46" s="59"/>
      <c r="E46" s="11"/>
    </row>
    <row r="47" spans="3:5" ht="14" thickTop="1" x14ac:dyDescent="0.15"/>
    <row r="48" spans="3:5" ht="18" thickBot="1" x14ac:dyDescent="0.2">
      <c r="C48" s="60" t="s">
        <v>245</v>
      </c>
      <c r="D48" s="21"/>
    </row>
    <row r="49" spans="3:4" x14ac:dyDescent="0.15"/>
    <row r="50" spans="3:4" ht="14" x14ac:dyDescent="0.15">
      <c r="C50" s="47" t="s">
        <v>321</v>
      </c>
    </row>
    <row r="51" spans="3:4" ht="28" x14ac:dyDescent="0.15">
      <c r="C51" s="48" t="s">
        <v>322</v>
      </c>
    </row>
    <row r="52" spans="3:4" ht="14" x14ac:dyDescent="0.15">
      <c r="C52" s="48" t="s">
        <v>326</v>
      </c>
    </row>
    <row r="53" spans="3:4" ht="14" x14ac:dyDescent="0.15">
      <c r="C53" s="48" t="s">
        <v>323</v>
      </c>
    </row>
    <row r="54" spans="3:4" ht="14" x14ac:dyDescent="0.15">
      <c r="C54" s="48" t="s">
        <v>324</v>
      </c>
    </row>
    <row r="55" spans="3:4" ht="14" x14ac:dyDescent="0.15">
      <c r="C55" s="52" t="s">
        <v>327</v>
      </c>
      <c r="D55" s="13"/>
    </row>
    <row r="56" spans="3:4" ht="28" x14ac:dyDescent="0.15">
      <c r="C56" s="52" t="s">
        <v>325</v>
      </c>
      <c r="D56" s="13"/>
    </row>
    <row r="57" spans="3:4" ht="14" x14ac:dyDescent="0.15">
      <c r="C57" s="53" t="s">
        <v>304</v>
      </c>
      <c r="D57" s="13"/>
    </row>
    <row r="58" spans="3:4" x14ac:dyDescent="0.15"/>
    <row r="59" spans="3:4" ht="18" thickBot="1" x14ac:dyDescent="0.2">
      <c r="C59" s="60" t="s">
        <v>246</v>
      </c>
      <c r="D59" s="21"/>
    </row>
    <row r="60" spans="3:4" x14ac:dyDescent="0.15"/>
    <row r="61" spans="3:4" ht="28" x14ac:dyDescent="0.15">
      <c r="C61" s="13" t="s">
        <v>247</v>
      </c>
      <c r="D61" s="13"/>
    </row>
    <row r="62" spans="3:4" x14ac:dyDescent="0.15"/>
    <row r="63" spans="3:4" ht="18" thickBot="1" x14ac:dyDescent="0.2">
      <c r="C63" s="60" t="s">
        <v>248</v>
      </c>
      <c r="D63" s="21"/>
    </row>
    <row r="64" spans="3:4" x14ac:dyDescent="0.15"/>
    <row r="65" spans="3:4" ht="28" x14ac:dyDescent="0.15">
      <c r="C65" s="13" t="s">
        <v>250</v>
      </c>
      <c r="D65" s="13"/>
    </row>
    <row r="66" spans="3:4" ht="4" customHeight="1" x14ac:dyDescent="0.15">
      <c r="C66" s="13"/>
      <c r="D66" s="13"/>
    </row>
    <row r="67" spans="3:4" ht="56" x14ac:dyDescent="0.15">
      <c r="C67" s="13" t="s">
        <v>252</v>
      </c>
      <c r="D67" s="13"/>
    </row>
    <row r="68" spans="3:4" ht="4" customHeight="1" x14ac:dyDescent="0.15"/>
    <row r="69" spans="3:4" ht="42" x14ac:dyDescent="0.15">
      <c r="C69" s="13" t="s">
        <v>251</v>
      </c>
      <c r="D69" s="13"/>
    </row>
    <row r="70" spans="3:4" ht="4" customHeight="1" x14ac:dyDescent="0.15"/>
    <row r="71" spans="3:4" ht="42" x14ac:dyDescent="0.15">
      <c r="C71" s="47" t="s">
        <v>249</v>
      </c>
      <c r="D71" s="13"/>
    </row>
    <row r="72" spans="3:4" x14ac:dyDescent="0.15"/>
    <row r="73" spans="3:4" x14ac:dyDescent="0.15"/>
  </sheetData>
  <sheetProtection sheet="1" objects="1" scenarios="1"/>
  <hyperlinks>
    <hyperlink ref="C7" r:id="rId1" xr:uid="{C7D0E4F6-82B6-4730-9093-B48FD6C7782C}"/>
    <hyperlink ref="C57" r:id="rId2" xr:uid="{2E3245E2-BE5E-4478-9370-CA9C03B5C64E}"/>
    <hyperlink ref="C30" r:id="rId3" display="Link: Accounting Model" xr:uid="{D085E6F9-E09F-434D-B698-BC9A8B267234}"/>
  </hyperlinks>
  <pageMargins left="0.70866141732283472" right="0.70866141732283472" top="0.74803149606299213" bottom="0.74803149606299213" header="0.31496062992125984" footer="0.31496062992125984"/>
  <pageSetup paperSize="9" scale="96" fitToHeight="3" orientation="landscape" r:id="rId4"/>
  <headerFooter>
    <oddHeader>&amp;F</oddHeader>
    <oddFooter>&amp;L&amp;P of &amp;N&amp;C&amp;A&amp;R&amp;D &amp;T</oddFooter>
  </headerFooter>
  <rowBreaks count="2" manualBreakCount="2">
    <brk id="19" max="4" man="1"/>
    <brk id="45"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87228-3A2B-4316-BEF7-61F59A867A36}">
  <sheetPr codeName="Sheet4">
    <outlinePr summaryBelow="0" summaryRight="0"/>
    <pageSetUpPr fitToPage="1"/>
  </sheetPr>
  <dimension ref="A1:W5806"/>
  <sheetViews>
    <sheetView showGridLines="0" showRowColHeaders="0" tabSelected="1" zoomScaleNormal="100" workbookViewId="0">
      <pane ySplit="1" topLeftCell="A65" activePane="bottomLeft" state="frozen"/>
      <selection pane="bottomLeft" activeCell="H80" sqref="H80"/>
    </sheetView>
  </sheetViews>
  <sheetFormatPr baseColWidth="10" defaultColWidth="0" defaultRowHeight="13" outlineLevelRow="1" outlineLevelCol="1" x14ac:dyDescent="0.15"/>
  <cols>
    <col min="1" max="1" width="3.1640625" customWidth="1"/>
    <col min="2" max="2" width="6" style="6" customWidth="1"/>
    <col min="3" max="3" width="3" customWidth="1"/>
    <col min="4" max="4" width="64.33203125" customWidth="1"/>
    <col min="5" max="5" width="4.6640625" customWidth="1"/>
    <col min="6" max="6" width="18.83203125" customWidth="1"/>
    <col min="7" max="7" width="0.83203125" customWidth="1"/>
    <col min="8" max="12" width="18.83203125" customWidth="1"/>
    <col min="13" max="14" width="1.83203125" customWidth="1"/>
    <col min="15" max="23" width="0" hidden="1" customWidth="1"/>
    <col min="24" max="16384" width="8.83203125" hidden="1" outlineLevel="1"/>
  </cols>
  <sheetData>
    <row r="1" spans="1:14" ht="25.5" customHeight="1" thickBot="1" x14ac:dyDescent="0.3">
      <c r="A1" s="61" t="s">
        <v>231</v>
      </c>
      <c r="B1" s="62"/>
      <c r="C1" s="62"/>
      <c r="D1" s="62"/>
      <c r="E1" s="62"/>
      <c r="F1" s="62"/>
      <c r="G1" s="62"/>
      <c r="H1" s="62"/>
      <c r="I1" s="62"/>
      <c r="J1" s="62"/>
      <c r="K1" s="62"/>
      <c r="L1" s="62"/>
      <c r="M1" s="62"/>
      <c r="N1" s="62"/>
    </row>
    <row r="2" spans="1:14" ht="15" thickTop="1" thickBot="1" x14ac:dyDescent="0.2"/>
    <row r="3" spans="1:14" ht="6" customHeight="1" x14ac:dyDescent="0.15">
      <c r="D3" s="71"/>
      <c r="E3" s="72"/>
      <c r="F3" s="72"/>
      <c r="G3" s="73"/>
    </row>
    <row r="4" spans="1:14" x14ac:dyDescent="0.15">
      <c r="D4" s="74" t="s">
        <v>227</v>
      </c>
      <c r="E4" s="75"/>
      <c r="F4" s="75"/>
      <c r="G4" s="76"/>
    </row>
    <row r="5" spans="1:14" ht="6" customHeight="1" thickBot="1" x14ac:dyDescent="0.2">
      <c r="D5" s="77"/>
      <c r="E5" s="78"/>
      <c r="F5" s="78"/>
      <c r="G5" s="79"/>
    </row>
    <row r="7" spans="1:14" s="1" customFormat="1" ht="19" collapsed="1" x14ac:dyDescent="0.15">
      <c r="B7" s="66" cm="1">
        <f t="array" aca="1" ref="B7" ca="1">MAX($B$2:OFFSET(B7,-1,0)+1)</f>
        <v>1</v>
      </c>
      <c r="C7" s="67" t="str">
        <f>UPPER(J12) &amp;" / " &amp; K12  &amp; " / " &amp; L12 &amp; " / " &amp; H12</f>
        <v xml:space="preserve"> /  /  / </v>
      </c>
      <c r="D7" s="67"/>
      <c r="E7" s="67"/>
      <c r="F7" s="67"/>
      <c r="G7" s="67"/>
      <c r="H7" s="34"/>
      <c r="I7" s="19" t="s">
        <v>253</v>
      </c>
      <c r="J7" s="2" t="s">
        <v>216</v>
      </c>
      <c r="K7" s="19" t="s">
        <v>286</v>
      </c>
      <c r="L7" s="35">
        <f>E52</f>
        <v>1</v>
      </c>
      <c r="M7" s="34"/>
    </row>
    <row r="8" spans="1:14" s="1" customFormat="1" ht="4" hidden="1" customHeight="1" outlineLevel="1" thickBot="1" x14ac:dyDescent="0.2">
      <c r="B8" s="63"/>
      <c r="C8" s="64"/>
      <c r="D8" s="64"/>
      <c r="E8" s="64"/>
      <c r="F8" s="64"/>
      <c r="G8" s="64"/>
      <c r="H8" s="64"/>
      <c r="I8" s="65"/>
      <c r="J8" s="65"/>
      <c r="K8" s="65"/>
      <c r="L8" s="64"/>
      <c r="M8" s="64"/>
    </row>
    <row r="9" spans="1:14" ht="10" hidden="1" customHeight="1" outlineLevel="1" thickTop="1" x14ac:dyDescent="0.15"/>
    <row r="10" spans="1:14" ht="15" hidden="1" customHeight="1" outlineLevel="1" x14ac:dyDescent="0.15">
      <c r="D10" s="1"/>
      <c r="E10" s="1"/>
      <c r="H10" s="3" t="s">
        <v>1</v>
      </c>
      <c r="J10" s="3" t="s">
        <v>0</v>
      </c>
      <c r="K10" s="3" t="s">
        <v>215</v>
      </c>
      <c r="L10" s="3" t="s">
        <v>283</v>
      </c>
    </row>
    <row r="11" spans="1:14" ht="5" hidden="1" customHeight="1" outlineLevel="1" x14ac:dyDescent="0.15">
      <c r="D11" s="1"/>
      <c r="E11" s="1"/>
      <c r="H11" s="1"/>
      <c r="J11" s="1"/>
      <c r="K11" s="1"/>
      <c r="L11" s="1"/>
    </row>
    <row r="12" spans="1:14" ht="15" hidden="1" customHeight="1" outlineLevel="1" x14ac:dyDescent="0.15">
      <c r="D12" s="10" t="s">
        <v>2</v>
      </c>
      <c r="E12" s="1"/>
      <c r="H12" s="2"/>
      <c r="J12" s="2"/>
      <c r="K12" s="2"/>
      <c r="L12" s="2"/>
    </row>
    <row r="13" spans="1:14" hidden="1" outlineLevel="1" x14ac:dyDescent="0.15">
      <c r="D13" s="1"/>
      <c r="E13" s="1"/>
      <c r="F13" s="1"/>
      <c r="H13" s="1"/>
      <c r="I13" s="1"/>
      <c r="J13" s="1"/>
      <c r="K13" s="1"/>
      <c r="L13" s="1"/>
    </row>
    <row r="14" spans="1:14" s="1" customFormat="1" ht="18" hidden="1" customHeight="1" outlineLevel="1" thickBot="1" x14ac:dyDescent="0.2">
      <c r="B14" s="7"/>
      <c r="C14" s="60" t="s">
        <v>3</v>
      </c>
      <c r="D14" s="68"/>
      <c r="E14" s="68"/>
      <c r="F14" s="69"/>
      <c r="G14" s="69"/>
      <c r="H14" s="69" t="s">
        <v>4</v>
      </c>
      <c r="I14" s="69" t="s">
        <v>5</v>
      </c>
      <c r="J14" s="69" t="s">
        <v>6</v>
      </c>
      <c r="K14" s="69" t="s">
        <v>277</v>
      </c>
      <c r="L14" s="69" t="s">
        <v>278</v>
      </c>
      <c r="M14" s="69"/>
    </row>
    <row r="15" spans="1:14" ht="10" hidden="1" customHeight="1" outlineLevel="1" x14ac:dyDescent="0.15">
      <c r="H15" s="1"/>
      <c r="I15" s="1"/>
      <c r="J15" s="1"/>
      <c r="K15" s="1"/>
      <c r="L15" s="1"/>
    </row>
    <row r="16" spans="1:14" s="1" customFormat="1" ht="15" hidden="1" customHeight="1" outlineLevel="1" x14ac:dyDescent="0.15">
      <c r="B16" s="7"/>
      <c r="D16" s="10" t="s">
        <v>3</v>
      </c>
      <c r="F16" s="18" t="s">
        <v>288</v>
      </c>
      <c r="H16" s="23"/>
      <c r="I16" s="23"/>
      <c r="J16" s="23"/>
      <c r="K16" s="23"/>
      <c r="L16" s="23"/>
    </row>
    <row r="17" spans="2:13" ht="4" hidden="1" customHeight="1" outlineLevel="1" x14ac:dyDescent="0.15">
      <c r="D17" s="1"/>
      <c r="E17" s="1"/>
      <c r="F17" s="1"/>
      <c r="H17" s="1"/>
      <c r="I17" s="1"/>
      <c r="J17" s="1"/>
      <c r="K17" s="1"/>
      <c r="L17" s="1"/>
    </row>
    <row r="18" spans="2:13" s="1" customFormat="1" ht="15" hidden="1" customHeight="1" outlineLevel="1" x14ac:dyDescent="0.15">
      <c r="B18" s="7"/>
      <c r="D18" s="10" t="s">
        <v>265</v>
      </c>
      <c r="F18" s="9" t="str">
        <f>F20 &amp; ":" &amp; F16</f>
        <v>USD:[currency code]</v>
      </c>
      <c r="H18" s="25"/>
      <c r="I18" s="25"/>
      <c r="J18" s="25"/>
      <c r="K18" s="25"/>
      <c r="L18" s="25"/>
    </row>
    <row r="19" spans="2:13" ht="4" hidden="1" customHeight="1" outlineLevel="1" x14ac:dyDescent="0.15">
      <c r="D19" s="1"/>
      <c r="E19" s="1"/>
      <c r="F19" s="1"/>
      <c r="H19" s="1"/>
      <c r="I19" s="1"/>
      <c r="J19" s="1"/>
      <c r="K19" s="1"/>
      <c r="L19" s="1"/>
    </row>
    <row r="20" spans="2:13" s="1" customFormat="1" ht="15" hidden="1" customHeight="1" outlineLevel="1" x14ac:dyDescent="0.15">
      <c r="B20" s="7"/>
      <c r="D20" s="10" t="s">
        <v>22</v>
      </c>
      <c r="F20" s="9" t="str">
        <f>ReportingCurrency</f>
        <v>USD</v>
      </c>
      <c r="H20" s="30">
        <f>IF(H18=0, 0, H16/H18)</f>
        <v>0</v>
      </c>
      <c r="I20" s="30">
        <f>IF(I18=0, 0, I16/I18)</f>
        <v>0</v>
      </c>
      <c r="J20" s="30">
        <f>IF(J18=0, 0, J16/J18)</f>
        <v>0</v>
      </c>
      <c r="K20" s="30">
        <f>IF(K18=0, 0, K16/K18)</f>
        <v>0</v>
      </c>
      <c r="L20" s="30">
        <f>IF(L18=0, 0, L16/L18)</f>
        <v>0</v>
      </c>
    </row>
    <row r="21" spans="2:13" ht="4" hidden="1" customHeight="1" outlineLevel="1" x14ac:dyDescent="0.15">
      <c r="D21" s="1"/>
      <c r="E21" s="1"/>
      <c r="F21" s="1"/>
      <c r="H21" s="1"/>
      <c r="I21" s="1"/>
      <c r="J21" s="1"/>
      <c r="K21" s="1"/>
      <c r="L21" s="1"/>
    </row>
    <row r="22" spans="2:13" s="1" customFormat="1" ht="15" hidden="1" customHeight="1" outlineLevel="1" x14ac:dyDescent="0.15">
      <c r="B22" s="7"/>
      <c r="D22" s="10" t="s">
        <v>273</v>
      </c>
      <c r="F22" s="9" t="s">
        <v>274</v>
      </c>
      <c r="H22" s="2"/>
      <c r="I22" s="2"/>
      <c r="J22" s="2"/>
      <c r="K22" s="2"/>
      <c r="L22" s="2"/>
    </row>
    <row r="23" spans="2:13" ht="4" hidden="1" customHeight="1" outlineLevel="1" x14ac:dyDescent="0.15">
      <c r="D23" s="1"/>
      <c r="E23" s="1"/>
      <c r="F23" s="1"/>
      <c r="H23" s="1"/>
      <c r="I23" s="1"/>
      <c r="J23" s="1"/>
      <c r="K23" s="1"/>
      <c r="L23" s="1"/>
    </row>
    <row r="24" spans="2:13" s="1" customFormat="1" ht="15" hidden="1" customHeight="1" outlineLevel="1" x14ac:dyDescent="0.15">
      <c r="B24" s="7"/>
      <c r="D24" s="10" t="s">
        <v>302</v>
      </c>
      <c r="F24" s="9" t="s">
        <v>275</v>
      </c>
      <c r="H24" s="26"/>
      <c r="I24" s="26"/>
      <c r="J24" s="26"/>
      <c r="K24" s="26"/>
      <c r="L24" s="26"/>
    </row>
    <row r="25" spans="2:13" hidden="1" outlineLevel="1" x14ac:dyDescent="0.15">
      <c r="D25" s="1"/>
      <c r="E25" s="1"/>
      <c r="F25" s="1"/>
      <c r="H25" s="1"/>
      <c r="I25" s="1"/>
      <c r="J25" s="1"/>
      <c r="K25" s="1"/>
      <c r="L25" s="1"/>
    </row>
    <row r="26" spans="2:13" s="1" customFormat="1" ht="18" hidden="1" customHeight="1" outlineLevel="1" thickBot="1" x14ac:dyDescent="0.2">
      <c r="B26" s="7"/>
      <c r="C26" s="60" t="s">
        <v>8</v>
      </c>
      <c r="D26" s="68"/>
      <c r="E26" s="68"/>
      <c r="F26" s="69"/>
      <c r="G26" s="69"/>
      <c r="H26" s="69" t="s">
        <v>4</v>
      </c>
      <c r="I26" s="69" t="s">
        <v>5</v>
      </c>
      <c r="J26" s="69" t="s">
        <v>6</v>
      </c>
      <c r="K26" s="69" t="s">
        <v>277</v>
      </c>
      <c r="L26" s="69" t="s">
        <v>278</v>
      </c>
      <c r="M26" s="69"/>
    </row>
    <row r="27" spans="2:13" ht="10" hidden="1" customHeight="1" outlineLevel="1" x14ac:dyDescent="0.15">
      <c r="H27" s="1"/>
      <c r="I27" s="1"/>
      <c r="J27" s="1"/>
      <c r="K27" s="1"/>
      <c r="L27" s="1"/>
    </row>
    <row r="28" spans="2:13" s="1" customFormat="1" ht="15" hidden="1" customHeight="1" outlineLevel="1" x14ac:dyDescent="0.15">
      <c r="B28" s="7"/>
      <c r="D28" s="10" t="s">
        <v>254</v>
      </c>
      <c r="E28" s="36"/>
      <c r="F28" s="9" t="s">
        <v>24</v>
      </c>
      <c r="H28" s="24"/>
      <c r="I28" s="24"/>
      <c r="J28" s="24"/>
      <c r="K28" s="24"/>
      <c r="L28" s="24"/>
    </row>
    <row r="29" spans="2:13" s="1" customFormat="1" ht="15" hidden="1" customHeight="1" outlineLevel="1" x14ac:dyDescent="0.15">
      <c r="B29" s="7"/>
      <c r="D29" s="10" t="s">
        <v>255</v>
      </c>
      <c r="E29" s="36"/>
      <c r="F29" s="9" t="s">
        <v>24</v>
      </c>
      <c r="H29" s="24"/>
      <c r="I29" s="24"/>
      <c r="J29" s="24"/>
      <c r="K29" s="24"/>
      <c r="L29" s="24"/>
    </row>
    <row r="30" spans="2:13" s="1" customFormat="1" ht="15" hidden="1" customHeight="1" outlineLevel="1" x14ac:dyDescent="0.15">
      <c r="B30" s="7"/>
      <c r="D30" s="10" t="s">
        <v>256</v>
      </c>
      <c r="E30" s="36"/>
      <c r="F30" s="9" t="s">
        <v>24</v>
      </c>
      <c r="H30" s="24"/>
      <c r="I30" s="24"/>
      <c r="J30" s="24"/>
      <c r="K30" s="24"/>
      <c r="L30" s="24"/>
    </row>
    <row r="31" spans="2:13" s="1" customFormat="1" ht="15" hidden="1" customHeight="1" outlineLevel="1" x14ac:dyDescent="0.15">
      <c r="B31" s="7"/>
      <c r="D31" s="10" t="s">
        <v>257</v>
      </c>
      <c r="E31" s="36"/>
      <c r="F31" s="9" t="s">
        <v>24</v>
      </c>
      <c r="H31" s="24"/>
      <c r="I31" s="24"/>
      <c r="J31" s="24"/>
      <c r="K31" s="24"/>
      <c r="L31" s="24"/>
    </row>
    <row r="32" spans="2:13" s="1" customFormat="1" ht="15" hidden="1" customHeight="1" outlineLevel="1" x14ac:dyDescent="0.15">
      <c r="B32" s="7"/>
      <c r="D32" s="10" t="s">
        <v>258</v>
      </c>
      <c r="E32" s="36"/>
      <c r="F32" s="9" t="s">
        <v>24</v>
      </c>
      <c r="H32" s="24"/>
      <c r="I32" s="24"/>
      <c r="J32" s="24"/>
      <c r="K32" s="24"/>
      <c r="L32" s="24"/>
    </row>
    <row r="33" spans="2:13" ht="4" hidden="1" customHeight="1" outlineLevel="1" x14ac:dyDescent="0.15">
      <c r="D33" s="1"/>
      <c r="E33" s="1"/>
      <c r="F33" s="1"/>
      <c r="H33" s="1"/>
      <c r="I33" s="1"/>
      <c r="J33" s="1"/>
      <c r="K33" s="1"/>
      <c r="L33" s="1"/>
    </row>
    <row r="34" spans="2:13" s="1" customFormat="1" ht="15" hidden="1" customHeight="1" outlineLevel="1" x14ac:dyDescent="0.15">
      <c r="B34" s="7"/>
      <c r="D34" s="10" t="s">
        <v>268</v>
      </c>
      <c r="F34" s="9" t="s">
        <v>24</v>
      </c>
      <c r="H34" s="31">
        <f>SUM(H28:H32)</f>
        <v>0</v>
      </c>
      <c r="I34" s="31">
        <f>SUM(I28:I32)</f>
        <v>0</v>
      </c>
      <c r="J34" s="31">
        <f>SUM(J28:J32)</f>
        <v>0</v>
      </c>
      <c r="K34" s="31">
        <f>SUM(K28:K32)</f>
        <v>0</v>
      </c>
      <c r="L34" s="31">
        <f>SUM(L28:L32)</f>
        <v>0</v>
      </c>
    </row>
    <row r="35" spans="2:13" hidden="1" outlineLevel="1" x14ac:dyDescent="0.15"/>
    <row r="36" spans="2:13" s="1" customFormat="1" ht="18" hidden="1" customHeight="1" outlineLevel="1" thickBot="1" x14ac:dyDescent="0.2">
      <c r="B36" s="7"/>
      <c r="C36" s="60" t="s">
        <v>15</v>
      </c>
      <c r="D36" s="68"/>
      <c r="E36" s="68"/>
      <c r="F36" s="69"/>
      <c r="G36" s="69"/>
      <c r="H36" s="69" t="s">
        <v>4</v>
      </c>
      <c r="I36" s="69" t="s">
        <v>5</v>
      </c>
      <c r="J36" s="69" t="s">
        <v>6</v>
      </c>
      <c r="K36" s="69" t="s">
        <v>277</v>
      </c>
      <c r="L36" s="69" t="s">
        <v>278</v>
      </c>
      <c r="M36" s="69"/>
    </row>
    <row r="37" spans="2:13" ht="10" hidden="1" customHeight="1" outlineLevel="1" x14ac:dyDescent="0.15"/>
    <row r="38" spans="2:13" s="1" customFormat="1" ht="15" hidden="1" customHeight="1" outlineLevel="1" x14ac:dyDescent="0.15">
      <c r="B38" s="7"/>
      <c r="D38" s="10" t="s">
        <v>23</v>
      </c>
      <c r="F38" s="9" t="s">
        <v>9</v>
      </c>
      <c r="H38" s="31">
        <f>H34</f>
        <v>0</v>
      </c>
      <c r="I38" s="31">
        <f>I34</f>
        <v>0</v>
      </c>
      <c r="J38" s="31">
        <f>J34</f>
        <v>0</v>
      </c>
      <c r="K38" s="31">
        <f>K34</f>
        <v>0</v>
      </c>
      <c r="L38" s="31">
        <f>L34</f>
        <v>0</v>
      </c>
    </row>
    <row r="39" spans="2:13" ht="4" hidden="1" customHeight="1" outlineLevel="1" x14ac:dyDescent="0.15">
      <c r="D39" s="10"/>
      <c r="F39" s="1"/>
      <c r="H39" s="1"/>
      <c r="I39" s="1"/>
      <c r="J39" s="1"/>
      <c r="K39" s="1"/>
      <c r="L39" s="1"/>
    </row>
    <row r="40" spans="2:13" s="1" customFormat="1" ht="15" hidden="1" customHeight="1" outlineLevel="1" x14ac:dyDescent="0.15">
      <c r="B40" s="7"/>
      <c r="D40" s="10" t="s">
        <v>269</v>
      </c>
      <c r="F40" s="9" t="s">
        <v>9</v>
      </c>
      <c r="H40" s="31">
        <f>SUM(H29:H32)</f>
        <v>0</v>
      </c>
      <c r="I40" s="31">
        <f>SUM(I29:I32)</f>
        <v>0</v>
      </c>
      <c r="J40" s="31">
        <f>SUM(J29:J32)</f>
        <v>0</v>
      </c>
      <c r="K40" s="31">
        <f>SUM(K29:K32)</f>
        <v>0</v>
      </c>
      <c r="L40" s="31">
        <f>SUM(L29:L32)</f>
        <v>0</v>
      </c>
    </row>
    <row r="41" spans="2:13" ht="4" hidden="1" customHeight="1" outlineLevel="1" x14ac:dyDescent="0.15">
      <c r="D41" s="10"/>
      <c r="F41" s="1"/>
      <c r="H41" s="1"/>
      <c r="I41" s="1"/>
      <c r="J41" s="1"/>
      <c r="K41" s="1"/>
      <c r="L41" s="1"/>
    </row>
    <row r="42" spans="2:13" s="1" customFormat="1" ht="15" hidden="1" customHeight="1" outlineLevel="1" x14ac:dyDescent="0.15">
      <c r="B42" s="7"/>
      <c r="D42" s="10" t="s">
        <v>16</v>
      </c>
      <c r="F42" s="9" t="str">
        <f>ReportingCurrencyUnitLables</f>
        <v>USD 000s</v>
      </c>
      <c r="H42" s="31">
        <f>H20 * H34 / 1000</f>
        <v>0</v>
      </c>
      <c r="I42" s="31">
        <f>I20 * I34 / 1000</f>
        <v>0</v>
      </c>
      <c r="J42" s="31">
        <f>J20 * J34 / 1000</f>
        <v>0</v>
      </c>
      <c r="K42" s="31">
        <f>K20 * K34 / 1000</f>
        <v>0</v>
      </c>
      <c r="L42" s="31">
        <f>L20 * L34 / 1000</f>
        <v>0</v>
      </c>
    </row>
    <row r="43" spans="2:13" ht="4" hidden="1" customHeight="1" outlineLevel="1" x14ac:dyDescent="0.15">
      <c r="D43" s="10"/>
      <c r="F43" s="1"/>
      <c r="H43" s="1"/>
      <c r="I43" s="1"/>
      <c r="J43" s="1"/>
      <c r="K43" s="1"/>
      <c r="L43" s="1"/>
    </row>
    <row r="44" spans="2:13" s="1" customFormat="1" ht="15" hidden="1" customHeight="1" outlineLevel="1" x14ac:dyDescent="0.15">
      <c r="B44" s="7"/>
      <c r="D44" s="10" t="s">
        <v>19</v>
      </c>
      <c r="F44" s="9" t="s">
        <v>20</v>
      </c>
      <c r="H44" s="32">
        <f>IF(H38=0,0,H40 / H38)</f>
        <v>0</v>
      </c>
      <c r="I44" s="32">
        <f>IF(I38=0,0,I40 / I38)</f>
        <v>0</v>
      </c>
      <c r="J44" s="32">
        <f>IF(J38=0,0,J40 / J38)</f>
        <v>0</v>
      </c>
      <c r="K44" s="32">
        <f>IF(K38=0,0,K40 / K38)</f>
        <v>0</v>
      </c>
      <c r="L44" s="32">
        <f>IF(L38=0,0,L40 / L38)</f>
        <v>0</v>
      </c>
    </row>
    <row r="45" spans="2:13" ht="4" hidden="1" customHeight="1" outlineLevel="1" x14ac:dyDescent="0.15">
      <c r="D45" s="10"/>
      <c r="F45" s="1"/>
      <c r="H45" s="1"/>
      <c r="I45" s="1"/>
      <c r="J45" s="1"/>
      <c r="K45" s="1"/>
      <c r="L45" s="1"/>
    </row>
    <row r="46" spans="2:13" s="1" customFormat="1" ht="15" hidden="1" customHeight="1" outlineLevel="1" x14ac:dyDescent="0.15">
      <c r="B46" s="7"/>
      <c r="D46" s="10" t="s">
        <v>276</v>
      </c>
      <c r="F46" s="9" t="str">
        <f>ReportingCurrencyUnitLables</f>
        <v>USD 000s</v>
      </c>
      <c r="H46" s="31">
        <f>MAX(SUMPRODUCT(H29:H32, Technical!$E$9:$E$12) * H20 / 1000, 0)</f>
        <v>0</v>
      </c>
      <c r="I46" s="31">
        <f>MAX(SUMPRODUCT(I29:I32, Technical!$E$9:$E$12) * I20 / 1000, 0)</f>
        <v>0</v>
      </c>
      <c r="J46" s="31">
        <f>MAX(SUMPRODUCT(J29:J32, Technical!$E$9:$E$12) * J20 / 1000, 0)</f>
        <v>0</v>
      </c>
      <c r="K46" s="31">
        <f>MAX(SUMPRODUCT(K29:K32, Technical!$E$9:$E$12) * K20 / 1000, 0)</f>
        <v>0</v>
      </c>
      <c r="L46" s="31">
        <f>MAX(SUMPRODUCT(L29:L32, Technical!$E$9:$E$12) * L20 / 1000, 0)</f>
        <v>0</v>
      </c>
    </row>
    <row r="47" spans="2:13" ht="4" hidden="1" customHeight="1" outlineLevel="1" x14ac:dyDescent="0.15">
      <c r="D47" s="10"/>
      <c r="F47" s="1"/>
      <c r="H47" s="1"/>
      <c r="I47" s="1"/>
      <c r="J47" s="1"/>
      <c r="K47" s="1"/>
      <c r="L47" s="1"/>
    </row>
    <row r="48" spans="2:13" s="1" customFormat="1" ht="15" hidden="1" customHeight="1" outlineLevel="1" x14ac:dyDescent="0.15">
      <c r="B48" s="7"/>
      <c r="D48" s="10" t="s">
        <v>272</v>
      </c>
      <c r="F48" s="9" t="s">
        <v>270</v>
      </c>
      <c r="H48" s="32">
        <f>IF(H42=0, 0, H46/H42)</f>
        <v>0</v>
      </c>
      <c r="I48" s="32">
        <f>IF(I42=0, 0, I46/I42)</f>
        <v>0</v>
      </c>
      <c r="J48" s="32">
        <f>IF(J42=0, 0, J46/J42)</f>
        <v>0</v>
      </c>
      <c r="K48" s="32">
        <f>IF(K42=0, 0, K46/K42)</f>
        <v>0</v>
      </c>
      <c r="L48" s="32">
        <f>IF(L42=0, 0, L46/L42)</f>
        <v>0</v>
      </c>
    </row>
    <row r="49" spans="2:14" ht="4" hidden="1" customHeight="1" outlineLevel="1" x14ac:dyDescent="0.15">
      <c r="D49" s="10"/>
      <c r="F49" s="1"/>
      <c r="H49" s="1"/>
      <c r="I49" s="1"/>
      <c r="J49" s="1"/>
      <c r="K49" s="1"/>
      <c r="L49" s="1"/>
    </row>
    <row r="50" spans="2:14" s="1" customFormat="1" ht="15" hidden="1" customHeight="1" outlineLevel="1" x14ac:dyDescent="0.15">
      <c r="B50" s="7"/>
      <c r="C50" s="7"/>
      <c r="D50" s="10" t="s">
        <v>271</v>
      </c>
      <c r="F50" s="9" t="s">
        <v>279</v>
      </c>
      <c r="H50" s="33"/>
      <c r="I50" s="32">
        <f>IF(H48=0, 0, -(I48-H48) / H48)</f>
        <v>0</v>
      </c>
      <c r="J50" s="32">
        <f>IF(I48=0, 0, -(J48-I48) / I48)</f>
        <v>0</v>
      </c>
      <c r="K50" s="32">
        <f>IF(J48=0, 0, -(K48-J48) / J48)</f>
        <v>0</v>
      </c>
      <c r="L50" s="32">
        <f>IF(K48=0, 0, -(L48-K48) / K48)</f>
        <v>0</v>
      </c>
    </row>
    <row r="51" spans="2:14" hidden="1" outlineLevel="1" x14ac:dyDescent="0.15"/>
    <row r="52" spans="2:14" s="1" customFormat="1" ht="18" hidden="1" customHeight="1" outlineLevel="1" thickBot="1" x14ac:dyDescent="0.2">
      <c r="B52" s="7"/>
      <c r="C52" s="60" t="s">
        <v>259</v>
      </c>
      <c r="D52" s="68"/>
      <c r="E52" s="68">
        <f>IF(AND(J7 = "Yes", OR(ISBLANK(Worker_Type_Filter), Worker_Type_Filter = H12),
 OR(ISBLANK(Country_Filter), Country_Filter = J12)), 1, 0)</f>
        <v>1</v>
      </c>
      <c r="F52" s="69"/>
      <c r="G52" s="69"/>
      <c r="H52" s="69" t="s">
        <v>4</v>
      </c>
      <c r="I52" s="69" t="s">
        <v>5</v>
      </c>
      <c r="J52" s="69" t="s">
        <v>6</v>
      </c>
      <c r="K52" s="69" t="s">
        <v>277</v>
      </c>
      <c r="L52" s="69" t="s">
        <v>278</v>
      </c>
      <c r="M52" s="69"/>
    </row>
    <row r="53" spans="2:14" ht="10" hidden="1" customHeight="1" outlineLevel="1" x14ac:dyDescent="0.15">
      <c r="C53" s="37" t="s">
        <v>267</v>
      </c>
    </row>
    <row r="54" spans="2:14" ht="4" hidden="1" customHeight="1" outlineLevel="1" x14ac:dyDescent="0.15"/>
    <row r="55" spans="2:14" s="1" customFormat="1" ht="15" hidden="1" customHeight="1" outlineLevel="1" x14ac:dyDescent="0.15">
      <c r="B55" s="7"/>
      <c r="C55" s="20">
        <v>1</v>
      </c>
      <c r="D55" s="10" t="s">
        <v>23</v>
      </c>
      <c r="F55" s="9" t="s">
        <v>9</v>
      </c>
      <c r="H55" s="31">
        <f>H38 * $E52</f>
        <v>0</v>
      </c>
      <c r="I55" s="31">
        <f>I38 * $E52</f>
        <v>0</v>
      </c>
      <c r="J55" s="31">
        <f>J38 * $E52</f>
        <v>0</v>
      </c>
      <c r="K55" s="31">
        <f>K38 * $E52</f>
        <v>0</v>
      </c>
      <c r="L55" s="31">
        <f>L38 * $E52</f>
        <v>0</v>
      </c>
    </row>
    <row r="56" spans="2:14" ht="4" hidden="1" customHeight="1" outlineLevel="1" x14ac:dyDescent="0.15">
      <c r="D56" s="10"/>
      <c r="F56" s="1"/>
      <c r="H56" s="1"/>
      <c r="I56" s="1"/>
      <c r="J56" s="1"/>
      <c r="K56" s="1"/>
      <c r="L56" s="1"/>
    </row>
    <row r="57" spans="2:14" s="1" customFormat="1" ht="15" hidden="1" customHeight="1" outlineLevel="1" x14ac:dyDescent="0.15">
      <c r="B57" s="7"/>
      <c r="C57" s="20">
        <v>2</v>
      </c>
      <c r="D57" s="10" t="s">
        <v>269</v>
      </c>
      <c r="F57" s="9" t="s">
        <v>9</v>
      </c>
      <c r="H57" s="31">
        <f>H40 * $E52</f>
        <v>0</v>
      </c>
      <c r="I57" s="31">
        <f>I40 * $E52</f>
        <v>0</v>
      </c>
      <c r="J57" s="31">
        <f>J40 * $E52</f>
        <v>0</v>
      </c>
      <c r="K57" s="31">
        <f>K40 * $E52</f>
        <v>0</v>
      </c>
      <c r="L57" s="31">
        <f>L40 * $E52</f>
        <v>0</v>
      </c>
    </row>
    <row r="58" spans="2:14" ht="4" hidden="1" customHeight="1" outlineLevel="1" x14ac:dyDescent="0.15">
      <c r="D58" s="10"/>
      <c r="F58" s="1"/>
      <c r="H58" s="1"/>
      <c r="I58" s="1"/>
      <c r="J58" s="1"/>
      <c r="K58" s="1"/>
      <c r="L58" s="1"/>
    </row>
    <row r="59" spans="2:14" s="1" customFormat="1" ht="15" hidden="1" customHeight="1" outlineLevel="1" x14ac:dyDescent="0.15">
      <c r="B59" s="7"/>
      <c r="C59" s="20">
        <v>3</v>
      </c>
      <c r="D59" s="10" t="s">
        <v>16</v>
      </c>
      <c r="F59" s="9" t="str">
        <f>ReportingCurrencyUnitLables</f>
        <v>USD 000s</v>
      </c>
      <c r="H59" s="31">
        <f>H42 * $E52</f>
        <v>0</v>
      </c>
      <c r="I59" s="31">
        <f>I42 * $E52</f>
        <v>0</v>
      </c>
      <c r="J59" s="31">
        <f>J42 * $E52</f>
        <v>0</v>
      </c>
      <c r="K59" s="31">
        <f>K42 * $E52</f>
        <v>0</v>
      </c>
      <c r="L59" s="31">
        <f>L42 * $E52</f>
        <v>0</v>
      </c>
    </row>
    <row r="60" spans="2:14" ht="4" hidden="1" customHeight="1" outlineLevel="1" x14ac:dyDescent="0.15">
      <c r="D60" s="10"/>
      <c r="F60" s="1"/>
      <c r="H60" s="1"/>
      <c r="I60" s="1"/>
      <c r="J60" s="1"/>
      <c r="K60" s="1"/>
      <c r="L60" s="1"/>
    </row>
    <row r="61" spans="2:14" s="1" customFormat="1" ht="15" hidden="1" customHeight="1" outlineLevel="1" x14ac:dyDescent="0.15">
      <c r="B61" s="7"/>
      <c r="C61" s="20">
        <v>4</v>
      </c>
      <c r="D61" s="10" t="s">
        <v>276</v>
      </c>
      <c r="F61" s="9" t="str">
        <f>ReportingCurrencyUnitLables</f>
        <v>USD 000s</v>
      </c>
      <c r="H61" s="31">
        <f>H46 * $E52</f>
        <v>0</v>
      </c>
      <c r="I61" s="31">
        <f>I46 * $E52</f>
        <v>0</v>
      </c>
      <c r="J61" s="31">
        <f>J46 * $E52</f>
        <v>0</v>
      </c>
      <c r="K61" s="31">
        <f>K46 * $E52</f>
        <v>0</v>
      </c>
      <c r="L61" s="31">
        <f>L46 * $E52</f>
        <v>0</v>
      </c>
    </row>
    <row r="62" spans="2:14" ht="4" hidden="1" customHeight="1" outlineLevel="1" x14ac:dyDescent="0.15">
      <c r="D62" s="10"/>
      <c r="F62" s="1"/>
      <c r="H62" s="1"/>
      <c r="I62" s="1"/>
      <c r="J62" s="1"/>
      <c r="K62" s="1"/>
      <c r="L62" s="1"/>
    </row>
    <row r="63" spans="2:14" ht="10" hidden="1" customHeight="1" outlineLevel="1" x14ac:dyDescent="0.15">
      <c r="B63" s="38"/>
      <c r="C63" s="34"/>
      <c r="D63" s="34"/>
      <c r="E63" s="34"/>
      <c r="F63" s="34"/>
      <c r="G63" s="34"/>
      <c r="H63" s="34"/>
      <c r="I63" s="39"/>
      <c r="J63" s="39"/>
      <c r="K63" s="39"/>
      <c r="L63" s="34"/>
      <c r="M63" s="34"/>
      <c r="N63" s="1"/>
    </row>
    <row r="64" spans="2:14" ht="10" customHeight="1" x14ac:dyDescent="0.15"/>
    <row r="65" spans="2:13" s="1" customFormat="1" ht="19" collapsed="1" x14ac:dyDescent="0.15">
      <c r="B65" s="66" cm="1">
        <f t="array" aca="1" ref="B65" ca="1">MAX($B$2:OFFSET(B65,-1,0)+1)</f>
        <v>2</v>
      </c>
      <c r="C65" s="67" t="str">
        <f>UPPER(J70) &amp;" / " &amp; K70  &amp; " / " &amp; L70 &amp; " / " &amp; H70</f>
        <v xml:space="preserve"> /  /  / </v>
      </c>
      <c r="D65" s="67"/>
      <c r="E65" s="67"/>
      <c r="F65" s="67"/>
      <c r="G65" s="67"/>
      <c r="H65" s="34"/>
      <c r="I65" s="19" t="s">
        <v>253</v>
      </c>
      <c r="J65" s="2" t="s">
        <v>216</v>
      </c>
      <c r="K65" s="19" t="s">
        <v>286</v>
      </c>
      <c r="L65" s="35">
        <f>E110</f>
        <v>1</v>
      </c>
      <c r="M65" s="34"/>
    </row>
    <row r="66" spans="2:13" s="1" customFormat="1" ht="4" hidden="1" customHeight="1" outlineLevel="1" thickBot="1" x14ac:dyDescent="0.2">
      <c r="B66" s="63"/>
      <c r="C66" s="64"/>
      <c r="D66" s="64"/>
      <c r="E66" s="64"/>
      <c r="F66" s="64"/>
      <c r="G66" s="64"/>
      <c r="H66" s="64"/>
      <c r="I66" s="65"/>
      <c r="J66" s="65"/>
      <c r="K66" s="65"/>
      <c r="L66" s="64"/>
      <c r="M66" s="64"/>
    </row>
    <row r="67" spans="2:13" ht="10" hidden="1" customHeight="1" outlineLevel="1" thickTop="1" x14ac:dyDescent="0.15"/>
    <row r="68" spans="2:13" ht="15" hidden="1" customHeight="1" outlineLevel="1" x14ac:dyDescent="0.15">
      <c r="D68" s="1"/>
      <c r="E68" s="1"/>
      <c r="H68" s="3" t="s">
        <v>1</v>
      </c>
      <c r="J68" s="3" t="s">
        <v>0</v>
      </c>
      <c r="K68" s="3" t="s">
        <v>215</v>
      </c>
      <c r="L68" s="3" t="s">
        <v>283</v>
      </c>
    </row>
    <row r="69" spans="2:13" ht="5" hidden="1" customHeight="1" outlineLevel="1" x14ac:dyDescent="0.15">
      <c r="D69" s="1"/>
      <c r="E69" s="1"/>
      <c r="H69" s="1"/>
      <c r="J69" s="1"/>
      <c r="K69" s="1"/>
      <c r="L69" s="1"/>
    </row>
    <row r="70" spans="2:13" ht="15" hidden="1" customHeight="1" outlineLevel="1" x14ac:dyDescent="0.15">
      <c r="D70" s="10" t="s">
        <v>2</v>
      </c>
      <c r="E70" s="1"/>
      <c r="H70" s="2"/>
      <c r="J70" s="2"/>
      <c r="K70" s="2"/>
      <c r="L70" s="2"/>
    </row>
    <row r="71" spans="2:13" hidden="1" outlineLevel="1" x14ac:dyDescent="0.15">
      <c r="D71" s="1"/>
      <c r="E71" s="1"/>
      <c r="F71" s="1"/>
      <c r="H71" s="1"/>
      <c r="I71" s="1"/>
      <c r="J71" s="1"/>
      <c r="K71" s="1"/>
      <c r="L71" s="1"/>
    </row>
    <row r="72" spans="2:13" s="1" customFormat="1" ht="18" hidden="1" customHeight="1" outlineLevel="1" thickBot="1" x14ac:dyDescent="0.2">
      <c r="B72" s="7"/>
      <c r="C72" s="60" t="s">
        <v>3</v>
      </c>
      <c r="D72" s="68"/>
      <c r="E72" s="68"/>
      <c r="F72" s="69"/>
      <c r="G72" s="69"/>
      <c r="H72" s="69" t="s">
        <v>4</v>
      </c>
      <c r="I72" s="69" t="s">
        <v>5</v>
      </c>
      <c r="J72" s="69" t="s">
        <v>6</v>
      </c>
      <c r="K72" s="69" t="s">
        <v>277</v>
      </c>
      <c r="L72" s="69" t="s">
        <v>278</v>
      </c>
      <c r="M72" s="69"/>
    </row>
    <row r="73" spans="2:13" ht="10" hidden="1" customHeight="1" outlineLevel="1" x14ac:dyDescent="0.15">
      <c r="H73" s="1"/>
      <c r="I73" s="1"/>
      <c r="J73" s="1"/>
      <c r="K73" s="1"/>
      <c r="L73" s="1"/>
    </row>
    <row r="74" spans="2:13" s="1" customFormat="1" ht="15" hidden="1" customHeight="1" outlineLevel="1" x14ac:dyDescent="0.15">
      <c r="B74" s="7"/>
      <c r="D74" s="10" t="s">
        <v>3</v>
      </c>
      <c r="F74" s="18" t="s">
        <v>288</v>
      </c>
      <c r="H74" s="23"/>
      <c r="I74" s="23"/>
      <c r="J74" s="23"/>
      <c r="K74" s="23"/>
      <c r="L74" s="23"/>
    </row>
    <row r="75" spans="2:13" ht="4" hidden="1" customHeight="1" outlineLevel="1" x14ac:dyDescent="0.15">
      <c r="D75" s="1"/>
      <c r="E75" s="1"/>
      <c r="F75" s="1"/>
      <c r="H75" s="1"/>
      <c r="I75" s="1"/>
      <c r="J75" s="1"/>
      <c r="K75" s="1"/>
      <c r="L75" s="1"/>
    </row>
    <row r="76" spans="2:13" s="1" customFormat="1" ht="15" hidden="1" customHeight="1" outlineLevel="1" x14ac:dyDescent="0.15">
      <c r="B76" s="7"/>
      <c r="D76" s="10" t="s">
        <v>265</v>
      </c>
      <c r="F76" s="9" t="str">
        <f>F78 &amp; ":" &amp; F74</f>
        <v>USD:[currency code]</v>
      </c>
      <c r="H76" s="25"/>
      <c r="I76" s="25"/>
      <c r="J76" s="25"/>
      <c r="K76" s="25"/>
      <c r="L76" s="25"/>
    </row>
    <row r="77" spans="2:13" ht="4" hidden="1" customHeight="1" outlineLevel="1" x14ac:dyDescent="0.15">
      <c r="D77" s="1"/>
      <c r="E77" s="1"/>
      <c r="F77" s="1"/>
      <c r="H77" s="1"/>
      <c r="I77" s="1"/>
      <c r="J77" s="1"/>
      <c r="K77" s="1"/>
      <c r="L77" s="1"/>
    </row>
    <row r="78" spans="2:13" s="1" customFormat="1" ht="15" hidden="1" customHeight="1" outlineLevel="1" x14ac:dyDescent="0.15">
      <c r="B78" s="7"/>
      <c r="D78" s="10" t="s">
        <v>22</v>
      </c>
      <c r="F78" s="9" t="str">
        <f>ReportingCurrency</f>
        <v>USD</v>
      </c>
      <c r="H78" s="30">
        <f>IF(H76=0, 0, H74/H76)</f>
        <v>0</v>
      </c>
      <c r="I78" s="30">
        <f>IF(I76=0, 0, I74/I76)</f>
        <v>0</v>
      </c>
      <c r="J78" s="30">
        <f>IF(J76=0, 0, J74/J76)</f>
        <v>0</v>
      </c>
      <c r="K78" s="30">
        <f>IF(K76=0, 0, K74/K76)</f>
        <v>0</v>
      </c>
      <c r="L78" s="30">
        <f>IF(L76=0, 0, L74/L76)</f>
        <v>0</v>
      </c>
    </row>
    <row r="79" spans="2:13" ht="4" hidden="1" customHeight="1" outlineLevel="1" x14ac:dyDescent="0.15">
      <c r="D79" s="1"/>
      <c r="E79" s="1"/>
      <c r="F79" s="1"/>
      <c r="H79" s="1"/>
      <c r="I79" s="1"/>
      <c r="J79" s="1"/>
      <c r="K79" s="1"/>
      <c r="L79" s="1"/>
    </row>
    <row r="80" spans="2:13" s="1" customFormat="1" ht="15" hidden="1" customHeight="1" outlineLevel="1" x14ac:dyDescent="0.15">
      <c r="B80" s="7"/>
      <c r="D80" s="10" t="s">
        <v>273</v>
      </c>
      <c r="F80" s="9" t="s">
        <v>274</v>
      </c>
      <c r="H80" s="2"/>
      <c r="I80" s="2"/>
      <c r="J80" s="2"/>
      <c r="K80" s="2"/>
      <c r="L80" s="2"/>
    </row>
    <row r="81" spans="2:13" ht="4" hidden="1" customHeight="1" outlineLevel="1" x14ac:dyDescent="0.15">
      <c r="D81" s="1"/>
      <c r="E81" s="1"/>
      <c r="F81" s="1"/>
      <c r="H81" s="1"/>
      <c r="I81" s="1"/>
      <c r="J81" s="1"/>
      <c r="K81" s="1"/>
      <c r="L81" s="1"/>
    </row>
    <row r="82" spans="2:13" s="1" customFormat="1" ht="15" hidden="1" customHeight="1" outlineLevel="1" x14ac:dyDescent="0.15">
      <c r="B82" s="7"/>
      <c r="D82" s="10" t="s">
        <v>302</v>
      </c>
      <c r="F82" s="9" t="s">
        <v>275</v>
      </c>
      <c r="H82" s="26"/>
      <c r="I82" s="26"/>
      <c r="J82" s="26"/>
      <c r="K82" s="26"/>
      <c r="L82" s="26"/>
    </row>
    <row r="83" spans="2:13" hidden="1" outlineLevel="1" x14ac:dyDescent="0.15">
      <c r="D83" s="1"/>
      <c r="E83" s="1"/>
      <c r="F83" s="1"/>
      <c r="H83" s="1"/>
      <c r="I83" s="1"/>
      <c r="J83" s="1"/>
      <c r="K83" s="1"/>
      <c r="L83" s="1"/>
    </row>
    <row r="84" spans="2:13" s="1" customFormat="1" ht="18" hidden="1" customHeight="1" outlineLevel="1" thickBot="1" x14ac:dyDescent="0.2">
      <c r="B84" s="7"/>
      <c r="C84" s="60" t="s">
        <v>8</v>
      </c>
      <c r="D84" s="68"/>
      <c r="E84" s="68"/>
      <c r="F84" s="69"/>
      <c r="G84" s="69"/>
      <c r="H84" s="69" t="s">
        <v>4</v>
      </c>
      <c r="I84" s="69" t="s">
        <v>5</v>
      </c>
      <c r="J84" s="69" t="s">
        <v>6</v>
      </c>
      <c r="K84" s="69" t="s">
        <v>277</v>
      </c>
      <c r="L84" s="69" t="s">
        <v>278</v>
      </c>
      <c r="M84" s="69"/>
    </row>
    <row r="85" spans="2:13" ht="10" hidden="1" customHeight="1" outlineLevel="1" x14ac:dyDescent="0.15">
      <c r="H85" s="1"/>
      <c r="I85" s="1"/>
      <c r="J85" s="1"/>
      <c r="K85" s="1"/>
      <c r="L85" s="1"/>
    </row>
    <row r="86" spans="2:13" s="1" customFormat="1" ht="15" hidden="1" customHeight="1" outlineLevel="1" x14ac:dyDescent="0.15">
      <c r="B86" s="7"/>
      <c r="D86" s="10" t="s">
        <v>254</v>
      </c>
      <c r="E86" s="36"/>
      <c r="F86" s="9" t="s">
        <v>24</v>
      </c>
      <c r="H86" s="24"/>
      <c r="I86" s="24"/>
      <c r="J86" s="24"/>
      <c r="K86" s="24"/>
      <c r="L86" s="24"/>
    </row>
    <row r="87" spans="2:13" s="1" customFormat="1" ht="15" hidden="1" customHeight="1" outlineLevel="1" x14ac:dyDescent="0.15">
      <c r="B87" s="7"/>
      <c r="D87" s="10" t="s">
        <v>255</v>
      </c>
      <c r="E87" s="36"/>
      <c r="F87" s="9" t="s">
        <v>24</v>
      </c>
      <c r="H87" s="24"/>
      <c r="I87" s="24"/>
      <c r="J87" s="24"/>
      <c r="K87" s="24"/>
      <c r="L87" s="24"/>
    </row>
    <row r="88" spans="2:13" s="1" customFormat="1" ht="15" hidden="1" customHeight="1" outlineLevel="1" x14ac:dyDescent="0.15">
      <c r="B88" s="7"/>
      <c r="D88" s="10" t="s">
        <v>256</v>
      </c>
      <c r="E88" s="36"/>
      <c r="F88" s="9" t="s">
        <v>24</v>
      </c>
      <c r="H88" s="24"/>
      <c r="I88" s="24"/>
      <c r="J88" s="24"/>
      <c r="K88" s="24"/>
      <c r="L88" s="24"/>
    </row>
    <row r="89" spans="2:13" s="1" customFormat="1" ht="15" hidden="1" customHeight="1" outlineLevel="1" x14ac:dyDescent="0.15">
      <c r="B89" s="7"/>
      <c r="D89" s="10" t="s">
        <v>257</v>
      </c>
      <c r="E89" s="36"/>
      <c r="F89" s="9" t="s">
        <v>24</v>
      </c>
      <c r="H89" s="24"/>
      <c r="I89" s="24"/>
      <c r="J89" s="24"/>
      <c r="K89" s="24"/>
      <c r="L89" s="24"/>
    </row>
    <row r="90" spans="2:13" s="1" customFormat="1" ht="15" hidden="1" customHeight="1" outlineLevel="1" x14ac:dyDescent="0.15">
      <c r="B90" s="7"/>
      <c r="D90" s="10" t="s">
        <v>258</v>
      </c>
      <c r="E90" s="36"/>
      <c r="F90" s="9" t="s">
        <v>24</v>
      </c>
      <c r="H90" s="24"/>
      <c r="I90" s="24"/>
      <c r="J90" s="24"/>
      <c r="K90" s="24"/>
      <c r="L90" s="24"/>
    </row>
    <row r="91" spans="2:13" ht="4" hidden="1" customHeight="1" outlineLevel="1" x14ac:dyDescent="0.15">
      <c r="D91" s="1"/>
      <c r="E91" s="1"/>
      <c r="F91" s="1"/>
      <c r="H91" s="1"/>
      <c r="I91" s="1"/>
      <c r="J91" s="1"/>
      <c r="K91" s="1"/>
      <c r="L91" s="1"/>
    </row>
    <row r="92" spans="2:13" s="1" customFormat="1" ht="15" hidden="1" customHeight="1" outlineLevel="1" x14ac:dyDescent="0.15">
      <c r="B92" s="7"/>
      <c r="D92" s="10" t="s">
        <v>268</v>
      </c>
      <c r="F92" s="9" t="s">
        <v>24</v>
      </c>
      <c r="H92" s="31">
        <f>SUM(H86:H90)</f>
        <v>0</v>
      </c>
      <c r="I92" s="31">
        <f>SUM(I86:I90)</f>
        <v>0</v>
      </c>
      <c r="J92" s="31">
        <f>SUM(J86:J90)</f>
        <v>0</v>
      </c>
      <c r="K92" s="31">
        <f>SUM(K86:K90)</f>
        <v>0</v>
      </c>
      <c r="L92" s="31">
        <f>SUM(L86:L90)</f>
        <v>0</v>
      </c>
    </row>
    <row r="93" spans="2:13" hidden="1" outlineLevel="1" x14ac:dyDescent="0.15"/>
    <row r="94" spans="2:13" s="1" customFormat="1" ht="18" hidden="1" customHeight="1" outlineLevel="1" thickBot="1" x14ac:dyDescent="0.2">
      <c r="B94" s="7"/>
      <c r="C94" s="60" t="s">
        <v>15</v>
      </c>
      <c r="D94" s="68"/>
      <c r="E94" s="68"/>
      <c r="F94" s="69"/>
      <c r="G94" s="69"/>
      <c r="H94" s="69" t="s">
        <v>4</v>
      </c>
      <c r="I94" s="69" t="s">
        <v>5</v>
      </c>
      <c r="J94" s="69" t="s">
        <v>6</v>
      </c>
      <c r="K94" s="69" t="s">
        <v>277</v>
      </c>
      <c r="L94" s="69" t="s">
        <v>278</v>
      </c>
      <c r="M94" s="69"/>
    </row>
    <row r="95" spans="2:13" ht="10" hidden="1" customHeight="1" outlineLevel="1" x14ac:dyDescent="0.15"/>
    <row r="96" spans="2:13" s="1" customFormat="1" ht="15" hidden="1" customHeight="1" outlineLevel="1" x14ac:dyDescent="0.15">
      <c r="B96" s="7"/>
      <c r="D96" s="10" t="s">
        <v>23</v>
      </c>
      <c r="F96" s="9" t="s">
        <v>9</v>
      </c>
      <c r="H96" s="31">
        <f>H92</f>
        <v>0</v>
      </c>
      <c r="I96" s="31">
        <f>I92</f>
        <v>0</v>
      </c>
      <c r="J96" s="31">
        <f>J92</f>
        <v>0</v>
      </c>
      <c r="K96" s="31">
        <f>K92</f>
        <v>0</v>
      </c>
      <c r="L96" s="31">
        <f>L92</f>
        <v>0</v>
      </c>
    </row>
    <row r="97" spans="2:13" ht="4" hidden="1" customHeight="1" outlineLevel="1" x14ac:dyDescent="0.15">
      <c r="D97" s="10"/>
      <c r="F97" s="1"/>
      <c r="H97" s="1"/>
      <c r="I97" s="1"/>
      <c r="J97" s="1"/>
      <c r="K97" s="1"/>
      <c r="L97" s="1"/>
    </row>
    <row r="98" spans="2:13" s="1" customFormat="1" ht="15" hidden="1" customHeight="1" outlineLevel="1" x14ac:dyDescent="0.15">
      <c r="B98" s="7"/>
      <c r="D98" s="10" t="s">
        <v>269</v>
      </c>
      <c r="F98" s="9" t="s">
        <v>9</v>
      </c>
      <c r="H98" s="31">
        <f>SUM(H87:H90)</f>
        <v>0</v>
      </c>
      <c r="I98" s="31">
        <f>SUM(I87:I90)</f>
        <v>0</v>
      </c>
      <c r="J98" s="31">
        <f>SUM(J87:J90)</f>
        <v>0</v>
      </c>
      <c r="K98" s="31">
        <f>SUM(K87:K90)</f>
        <v>0</v>
      </c>
      <c r="L98" s="31">
        <f>SUM(L87:L90)</f>
        <v>0</v>
      </c>
    </row>
    <row r="99" spans="2:13" ht="4" hidden="1" customHeight="1" outlineLevel="1" x14ac:dyDescent="0.15">
      <c r="D99" s="10"/>
      <c r="F99" s="1"/>
      <c r="H99" s="1"/>
      <c r="I99" s="1"/>
      <c r="J99" s="1"/>
      <c r="K99" s="1"/>
      <c r="L99" s="1"/>
    </row>
    <row r="100" spans="2:13" s="1" customFormat="1" ht="15" hidden="1" customHeight="1" outlineLevel="1" x14ac:dyDescent="0.15">
      <c r="B100" s="7"/>
      <c r="D100" s="10" t="s">
        <v>16</v>
      </c>
      <c r="F100" s="9" t="str">
        <f>ReportingCurrencyUnitLables</f>
        <v>USD 000s</v>
      </c>
      <c r="H100" s="31">
        <f>H78 * H92 / 1000</f>
        <v>0</v>
      </c>
      <c r="I100" s="31">
        <f>I78 * I92 / 1000</f>
        <v>0</v>
      </c>
      <c r="J100" s="31">
        <f>J78 * J92 / 1000</f>
        <v>0</v>
      </c>
      <c r="K100" s="31">
        <f>K78 * K92 / 1000</f>
        <v>0</v>
      </c>
      <c r="L100" s="31">
        <f>L78 * L92 / 1000</f>
        <v>0</v>
      </c>
    </row>
    <row r="101" spans="2:13" ht="4" hidden="1" customHeight="1" outlineLevel="1" x14ac:dyDescent="0.15">
      <c r="D101" s="10"/>
      <c r="F101" s="1"/>
      <c r="H101" s="1"/>
      <c r="I101" s="1"/>
      <c r="J101" s="1"/>
      <c r="K101" s="1"/>
      <c r="L101" s="1"/>
    </row>
    <row r="102" spans="2:13" s="1" customFormat="1" ht="15" hidden="1" customHeight="1" outlineLevel="1" x14ac:dyDescent="0.15">
      <c r="B102" s="7"/>
      <c r="D102" s="10" t="s">
        <v>19</v>
      </c>
      <c r="F102" s="9" t="s">
        <v>20</v>
      </c>
      <c r="H102" s="32">
        <f>IF(H96=0,0,H98 / H96)</f>
        <v>0</v>
      </c>
      <c r="I102" s="32">
        <f>IF(I96=0,0,I98 / I96)</f>
        <v>0</v>
      </c>
      <c r="J102" s="32">
        <f>IF(J96=0,0,J98 / J96)</f>
        <v>0</v>
      </c>
      <c r="K102" s="32">
        <f>IF(K96=0,0,K98 / K96)</f>
        <v>0</v>
      </c>
      <c r="L102" s="32">
        <f>IF(L96=0,0,L98 / L96)</f>
        <v>0</v>
      </c>
    </row>
    <row r="103" spans="2:13" ht="4" hidden="1" customHeight="1" outlineLevel="1" x14ac:dyDescent="0.15">
      <c r="D103" s="10"/>
      <c r="F103" s="1"/>
      <c r="H103" s="1"/>
      <c r="I103" s="1"/>
      <c r="J103" s="1"/>
      <c r="K103" s="1"/>
      <c r="L103" s="1"/>
    </row>
    <row r="104" spans="2:13" s="1" customFormat="1" ht="15" hidden="1" customHeight="1" outlineLevel="1" x14ac:dyDescent="0.15">
      <c r="B104" s="7"/>
      <c r="D104" s="10" t="s">
        <v>276</v>
      </c>
      <c r="F104" s="9" t="str">
        <f>ReportingCurrencyUnitLables</f>
        <v>USD 000s</v>
      </c>
      <c r="H104" s="31">
        <f>MAX(SUMPRODUCT(H87:H90, Technical!$E$9:$E$12) * H78 / 1000, 0)</f>
        <v>0</v>
      </c>
      <c r="I104" s="31">
        <f>MAX(SUMPRODUCT(I87:I90, Technical!$E$9:$E$12) * I78 / 1000, 0)</f>
        <v>0</v>
      </c>
      <c r="J104" s="31">
        <f>MAX(SUMPRODUCT(J87:J90, Technical!$E$9:$E$12) * J78 / 1000, 0)</f>
        <v>0</v>
      </c>
      <c r="K104" s="31">
        <f>MAX(SUMPRODUCT(K87:K90, Technical!$E$9:$E$12) * K78 / 1000, 0)</f>
        <v>0</v>
      </c>
      <c r="L104" s="31">
        <f>MAX(SUMPRODUCT(L87:L90, Technical!$E$9:$E$12) * L78 / 1000, 0)</f>
        <v>0</v>
      </c>
    </row>
    <row r="105" spans="2:13" ht="4" hidden="1" customHeight="1" outlineLevel="1" x14ac:dyDescent="0.15">
      <c r="D105" s="10"/>
      <c r="F105" s="1"/>
      <c r="H105" s="1"/>
      <c r="I105" s="1"/>
      <c r="J105" s="1"/>
      <c r="K105" s="1"/>
      <c r="L105" s="1"/>
    </row>
    <row r="106" spans="2:13" s="1" customFormat="1" ht="15" hidden="1" customHeight="1" outlineLevel="1" x14ac:dyDescent="0.15">
      <c r="B106" s="7"/>
      <c r="D106" s="10" t="s">
        <v>272</v>
      </c>
      <c r="F106" s="9" t="s">
        <v>270</v>
      </c>
      <c r="H106" s="32">
        <f>IF(H100=0, 0, H104/H100)</f>
        <v>0</v>
      </c>
      <c r="I106" s="32">
        <f>IF(I100=0, 0, I104/I100)</f>
        <v>0</v>
      </c>
      <c r="J106" s="32">
        <f>IF(J100=0, 0, J104/J100)</f>
        <v>0</v>
      </c>
      <c r="K106" s="32">
        <f>IF(K100=0, 0, K104/K100)</f>
        <v>0</v>
      </c>
      <c r="L106" s="32">
        <f>IF(L100=0, 0, L104/L100)</f>
        <v>0</v>
      </c>
    </row>
    <row r="107" spans="2:13" ht="4" hidden="1" customHeight="1" outlineLevel="1" x14ac:dyDescent="0.15">
      <c r="D107" s="10"/>
      <c r="F107" s="1"/>
      <c r="H107" s="1"/>
      <c r="I107" s="1"/>
      <c r="J107" s="1"/>
      <c r="K107" s="1"/>
      <c r="L107" s="1"/>
    </row>
    <row r="108" spans="2:13" s="1" customFormat="1" ht="15" hidden="1" customHeight="1" outlineLevel="1" x14ac:dyDescent="0.15">
      <c r="B108" s="7"/>
      <c r="C108" s="7"/>
      <c r="D108" s="10" t="s">
        <v>271</v>
      </c>
      <c r="F108" s="9" t="s">
        <v>279</v>
      </c>
      <c r="H108" s="33"/>
      <c r="I108" s="32">
        <f>IF(H106=0, 0, -(I106-H106) / H106)</f>
        <v>0</v>
      </c>
      <c r="J108" s="32">
        <f>IF(I106=0, 0, -(J106-I106) / I106)</f>
        <v>0</v>
      </c>
      <c r="K108" s="32">
        <f>IF(J106=0, 0, -(K106-J106) / J106)</f>
        <v>0</v>
      </c>
      <c r="L108" s="32">
        <f>IF(K106=0, 0, -(L106-K106) / K106)</f>
        <v>0</v>
      </c>
    </row>
    <row r="109" spans="2:13" hidden="1" outlineLevel="1" x14ac:dyDescent="0.15"/>
    <row r="110" spans="2:13" s="1" customFormat="1" ht="18" hidden="1" customHeight="1" outlineLevel="1" thickBot="1" x14ac:dyDescent="0.2">
      <c r="B110" s="7"/>
      <c r="C110" s="60" t="s">
        <v>259</v>
      </c>
      <c r="D110" s="68"/>
      <c r="E110" s="68">
        <f>IF(AND(J65 = "Yes", OR(ISBLANK(Worker_Type_Filter), Worker_Type_Filter = H70),
 OR(ISBLANK(Country_Filter), Country_Filter = J70)), 1, 0)</f>
        <v>1</v>
      </c>
      <c r="F110" s="69"/>
      <c r="G110" s="69"/>
      <c r="H110" s="69" t="s">
        <v>4</v>
      </c>
      <c r="I110" s="69" t="s">
        <v>5</v>
      </c>
      <c r="J110" s="69" t="s">
        <v>6</v>
      </c>
      <c r="K110" s="69" t="s">
        <v>277</v>
      </c>
      <c r="L110" s="69" t="s">
        <v>278</v>
      </c>
      <c r="M110" s="69"/>
    </row>
    <row r="111" spans="2:13" ht="10" hidden="1" customHeight="1" outlineLevel="1" x14ac:dyDescent="0.15">
      <c r="C111" s="37" t="s">
        <v>267</v>
      </c>
    </row>
    <row r="112" spans="2:13" ht="4" hidden="1" customHeight="1" outlineLevel="1" x14ac:dyDescent="0.15"/>
    <row r="113" spans="2:14" s="1" customFormat="1" ht="15" hidden="1" customHeight="1" outlineLevel="1" x14ac:dyDescent="0.15">
      <c r="B113" s="7"/>
      <c r="C113" s="20">
        <v>1</v>
      </c>
      <c r="D113" s="10" t="s">
        <v>23</v>
      </c>
      <c r="F113" s="9" t="s">
        <v>9</v>
      </c>
      <c r="H113" s="31">
        <f>H96 * $E110</f>
        <v>0</v>
      </c>
      <c r="I113" s="31">
        <f>I96 * $E110</f>
        <v>0</v>
      </c>
      <c r="J113" s="31">
        <f>J96 * $E110</f>
        <v>0</v>
      </c>
      <c r="K113" s="31">
        <f>K96 * $E110</f>
        <v>0</v>
      </c>
      <c r="L113" s="31">
        <f>L96 * $E110</f>
        <v>0</v>
      </c>
    </row>
    <row r="114" spans="2:14" ht="4" hidden="1" customHeight="1" outlineLevel="1" x14ac:dyDescent="0.15">
      <c r="D114" s="10"/>
      <c r="F114" s="1"/>
      <c r="H114" s="1"/>
      <c r="I114" s="1"/>
      <c r="J114" s="1"/>
      <c r="K114" s="1"/>
      <c r="L114" s="1"/>
    </row>
    <row r="115" spans="2:14" s="1" customFormat="1" ht="15" hidden="1" customHeight="1" outlineLevel="1" x14ac:dyDescent="0.15">
      <c r="B115" s="7"/>
      <c r="C115" s="20">
        <v>2</v>
      </c>
      <c r="D115" s="10" t="s">
        <v>269</v>
      </c>
      <c r="F115" s="9" t="s">
        <v>9</v>
      </c>
      <c r="H115" s="31">
        <f>H98 * $E110</f>
        <v>0</v>
      </c>
      <c r="I115" s="31">
        <f>I98 * $E110</f>
        <v>0</v>
      </c>
      <c r="J115" s="31">
        <f>J98 * $E110</f>
        <v>0</v>
      </c>
      <c r="K115" s="31">
        <f>K98 * $E110</f>
        <v>0</v>
      </c>
      <c r="L115" s="31">
        <f>L98 * $E110</f>
        <v>0</v>
      </c>
    </row>
    <row r="116" spans="2:14" ht="4" hidden="1" customHeight="1" outlineLevel="1" x14ac:dyDescent="0.15">
      <c r="D116" s="10"/>
      <c r="F116" s="1"/>
      <c r="H116" s="1"/>
      <c r="I116" s="1"/>
      <c r="J116" s="1"/>
      <c r="K116" s="1"/>
      <c r="L116" s="1"/>
    </row>
    <row r="117" spans="2:14" s="1" customFormat="1" ht="15" hidden="1" customHeight="1" outlineLevel="1" x14ac:dyDescent="0.15">
      <c r="B117" s="7"/>
      <c r="C117" s="20">
        <v>3</v>
      </c>
      <c r="D117" s="10" t="s">
        <v>16</v>
      </c>
      <c r="F117" s="9" t="str">
        <f>ReportingCurrencyUnitLables</f>
        <v>USD 000s</v>
      </c>
      <c r="H117" s="31">
        <f>H100 * $E110</f>
        <v>0</v>
      </c>
      <c r="I117" s="31">
        <f>I100 * $E110</f>
        <v>0</v>
      </c>
      <c r="J117" s="31">
        <f>J100 * $E110</f>
        <v>0</v>
      </c>
      <c r="K117" s="31">
        <f>K100 * $E110</f>
        <v>0</v>
      </c>
      <c r="L117" s="31">
        <f>L100 * $E110</f>
        <v>0</v>
      </c>
    </row>
    <row r="118" spans="2:14" ht="4" hidden="1" customHeight="1" outlineLevel="1" x14ac:dyDescent="0.15">
      <c r="D118" s="10"/>
      <c r="F118" s="1"/>
      <c r="H118" s="1"/>
      <c r="I118" s="1"/>
      <c r="J118" s="1"/>
      <c r="K118" s="1"/>
      <c r="L118" s="1"/>
    </row>
    <row r="119" spans="2:14" s="1" customFormat="1" ht="15" hidden="1" customHeight="1" outlineLevel="1" x14ac:dyDescent="0.15">
      <c r="B119" s="7"/>
      <c r="C119" s="20">
        <v>4</v>
      </c>
      <c r="D119" s="10" t="s">
        <v>276</v>
      </c>
      <c r="F119" s="9" t="str">
        <f>ReportingCurrencyUnitLables</f>
        <v>USD 000s</v>
      </c>
      <c r="H119" s="31">
        <f>H104 * $E110</f>
        <v>0</v>
      </c>
      <c r="I119" s="31">
        <f>I104 * $E110</f>
        <v>0</v>
      </c>
      <c r="J119" s="31">
        <f>J104 * $E110</f>
        <v>0</v>
      </c>
      <c r="K119" s="31">
        <f>K104 * $E110</f>
        <v>0</v>
      </c>
      <c r="L119" s="31">
        <f>L104 * $E110</f>
        <v>0</v>
      </c>
    </row>
    <row r="120" spans="2:14" ht="4" hidden="1" customHeight="1" outlineLevel="1" x14ac:dyDescent="0.15">
      <c r="D120" s="10"/>
      <c r="F120" s="1"/>
      <c r="H120" s="1"/>
      <c r="I120" s="1"/>
      <c r="J120" s="1"/>
      <c r="K120" s="1"/>
      <c r="L120" s="1"/>
    </row>
    <row r="121" spans="2:14" ht="10" hidden="1" customHeight="1" outlineLevel="1" x14ac:dyDescent="0.15">
      <c r="B121" s="38"/>
      <c r="C121" s="34"/>
      <c r="D121" s="34"/>
      <c r="E121" s="34"/>
      <c r="F121" s="34"/>
      <c r="G121" s="34"/>
      <c r="H121" s="34"/>
      <c r="I121" s="39"/>
      <c r="J121" s="39"/>
      <c r="K121" s="39"/>
      <c r="L121" s="34"/>
      <c r="M121" s="34"/>
      <c r="N121" s="1"/>
    </row>
    <row r="122" spans="2:14" ht="10" customHeight="1" x14ac:dyDescent="0.15"/>
    <row r="123" spans="2:14" s="1" customFormat="1" ht="19" collapsed="1" x14ac:dyDescent="0.15">
      <c r="B123" s="66" cm="1">
        <f t="array" aca="1" ref="B123" ca="1">MAX($B$2:OFFSET(B123,-1,0)+1)</f>
        <v>3</v>
      </c>
      <c r="C123" s="67" t="str">
        <f>UPPER(J128) &amp;" / " &amp; K128  &amp; " / " &amp; L128 &amp; " / " &amp; H128</f>
        <v xml:space="preserve"> /  /  / </v>
      </c>
      <c r="D123" s="67"/>
      <c r="E123" s="67"/>
      <c r="F123" s="67"/>
      <c r="G123" s="67"/>
      <c r="H123" s="34"/>
      <c r="I123" s="19" t="s">
        <v>253</v>
      </c>
      <c r="J123" s="2" t="s">
        <v>216</v>
      </c>
      <c r="K123" s="19" t="s">
        <v>286</v>
      </c>
      <c r="L123" s="35">
        <f>E168</f>
        <v>1</v>
      </c>
      <c r="M123" s="34"/>
    </row>
    <row r="124" spans="2:14" s="1" customFormat="1" ht="4" hidden="1" customHeight="1" outlineLevel="1" thickBot="1" x14ac:dyDescent="0.2">
      <c r="B124" s="63"/>
      <c r="C124" s="64"/>
      <c r="D124" s="64"/>
      <c r="E124" s="64"/>
      <c r="F124" s="64"/>
      <c r="G124" s="64"/>
      <c r="H124" s="64"/>
      <c r="I124" s="65"/>
      <c r="J124" s="65"/>
      <c r="K124" s="65"/>
      <c r="L124" s="64"/>
      <c r="M124" s="64"/>
    </row>
    <row r="125" spans="2:14" ht="10" hidden="1" customHeight="1" outlineLevel="1" thickTop="1" x14ac:dyDescent="0.15"/>
    <row r="126" spans="2:14" ht="15" hidden="1" customHeight="1" outlineLevel="1" x14ac:dyDescent="0.15">
      <c r="D126" s="1"/>
      <c r="E126" s="1"/>
      <c r="H126" s="3" t="s">
        <v>1</v>
      </c>
      <c r="J126" s="3" t="s">
        <v>0</v>
      </c>
      <c r="K126" s="3" t="s">
        <v>215</v>
      </c>
      <c r="L126" s="3" t="s">
        <v>283</v>
      </c>
    </row>
    <row r="127" spans="2:14" ht="5" hidden="1" customHeight="1" outlineLevel="1" x14ac:dyDescent="0.15">
      <c r="D127" s="1"/>
      <c r="E127" s="1"/>
      <c r="H127" s="1"/>
      <c r="J127" s="1"/>
      <c r="K127" s="1"/>
      <c r="L127" s="1"/>
    </row>
    <row r="128" spans="2:14" ht="15" hidden="1" customHeight="1" outlineLevel="1" x14ac:dyDescent="0.15">
      <c r="D128" s="10" t="s">
        <v>2</v>
      </c>
      <c r="E128" s="1"/>
      <c r="H128" s="2"/>
      <c r="J128" s="2"/>
      <c r="K128" s="2"/>
      <c r="L128" s="2"/>
    </row>
    <row r="129" spans="2:13" hidden="1" outlineLevel="1" x14ac:dyDescent="0.15">
      <c r="D129" s="1"/>
      <c r="E129" s="1"/>
      <c r="F129" s="1"/>
      <c r="H129" s="1"/>
      <c r="I129" s="1"/>
      <c r="J129" s="1"/>
      <c r="K129" s="1"/>
      <c r="L129" s="1"/>
    </row>
    <row r="130" spans="2:13" s="1" customFormat="1" ht="18" hidden="1" customHeight="1" outlineLevel="1" thickBot="1" x14ac:dyDescent="0.2">
      <c r="B130" s="7"/>
      <c r="C130" s="60" t="s">
        <v>3</v>
      </c>
      <c r="D130" s="68"/>
      <c r="E130" s="68"/>
      <c r="F130" s="69"/>
      <c r="G130" s="69"/>
      <c r="H130" s="69" t="s">
        <v>4</v>
      </c>
      <c r="I130" s="69" t="s">
        <v>5</v>
      </c>
      <c r="J130" s="69" t="s">
        <v>6</v>
      </c>
      <c r="K130" s="69" t="s">
        <v>277</v>
      </c>
      <c r="L130" s="69" t="s">
        <v>278</v>
      </c>
      <c r="M130" s="69"/>
    </row>
    <row r="131" spans="2:13" ht="10" hidden="1" customHeight="1" outlineLevel="1" x14ac:dyDescent="0.15">
      <c r="H131" s="1"/>
      <c r="I131" s="1"/>
      <c r="J131" s="1"/>
      <c r="K131" s="1"/>
      <c r="L131" s="1"/>
    </row>
    <row r="132" spans="2:13" s="1" customFormat="1" ht="15" hidden="1" customHeight="1" outlineLevel="1" x14ac:dyDescent="0.15">
      <c r="B132" s="7"/>
      <c r="D132" s="10" t="s">
        <v>3</v>
      </c>
      <c r="F132" s="18" t="s">
        <v>288</v>
      </c>
      <c r="H132" s="23"/>
      <c r="I132" s="23"/>
      <c r="J132" s="23"/>
      <c r="K132" s="23"/>
      <c r="L132" s="23"/>
    </row>
    <row r="133" spans="2:13" ht="4" hidden="1" customHeight="1" outlineLevel="1" x14ac:dyDescent="0.15">
      <c r="D133" s="1"/>
      <c r="E133" s="1"/>
      <c r="F133" s="1"/>
      <c r="H133" s="1"/>
      <c r="I133" s="1"/>
      <c r="J133" s="1"/>
      <c r="K133" s="1"/>
      <c r="L133" s="1"/>
    </row>
    <row r="134" spans="2:13" s="1" customFormat="1" ht="15" hidden="1" customHeight="1" outlineLevel="1" x14ac:dyDescent="0.15">
      <c r="B134" s="7"/>
      <c r="D134" s="10" t="s">
        <v>265</v>
      </c>
      <c r="F134" s="9" t="str">
        <f>F136 &amp; ":" &amp; F132</f>
        <v>USD:[currency code]</v>
      </c>
      <c r="H134" s="25"/>
      <c r="I134" s="25"/>
      <c r="J134" s="25"/>
      <c r="K134" s="25"/>
      <c r="L134" s="25"/>
    </row>
    <row r="135" spans="2:13" ht="4" hidden="1" customHeight="1" outlineLevel="1" x14ac:dyDescent="0.15">
      <c r="D135" s="1"/>
      <c r="E135" s="1"/>
      <c r="F135" s="1"/>
      <c r="H135" s="1"/>
      <c r="I135" s="1"/>
      <c r="J135" s="1"/>
      <c r="K135" s="1"/>
      <c r="L135" s="1"/>
    </row>
    <row r="136" spans="2:13" s="1" customFormat="1" ht="15" hidden="1" customHeight="1" outlineLevel="1" x14ac:dyDescent="0.15">
      <c r="B136" s="7"/>
      <c r="D136" s="10" t="s">
        <v>22</v>
      </c>
      <c r="F136" s="9" t="str">
        <f>ReportingCurrency</f>
        <v>USD</v>
      </c>
      <c r="H136" s="30">
        <f>IF(H134=0, 0, H132/H134)</f>
        <v>0</v>
      </c>
      <c r="I136" s="30">
        <f>IF(I134=0, 0, I132/I134)</f>
        <v>0</v>
      </c>
      <c r="J136" s="30">
        <f>IF(J134=0, 0, J132/J134)</f>
        <v>0</v>
      </c>
      <c r="K136" s="30">
        <f>IF(K134=0, 0, K132/K134)</f>
        <v>0</v>
      </c>
      <c r="L136" s="30">
        <f>IF(L134=0, 0, L132/L134)</f>
        <v>0</v>
      </c>
    </row>
    <row r="137" spans="2:13" ht="4" hidden="1" customHeight="1" outlineLevel="1" x14ac:dyDescent="0.15">
      <c r="D137" s="1"/>
      <c r="E137" s="1"/>
      <c r="F137" s="1"/>
      <c r="H137" s="1"/>
      <c r="I137" s="1"/>
      <c r="J137" s="1"/>
      <c r="K137" s="1"/>
      <c r="L137" s="1"/>
    </row>
    <row r="138" spans="2:13" s="1" customFormat="1" ht="15" hidden="1" customHeight="1" outlineLevel="1" x14ac:dyDescent="0.15">
      <c r="B138" s="7"/>
      <c r="D138" s="10" t="s">
        <v>273</v>
      </c>
      <c r="F138" s="9" t="s">
        <v>274</v>
      </c>
      <c r="H138" s="2"/>
      <c r="I138" s="2"/>
      <c r="J138" s="2"/>
      <c r="K138" s="2"/>
      <c r="L138" s="2"/>
    </row>
    <row r="139" spans="2:13" ht="4" hidden="1" customHeight="1" outlineLevel="1" x14ac:dyDescent="0.15">
      <c r="D139" s="1"/>
      <c r="E139" s="1"/>
      <c r="F139" s="1"/>
      <c r="H139" s="1"/>
      <c r="I139" s="1"/>
      <c r="J139" s="1"/>
      <c r="K139" s="1"/>
      <c r="L139" s="1"/>
    </row>
    <row r="140" spans="2:13" s="1" customFormat="1" ht="15" hidden="1" customHeight="1" outlineLevel="1" x14ac:dyDescent="0.15">
      <c r="B140" s="7"/>
      <c r="D140" s="10" t="s">
        <v>302</v>
      </c>
      <c r="F140" s="9" t="s">
        <v>275</v>
      </c>
      <c r="H140" s="26"/>
      <c r="I140" s="26"/>
      <c r="J140" s="26"/>
      <c r="K140" s="26"/>
      <c r="L140" s="26"/>
    </row>
    <row r="141" spans="2:13" hidden="1" outlineLevel="1" x14ac:dyDescent="0.15">
      <c r="D141" s="1"/>
      <c r="E141" s="1"/>
      <c r="F141" s="1"/>
      <c r="H141" s="1"/>
      <c r="I141" s="1"/>
      <c r="J141" s="1"/>
      <c r="K141" s="1"/>
      <c r="L141" s="1"/>
    </row>
    <row r="142" spans="2:13" s="1" customFormat="1" ht="18" hidden="1" customHeight="1" outlineLevel="1" thickBot="1" x14ac:dyDescent="0.2">
      <c r="B142" s="7"/>
      <c r="C142" s="60" t="s">
        <v>8</v>
      </c>
      <c r="D142" s="68"/>
      <c r="E142" s="68"/>
      <c r="F142" s="69"/>
      <c r="G142" s="69"/>
      <c r="H142" s="69" t="s">
        <v>4</v>
      </c>
      <c r="I142" s="69" t="s">
        <v>5</v>
      </c>
      <c r="J142" s="69" t="s">
        <v>6</v>
      </c>
      <c r="K142" s="69" t="s">
        <v>277</v>
      </c>
      <c r="L142" s="69" t="s">
        <v>278</v>
      </c>
      <c r="M142" s="69"/>
    </row>
    <row r="143" spans="2:13" ht="10" hidden="1" customHeight="1" outlineLevel="1" x14ac:dyDescent="0.15">
      <c r="H143" s="1"/>
      <c r="I143" s="1"/>
      <c r="J143" s="1"/>
      <c r="K143" s="1"/>
      <c r="L143" s="1"/>
    </row>
    <row r="144" spans="2:13" s="1" customFormat="1" ht="15" hidden="1" customHeight="1" outlineLevel="1" x14ac:dyDescent="0.15">
      <c r="B144" s="7"/>
      <c r="D144" s="10" t="s">
        <v>254</v>
      </c>
      <c r="E144" s="36"/>
      <c r="F144" s="9" t="s">
        <v>24</v>
      </c>
      <c r="H144" s="24"/>
      <c r="I144" s="24"/>
      <c r="J144" s="24"/>
      <c r="K144" s="24"/>
      <c r="L144" s="24"/>
    </row>
    <row r="145" spans="2:13" s="1" customFormat="1" ht="15" hidden="1" customHeight="1" outlineLevel="1" x14ac:dyDescent="0.15">
      <c r="B145" s="7"/>
      <c r="D145" s="10" t="s">
        <v>255</v>
      </c>
      <c r="E145" s="36"/>
      <c r="F145" s="9" t="s">
        <v>24</v>
      </c>
      <c r="H145" s="24"/>
      <c r="I145" s="24"/>
      <c r="J145" s="24"/>
      <c r="K145" s="24"/>
      <c r="L145" s="24"/>
    </row>
    <row r="146" spans="2:13" s="1" customFormat="1" ht="15" hidden="1" customHeight="1" outlineLevel="1" x14ac:dyDescent="0.15">
      <c r="B146" s="7"/>
      <c r="D146" s="10" t="s">
        <v>256</v>
      </c>
      <c r="E146" s="36"/>
      <c r="F146" s="9" t="s">
        <v>24</v>
      </c>
      <c r="H146" s="24"/>
      <c r="I146" s="24"/>
      <c r="J146" s="24"/>
      <c r="K146" s="24"/>
      <c r="L146" s="24"/>
    </row>
    <row r="147" spans="2:13" s="1" customFormat="1" ht="15" hidden="1" customHeight="1" outlineLevel="1" x14ac:dyDescent="0.15">
      <c r="B147" s="7"/>
      <c r="D147" s="10" t="s">
        <v>257</v>
      </c>
      <c r="E147" s="36"/>
      <c r="F147" s="9" t="s">
        <v>24</v>
      </c>
      <c r="H147" s="24"/>
      <c r="I147" s="24"/>
      <c r="J147" s="24"/>
      <c r="K147" s="24"/>
      <c r="L147" s="24"/>
    </row>
    <row r="148" spans="2:13" s="1" customFormat="1" ht="15" hidden="1" customHeight="1" outlineLevel="1" x14ac:dyDescent="0.15">
      <c r="B148" s="7"/>
      <c r="D148" s="10" t="s">
        <v>258</v>
      </c>
      <c r="E148" s="36"/>
      <c r="F148" s="9" t="s">
        <v>24</v>
      </c>
      <c r="H148" s="24"/>
      <c r="I148" s="24"/>
      <c r="J148" s="24"/>
      <c r="K148" s="24"/>
      <c r="L148" s="24"/>
    </row>
    <row r="149" spans="2:13" ht="4" hidden="1" customHeight="1" outlineLevel="1" x14ac:dyDescent="0.15">
      <c r="D149" s="1"/>
      <c r="E149" s="1"/>
      <c r="F149" s="1"/>
      <c r="H149" s="1"/>
      <c r="I149" s="1"/>
      <c r="J149" s="1"/>
      <c r="K149" s="1"/>
      <c r="L149" s="1"/>
    </row>
    <row r="150" spans="2:13" s="1" customFormat="1" ht="15" hidden="1" customHeight="1" outlineLevel="1" x14ac:dyDescent="0.15">
      <c r="B150" s="7"/>
      <c r="D150" s="10" t="s">
        <v>268</v>
      </c>
      <c r="F150" s="9" t="s">
        <v>24</v>
      </c>
      <c r="H150" s="31">
        <f>SUM(H144:H148)</f>
        <v>0</v>
      </c>
      <c r="I150" s="31">
        <f>SUM(I144:I148)</f>
        <v>0</v>
      </c>
      <c r="J150" s="31">
        <f>SUM(J144:J148)</f>
        <v>0</v>
      </c>
      <c r="K150" s="31">
        <f>SUM(K144:K148)</f>
        <v>0</v>
      </c>
      <c r="L150" s="31">
        <f>SUM(L144:L148)</f>
        <v>0</v>
      </c>
    </row>
    <row r="151" spans="2:13" hidden="1" outlineLevel="1" x14ac:dyDescent="0.15"/>
    <row r="152" spans="2:13" s="1" customFormat="1" ht="18" hidden="1" customHeight="1" outlineLevel="1" thickBot="1" x14ac:dyDescent="0.2">
      <c r="B152" s="7"/>
      <c r="C152" s="60" t="s">
        <v>15</v>
      </c>
      <c r="D152" s="68"/>
      <c r="E152" s="68"/>
      <c r="F152" s="69"/>
      <c r="G152" s="69"/>
      <c r="H152" s="69" t="s">
        <v>4</v>
      </c>
      <c r="I152" s="69" t="s">
        <v>5</v>
      </c>
      <c r="J152" s="69" t="s">
        <v>6</v>
      </c>
      <c r="K152" s="69" t="s">
        <v>277</v>
      </c>
      <c r="L152" s="69" t="s">
        <v>278</v>
      </c>
      <c r="M152" s="69"/>
    </row>
    <row r="153" spans="2:13" ht="10" hidden="1" customHeight="1" outlineLevel="1" x14ac:dyDescent="0.15"/>
    <row r="154" spans="2:13" s="1" customFormat="1" ht="15" hidden="1" customHeight="1" outlineLevel="1" x14ac:dyDescent="0.15">
      <c r="B154" s="7"/>
      <c r="D154" s="10" t="s">
        <v>23</v>
      </c>
      <c r="F154" s="9" t="s">
        <v>9</v>
      </c>
      <c r="H154" s="31">
        <f>H150</f>
        <v>0</v>
      </c>
      <c r="I154" s="31">
        <f>I150</f>
        <v>0</v>
      </c>
      <c r="J154" s="31">
        <f>J150</f>
        <v>0</v>
      </c>
      <c r="K154" s="31">
        <f>K150</f>
        <v>0</v>
      </c>
      <c r="L154" s="31">
        <f>L150</f>
        <v>0</v>
      </c>
    </row>
    <row r="155" spans="2:13" ht="4" hidden="1" customHeight="1" outlineLevel="1" x14ac:dyDescent="0.15">
      <c r="D155" s="10"/>
      <c r="F155" s="1"/>
      <c r="H155" s="1"/>
      <c r="I155" s="1"/>
      <c r="J155" s="1"/>
      <c r="K155" s="1"/>
      <c r="L155" s="1"/>
    </row>
    <row r="156" spans="2:13" s="1" customFormat="1" ht="15" hidden="1" customHeight="1" outlineLevel="1" x14ac:dyDescent="0.15">
      <c r="B156" s="7"/>
      <c r="D156" s="10" t="s">
        <v>269</v>
      </c>
      <c r="F156" s="9" t="s">
        <v>9</v>
      </c>
      <c r="H156" s="31">
        <f>SUM(H145:H148)</f>
        <v>0</v>
      </c>
      <c r="I156" s="31">
        <f>SUM(I145:I148)</f>
        <v>0</v>
      </c>
      <c r="J156" s="31">
        <f>SUM(J145:J148)</f>
        <v>0</v>
      </c>
      <c r="K156" s="31">
        <f>SUM(K145:K148)</f>
        <v>0</v>
      </c>
      <c r="L156" s="31">
        <f>SUM(L145:L148)</f>
        <v>0</v>
      </c>
    </row>
    <row r="157" spans="2:13" ht="4" hidden="1" customHeight="1" outlineLevel="1" x14ac:dyDescent="0.15">
      <c r="D157" s="10"/>
      <c r="F157" s="1"/>
      <c r="H157" s="1"/>
      <c r="I157" s="1"/>
      <c r="J157" s="1"/>
      <c r="K157" s="1"/>
      <c r="L157" s="1"/>
    </row>
    <row r="158" spans="2:13" s="1" customFormat="1" ht="15" hidden="1" customHeight="1" outlineLevel="1" x14ac:dyDescent="0.15">
      <c r="B158" s="7"/>
      <c r="D158" s="10" t="s">
        <v>16</v>
      </c>
      <c r="F158" s="9" t="str">
        <f>ReportingCurrencyUnitLables</f>
        <v>USD 000s</v>
      </c>
      <c r="H158" s="31">
        <f>H136 * H150 / 1000</f>
        <v>0</v>
      </c>
      <c r="I158" s="31">
        <f>I136 * I150 / 1000</f>
        <v>0</v>
      </c>
      <c r="J158" s="31">
        <f>J136 * J150 / 1000</f>
        <v>0</v>
      </c>
      <c r="K158" s="31">
        <f>K136 * K150 / 1000</f>
        <v>0</v>
      </c>
      <c r="L158" s="31">
        <f>L136 * L150 / 1000</f>
        <v>0</v>
      </c>
    </row>
    <row r="159" spans="2:13" ht="4" hidden="1" customHeight="1" outlineLevel="1" x14ac:dyDescent="0.15">
      <c r="D159" s="10"/>
      <c r="F159" s="1"/>
      <c r="H159" s="1"/>
      <c r="I159" s="1"/>
      <c r="J159" s="1"/>
      <c r="K159" s="1"/>
      <c r="L159" s="1"/>
    </row>
    <row r="160" spans="2:13" s="1" customFormat="1" ht="15" hidden="1" customHeight="1" outlineLevel="1" x14ac:dyDescent="0.15">
      <c r="B160" s="7"/>
      <c r="D160" s="10" t="s">
        <v>19</v>
      </c>
      <c r="F160" s="9" t="s">
        <v>20</v>
      </c>
      <c r="H160" s="32">
        <f>IF(H154=0,0,H156 / H154)</f>
        <v>0</v>
      </c>
      <c r="I160" s="32">
        <f>IF(I154=0,0,I156 / I154)</f>
        <v>0</v>
      </c>
      <c r="J160" s="32">
        <f>IF(J154=0,0,J156 / J154)</f>
        <v>0</v>
      </c>
      <c r="K160" s="32">
        <f>IF(K154=0,0,K156 / K154)</f>
        <v>0</v>
      </c>
      <c r="L160" s="32">
        <f>IF(L154=0,0,L156 / L154)</f>
        <v>0</v>
      </c>
    </row>
    <row r="161" spans="2:13" ht="4" hidden="1" customHeight="1" outlineLevel="1" x14ac:dyDescent="0.15">
      <c r="D161" s="10"/>
      <c r="F161" s="1"/>
      <c r="H161" s="1"/>
      <c r="I161" s="1"/>
      <c r="J161" s="1"/>
      <c r="K161" s="1"/>
      <c r="L161" s="1"/>
    </row>
    <row r="162" spans="2:13" s="1" customFormat="1" ht="15" hidden="1" customHeight="1" outlineLevel="1" x14ac:dyDescent="0.15">
      <c r="B162" s="7"/>
      <c r="D162" s="10" t="s">
        <v>276</v>
      </c>
      <c r="F162" s="9" t="str">
        <f>ReportingCurrencyUnitLables</f>
        <v>USD 000s</v>
      </c>
      <c r="H162" s="31">
        <f>MAX(SUMPRODUCT(H145:H148, Technical!$E$9:$E$12) * H136 / 1000, 0)</f>
        <v>0</v>
      </c>
      <c r="I162" s="31">
        <f>MAX(SUMPRODUCT(I145:I148, Technical!$E$9:$E$12) * I136 / 1000, 0)</f>
        <v>0</v>
      </c>
      <c r="J162" s="31">
        <f>MAX(SUMPRODUCT(J145:J148, Technical!$E$9:$E$12) * J136 / 1000, 0)</f>
        <v>0</v>
      </c>
      <c r="K162" s="31">
        <f>MAX(SUMPRODUCT(K145:K148, Technical!$E$9:$E$12) * K136 / 1000, 0)</f>
        <v>0</v>
      </c>
      <c r="L162" s="31">
        <f>MAX(SUMPRODUCT(L145:L148, Technical!$E$9:$E$12) * L136 / 1000, 0)</f>
        <v>0</v>
      </c>
    </row>
    <row r="163" spans="2:13" ht="4" hidden="1" customHeight="1" outlineLevel="1" x14ac:dyDescent="0.15">
      <c r="D163" s="10"/>
      <c r="F163" s="1"/>
      <c r="H163" s="1"/>
      <c r="I163" s="1"/>
      <c r="J163" s="1"/>
      <c r="K163" s="1"/>
      <c r="L163" s="1"/>
    </row>
    <row r="164" spans="2:13" s="1" customFormat="1" ht="15" hidden="1" customHeight="1" outlineLevel="1" x14ac:dyDescent="0.15">
      <c r="B164" s="7"/>
      <c r="D164" s="10" t="s">
        <v>272</v>
      </c>
      <c r="F164" s="9" t="s">
        <v>270</v>
      </c>
      <c r="H164" s="32">
        <f>IF(H158=0, 0, H162/H158)</f>
        <v>0</v>
      </c>
      <c r="I164" s="32">
        <f>IF(I158=0, 0, I162/I158)</f>
        <v>0</v>
      </c>
      <c r="J164" s="32">
        <f>IF(J158=0, 0, J162/J158)</f>
        <v>0</v>
      </c>
      <c r="K164" s="32">
        <f>IF(K158=0, 0, K162/K158)</f>
        <v>0</v>
      </c>
      <c r="L164" s="32">
        <f>IF(L158=0, 0, L162/L158)</f>
        <v>0</v>
      </c>
    </row>
    <row r="165" spans="2:13" ht="4" hidden="1" customHeight="1" outlineLevel="1" x14ac:dyDescent="0.15">
      <c r="D165" s="10"/>
      <c r="F165" s="1"/>
      <c r="H165" s="1"/>
      <c r="I165" s="1"/>
      <c r="J165" s="1"/>
      <c r="K165" s="1"/>
      <c r="L165" s="1"/>
    </row>
    <row r="166" spans="2:13" s="1" customFormat="1" ht="15" hidden="1" customHeight="1" outlineLevel="1" x14ac:dyDescent="0.15">
      <c r="B166" s="7"/>
      <c r="C166" s="7"/>
      <c r="D166" s="10" t="s">
        <v>271</v>
      </c>
      <c r="F166" s="9" t="s">
        <v>279</v>
      </c>
      <c r="H166" s="33"/>
      <c r="I166" s="32">
        <f>IF(H164=0, 0, -(I164-H164) / H164)</f>
        <v>0</v>
      </c>
      <c r="J166" s="32">
        <f>IF(I164=0, 0, -(J164-I164) / I164)</f>
        <v>0</v>
      </c>
      <c r="K166" s="32">
        <f>IF(J164=0, 0, -(K164-J164) / J164)</f>
        <v>0</v>
      </c>
      <c r="L166" s="32">
        <f>IF(K164=0, 0, -(L164-K164) / K164)</f>
        <v>0</v>
      </c>
    </row>
    <row r="167" spans="2:13" hidden="1" outlineLevel="1" x14ac:dyDescent="0.15"/>
    <row r="168" spans="2:13" s="1" customFormat="1" ht="18" hidden="1" customHeight="1" outlineLevel="1" thickBot="1" x14ac:dyDescent="0.2">
      <c r="B168" s="7"/>
      <c r="C168" s="60" t="s">
        <v>259</v>
      </c>
      <c r="D168" s="68"/>
      <c r="E168" s="68">
        <f>IF(AND(J123 = "Yes", OR(ISBLANK(Worker_Type_Filter), Worker_Type_Filter = H128),
 OR(ISBLANK(Country_Filter), Country_Filter = J128)), 1, 0)</f>
        <v>1</v>
      </c>
      <c r="F168" s="69"/>
      <c r="G168" s="69"/>
      <c r="H168" s="69" t="s">
        <v>4</v>
      </c>
      <c r="I168" s="69" t="s">
        <v>5</v>
      </c>
      <c r="J168" s="69" t="s">
        <v>6</v>
      </c>
      <c r="K168" s="69" t="s">
        <v>277</v>
      </c>
      <c r="L168" s="69" t="s">
        <v>278</v>
      </c>
      <c r="M168" s="69"/>
    </row>
    <row r="169" spans="2:13" ht="10" hidden="1" customHeight="1" outlineLevel="1" x14ac:dyDescent="0.15">
      <c r="C169" s="37" t="s">
        <v>267</v>
      </c>
    </row>
    <row r="170" spans="2:13" ht="4" hidden="1" customHeight="1" outlineLevel="1" x14ac:dyDescent="0.15"/>
    <row r="171" spans="2:13" s="1" customFormat="1" ht="15" hidden="1" customHeight="1" outlineLevel="1" x14ac:dyDescent="0.15">
      <c r="B171" s="7"/>
      <c r="C171" s="20">
        <v>1</v>
      </c>
      <c r="D171" s="10" t="s">
        <v>23</v>
      </c>
      <c r="F171" s="9" t="s">
        <v>9</v>
      </c>
      <c r="H171" s="31">
        <f>H154 * $E168</f>
        <v>0</v>
      </c>
      <c r="I171" s="31">
        <f>I154 * $E168</f>
        <v>0</v>
      </c>
      <c r="J171" s="31">
        <f>J154 * $E168</f>
        <v>0</v>
      </c>
      <c r="K171" s="31">
        <f>K154 * $E168</f>
        <v>0</v>
      </c>
      <c r="L171" s="31">
        <f>L154 * $E168</f>
        <v>0</v>
      </c>
    </row>
    <row r="172" spans="2:13" ht="4" hidden="1" customHeight="1" outlineLevel="1" x14ac:dyDescent="0.15">
      <c r="D172" s="10"/>
      <c r="F172" s="1"/>
      <c r="H172" s="1"/>
      <c r="I172" s="1"/>
      <c r="J172" s="1"/>
      <c r="K172" s="1"/>
      <c r="L172" s="1"/>
    </row>
    <row r="173" spans="2:13" s="1" customFormat="1" ht="15" hidden="1" customHeight="1" outlineLevel="1" x14ac:dyDescent="0.15">
      <c r="B173" s="7"/>
      <c r="C173" s="20">
        <v>2</v>
      </c>
      <c r="D173" s="10" t="s">
        <v>269</v>
      </c>
      <c r="F173" s="9" t="s">
        <v>9</v>
      </c>
      <c r="H173" s="31">
        <f>H156 * $E168</f>
        <v>0</v>
      </c>
      <c r="I173" s="31">
        <f>I156 * $E168</f>
        <v>0</v>
      </c>
      <c r="J173" s="31">
        <f>J156 * $E168</f>
        <v>0</v>
      </c>
      <c r="K173" s="31">
        <f>K156 * $E168</f>
        <v>0</v>
      </c>
      <c r="L173" s="31">
        <f>L156 * $E168</f>
        <v>0</v>
      </c>
    </row>
    <row r="174" spans="2:13" ht="4" hidden="1" customHeight="1" outlineLevel="1" x14ac:dyDescent="0.15">
      <c r="D174" s="10"/>
      <c r="F174" s="1"/>
      <c r="H174" s="1"/>
      <c r="I174" s="1"/>
      <c r="J174" s="1"/>
      <c r="K174" s="1"/>
      <c r="L174" s="1"/>
    </row>
    <row r="175" spans="2:13" s="1" customFormat="1" ht="15" hidden="1" customHeight="1" outlineLevel="1" x14ac:dyDescent="0.15">
      <c r="B175" s="7"/>
      <c r="C175" s="20">
        <v>3</v>
      </c>
      <c r="D175" s="10" t="s">
        <v>16</v>
      </c>
      <c r="F175" s="9" t="str">
        <f>ReportingCurrencyUnitLables</f>
        <v>USD 000s</v>
      </c>
      <c r="H175" s="31">
        <f>H158 * $E168</f>
        <v>0</v>
      </c>
      <c r="I175" s="31">
        <f>I158 * $E168</f>
        <v>0</v>
      </c>
      <c r="J175" s="31">
        <f>J158 * $E168</f>
        <v>0</v>
      </c>
      <c r="K175" s="31">
        <f>K158 * $E168</f>
        <v>0</v>
      </c>
      <c r="L175" s="31">
        <f>L158 * $E168</f>
        <v>0</v>
      </c>
    </row>
    <row r="176" spans="2:13" ht="4" hidden="1" customHeight="1" outlineLevel="1" x14ac:dyDescent="0.15">
      <c r="D176" s="10"/>
      <c r="F176" s="1"/>
      <c r="H176" s="1"/>
      <c r="I176" s="1"/>
      <c r="J176" s="1"/>
      <c r="K176" s="1"/>
      <c r="L176" s="1"/>
    </row>
    <row r="177" spans="2:14" s="1" customFormat="1" ht="15" hidden="1" customHeight="1" outlineLevel="1" x14ac:dyDescent="0.15">
      <c r="B177" s="7"/>
      <c r="C177" s="20">
        <v>4</v>
      </c>
      <c r="D177" s="10" t="s">
        <v>276</v>
      </c>
      <c r="F177" s="9" t="str">
        <f>ReportingCurrencyUnitLables</f>
        <v>USD 000s</v>
      </c>
      <c r="H177" s="31">
        <f>H162 * $E168</f>
        <v>0</v>
      </c>
      <c r="I177" s="31">
        <f>I162 * $E168</f>
        <v>0</v>
      </c>
      <c r="J177" s="31">
        <f>J162 * $E168</f>
        <v>0</v>
      </c>
      <c r="K177" s="31">
        <f>K162 * $E168</f>
        <v>0</v>
      </c>
      <c r="L177" s="31">
        <f>L162 * $E168</f>
        <v>0</v>
      </c>
    </row>
    <row r="178" spans="2:14" ht="4" hidden="1" customHeight="1" outlineLevel="1" x14ac:dyDescent="0.15">
      <c r="D178" s="10"/>
      <c r="F178" s="1"/>
      <c r="H178" s="1"/>
      <c r="I178" s="1"/>
      <c r="J178" s="1"/>
      <c r="K178" s="1"/>
      <c r="L178" s="1"/>
    </row>
    <row r="179" spans="2:14" ht="10" hidden="1" customHeight="1" outlineLevel="1" x14ac:dyDescent="0.15">
      <c r="B179" s="38"/>
      <c r="C179" s="34"/>
      <c r="D179" s="34"/>
      <c r="E179" s="34"/>
      <c r="F179" s="34"/>
      <c r="G179" s="34"/>
      <c r="H179" s="34"/>
      <c r="I179" s="39"/>
      <c r="J179" s="39"/>
      <c r="K179" s="39"/>
      <c r="L179" s="34"/>
      <c r="M179" s="34"/>
      <c r="N179" s="1"/>
    </row>
    <row r="180" spans="2:14" ht="10" customHeight="1" x14ac:dyDescent="0.15"/>
    <row r="181" spans="2:14" s="1" customFormat="1" ht="19" collapsed="1" x14ac:dyDescent="0.15">
      <c r="B181" s="66" cm="1">
        <f t="array" aca="1" ref="B181" ca="1">MAX($B$2:OFFSET(B181,-1,0)+1)</f>
        <v>4</v>
      </c>
      <c r="C181" s="67" t="str">
        <f>UPPER(J186) &amp;" / " &amp; K186  &amp; " / " &amp; L186 &amp; " / " &amp; H186</f>
        <v xml:space="preserve"> /  /  / </v>
      </c>
      <c r="D181" s="67"/>
      <c r="E181" s="67"/>
      <c r="F181" s="67"/>
      <c r="G181" s="67"/>
      <c r="H181" s="34"/>
      <c r="I181" s="19" t="s">
        <v>253</v>
      </c>
      <c r="J181" s="2" t="s">
        <v>216</v>
      </c>
      <c r="K181" s="19" t="s">
        <v>286</v>
      </c>
      <c r="L181" s="35">
        <f>E226</f>
        <v>1</v>
      </c>
      <c r="M181" s="34"/>
    </row>
    <row r="182" spans="2:14" s="1" customFormat="1" ht="4" hidden="1" customHeight="1" outlineLevel="1" thickBot="1" x14ac:dyDescent="0.2">
      <c r="B182" s="63"/>
      <c r="C182" s="64"/>
      <c r="D182" s="64"/>
      <c r="E182" s="64"/>
      <c r="F182" s="64"/>
      <c r="G182" s="64"/>
      <c r="H182" s="64"/>
      <c r="I182" s="65"/>
      <c r="J182" s="65"/>
      <c r="K182" s="65"/>
      <c r="L182" s="64"/>
      <c r="M182" s="64"/>
    </row>
    <row r="183" spans="2:14" ht="10" hidden="1" customHeight="1" outlineLevel="1" thickTop="1" x14ac:dyDescent="0.15"/>
    <row r="184" spans="2:14" ht="15" hidden="1" customHeight="1" outlineLevel="1" x14ac:dyDescent="0.15">
      <c r="D184" s="1"/>
      <c r="E184" s="1"/>
      <c r="H184" s="3" t="s">
        <v>1</v>
      </c>
      <c r="J184" s="3" t="s">
        <v>0</v>
      </c>
      <c r="K184" s="3" t="s">
        <v>215</v>
      </c>
      <c r="L184" s="3" t="s">
        <v>283</v>
      </c>
    </row>
    <row r="185" spans="2:14" ht="5" hidden="1" customHeight="1" outlineLevel="1" x14ac:dyDescent="0.15">
      <c r="D185" s="1"/>
      <c r="E185" s="1"/>
      <c r="H185" s="1"/>
      <c r="J185" s="1"/>
      <c r="K185" s="1"/>
      <c r="L185" s="1"/>
    </row>
    <row r="186" spans="2:14" ht="15" hidden="1" customHeight="1" outlineLevel="1" x14ac:dyDescent="0.15">
      <c r="D186" s="10" t="s">
        <v>2</v>
      </c>
      <c r="E186" s="1"/>
      <c r="H186" s="2"/>
      <c r="J186" s="2"/>
      <c r="K186" s="2"/>
      <c r="L186" s="2"/>
    </row>
    <row r="187" spans="2:14" hidden="1" outlineLevel="1" x14ac:dyDescent="0.15">
      <c r="D187" s="1"/>
      <c r="E187" s="1"/>
      <c r="F187" s="1"/>
      <c r="H187" s="1"/>
      <c r="I187" s="1"/>
      <c r="J187" s="1"/>
      <c r="K187" s="1"/>
      <c r="L187" s="1"/>
    </row>
    <row r="188" spans="2:14" s="1" customFormat="1" ht="18" hidden="1" customHeight="1" outlineLevel="1" thickBot="1" x14ac:dyDescent="0.2">
      <c r="B188" s="7"/>
      <c r="C188" s="60" t="s">
        <v>3</v>
      </c>
      <c r="D188" s="68"/>
      <c r="E188" s="68"/>
      <c r="F188" s="69"/>
      <c r="G188" s="69"/>
      <c r="H188" s="69" t="s">
        <v>4</v>
      </c>
      <c r="I188" s="69" t="s">
        <v>5</v>
      </c>
      <c r="J188" s="69" t="s">
        <v>6</v>
      </c>
      <c r="K188" s="69" t="s">
        <v>277</v>
      </c>
      <c r="L188" s="69" t="s">
        <v>278</v>
      </c>
      <c r="M188" s="69"/>
    </row>
    <row r="189" spans="2:14" ht="10" hidden="1" customHeight="1" outlineLevel="1" x14ac:dyDescent="0.15">
      <c r="H189" s="1"/>
      <c r="I189" s="1"/>
      <c r="J189" s="1"/>
      <c r="K189" s="1"/>
      <c r="L189" s="1"/>
    </row>
    <row r="190" spans="2:14" s="1" customFormat="1" ht="15" hidden="1" customHeight="1" outlineLevel="1" x14ac:dyDescent="0.15">
      <c r="B190" s="7"/>
      <c r="D190" s="10" t="s">
        <v>3</v>
      </c>
      <c r="F190" s="18" t="s">
        <v>288</v>
      </c>
      <c r="H190" s="23"/>
      <c r="I190" s="23"/>
      <c r="J190" s="23"/>
      <c r="K190" s="23"/>
      <c r="L190" s="23"/>
    </row>
    <row r="191" spans="2:14" ht="4" hidden="1" customHeight="1" outlineLevel="1" x14ac:dyDescent="0.15">
      <c r="D191" s="1"/>
      <c r="E191" s="1"/>
      <c r="F191" s="1"/>
      <c r="H191" s="1"/>
      <c r="I191" s="1"/>
      <c r="J191" s="1"/>
      <c r="K191" s="1"/>
      <c r="L191" s="1"/>
    </row>
    <row r="192" spans="2:14" s="1" customFormat="1" ht="15" hidden="1" customHeight="1" outlineLevel="1" x14ac:dyDescent="0.15">
      <c r="B192" s="7"/>
      <c r="D192" s="10" t="s">
        <v>265</v>
      </c>
      <c r="F192" s="9" t="str">
        <f>F194 &amp; ":" &amp; F190</f>
        <v>USD:[currency code]</v>
      </c>
      <c r="H192" s="25"/>
      <c r="I192" s="25"/>
      <c r="J192" s="25"/>
      <c r="K192" s="25"/>
      <c r="L192" s="25"/>
    </row>
    <row r="193" spans="2:13" ht="4" hidden="1" customHeight="1" outlineLevel="1" x14ac:dyDescent="0.15">
      <c r="D193" s="1"/>
      <c r="E193" s="1"/>
      <c r="F193" s="1"/>
      <c r="H193" s="1"/>
      <c r="I193" s="1"/>
      <c r="J193" s="1"/>
      <c r="K193" s="1"/>
      <c r="L193" s="1"/>
    </row>
    <row r="194" spans="2:13" s="1" customFormat="1" ht="15" hidden="1" customHeight="1" outlineLevel="1" x14ac:dyDescent="0.15">
      <c r="B194" s="7"/>
      <c r="D194" s="10" t="s">
        <v>22</v>
      </c>
      <c r="F194" s="9" t="str">
        <f>ReportingCurrency</f>
        <v>USD</v>
      </c>
      <c r="H194" s="30">
        <f>IF(H192=0, 0, H190/H192)</f>
        <v>0</v>
      </c>
      <c r="I194" s="30">
        <f>IF(I192=0, 0, I190/I192)</f>
        <v>0</v>
      </c>
      <c r="J194" s="30">
        <f>IF(J192=0, 0, J190/J192)</f>
        <v>0</v>
      </c>
      <c r="K194" s="30">
        <f>IF(K192=0, 0, K190/K192)</f>
        <v>0</v>
      </c>
      <c r="L194" s="30">
        <f>IF(L192=0, 0, L190/L192)</f>
        <v>0</v>
      </c>
    </row>
    <row r="195" spans="2:13" ht="4" hidden="1" customHeight="1" outlineLevel="1" x14ac:dyDescent="0.15">
      <c r="D195" s="1"/>
      <c r="E195" s="1"/>
      <c r="F195" s="1"/>
      <c r="H195" s="1"/>
      <c r="I195" s="1"/>
      <c r="J195" s="1"/>
      <c r="K195" s="1"/>
      <c r="L195" s="1"/>
    </row>
    <row r="196" spans="2:13" s="1" customFormat="1" ht="15" hidden="1" customHeight="1" outlineLevel="1" x14ac:dyDescent="0.15">
      <c r="B196" s="7"/>
      <c r="D196" s="10" t="s">
        <v>273</v>
      </c>
      <c r="F196" s="9" t="s">
        <v>274</v>
      </c>
      <c r="H196" s="2"/>
      <c r="I196" s="2"/>
      <c r="J196" s="2"/>
      <c r="K196" s="2"/>
      <c r="L196" s="2"/>
    </row>
    <row r="197" spans="2:13" ht="4" hidden="1" customHeight="1" outlineLevel="1" x14ac:dyDescent="0.15">
      <c r="D197" s="1"/>
      <c r="E197" s="1"/>
      <c r="F197" s="1"/>
      <c r="H197" s="1"/>
      <c r="I197" s="1"/>
      <c r="J197" s="1"/>
      <c r="K197" s="1"/>
      <c r="L197" s="1"/>
    </row>
    <row r="198" spans="2:13" s="1" customFormat="1" ht="15" hidden="1" customHeight="1" outlineLevel="1" x14ac:dyDescent="0.15">
      <c r="B198" s="7"/>
      <c r="D198" s="10" t="s">
        <v>302</v>
      </c>
      <c r="F198" s="9" t="s">
        <v>275</v>
      </c>
      <c r="H198" s="26"/>
      <c r="I198" s="26"/>
      <c r="J198" s="26"/>
      <c r="K198" s="26"/>
      <c r="L198" s="26"/>
    </row>
    <row r="199" spans="2:13" hidden="1" outlineLevel="1" x14ac:dyDescent="0.15">
      <c r="D199" s="1"/>
      <c r="E199" s="1"/>
      <c r="F199" s="1"/>
      <c r="H199" s="1"/>
      <c r="I199" s="1"/>
      <c r="J199" s="1"/>
      <c r="K199" s="1"/>
      <c r="L199" s="1"/>
    </row>
    <row r="200" spans="2:13" s="1" customFormat="1" ht="18" hidden="1" customHeight="1" outlineLevel="1" thickBot="1" x14ac:dyDescent="0.2">
      <c r="B200" s="7"/>
      <c r="C200" s="60" t="s">
        <v>8</v>
      </c>
      <c r="D200" s="68"/>
      <c r="E200" s="68"/>
      <c r="F200" s="69"/>
      <c r="G200" s="69"/>
      <c r="H200" s="69" t="s">
        <v>4</v>
      </c>
      <c r="I200" s="69" t="s">
        <v>5</v>
      </c>
      <c r="J200" s="69" t="s">
        <v>6</v>
      </c>
      <c r="K200" s="69" t="s">
        <v>277</v>
      </c>
      <c r="L200" s="69" t="s">
        <v>278</v>
      </c>
      <c r="M200" s="69"/>
    </row>
    <row r="201" spans="2:13" ht="10" hidden="1" customHeight="1" outlineLevel="1" x14ac:dyDescent="0.15">
      <c r="H201" s="1"/>
      <c r="I201" s="1"/>
      <c r="J201" s="1"/>
      <c r="K201" s="1"/>
      <c r="L201" s="1"/>
    </row>
    <row r="202" spans="2:13" s="1" customFormat="1" ht="15" hidden="1" customHeight="1" outlineLevel="1" x14ac:dyDescent="0.15">
      <c r="B202" s="7"/>
      <c r="D202" s="10" t="s">
        <v>254</v>
      </c>
      <c r="E202" s="36"/>
      <c r="F202" s="9" t="s">
        <v>24</v>
      </c>
      <c r="H202" s="24"/>
      <c r="I202" s="24"/>
      <c r="J202" s="24"/>
      <c r="K202" s="24"/>
      <c r="L202" s="24"/>
    </row>
    <row r="203" spans="2:13" s="1" customFormat="1" ht="15" hidden="1" customHeight="1" outlineLevel="1" x14ac:dyDescent="0.15">
      <c r="B203" s="7"/>
      <c r="D203" s="10" t="s">
        <v>255</v>
      </c>
      <c r="E203" s="36"/>
      <c r="F203" s="9" t="s">
        <v>24</v>
      </c>
      <c r="H203" s="24"/>
      <c r="I203" s="24"/>
      <c r="J203" s="24"/>
      <c r="K203" s="24"/>
      <c r="L203" s="24"/>
    </row>
    <row r="204" spans="2:13" s="1" customFormat="1" ht="15" hidden="1" customHeight="1" outlineLevel="1" x14ac:dyDescent="0.15">
      <c r="B204" s="7"/>
      <c r="D204" s="10" t="s">
        <v>256</v>
      </c>
      <c r="E204" s="36"/>
      <c r="F204" s="9" t="s">
        <v>24</v>
      </c>
      <c r="H204" s="24"/>
      <c r="I204" s="24"/>
      <c r="J204" s="24"/>
      <c r="K204" s="24"/>
      <c r="L204" s="24"/>
    </row>
    <row r="205" spans="2:13" s="1" customFormat="1" ht="15" hidden="1" customHeight="1" outlineLevel="1" x14ac:dyDescent="0.15">
      <c r="B205" s="7"/>
      <c r="D205" s="10" t="s">
        <v>257</v>
      </c>
      <c r="E205" s="36"/>
      <c r="F205" s="9" t="s">
        <v>24</v>
      </c>
      <c r="H205" s="24"/>
      <c r="I205" s="24"/>
      <c r="J205" s="24"/>
      <c r="K205" s="24"/>
      <c r="L205" s="24"/>
    </row>
    <row r="206" spans="2:13" s="1" customFormat="1" ht="15" hidden="1" customHeight="1" outlineLevel="1" x14ac:dyDescent="0.15">
      <c r="B206" s="7"/>
      <c r="D206" s="10" t="s">
        <v>258</v>
      </c>
      <c r="E206" s="36"/>
      <c r="F206" s="9" t="s">
        <v>24</v>
      </c>
      <c r="H206" s="24"/>
      <c r="I206" s="24"/>
      <c r="J206" s="24"/>
      <c r="K206" s="24"/>
      <c r="L206" s="24"/>
    </row>
    <row r="207" spans="2:13" ht="4" hidden="1" customHeight="1" outlineLevel="1" x14ac:dyDescent="0.15">
      <c r="D207" s="1"/>
      <c r="E207" s="1"/>
      <c r="F207" s="1"/>
      <c r="H207" s="1"/>
      <c r="I207" s="1"/>
      <c r="J207" s="1"/>
      <c r="K207" s="1"/>
      <c r="L207" s="1"/>
    </row>
    <row r="208" spans="2:13" s="1" customFormat="1" ht="15" hidden="1" customHeight="1" outlineLevel="1" x14ac:dyDescent="0.15">
      <c r="B208" s="7"/>
      <c r="D208" s="10" t="s">
        <v>268</v>
      </c>
      <c r="F208" s="9" t="s">
        <v>24</v>
      </c>
      <c r="H208" s="31">
        <f>SUM(H202:H206)</f>
        <v>0</v>
      </c>
      <c r="I208" s="31">
        <f>SUM(I202:I206)</f>
        <v>0</v>
      </c>
      <c r="J208" s="31">
        <f>SUM(J202:J206)</f>
        <v>0</v>
      </c>
      <c r="K208" s="31">
        <f>SUM(K202:K206)</f>
        <v>0</v>
      </c>
      <c r="L208" s="31">
        <f>SUM(L202:L206)</f>
        <v>0</v>
      </c>
    </row>
    <row r="209" spans="2:13" hidden="1" outlineLevel="1" x14ac:dyDescent="0.15"/>
    <row r="210" spans="2:13" s="1" customFormat="1" ht="18" hidden="1" customHeight="1" outlineLevel="1" thickBot="1" x14ac:dyDescent="0.2">
      <c r="B210" s="7"/>
      <c r="C210" s="60" t="s">
        <v>15</v>
      </c>
      <c r="D210" s="68"/>
      <c r="E210" s="68"/>
      <c r="F210" s="69"/>
      <c r="G210" s="69"/>
      <c r="H210" s="69" t="s">
        <v>4</v>
      </c>
      <c r="I210" s="69" t="s">
        <v>5</v>
      </c>
      <c r="J210" s="69" t="s">
        <v>6</v>
      </c>
      <c r="K210" s="69" t="s">
        <v>277</v>
      </c>
      <c r="L210" s="69" t="s">
        <v>278</v>
      </c>
      <c r="M210" s="69"/>
    </row>
    <row r="211" spans="2:13" ht="10" hidden="1" customHeight="1" outlineLevel="1" x14ac:dyDescent="0.15"/>
    <row r="212" spans="2:13" s="1" customFormat="1" ht="15" hidden="1" customHeight="1" outlineLevel="1" x14ac:dyDescent="0.15">
      <c r="B212" s="7"/>
      <c r="D212" s="10" t="s">
        <v>23</v>
      </c>
      <c r="F212" s="9" t="s">
        <v>9</v>
      </c>
      <c r="H212" s="31">
        <f>H208</f>
        <v>0</v>
      </c>
      <c r="I212" s="31">
        <f>I208</f>
        <v>0</v>
      </c>
      <c r="J212" s="31">
        <f>J208</f>
        <v>0</v>
      </c>
      <c r="K212" s="31">
        <f>K208</f>
        <v>0</v>
      </c>
      <c r="L212" s="31">
        <f>L208</f>
        <v>0</v>
      </c>
    </row>
    <row r="213" spans="2:13" ht="4" hidden="1" customHeight="1" outlineLevel="1" x14ac:dyDescent="0.15">
      <c r="D213" s="10"/>
      <c r="F213" s="1"/>
      <c r="H213" s="1"/>
      <c r="I213" s="1"/>
      <c r="J213" s="1"/>
      <c r="K213" s="1"/>
      <c r="L213" s="1"/>
    </row>
    <row r="214" spans="2:13" s="1" customFormat="1" ht="15" hidden="1" customHeight="1" outlineLevel="1" x14ac:dyDescent="0.15">
      <c r="B214" s="7"/>
      <c r="D214" s="10" t="s">
        <v>269</v>
      </c>
      <c r="F214" s="9" t="s">
        <v>9</v>
      </c>
      <c r="H214" s="31">
        <f>SUM(H203:H206)</f>
        <v>0</v>
      </c>
      <c r="I214" s="31">
        <f>SUM(I203:I206)</f>
        <v>0</v>
      </c>
      <c r="J214" s="31">
        <f>SUM(J203:J206)</f>
        <v>0</v>
      </c>
      <c r="K214" s="31">
        <f>SUM(K203:K206)</f>
        <v>0</v>
      </c>
      <c r="L214" s="31">
        <f>SUM(L203:L206)</f>
        <v>0</v>
      </c>
    </row>
    <row r="215" spans="2:13" ht="4" hidden="1" customHeight="1" outlineLevel="1" x14ac:dyDescent="0.15">
      <c r="D215" s="10"/>
      <c r="F215" s="1"/>
      <c r="H215" s="1"/>
      <c r="I215" s="1"/>
      <c r="J215" s="1"/>
      <c r="K215" s="1"/>
      <c r="L215" s="1"/>
    </row>
    <row r="216" spans="2:13" s="1" customFormat="1" ht="15" hidden="1" customHeight="1" outlineLevel="1" x14ac:dyDescent="0.15">
      <c r="B216" s="7"/>
      <c r="D216" s="10" t="s">
        <v>16</v>
      </c>
      <c r="F216" s="9" t="str">
        <f>ReportingCurrencyUnitLables</f>
        <v>USD 000s</v>
      </c>
      <c r="H216" s="31">
        <f>H194 * H208 / 1000</f>
        <v>0</v>
      </c>
      <c r="I216" s="31">
        <f>I194 * I208 / 1000</f>
        <v>0</v>
      </c>
      <c r="J216" s="31">
        <f>J194 * J208 / 1000</f>
        <v>0</v>
      </c>
      <c r="K216" s="31">
        <f>K194 * K208 / 1000</f>
        <v>0</v>
      </c>
      <c r="L216" s="31">
        <f>L194 * L208 / 1000</f>
        <v>0</v>
      </c>
    </row>
    <row r="217" spans="2:13" ht="4" hidden="1" customHeight="1" outlineLevel="1" x14ac:dyDescent="0.15">
      <c r="D217" s="10"/>
      <c r="F217" s="1"/>
      <c r="H217" s="1"/>
      <c r="I217" s="1"/>
      <c r="J217" s="1"/>
      <c r="K217" s="1"/>
      <c r="L217" s="1"/>
    </row>
    <row r="218" spans="2:13" s="1" customFormat="1" ht="15" hidden="1" customHeight="1" outlineLevel="1" x14ac:dyDescent="0.15">
      <c r="B218" s="7"/>
      <c r="D218" s="10" t="s">
        <v>19</v>
      </c>
      <c r="F218" s="9" t="s">
        <v>20</v>
      </c>
      <c r="H218" s="32">
        <f>IF(H212=0,0,H214 / H212)</f>
        <v>0</v>
      </c>
      <c r="I218" s="32">
        <f>IF(I212=0,0,I214 / I212)</f>
        <v>0</v>
      </c>
      <c r="J218" s="32">
        <f>IF(J212=0,0,J214 / J212)</f>
        <v>0</v>
      </c>
      <c r="K218" s="32">
        <f>IF(K212=0,0,K214 / K212)</f>
        <v>0</v>
      </c>
      <c r="L218" s="32">
        <f>IF(L212=0,0,L214 / L212)</f>
        <v>0</v>
      </c>
    </row>
    <row r="219" spans="2:13" ht="4" hidden="1" customHeight="1" outlineLevel="1" x14ac:dyDescent="0.15">
      <c r="D219" s="10"/>
      <c r="F219" s="1"/>
      <c r="H219" s="1"/>
      <c r="I219" s="1"/>
      <c r="J219" s="1"/>
      <c r="K219" s="1"/>
      <c r="L219" s="1"/>
    </row>
    <row r="220" spans="2:13" s="1" customFormat="1" ht="15" hidden="1" customHeight="1" outlineLevel="1" x14ac:dyDescent="0.15">
      <c r="B220" s="7"/>
      <c r="D220" s="10" t="s">
        <v>276</v>
      </c>
      <c r="F220" s="9" t="str">
        <f>ReportingCurrencyUnitLables</f>
        <v>USD 000s</v>
      </c>
      <c r="H220" s="31">
        <f>MAX(SUMPRODUCT(H203:H206, Technical!$E$9:$E$12) * H194 / 1000, 0)</f>
        <v>0</v>
      </c>
      <c r="I220" s="31">
        <f>MAX(SUMPRODUCT(I203:I206, Technical!$E$9:$E$12) * I194 / 1000, 0)</f>
        <v>0</v>
      </c>
      <c r="J220" s="31">
        <f>MAX(SUMPRODUCT(J203:J206, Technical!$E$9:$E$12) * J194 / 1000, 0)</f>
        <v>0</v>
      </c>
      <c r="K220" s="31">
        <f>MAX(SUMPRODUCT(K203:K206, Technical!$E$9:$E$12) * K194 / 1000, 0)</f>
        <v>0</v>
      </c>
      <c r="L220" s="31">
        <f>MAX(SUMPRODUCT(L203:L206, Technical!$E$9:$E$12) * L194 / 1000, 0)</f>
        <v>0</v>
      </c>
    </row>
    <row r="221" spans="2:13" ht="4" hidden="1" customHeight="1" outlineLevel="1" x14ac:dyDescent="0.15">
      <c r="D221" s="10"/>
      <c r="F221" s="1"/>
      <c r="H221" s="1"/>
      <c r="I221" s="1"/>
      <c r="J221" s="1"/>
      <c r="K221" s="1"/>
      <c r="L221" s="1"/>
    </row>
    <row r="222" spans="2:13" s="1" customFormat="1" ht="15" hidden="1" customHeight="1" outlineLevel="1" x14ac:dyDescent="0.15">
      <c r="B222" s="7"/>
      <c r="D222" s="10" t="s">
        <v>272</v>
      </c>
      <c r="F222" s="9" t="s">
        <v>270</v>
      </c>
      <c r="H222" s="32">
        <f>IF(H216=0, 0, H220/H216)</f>
        <v>0</v>
      </c>
      <c r="I222" s="32">
        <f>IF(I216=0, 0, I220/I216)</f>
        <v>0</v>
      </c>
      <c r="J222" s="32">
        <f>IF(J216=0, 0, J220/J216)</f>
        <v>0</v>
      </c>
      <c r="K222" s="32">
        <f>IF(K216=0, 0, K220/K216)</f>
        <v>0</v>
      </c>
      <c r="L222" s="32">
        <f>IF(L216=0, 0, L220/L216)</f>
        <v>0</v>
      </c>
    </row>
    <row r="223" spans="2:13" ht="4" hidden="1" customHeight="1" outlineLevel="1" x14ac:dyDescent="0.15">
      <c r="D223" s="10"/>
      <c r="F223" s="1"/>
      <c r="H223" s="1"/>
      <c r="I223" s="1"/>
      <c r="J223" s="1"/>
      <c r="K223" s="1"/>
      <c r="L223" s="1"/>
    </row>
    <row r="224" spans="2:13" s="1" customFormat="1" ht="15" hidden="1" customHeight="1" outlineLevel="1" x14ac:dyDescent="0.15">
      <c r="B224" s="7"/>
      <c r="C224" s="7"/>
      <c r="D224" s="10" t="s">
        <v>271</v>
      </c>
      <c r="F224" s="9" t="s">
        <v>279</v>
      </c>
      <c r="H224" s="33"/>
      <c r="I224" s="32">
        <f>IF(H222=0, 0, -(I222-H222) / H222)</f>
        <v>0</v>
      </c>
      <c r="J224" s="32">
        <f>IF(I222=0, 0, -(J222-I222) / I222)</f>
        <v>0</v>
      </c>
      <c r="K224" s="32">
        <f>IF(J222=0, 0, -(K222-J222) / J222)</f>
        <v>0</v>
      </c>
      <c r="L224" s="32">
        <f>IF(K222=0, 0, -(L222-K222) / K222)</f>
        <v>0</v>
      </c>
    </row>
    <row r="225" spans="2:14" hidden="1" outlineLevel="1" x14ac:dyDescent="0.15"/>
    <row r="226" spans="2:14" s="1" customFormat="1" ht="18" hidden="1" customHeight="1" outlineLevel="1" thickBot="1" x14ac:dyDescent="0.2">
      <c r="B226" s="7"/>
      <c r="C226" s="60" t="s">
        <v>259</v>
      </c>
      <c r="D226" s="68"/>
      <c r="E226" s="68">
        <f>IF(AND(J181 = "Yes", OR(ISBLANK(Worker_Type_Filter), Worker_Type_Filter = H186),
 OR(ISBLANK(Country_Filter), Country_Filter = J186)), 1, 0)</f>
        <v>1</v>
      </c>
      <c r="F226" s="69"/>
      <c r="G226" s="69"/>
      <c r="H226" s="69" t="s">
        <v>4</v>
      </c>
      <c r="I226" s="69" t="s">
        <v>5</v>
      </c>
      <c r="J226" s="69" t="s">
        <v>6</v>
      </c>
      <c r="K226" s="69" t="s">
        <v>277</v>
      </c>
      <c r="L226" s="69" t="s">
        <v>278</v>
      </c>
      <c r="M226" s="69"/>
    </row>
    <row r="227" spans="2:14" ht="10" hidden="1" customHeight="1" outlineLevel="1" x14ac:dyDescent="0.15">
      <c r="C227" s="37" t="s">
        <v>267</v>
      </c>
    </row>
    <row r="228" spans="2:14" ht="4" hidden="1" customHeight="1" outlineLevel="1" x14ac:dyDescent="0.15"/>
    <row r="229" spans="2:14" s="1" customFormat="1" ht="15" hidden="1" customHeight="1" outlineLevel="1" x14ac:dyDescent="0.15">
      <c r="B229" s="7"/>
      <c r="C229" s="20">
        <v>1</v>
      </c>
      <c r="D229" s="10" t="s">
        <v>23</v>
      </c>
      <c r="F229" s="9" t="s">
        <v>9</v>
      </c>
      <c r="H229" s="31">
        <f>H212 * $E226</f>
        <v>0</v>
      </c>
      <c r="I229" s="31">
        <f>I212 * $E226</f>
        <v>0</v>
      </c>
      <c r="J229" s="31">
        <f>J212 * $E226</f>
        <v>0</v>
      </c>
      <c r="K229" s="31">
        <f>K212 * $E226</f>
        <v>0</v>
      </c>
      <c r="L229" s="31">
        <f>L212 * $E226</f>
        <v>0</v>
      </c>
    </row>
    <row r="230" spans="2:14" ht="4" hidden="1" customHeight="1" outlineLevel="1" x14ac:dyDescent="0.15">
      <c r="D230" s="10"/>
      <c r="F230" s="1"/>
      <c r="H230" s="1"/>
      <c r="I230" s="1"/>
      <c r="J230" s="1"/>
      <c r="K230" s="1"/>
      <c r="L230" s="1"/>
    </row>
    <row r="231" spans="2:14" s="1" customFormat="1" ht="15" hidden="1" customHeight="1" outlineLevel="1" x14ac:dyDescent="0.15">
      <c r="B231" s="7"/>
      <c r="C231" s="20">
        <v>2</v>
      </c>
      <c r="D231" s="10" t="s">
        <v>269</v>
      </c>
      <c r="F231" s="9" t="s">
        <v>9</v>
      </c>
      <c r="H231" s="31">
        <f>H214 * $E226</f>
        <v>0</v>
      </c>
      <c r="I231" s="31">
        <f>I214 * $E226</f>
        <v>0</v>
      </c>
      <c r="J231" s="31">
        <f>J214 * $E226</f>
        <v>0</v>
      </c>
      <c r="K231" s="31">
        <f>K214 * $E226</f>
        <v>0</v>
      </c>
      <c r="L231" s="31">
        <f>L214 * $E226</f>
        <v>0</v>
      </c>
    </row>
    <row r="232" spans="2:14" ht="4" hidden="1" customHeight="1" outlineLevel="1" x14ac:dyDescent="0.15">
      <c r="D232" s="10"/>
      <c r="F232" s="1"/>
      <c r="H232" s="1"/>
      <c r="I232" s="1"/>
      <c r="J232" s="1"/>
      <c r="K232" s="1"/>
      <c r="L232" s="1"/>
    </row>
    <row r="233" spans="2:14" s="1" customFormat="1" ht="15" hidden="1" customHeight="1" outlineLevel="1" x14ac:dyDescent="0.15">
      <c r="B233" s="7"/>
      <c r="C233" s="20">
        <v>3</v>
      </c>
      <c r="D233" s="10" t="s">
        <v>16</v>
      </c>
      <c r="F233" s="9" t="str">
        <f>ReportingCurrencyUnitLables</f>
        <v>USD 000s</v>
      </c>
      <c r="H233" s="31">
        <f>H216 * $E226</f>
        <v>0</v>
      </c>
      <c r="I233" s="31">
        <f>I216 * $E226</f>
        <v>0</v>
      </c>
      <c r="J233" s="31">
        <f>J216 * $E226</f>
        <v>0</v>
      </c>
      <c r="K233" s="31">
        <f>K216 * $E226</f>
        <v>0</v>
      </c>
      <c r="L233" s="31">
        <f>L216 * $E226</f>
        <v>0</v>
      </c>
    </row>
    <row r="234" spans="2:14" ht="4" hidden="1" customHeight="1" outlineLevel="1" x14ac:dyDescent="0.15">
      <c r="D234" s="10"/>
      <c r="F234" s="1"/>
      <c r="H234" s="1"/>
      <c r="I234" s="1"/>
      <c r="J234" s="1"/>
      <c r="K234" s="1"/>
      <c r="L234" s="1"/>
    </row>
    <row r="235" spans="2:14" s="1" customFormat="1" ht="15" hidden="1" customHeight="1" outlineLevel="1" x14ac:dyDescent="0.15">
      <c r="B235" s="7"/>
      <c r="C235" s="20">
        <v>4</v>
      </c>
      <c r="D235" s="10" t="s">
        <v>276</v>
      </c>
      <c r="F235" s="9" t="str">
        <f>ReportingCurrencyUnitLables</f>
        <v>USD 000s</v>
      </c>
      <c r="H235" s="31">
        <f>H220 * $E226</f>
        <v>0</v>
      </c>
      <c r="I235" s="31">
        <f>I220 * $E226</f>
        <v>0</v>
      </c>
      <c r="J235" s="31">
        <f>J220 * $E226</f>
        <v>0</v>
      </c>
      <c r="K235" s="31">
        <f>K220 * $E226</f>
        <v>0</v>
      </c>
      <c r="L235" s="31">
        <f>L220 * $E226</f>
        <v>0</v>
      </c>
    </row>
    <row r="236" spans="2:14" ht="4" hidden="1" customHeight="1" outlineLevel="1" x14ac:dyDescent="0.15">
      <c r="D236" s="10"/>
      <c r="F236" s="1"/>
      <c r="H236" s="1"/>
      <c r="I236" s="1"/>
      <c r="J236" s="1"/>
      <c r="K236" s="1"/>
      <c r="L236" s="1"/>
    </row>
    <row r="237" spans="2:14" ht="10" hidden="1" customHeight="1" outlineLevel="1" x14ac:dyDescent="0.15">
      <c r="B237" s="38"/>
      <c r="C237" s="34"/>
      <c r="D237" s="34"/>
      <c r="E237" s="34"/>
      <c r="F237" s="34"/>
      <c r="G237" s="34"/>
      <c r="H237" s="34"/>
      <c r="I237" s="39"/>
      <c r="J237" s="39"/>
      <c r="K237" s="39"/>
      <c r="L237" s="34"/>
      <c r="M237" s="34"/>
      <c r="N237" s="1"/>
    </row>
    <row r="238" spans="2:14" ht="10" customHeight="1" x14ac:dyDescent="0.15"/>
    <row r="239" spans="2:14" s="1" customFormat="1" ht="19" collapsed="1" x14ac:dyDescent="0.15">
      <c r="B239" s="66" cm="1">
        <f t="array" aca="1" ref="B239" ca="1">MAX($B$2:OFFSET(B239,-1,0)+1)</f>
        <v>5</v>
      </c>
      <c r="C239" s="67" t="str">
        <f>UPPER(J244) &amp;" / " &amp; K244  &amp; " / " &amp; L244 &amp; " / " &amp; H244</f>
        <v xml:space="preserve"> /  /  / </v>
      </c>
      <c r="D239" s="67"/>
      <c r="E239" s="67"/>
      <c r="F239" s="67"/>
      <c r="G239" s="67"/>
      <c r="H239" s="34"/>
      <c r="I239" s="19" t="s">
        <v>253</v>
      </c>
      <c r="J239" s="2" t="s">
        <v>216</v>
      </c>
      <c r="K239" s="19" t="s">
        <v>286</v>
      </c>
      <c r="L239" s="35">
        <f>E284</f>
        <v>1</v>
      </c>
      <c r="M239" s="34"/>
    </row>
    <row r="240" spans="2:14" s="1" customFormat="1" ht="4" hidden="1" customHeight="1" outlineLevel="1" thickBot="1" x14ac:dyDescent="0.2">
      <c r="B240" s="63"/>
      <c r="C240" s="64"/>
      <c r="D240" s="64"/>
      <c r="E240" s="64"/>
      <c r="F240" s="64"/>
      <c r="G240" s="64"/>
      <c r="H240" s="64"/>
      <c r="I240" s="65"/>
      <c r="J240" s="65"/>
      <c r="K240" s="65"/>
      <c r="L240" s="64"/>
      <c r="M240" s="64"/>
    </row>
    <row r="241" spans="2:13" ht="10" hidden="1" customHeight="1" outlineLevel="1" thickTop="1" x14ac:dyDescent="0.15"/>
    <row r="242" spans="2:13" ht="15" hidden="1" customHeight="1" outlineLevel="1" x14ac:dyDescent="0.15">
      <c r="D242" s="1"/>
      <c r="E242" s="1"/>
      <c r="H242" s="3" t="s">
        <v>1</v>
      </c>
      <c r="J242" s="3" t="s">
        <v>0</v>
      </c>
      <c r="K242" s="3" t="s">
        <v>215</v>
      </c>
      <c r="L242" s="3" t="s">
        <v>283</v>
      </c>
    </row>
    <row r="243" spans="2:13" ht="5" hidden="1" customHeight="1" outlineLevel="1" x14ac:dyDescent="0.15">
      <c r="D243" s="1"/>
      <c r="E243" s="1"/>
      <c r="H243" s="1"/>
      <c r="J243" s="1"/>
      <c r="K243" s="1"/>
      <c r="L243" s="1"/>
    </row>
    <row r="244" spans="2:13" ht="15" hidden="1" customHeight="1" outlineLevel="1" x14ac:dyDescent="0.15">
      <c r="D244" s="10" t="s">
        <v>2</v>
      </c>
      <c r="E244" s="1"/>
      <c r="H244" s="2"/>
      <c r="J244" s="2"/>
      <c r="K244" s="2"/>
      <c r="L244" s="2"/>
    </row>
    <row r="245" spans="2:13" hidden="1" outlineLevel="1" x14ac:dyDescent="0.15">
      <c r="D245" s="1"/>
      <c r="E245" s="1"/>
      <c r="F245" s="1"/>
      <c r="H245" s="1"/>
      <c r="I245" s="1"/>
      <c r="J245" s="1"/>
      <c r="K245" s="1"/>
      <c r="L245" s="1"/>
    </row>
    <row r="246" spans="2:13" s="1" customFormat="1" ht="18" hidden="1" customHeight="1" outlineLevel="1" thickBot="1" x14ac:dyDescent="0.2">
      <c r="B246" s="7"/>
      <c r="C246" s="60" t="s">
        <v>3</v>
      </c>
      <c r="D246" s="68"/>
      <c r="E246" s="68"/>
      <c r="F246" s="69"/>
      <c r="G246" s="69"/>
      <c r="H246" s="69" t="s">
        <v>4</v>
      </c>
      <c r="I246" s="69" t="s">
        <v>5</v>
      </c>
      <c r="J246" s="69" t="s">
        <v>6</v>
      </c>
      <c r="K246" s="69" t="s">
        <v>277</v>
      </c>
      <c r="L246" s="69" t="s">
        <v>278</v>
      </c>
      <c r="M246" s="69"/>
    </row>
    <row r="247" spans="2:13" ht="10" hidden="1" customHeight="1" outlineLevel="1" x14ac:dyDescent="0.15">
      <c r="H247" s="1"/>
      <c r="I247" s="1"/>
      <c r="J247" s="1"/>
      <c r="K247" s="1"/>
      <c r="L247" s="1"/>
    </row>
    <row r="248" spans="2:13" s="1" customFormat="1" ht="15" hidden="1" customHeight="1" outlineLevel="1" x14ac:dyDescent="0.15">
      <c r="B248" s="7"/>
      <c r="D248" s="10" t="s">
        <v>3</v>
      </c>
      <c r="F248" s="18" t="s">
        <v>288</v>
      </c>
      <c r="H248" s="23"/>
      <c r="I248" s="23"/>
      <c r="J248" s="23"/>
      <c r="K248" s="23"/>
      <c r="L248" s="23"/>
    </row>
    <row r="249" spans="2:13" ht="4" hidden="1" customHeight="1" outlineLevel="1" x14ac:dyDescent="0.15">
      <c r="D249" s="1"/>
      <c r="E249" s="1"/>
      <c r="F249" s="1"/>
      <c r="H249" s="1"/>
      <c r="I249" s="1"/>
      <c r="J249" s="1"/>
      <c r="K249" s="1"/>
      <c r="L249" s="1"/>
    </row>
    <row r="250" spans="2:13" s="1" customFormat="1" ht="15" hidden="1" customHeight="1" outlineLevel="1" x14ac:dyDescent="0.15">
      <c r="B250" s="7"/>
      <c r="D250" s="10" t="s">
        <v>265</v>
      </c>
      <c r="F250" s="9" t="str">
        <f>F252 &amp; ":" &amp; F248</f>
        <v>USD:[currency code]</v>
      </c>
      <c r="H250" s="25"/>
      <c r="I250" s="25"/>
      <c r="J250" s="25"/>
      <c r="K250" s="25"/>
      <c r="L250" s="25"/>
    </row>
    <row r="251" spans="2:13" ht="4" hidden="1" customHeight="1" outlineLevel="1" x14ac:dyDescent="0.15">
      <c r="D251" s="1"/>
      <c r="E251" s="1"/>
      <c r="F251" s="1"/>
      <c r="H251" s="1"/>
      <c r="I251" s="1"/>
      <c r="J251" s="1"/>
      <c r="K251" s="1"/>
      <c r="L251" s="1"/>
    </row>
    <row r="252" spans="2:13" s="1" customFormat="1" ht="15" hidden="1" customHeight="1" outlineLevel="1" x14ac:dyDescent="0.15">
      <c r="B252" s="7"/>
      <c r="D252" s="10" t="s">
        <v>22</v>
      </c>
      <c r="F252" s="9" t="str">
        <f>ReportingCurrency</f>
        <v>USD</v>
      </c>
      <c r="H252" s="30">
        <f>IF(H250=0, 0, H248/H250)</f>
        <v>0</v>
      </c>
      <c r="I252" s="30">
        <f>IF(I250=0, 0, I248/I250)</f>
        <v>0</v>
      </c>
      <c r="J252" s="30">
        <f>IF(J250=0, 0, J248/J250)</f>
        <v>0</v>
      </c>
      <c r="K252" s="30">
        <f>IF(K250=0, 0, K248/K250)</f>
        <v>0</v>
      </c>
      <c r="L252" s="30">
        <f>IF(L250=0, 0, L248/L250)</f>
        <v>0</v>
      </c>
    </row>
    <row r="253" spans="2:13" ht="4" hidden="1" customHeight="1" outlineLevel="1" x14ac:dyDescent="0.15">
      <c r="D253" s="1"/>
      <c r="E253" s="1"/>
      <c r="F253" s="1"/>
      <c r="H253" s="1"/>
      <c r="I253" s="1"/>
      <c r="J253" s="1"/>
      <c r="K253" s="1"/>
      <c r="L253" s="1"/>
    </row>
    <row r="254" spans="2:13" s="1" customFormat="1" ht="15" hidden="1" customHeight="1" outlineLevel="1" x14ac:dyDescent="0.15">
      <c r="B254" s="7"/>
      <c r="D254" s="10" t="s">
        <v>273</v>
      </c>
      <c r="F254" s="9" t="s">
        <v>274</v>
      </c>
      <c r="H254" s="2"/>
      <c r="I254" s="2"/>
      <c r="J254" s="2"/>
      <c r="K254" s="2"/>
      <c r="L254" s="2"/>
    </row>
    <row r="255" spans="2:13" ht="4" hidden="1" customHeight="1" outlineLevel="1" x14ac:dyDescent="0.15">
      <c r="D255" s="1"/>
      <c r="E255" s="1"/>
      <c r="F255" s="1"/>
      <c r="H255" s="1"/>
      <c r="I255" s="1"/>
      <c r="J255" s="1"/>
      <c r="K255" s="1"/>
      <c r="L255" s="1"/>
    </row>
    <row r="256" spans="2:13" s="1" customFormat="1" ht="15" hidden="1" customHeight="1" outlineLevel="1" x14ac:dyDescent="0.15">
      <c r="B256" s="7"/>
      <c r="D256" s="10" t="s">
        <v>302</v>
      </c>
      <c r="F256" s="9" t="s">
        <v>275</v>
      </c>
      <c r="H256" s="26"/>
      <c r="I256" s="26"/>
      <c r="J256" s="26"/>
      <c r="K256" s="26"/>
      <c r="L256" s="26"/>
    </row>
    <row r="257" spans="2:13" hidden="1" outlineLevel="1" x14ac:dyDescent="0.15">
      <c r="D257" s="1"/>
      <c r="E257" s="1"/>
      <c r="F257" s="1"/>
      <c r="H257" s="1"/>
      <c r="I257" s="1"/>
      <c r="J257" s="1"/>
      <c r="K257" s="1"/>
      <c r="L257" s="1"/>
    </row>
    <row r="258" spans="2:13" s="1" customFormat="1" ht="18" hidden="1" customHeight="1" outlineLevel="1" thickBot="1" x14ac:dyDescent="0.2">
      <c r="B258" s="7"/>
      <c r="C258" s="60" t="s">
        <v>8</v>
      </c>
      <c r="D258" s="68"/>
      <c r="E258" s="68"/>
      <c r="F258" s="69"/>
      <c r="G258" s="69"/>
      <c r="H258" s="69" t="s">
        <v>4</v>
      </c>
      <c r="I258" s="69" t="s">
        <v>5</v>
      </c>
      <c r="J258" s="69" t="s">
        <v>6</v>
      </c>
      <c r="K258" s="69" t="s">
        <v>277</v>
      </c>
      <c r="L258" s="69" t="s">
        <v>278</v>
      </c>
      <c r="M258" s="69"/>
    </row>
    <row r="259" spans="2:13" ht="10" hidden="1" customHeight="1" outlineLevel="1" x14ac:dyDescent="0.15">
      <c r="H259" s="1"/>
      <c r="I259" s="1"/>
      <c r="J259" s="1"/>
      <c r="K259" s="1"/>
      <c r="L259" s="1"/>
    </row>
    <row r="260" spans="2:13" s="1" customFormat="1" ht="15" hidden="1" customHeight="1" outlineLevel="1" x14ac:dyDescent="0.15">
      <c r="B260" s="7"/>
      <c r="D260" s="10" t="s">
        <v>254</v>
      </c>
      <c r="E260" s="36"/>
      <c r="F260" s="9" t="s">
        <v>24</v>
      </c>
      <c r="H260" s="24"/>
      <c r="I260" s="24"/>
      <c r="J260" s="24"/>
      <c r="K260" s="24"/>
      <c r="L260" s="24"/>
    </row>
    <row r="261" spans="2:13" s="1" customFormat="1" ht="15" hidden="1" customHeight="1" outlineLevel="1" x14ac:dyDescent="0.15">
      <c r="B261" s="7"/>
      <c r="D261" s="10" t="s">
        <v>255</v>
      </c>
      <c r="E261" s="36"/>
      <c r="F261" s="9" t="s">
        <v>24</v>
      </c>
      <c r="H261" s="24"/>
      <c r="I261" s="24"/>
      <c r="J261" s="24"/>
      <c r="K261" s="24"/>
      <c r="L261" s="24"/>
    </row>
    <row r="262" spans="2:13" s="1" customFormat="1" ht="15" hidden="1" customHeight="1" outlineLevel="1" x14ac:dyDescent="0.15">
      <c r="B262" s="7"/>
      <c r="D262" s="10" t="s">
        <v>256</v>
      </c>
      <c r="E262" s="36"/>
      <c r="F262" s="9" t="s">
        <v>24</v>
      </c>
      <c r="H262" s="24"/>
      <c r="I262" s="24"/>
      <c r="J262" s="24"/>
      <c r="K262" s="24"/>
      <c r="L262" s="24"/>
    </row>
    <row r="263" spans="2:13" s="1" customFormat="1" ht="15" hidden="1" customHeight="1" outlineLevel="1" x14ac:dyDescent="0.15">
      <c r="B263" s="7"/>
      <c r="D263" s="10" t="s">
        <v>257</v>
      </c>
      <c r="E263" s="36"/>
      <c r="F263" s="9" t="s">
        <v>24</v>
      </c>
      <c r="H263" s="24"/>
      <c r="I263" s="24"/>
      <c r="J263" s="24"/>
      <c r="K263" s="24"/>
      <c r="L263" s="24"/>
    </row>
    <row r="264" spans="2:13" s="1" customFormat="1" ht="15" hidden="1" customHeight="1" outlineLevel="1" x14ac:dyDescent="0.15">
      <c r="B264" s="7"/>
      <c r="D264" s="10" t="s">
        <v>258</v>
      </c>
      <c r="E264" s="36"/>
      <c r="F264" s="9" t="s">
        <v>24</v>
      </c>
      <c r="H264" s="24"/>
      <c r="I264" s="24"/>
      <c r="J264" s="24"/>
      <c r="K264" s="24"/>
      <c r="L264" s="24"/>
    </row>
    <row r="265" spans="2:13" ht="4" hidden="1" customHeight="1" outlineLevel="1" x14ac:dyDescent="0.15">
      <c r="D265" s="1"/>
      <c r="E265" s="1"/>
      <c r="F265" s="1"/>
      <c r="H265" s="1"/>
      <c r="I265" s="1"/>
      <c r="J265" s="1"/>
      <c r="K265" s="1"/>
      <c r="L265" s="1"/>
    </row>
    <row r="266" spans="2:13" s="1" customFormat="1" ht="15" hidden="1" customHeight="1" outlineLevel="1" x14ac:dyDescent="0.15">
      <c r="B266" s="7"/>
      <c r="D266" s="10" t="s">
        <v>268</v>
      </c>
      <c r="F266" s="9" t="s">
        <v>24</v>
      </c>
      <c r="H266" s="31">
        <f>SUM(H260:H264)</f>
        <v>0</v>
      </c>
      <c r="I266" s="31">
        <f>SUM(I260:I264)</f>
        <v>0</v>
      </c>
      <c r="J266" s="31">
        <f>SUM(J260:J264)</f>
        <v>0</v>
      </c>
      <c r="K266" s="31">
        <f>SUM(K260:K264)</f>
        <v>0</v>
      </c>
      <c r="L266" s="31">
        <f>SUM(L260:L264)</f>
        <v>0</v>
      </c>
    </row>
    <row r="267" spans="2:13" hidden="1" outlineLevel="1" x14ac:dyDescent="0.15"/>
    <row r="268" spans="2:13" s="1" customFormat="1" ht="18" hidden="1" customHeight="1" outlineLevel="1" thickBot="1" x14ac:dyDescent="0.2">
      <c r="B268" s="7"/>
      <c r="C268" s="60" t="s">
        <v>15</v>
      </c>
      <c r="D268" s="68"/>
      <c r="E268" s="68"/>
      <c r="F268" s="69"/>
      <c r="G268" s="69"/>
      <c r="H268" s="69" t="s">
        <v>4</v>
      </c>
      <c r="I268" s="69" t="s">
        <v>5</v>
      </c>
      <c r="J268" s="69" t="s">
        <v>6</v>
      </c>
      <c r="K268" s="69" t="s">
        <v>277</v>
      </c>
      <c r="L268" s="69" t="s">
        <v>278</v>
      </c>
      <c r="M268" s="69"/>
    </row>
    <row r="269" spans="2:13" ht="10" hidden="1" customHeight="1" outlineLevel="1" x14ac:dyDescent="0.15"/>
    <row r="270" spans="2:13" s="1" customFormat="1" ht="15" hidden="1" customHeight="1" outlineLevel="1" x14ac:dyDescent="0.15">
      <c r="B270" s="7"/>
      <c r="D270" s="10" t="s">
        <v>23</v>
      </c>
      <c r="F270" s="9" t="s">
        <v>9</v>
      </c>
      <c r="H270" s="31">
        <f>H266</f>
        <v>0</v>
      </c>
      <c r="I270" s="31">
        <f>I266</f>
        <v>0</v>
      </c>
      <c r="J270" s="31">
        <f>J266</f>
        <v>0</v>
      </c>
      <c r="K270" s="31">
        <f>K266</f>
        <v>0</v>
      </c>
      <c r="L270" s="31">
        <f>L266</f>
        <v>0</v>
      </c>
    </row>
    <row r="271" spans="2:13" ht="4" hidden="1" customHeight="1" outlineLevel="1" x14ac:dyDescent="0.15">
      <c r="D271" s="10"/>
      <c r="F271" s="1"/>
      <c r="H271" s="1"/>
      <c r="I271" s="1"/>
      <c r="J271" s="1"/>
      <c r="K271" s="1"/>
      <c r="L271" s="1"/>
    </row>
    <row r="272" spans="2:13" s="1" customFormat="1" ht="15" hidden="1" customHeight="1" outlineLevel="1" x14ac:dyDescent="0.15">
      <c r="B272" s="7"/>
      <c r="D272" s="10" t="s">
        <v>269</v>
      </c>
      <c r="F272" s="9" t="s">
        <v>9</v>
      </c>
      <c r="H272" s="31">
        <f>SUM(H261:H264)</f>
        <v>0</v>
      </c>
      <c r="I272" s="31">
        <f>SUM(I261:I264)</f>
        <v>0</v>
      </c>
      <c r="J272" s="31">
        <f>SUM(J261:J264)</f>
        <v>0</v>
      </c>
      <c r="K272" s="31">
        <f>SUM(K261:K264)</f>
        <v>0</v>
      </c>
      <c r="L272" s="31">
        <f>SUM(L261:L264)</f>
        <v>0</v>
      </c>
    </row>
    <row r="273" spans="2:13" ht="4" hidden="1" customHeight="1" outlineLevel="1" x14ac:dyDescent="0.15">
      <c r="D273" s="10"/>
      <c r="F273" s="1"/>
      <c r="H273" s="1"/>
      <c r="I273" s="1"/>
      <c r="J273" s="1"/>
      <c r="K273" s="1"/>
      <c r="L273" s="1"/>
    </row>
    <row r="274" spans="2:13" s="1" customFormat="1" ht="15" hidden="1" customHeight="1" outlineLevel="1" x14ac:dyDescent="0.15">
      <c r="B274" s="7"/>
      <c r="D274" s="10" t="s">
        <v>16</v>
      </c>
      <c r="F274" s="9" t="str">
        <f>ReportingCurrencyUnitLables</f>
        <v>USD 000s</v>
      </c>
      <c r="H274" s="31">
        <f>H252 * H266 / 1000</f>
        <v>0</v>
      </c>
      <c r="I274" s="31">
        <f>I252 * I266 / 1000</f>
        <v>0</v>
      </c>
      <c r="J274" s="31">
        <f>J252 * J266 / 1000</f>
        <v>0</v>
      </c>
      <c r="K274" s="31">
        <f>K252 * K266 / 1000</f>
        <v>0</v>
      </c>
      <c r="L274" s="31">
        <f>L252 * L266 / 1000</f>
        <v>0</v>
      </c>
    </row>
    <row r="275" spans="2:13" ht="4" hidden="1" customHeight="1" outlineLevel="1" x14ac:dyDescent="0.15">
      <c r="D275" s="10"/>
      <c r="F275" s="1"/>
      <c r="H275" s="1"/>
      <c r="I275" s="1"/>
      <c r="J275" s="1"/>
      <c r="K275" s="1"/>
      <c r="L275" s="1"/>
    </row>
    <row r="276" spans="2:13" s="1" customFormat="1" ht="15" hidden="1" customHeight="1" outlineLevel="1" x14ac:dyDescent="0.15">
      <c r="B276" s="7"/>
      <c r="D276" s="10" t="s">
        <v>19</v>
      </c>
      <c r="F276" s="9" t="s">
        <v>20</v>
      </c>
      <c r="H276" s="32">
        <f>IF(H270=0,0,H272 / H270)</f>
        <v>0</v>
      </c>
      <c r="I276" s="32">
        <f>IF(I270=0,0,I272 / I270)</f>
        <v>0</v>
      </c>
      <c r="J276" s="32">
        <f>IF(J270=0,0,J272 / J270)</f>
        <v>0</v>
      </c>
      <c r="K276" s="32">
        <f>IF(K270=0,0,K272 / K270)</f>
        <v>0</v>
      </c>
      <c r="L276" s="32">
        <f>IF(L270=0,0,L272 / L270)</f>
        <v>0</v>
      </c>
    </row>
    <row r="277" spans="2:13" ht="4" hidden="1" customHeight="1" outlineLevel="1" x14ac:dyDescent="0.15">
      <c r="D277" s="10"/>
      <c r="F277" s="1"/>
      <c r="H277" s="1"/>
      <c r="I277" s="1"/>
      <c r="J277" s="1"/>
      <c r="K277" s="1"/>
      <c r="L277" s="1"/>
    </row>
    <row r="278" spans="2:13" s="1" customFormat="1" ht="15" hidden="1" customHeight="1" outlineLevel="1" x14ac:dyDescent="0.15">
      <c r="B278" s="7"/>
      <c r="D278" s="10" t="s">
        <v>276</v>
      </c>
      <c r="F278" s="9" t="str">
        <f>ReportingCurrencyUnitLables</f>
        <v>USD 000s</v>
      </c>
      <c r="H278" s="31">
        <f>MAX(SUMPRODUCT(H261:H264, Technical!$E$9:$E$12) * H252 / 1000, 0)</f>
        <v>0</v>
      </c>
      <c r="I278" s="31">
        <f>MAX(SUMPRODUCT(I261:I264, Technical!$E$9:$E$12) * I252 / 1000, 0)</f>
        <v>0</v>
      </c>
      <c r="J278" s="31">
        <f>MAX(SUMPRODUCT(J261:J264, Technical!$E$9:$E$12) * J252 / 1000, 0)</f>
        <v>0</v>
      </c>
      <c r="K278" s="31">
        <f>MAX(SUMPRODUCT(K261:K264, Technical!$E$9:$E$12) * K252 / 1000, 0)</f>
        <v>0</v>
      </c>
      <c r="L278" s="31">
        <f>MAX(SUMPRODUCT(L261:L264, Technical!$E$9:$E$12) * L252 / 1000, 0)</f>
        <v>0</v>
      </c>
    </row>
    <row r="279" spans="2:13" ht="4" hidden="1" customHeight="1" outlineLevel="1" x14ac:dyDescent="0.15">
      <c r="D279" s="10"/>
      <c r="F279" s="1"/>
      <c r="H279" s="1"/>
      <c r="I279" s="1"/>
      <c r="J279" s="1"/>
      <c r="K279" s="1"/>
      <c r="L279" s="1"/>
    </row>
    <row r="280" spans="2:13" s="1" customFormat="1" ht="15" hidden="1" customHeight="1" outlineLevel="1" x14ac:dyDescent="0.15">
      <c r="B280" s="7"/>
      <c r="D280" s="10" t="s">
        <v>272</v>
      </c>
      <c r="F280" s="9" t="s">
        <v>270</v>
      </c>
      <c r="H280" s="32">
        <f>IF(H274=0, 0, H278/H274)</f>
        <v>0</v>
      </c>
      <c r="I280" s="32">
        <f>IF(I274=0, 0, I278/I274)</f>
        <v>0</v>
      </c>
      <c r="J280" s="32">
        <f>IF(J274=0, 0, J278/J274)</f>
        <v>0</v>
      </c>
      <c r="K280" s="32">
        <f>IF(K274=0, 0, K278/K274)</f>
        <v>0</v>
      </c>
      <c r="L280" s="32">
        <f>IF(L274=0, 0, L278/L274)</f>
        <v>0</v>
      </c>
    </row>
    <row r="281" spans="2:13" ht="4" hidden="1" customHeight="1" outlineLevel="1" x14ac:dyDescent="0.15">
      <c r="D281" s="10"/>
      <c r="F281" s="1"/>
      <c r="H281" s="1"/>
      <c r="I281" s="1"/>
      <c r="J281" s="1"/>
      <c r="K281" s="1"/>
      <c r="L281" s="1"/>
    </row>
    <row r="282" spans="2:13" s="1" customFormat="1" ht="15" hidden="1" customHeight="1" outlineLevel="1" x14ac:dyDescent="0.15">
      <c r="B282" s="7"/>
      <c r="C282" s="7"/>
      <c r="D282" s="10" t="s">
        <v>271</v>
      </c>
      <c r="F282" s="9" t="s">
        <v>279</v>
      </c>
      <c r="H282" s="33"/>
      <c r="I282" s="32">
        <f>IF(H280=0, 0, -(I280-H280) / H280)</f>
        <v>0</v>
      </c>
      <c r="J282" s="32">
        <f>IF(I280=0, 0, -(J280-I280) / I280)</f>
        <v>0</v>
      </c>
      <c r="K282" s="32">
        <f>IF(J280=0, 0, -(K280-J280) / J280)</f>
        <v>0</v>
      </c>
      <c r="L282" s="32">
        <f>IF(K280=0, 0, -(L280-K280) / K280)</f>
        <v>0</v>
      </c>
    </row>
    <row r="283" spans="2:13" hidden="1" outlineLevel="1" x14ac:dyDescent="0.15"/>
    <row r="284" spans="2:13" s="1" customFormat="1" ht="18" hidden="1" customHeight="1" outlineLevel="1" thickBot="1" x14ac:dyDescent="0.2">
      <c r="B284" s="7"/>
      <c r="C284" s="60" t="s">
        <v>259</v>
      </c>
      <c r="D284" s="68"/>
      <c r="E284" s="68">
        <f>IF(AND(J239 = "Yes", OR(ISBLANK(Worker_Type_Filter), Worker_Type_Filter = H244),
 OR(ISBLANK(Country_Filter), Country_Filter = J244)), 1, 0)</f>
        <v>1</v>
      </c>
      <c r="F284" s="69"/>
      <c r="G284" s="69"/>
      <c r="H284" s="69" t="s">
        <v>4</v>
      </c>
      <c r="I284" s="69" t="s">
        <v>5</v>
      </c>
      <c r="J284" s="69" t="s">
        <v>6</v>
      </c>
      <c r="K284" s="69" t="s">
        <v>277</v>
      </c>
      <c r="L284" s="69" t="s">
        <v>278</v>
      </c>
      <c r="M284" s="69"/>
    </row>
    <row r="285" spans="2:13" ht="10" hidden="1" customHeight="1" outlineLevel="1" x14ac:dyDescent="0.15">
      <c r="C285" s="37" t="s">
        <v>267</v>
      </c>
    </row>
    <row r="286" spans="2:13" ht="4" hidden="1" customHeight="1" outlineLevel="1" x14ac:dyDescent="0.15"/>
    <row r="287" spans="2:13" s="1" customFormat="1" ht="15" hidden="1" customHeight="1" outlineLevel="1" x14ac:dyDescent="0.15">
      <c r="B287" s="7"/>
      <c r="C287" s="20">
        <v>1</v>
      </c>
      <c r="D287" s="10" t="s">
        <v>23</v>
      </c>
      <c r="F287" s="9" t="s">
        <v>9</v>
      </c>
      <c r="H287" s="31">
        <f>H270 * $E284</f>
        <v>0</v>
      </c>
      <c r="I287" s="31">
        <f>I270 * $E284</f>
        <v>0</v>
      </c>
      <c r="J287" s="31">
        <f>J270 * $E284</f>
        <v>0</v>
      </c>
      <c r="K287" s="31">
        <f>K270 * $E284</f>
        <v>0</v>
      </c>
      <c r="L287" s="31">
        <f>L270 * $E284</f>
        <v>0</v>
      </c>
    </row>
    <row r="288" spans="2:13" ht="4" hidden="1" customHeight="1" outlineLevel="1" x14ac:dyDescent="0.15">
      <c r="D288" s="10"/>
      <c r="F288" s="1"/>
      <c r="H288" s="1"/>
      <c r="I288" s="1"/>
      <c r="J288" s="1"/>
      <c r="K288" s="1"/>
      <c r="L288" s="1"/>
    </row>
    <row r="289" spans="2:14" s="1" customFormat="1" ht="15" hidden="1" customHeight="1" outlineLevel="1" x14ac:dyDescent="0.15">
      <c r="B289" s="7"/>
      <c r="C289" s="20">
        <v>2</v>
      </c>
      <c r="D289" s="10" t="s">
        <v>269</v>
      </c>
      <c r="F289" s="9" t="s">
        <v>9</v>
      </c>
      <c r="H289" s="31">
        <f>H272 * $E284</f>
        <v>0</v>
      </c>
      <c r="I289" s="31">
        <f>I272 * $E284</f>
        <v>0</v>
      </c>
      <c r="J289" s="31">
        <f>J272 * $E284</f>
        <v>0</v>
      </c>
      <c r="K289" s="31">
        <f>K272 * $E284</f>
        <v>0</v>
      </c>
      <c r="L289" s="31">
        <f>L272 * $E284</f>
        <v>0</v>
      </c>
    </row>
    <row r="290" spans="2:14" ht="4" hidden="1" customHeight="1" outlineLevel="1" x14ac:dyDescent="0.15">
      <c r="D290" s="10"/>
      <c r="F290" s="1"/>
      <c r="H290" s="1"/>
      <c r="I290" s="1"/>
      <c r="J290" s="1"/>
      <c r="K290" s="1"/>
      <c r="L290" s="1"/>
    </row>
    <row r="291" spans="2:14" s="1" customFormat="1" ht="15" hidden="1" customHeight="1" outlineLevel="1" x14ac:dyDescent="0.15">
      <c r="B291" s="7"/>
      <c r="C291" s="20">
        <v>3</v>
      </c>
      <c r="D291" s="10" t="s">
        <v>16</v>
      </c>
      <c r="F291" s="9" t="str">
        <f>ReportingCurrencyUnitLables</f>
        <v>USD 000s</v>
      </c>
      <c r="H291" s="31">
        <f>H274 * $E284</f>
        <v>0</v>
      </c>
      <c r="I291" s="31">
        <f>I274 * $E284</f>
        <v>0</v>
      </c>
      <c r="J291" s="31">
        <f>J274 * $E284</f>
        <v>0</v>
      </c>
      <c r="K291" s="31">
        <f>K274 * $E284</f>
        <v>0</v>
      </c>
      <c r="L291" s="31">
        <f>L274 * $E284</f>
        <v>0</v>
      </c>
    </row>
    <row r="292" spans="2:14" ht="4" hidden="1" customHeight="1" outlineLevel="1" x14ac:dyDescent="0.15">
      <c r="D292" s="10"/>
      <c r="F292" s="1"/>
      <c r="H292" s="1"/>
      <c r="I292" s="1"/>
      <c r="J292" s="1"/>
      <c r="K292" s="1"/>
      <c r="L292" s="1"/>
    </row>
    <row r="293" spans="2:14" s="1" customFormat="1" ht="15" hidden="1" customHeight="1" outlineLevel="1" x14ac:dyDescent="0.15">
      <c r="B293" s="7"/>
      <c r="C293" s="20">
        <v>4</v>
      </c>
      <c r="D293" s="10" t="s">
        <v>276</v>
      </c>
      <c r="F293" s="9" t="str">
        <f>ReportingCurrencyUnitLables</f>
        <v>USD 000s</v>
      </c>
      <c r="H293" s="31">
        <f>H278 * $E284</f>
        <v>0</v>
      </c>
      <c r="I293" s="31">
        <f>I278 * $E284</f>
        <v>0</v>
      </c>
      <c r="J293" s="31">
        <f>J278 * $E284</f>
        <v>0</v>
      </c>
      <c r="K293" s="31">
        <f>K278 * $E284</f>
        <v>0</v>
      </c>
      <c r="L293" s="31">
        <f>L278 * $E284</f>
        <v>0</v>
      </c>
    </row>
    <row r="294" spans="2:14" ht="4" hidden="1" customHeight="1" outlineLevel="1" x14ac:dyDescent="0.15">
      <c r="D294" s="10"/>
      <c r="F294" s="1"/>
      <c r="H294" s="1"/>
      <c r="I294" s="1"/>
      <c r="J294" s="1"/>
      <c r="K294" s="1"/>
      <c r="L294" s="1"/>
    </row>
    <row r="295" spans="2:14" ht="10" hidden="1" customHeight="1" outlineLevel="1" x14ac:dyDescent="0.15">
      <c r="B295" s="38"/>
      <c r="C295" s="34"/>
      <c r="D295" s="34"/>
      <c r="E295" s="34"/>
      <c r="F295" s="34"/>
      <c r="G295" s="34"/>
      <c r="H295" s="34"/>
      <c r="I295" s="39"/>
      <c r="J295" s="39"/>
      <c r="K295" s="39"/>
      <c r="L295" s="34"/>
      <c r="M295" s="34"/>
      <c r="N295" s="1"/>
    </row>
    <row r="296" spans="2:14" ht="10" customHeight="1" x14ac:dyDescent="0.15"/>
    <row r="297" spans="2:14" s="1" customFormat="1" ht="19" collapsed="1" x14ac:dyDescent="0.15">
      <c r="B297" s="66" cm="1">
        <f t="array" aca="1" ref="B297" ca="1">MAX($B$2:OFFSET(B297,-1,0)+1)</f>
        <v>6</v>
      </c>
      <c r="C297" s="67" t="str">
        <f>UPPER(J302) &amp;" / " &amp; K302  &amp; " / " &amp; L302 &amp; " / " &amp; H302</f>
        <v xml:space="preserve"> /  /  / </v>
      </c>
      <c r="D297" s="67"/>
      <c r="E297" s="67"/>
      <c r="F297" s="67"/>
      <c r="G297" s="67"/>
      <c r="H297" s="34"/>
      <c r="I297" s="19" t="s">
        <v>253</v>
      </c>
      <c r="J297" s="2" t="s">
        <v>216</v>
      </c>
      <c r="K297" s="19" t="s">
        <v>286</v>
      </c>
      <c r="L297" s="35">
        <f>E342</f>
        <v>1</v>
      </c>
      <c r="M297" s="34"/>
    </row>
    <row r="298" spans="2:14" s="1" customFormat="1" ht="4" hidden="1" customHeight="1" outlineLevel="1" x14ac:dyDescent="0.15">
      <c r="B298" s="63"/>
      <c r="C298" s="64"/>
      <c r="D298" s="64"/>
      <c r="E298" s="64"/>
      <c r="F298" s="64"/>
      <c r="G298" s="64"/>
      <c r="H298" s="64"/>
      <c r="I298" s="65"/>
      <c r="J298" s="65"/>
      <c r="K298" s="65"/>
      <c r="L298" s="64"/>
      <c r="M298" s="64"/>
    </row>
    <row r="299" spans="2:14" ht="10" hidden="1" customHeight="1" outlineLevel="1" x14ac:dyDescent="0.15"/>
    <row r="300" spans="2:14" ht="15" hidden="1" customHeight="1" outlineLevel="1" x14ac:dyDescent="0.15">
      <c r="D300" s="1"/>
      <c r="E300" s="1"/>
      <c r="H300" s="3" t="s">
        <v>1</v>
      </c>
      <c r="J300" s="3" t="s">
        <v>0</v>
      </c>
      <c r="K300" s="3" t="s">
        <v>215</v>
      </c>
      <c r="L300" s="3" t="s">
        <v>283</v>
      </c>
    </row>
    <row r="301" spans="2:14" ht="5" hidden="1" customHeight="1" outlineLevel="1" x14ac:dyDescent="0.15">
      <c r="D301" s="1"/>
      <c r="E301" s="1"/>
      <c r="H301" s="1"/>
      <c r="J301" s="1"/>
      <c r="K301" s="1"/>
      <c r="L301" s="1"/>
    </row>
    <row r="302" spans="2:14" ht="15" hidden="1" customHeight="1" outlineLevel="1" x14ac:dyDescent="0.15">
      <c r="D302" s="10" t="s">
        <v>2</v>
      </c>
      <c r="E302" s="1"/>
      <c r="H302" s="2"/>
      <c r="J302" s="2"/>
      <c r="K302" s="2"/>
      <c r="L302" s="2"/>
    </row>
    <row r="303" spans="2:14" hidden="1" outlineLevel="1" x14ac:dyDescent="0.15">
      <c r="D303" s="1"/>
      <c r="E303" s="1"/>
      <c r="F303" s="1"/>
      <c r="H303" s="1"/>
      <c r="I303" s="1"/>
      <c r="J303" s="1"/>
      <c r="K303" s="1"/>
      <c r="L303" s="1"/>
    </row>
    <row r="304" spans="2:14" s="1" customFormat="1" ht="18" hidden="1" customHeight="1" outlineLevel="1" x14ac:dyDescent="0.15">
      <c r="B304" s="7"/>
      <c r="C304" s="60" t="s">
        <v>3</v>
      </c>
      <c r="D304" s="68"/>
      <c r="E304" s="68"/>
      <c r="F304" s="69"/>
      <c r="G304" s="69"/>
      <c r="H304" s="69" t="s">
        <v>4</v>
      </c>
      <c r="I304" s="69" t="s">
        <v>5</v>
      </c>
      <c r="J304" s="69" t="s">
        <v>6</v>
      </c>
      <c r="K304" s="69" t="s">
        <v>277</v>
      </c>
      <c r="L304" s="69" t="s">
        <v>278</v>
      </c>
      <c r="M304" s="69"/>
    </row>
    <row r="305" spans="2:13" ht="10" hidden="1" customHeight="1" outlineLevel="1" x14ac:dyDescent="0.15">
      <c r="H305" s="1"/>
      <c r="I305" s="1"/>
      <c r="J305" s="1"/>
      <c r="K305" s="1"/>
      <c r="L305" s="1"/>
    </row>
    <row r="306" spans="2:13" s="1" customFormat="1" ht="15" hidden="1" customHeight="1" outlineLevel="1" x14ac:dyDescent="0.15">
      <c r="B306" s="7"/>
      <c r="D306" s="10" t="s">
        <v>3</v>
      </c>
      <c r="F306" s="18" t="s">
        <v>288</v>
      </c>
      <c r="H306" s="23"/>
      <c r="I306" s="23"/>
      <c r="J306" s="23"/>
      <c r="K306" s="23"/>
      <c r="L306" s="23"/>
    </row>
    <row r="307" spans="2:13" ht="4" hidden="1" customHeight="1" outlineLevel="1" x14ac:dyDescent="0.15">
      <c r="D307" s="1"/>
      <c r="E307" s="1"/>
      <c r="F307" s="1"/>
      <c r="H307" s="1"/>
      <c r="I307" s="1"/>
      <c r="J307" s="1"/>
      <c r="K307" s="1"/>
      <c r="L307" s="1"/>
    </row>
    <row r="308" spans="2:13" s="1" customFormat="1" ht="15" hidden="1" customHeight="1" outlineLevel="1" x14ac:dyDescent="0.15">
      <c r="B308" s="7"/>
      <c r="D308" s="10" t="s">
        <v>265</v>
      </c>
      <c r="F308" s="9" t="str">
        <f>F310 &amp; ":" &amp; F306</f>
        <v>USD:[currency code]</v>
      </c>
      <c r="H308" s="25"/>
      <c r="I308" s="25"/>
      <c r="J308" s="25"/>
      <c r="K308" s="25"/>
      <c r="L308" s="25"/>
    </row>
    <row r="309" spans="2:13" ht="4" hidden="1" customHeight="1" outlineLevel="1" x14ac:dyDescent="0.15">
      <c r="D309" s="1"/>
      <c r="E309" s="1"/>
      <c r="F309" s="1"/>
      <c r="H309" s="1"/>
      <c r="I309" s="1"/>
      <c r="J309" s="1"/>
      <c r="K309" s="1"/>
      <c r="L309" s="1"/>
    </row>
    <row r="310" spans="2:13" s="1" customFormat="1" ht="15" hidden="1" customHeight="1" outlineLevel="1" x14ac:dyDescent="0.15">
      <c r="B310" s="7"/>
      <c r="D310" s="10" t="s">
        <v>22</v>
      </c>
      <c r="F310" s="9" t="str">
        <f>ReportingCurrency</f>
        <v>USD</v>
      </c>
      <c r="H310" s="30">
        <f>IF(H308=0, 0, H306/H308)</f>
        <v>0</v>
      </c>
      <c r="I310" s="30">
        <f>IF(I308=0, 0, I306/I308)</f>
        <v>0</v>
      </c>
      <c r="J310" s="30">
        <f>IF(J308=0, 0, J306/J308)</f>
        <v>0</v>
      </c>
      <c r="K310" s="30">
        <f>IF(K308=0, 0, K306/K308)</f>
        <v>0</v>
      </c>
      <c r="L310" s="30">
        <f>IF(L308=0, 0, L306/L308)</f>
        <v>0</v>
      </c>
    </row>
    <row r="311" spans="2:13" ht="4" hidden="1" customHeight="1" outlineLevel="1" x14ac:dyDescent="0.15">
      <c r="D311" s="1"/>
      <c r="E311" s="1"/>
      <c r="F311" s="1"/>
      <c r="H311" s="1"/>
      <c r="I311" s="1"/>
      <c r="J311" s="1"/>
      <c r="K311" s="1"/>
      <c r="L311" s="1"/>
    </row>
    <row r="312" spans="2:13" s="1" customFormat="1" ht="15" hidden="1" customHeight="1" outlineLevel="1" x14ac:dyDescent="0.15">
      <c r="B312" s="7"/>
      <c r="D312" s="10" t="s">
        <v>273</v>
      </c>
      <c r="F312" s="9" t="s">
        <v>274</v>
      </c>
      <c r="H312" s="2"/>
      <c r="I312" s="2"/>
      <c r="J312" s="2"/>
      <c r="K312" s="2"/>
      <c r="L312" s="2"/>
    </row>
    <row r="313" spans="2:13" ht="4" hidden="1" customHeight="1" outlineLevel="1" x14ac:dyDescent="0.15">
      <c r="D313" s="1"/>
      <c r="E313" s="1"/>
      <c r="F313" s="1"/>
      <c r="H313" s="1"/>
      <c r="I313" s="1"/>
      <c r="J313" s="1"/>
      <c r="K313" s="1"/>
      <c r="L313" s="1"/>
    </row>
    <row r="314" spans="2:13" s="1" customFormat="1" ht="15" hidden="1" customHeight="1" outlineLevel="1" x14ac:dyDescent="0.15">
      <c r="B314" s="7"/>
      <c r="D314" s="10" t="s">
        <v>302</v>
      </c>
      <c r="F314" s="9" t="s">
        <v>275</v>
      </c>
      <c r="H314" s="26"/>
      <c r="I314" s="26"/>
      <c r="J314" s="26"/>
      <c r="K314" s="26"/>
      <c r="L314" s="26"/>
    </row>
    <row r="315" spans="2:13" hidden="1" outlineLevel="1" x14ac:dyDescent="0.15">
      <c r="D315" s="1"/>
      <c r="E315" s="1"/>
      <c r="F315" s="1"/>
      <c r="H315" s="1"/>
      <c r="I315" s="1"/>
      <c r="J315" s="1"/>
      <c r="K315" s="1"/>
      <c r="L315" s="1"/>
    </row>
    <row r="316" spans="2:13" s="1" customFormat="1" ht="18" hidden="1" customHeight="1" outlineLevel="1" x14ac:dyDescent="0.15">
      <c r="B316" s="7"/>
      <c r="C316" s="60" t="s">
        <v>8</v>
      </c>
      <c r="D316" s="68"/>
      <c r="E316" s="68"/>
      <c r="F316" s="69"/>
      <c r="G316" s="69"/>
      <c r="H316" s="69" t="s">
        <v>4</v>
      </c>
      <c r="I316" s="69" t="s">
        <v>5</v>
      </c>
      <c r="J316" s="69" t="s">
        <v>6</v>
      </c>
      <c r="K316" s="69" t="s">
        <v>277</v>
      </c>
      <c r="L316" s="69" t="s">
        <v>278</v>
      </c>
      <c r="M316" s="69"/>
    </row>
    <row r="317" spans="2:13" ht="10" hidden="1" customHeight="1" outlineLevel="1" x14ac:dyDescent="0.15">
      <c r="H317" s="1"/>
      <c r="I317" s="1"/>
      <c r="J317" s="1"/>
      <c r="K317" s="1"/>
      <c r="L317" s="1"/>
    </row>
    <row r="318" spans="2:13" s="1" customFormat="1" ht="15" hidden="1" customHeight="1" outlineLevel="1" x14ac:dyDescent="0.15">
      <c r="B318" s="7"/>
      <c r="D318" s="10" t="s">
        <v>254</v>
      </c>
      <c r="E318" s="36"/>
      <c r="F318" s="9" t="s">
        <v>24</v>
      </c>
      <c r="H318" s="24"/>
      <c r="I318" s="24"/>
      <c r="J318" s="24"/>
      <c r="K318" s="24"/>
      <c r="L318" s="24"/>
    </row>
    <row r="319" spans="2:13" s="1" customFormat="1" ht="15" hidden="1" customHeight="1" outlineLevel="1" x14ac:dyDescent="0.15">
      <c r="B319" s="7"/>
      <c r="D319" s="10" t="s">
        <v>255</v>
      </c>
      <c r="E319" s="36"/>
      <c r="F319" s="9" t="s">
        <v>24</v>
      </c>
      <c r="H319" s="24"/>
      <c r="I319" s="24"/>
      <c r="J319" s="24"/>
      <c r="K319" s="24"/>
      <c r="L319" s="24"/>
    </row>
    <row r="320" spans="2:13" s="1" customFormat="1" ht="15" hidden="1" customHeight="1" outlineLevel="1" x14ac:dyDescent="0.15">
      <c r="B320" s="7"/>
      <c r="D320" s="10" t="s">
        <v>256</v>
      </c>
      <c r="E320" s="36"/>
      <c r="F320" s="9" t="s">
        <v>24</v>
      </c>
      <c r="H320" s="24"/>
      <c r="I320" s="24"/>
      <c r="J320" s="24"/>
      <c r="K320" s="24"/>
      <c r="L320" s="24"/>
    </row>
    <row r="321" spans="2:13" s="1" customFormat="1" ht="15" hidden="1" customHeight="1" outlineLevel="1" x14ac:dyDescent="0.15">
      <c r="B321" s="7"/>
      <c r="D321" s="10" t="s">
        <v>257</v>
      </c>
      <c r="E321" s="36"/>
      <c r="F321" s="9" t="s">
        <v>24</v>
      </c>
      <c r="H321" s="24"/>
      <c r="I321" s="24"/>
      <c r="J321" s="24"/>
      <c r="K321" s="24"/>
      <c r="L321" s="24"/>
    </row>
    <row r="322" spans="2:13" s="1" customFormat="1" ht="15" hidden="1" customHeight="1" outlineLevel="1" x14ac:dyDescent="0.15">
      <c r="B322" s="7"/>
      <c r="D322" s="10" t="s">
        <v>258</v>
      </c>
      <c r="E322" s="36"/>
      <c r="F322" s="9" t="s">
        <v>24</v>
      </c>
      <c r="H322" s="24"/>
      <c r="I322" s="24"/>
      <c r="J322" s="24"/>
      <c r="K322" s="24"/>
      <c r="L322" s="24"/>
    </row>
    <row r="323" spans="2:13" ht="4" hidden="1" customHeight="1" outlineLevel="1" x14ac:dyDescent="0.15">
      <c r="D323" s="1"/>
      <c r="E323" s="1"/>
      <c r="F323" s="1"/>
      <c r="H323" s="1"/>
      <c r="I323" s="1"/>
      <c r="J323" s="1"/>
      <c r="K323" s="1"/>
      <c r="L323" s="1"/>
    </row>
    <row r="324" spans="2:13" s="1" customFormat="1" ht="15" hidden="1" customHeight="1" outlineLevel="1" x14ac:dyDescent="0.15">
      <c r="B324" s="7"/>
      <c r="D324" s="10" t="s">
        <v>268</v>
      </c>
      <c r="F324" s="9" t="s">
        <v>24</v>
      </c>
      <c r="H324" s="31">
        <f>SUM(H318:H322)</f>
        <v>0</v>
      </c>
      <c r="I324" s="31">
        <f>SUM(I318:I322)</f>
        <v>0</v>
      </c>
      <c r="J324" s="31">
        <f>SUM(J318:J322)</f>
        <v>0</v>
      </c>
      <c r="K324" s="31">
        <f>SUM(K318:K322)</f>
        <v>0</v>
      </c>
      <c r="L324" s="31">
        <f>SUM(L318:L322)</f>
        <v>0</v>
      </c>
    </row>
    <row r="325" spans="2:13" hidden="1" outlineLevel="1" x14ac:dyDescent="0.15"/>
    <row r="326" spans="2:13" s="1" customFormat="1" ht="18" hidden="1" customHeight="1" outlineLevel="1" x14ac:dyDescent="0.15">
      <c r="B326" s="7"/>
      <c r="C326" s="60" t="s">
        <v>15</v>
      </c>
      <c r="D326" s="68"/>
      <c r="E326" s="68"/>
      <c r="F326" s="69"/>
      <c r="G326" s="69"/>
      <c r="H326" s="69" t="s">
        <v>4</v>
      </c>
      <c r="I326" s="69" t="s">
        <v>5</v>
      </c>
      <c r="J326" s="69" t="s">
        <v>6</v>
      </c>
      <c r="K326" s="69" t="s">
        <v>277</v>
      </c>
      <c r="L326" s="69" t="s">
        <v>278</v>
      </c>
      <c r="M326" s="69"/>
    </row>
    <row r="327" spans="2:13" ht="10" hidden="1" customHeight="1" outlineLevel="1" x14ac:dyDescent="0.15"/>
    <row r="328" spans="2:13" s="1" customFormat="1" ht="15" hidden="1" customHeight="1" outlineLevel="1" x14ac:dyDescent="0.15">
      <c r="B328" s="7"/>
      <c r="D328" s="10" t="s">
        <v>23</v>
      </c>
      <c r="F328" s="9" t="s">
        <v>9</v>
      </c>
      <c r="H328" s="31">
        <f>H324</f>
        <v>0</v>
      </c>
      <c r="I328" s="31">
        <f>I324</f>
        <v>0</v>
      </c>
      <c r="J328" s="31">
        <f>J324</f>
        <v>0</v>
      </c>
      <c r="K328" s="31">
        <f>K324</f>
        <v>0</v>
      </c>
      <c r="L328" s="31">
        <f>L324</f>
        <v>0</v>
      </c>
    </row>
    <row r="329" spans="2:13" ht="4" hidden="1" customHeight="1" outlineLevel="1" x14ac:dyDescent="0.15">
      <c r="D329" s="10"/>
      <c r="F329" s="1"/>
      <c r="H329" s="1"/>
      <c r="I329" s="1"/>
      <c r="J329" s="1"/>
      <c r="K329" s="1"/>
      <c r="L329" s="1"/>
    </row>
    <row r="330" spans="2:13" s="1" customFormat="1" ht="15" hidden="1" customHeight="1" outlineLevel="1" x14ac:dyDescent="0.15">
      <c r="B330" s="7"/>
      <c r="D330" s="10" t="s">
        <v>269</v>
      </c>
      <c r="F330" s="9" t="s">
        <v>9</v>
      </c>
      <c r="H330" s="31">
        <f>SUM(H319:H322)</f>
        <v>0</v>
      </c>
      <c r="I330" s="31">
        <f>SUM(I319:I322)</f>
        <v>0</v>
      </c>
      <c r="J330" s="31">
        <f>SUM(J319:J322)</f>
        <v>0</v>
      </c>
      <c r="K330" s="31">
        <f>SUM(K319:K322)</f>
        <v>0</v>
      </c>
      <c r="L330" s="31">
        <f>SUM(L319:L322)</f>
        <v>0</v>
      </c>
    </row>
    <row r="331" spans="2:13" ht="4" hidden="1" customHeight="1" outlineLevel="1" x14ac:dyDescent="0.15">
      <c r="D331" s="10"/>
      <c r="F331" s="1"/>
      <c r="H331" s="1"/>
      <c r="I331" s="1"/>
      <c r="J331" s="1"/>
      <c r="K331" s="1"/>
      <c r="L331" s="1"/>
    </row>
    <row r="332" spans="2:13" s="1" customFormat="1" ht="15" hidden="1" customHeight="1" outlineLevel="1" x14ac:dyDescent="0.15">
      <c r="B332" s="7"/>
      <c r="D332" s="10" t="s">
        <v>16</v>
      </c>
      <c r="F332" s="9" t="str">
        <f>ReportingCurrencyUnitLables</f>
        <v>USD 000s</v>
      </c>
      <c r="H332" s="31">
        <f>H310 * H324 / 1000</f>
        <v>0</v>
      </c>
      <c r="I332" s="31">
        <f>I310 * I324 / 1000</f>
        <v>0</v>
      </c>
      <c r="J332" s="31">
        <f>J310 * J324 / 1000</f>
        <v>0</v>
      </c>
      <c r="K332" s="31">
        <f>K310 * K324 / 1000</f>
        <v>0</v>
      </c>
      <c r="L332" s="31">
        <f>L310 * L324 / 1000</f>
        <v>0</v>
      </c>
    </row>
    <row r="333" spans="2:13" ht="4" hidden="1" customHeight="1" outlineLevel="1" x14ac:dyDescent="0.15">
      <c r="D333" s="10"/>
      <c r="F333" s="1"/>
      <c r="H333" s="1"/>
      <c r="I333" s="1"/>
      <c r="J333" s="1"/>
      <c r="K333" s="1"/>
      <c r="L333" s="1"/>
    </row>
    <row r="334" spans="2:13" s="1" customFormat="1" ht="15" hidden="1" customHeight="1" outlineLevel="1" x14ac:dyDescent="0.15">
      <c r="B334" s="7"/>
      <c r="D334" s="10" t="s">
        <v>19</v>
      </c>
      <c r="F334" s="9" t="s">
        <v>20</v>
      </c>
      <c r="H334" s="32">
        <f>IF(H328=0,0,H330 / H328)</f>
        <v>0</v>
      </c>
      <c r="I334" s="32">
        <f>IF(I328=0,0,I330 / I328)</f>
        <v>0</v>
      </c>
      <c r="J334" s="32">
        <f>IF(J328=0,0,J330 / J328)</f>
        <v>0</v>
      </c>
      <c r="K334" s="32">
        <f>IF(K328=0,0,K330 / K328)</f>
        <v>0</v>
      </c>
      <c r="L334" s="32">
        <f>IF(L328=0,0,L330 / L328)</f>
        <v>0</v>
      </c>
    </row>
    <row r="335" spans="2:13" ht="4" hidden="1" customHeight="1" outlineLevel="1" x14ac:dyDescent="0.15">
      <c r="D335" s="10"/>
      <c r="F335" s="1"/>
      <c r="H335" s="1"/>
      <c r="I335" s="1"/>
      <c r="J335" s="1"/>
      <c r="K335" s="1"/>
      <c r="L335" s="1"/>
    </row>
    <row r="336" spans="2:13" s="1" customFormat="1" ht="15" hidden="1" customHeight="1" outlineLevel="1" x14ac:dyDescent="0.15">
      <c r="B336" s="7"/>
      <c r="D336" s="10" t="s">
        <v>276</v>
      </c>
      <c r="F336" s="9" t="str">
        <f>ReportingCurrencyUnitLables</f>
        <v>USD 000s</v>
      </c>
      <c r="H336" s="31">
        <f>MAX(SUMPRODUCT(H319:H322, Technical!$E$9:$E$12) * H310 / 1000, 0)</f>
        <v>0</v>
      </c>
      <c r="I336" s="31">
        <f>MAX(SUMPRODUCT(I319:I322, Technical!$E$9:$E$12) * I310 / 1000, 0)</f>
        <v>0</v>
      </c>
      <c r="J336" s="31">
        <f>MAX(SUMPRODUCT(J319:J322, Technical!$E$9:$E$12) * J310 / 1000, 0)</f>
        <v>0</v>
      </c>
      <c r="K336" s="31">
        <f>MAX(SUMPRODUCT(K319:K322, Technical!$E$9:$E$12) * K310 / 1000, 0)</f>
        <v>0</v>
      </c>
      <c r="L336" s="31">
        <f>MAX(SUMPRODUCT(L319:L322, Technical!$E$9:$E$12) * L310 / 1000, 0)</f>
        <v>0</v>
      </c>
    </row>
    <row r="337" spans="2:13" ht="4" hidden="1" customHeight="1" outlineLevel="1" x14ac:dyDescent="0.15">
      <c r="D337" s="10"/>
      <c r="F337" s="1"/>
      <c r="H337" s="1"/>
      <c r="I337" s="1"/>
      <c r="J337" s="1"/>
      <c r="K337" s="1"/>
      <c r="L337" s="1"/>
    </row>
    <row r="338" spans="2:13" s="1" customFormat="1" ht="15" hidden="1" customHeight="1" outlineLevel="1" x14ac:dyDescent="0.15">
      <c r="B338" s="7"/>
      <c r="D338" s="10" t="s">
        <v>272</v>
      </c>
      <c r="F338" s="9" t="s">
        <v>270</v>
      </c>
      <c r="H338" s="32">
        <f>IF(H332=0, 0, H336/H332)</f>
        <v>0</v>
      </c>
      <c r="I338" s="32">
        <f>IF(I332=0, 0, I336/I332)</f>
        <v>0</v>
      </c>
      <c r="J338" s="32">
        <f>IF(J332=0, 0, J336/J332)</f>
        <v>0</v>
      </c>
      <c r="K338" s="32">
        <f>IF(K332=0, 0, K336/K332)</f>
        <v>0</v>
      </c>
      <c r="L338" s="32">
        <f>IF(L332=0, 0, L336/L332)</f>
        <v>0</v>
      </c>
    </row>
    <row r="339" spans="2:13" ht="4" hidden="1" customHeight="1" outlineLevel="1" x14ac:dyDescent="0.15">
      <c r="D339" s="10"/>
      <c r="F339" s="1"/>
      <c r="H339" s="1"/>
      <c r="I339" s="1"/>
      <c r="J339" s="1"/>
      <c r="K339" s="1"/>
      <c r="L339" s="1"/>
    </row>
    <row r="340" spans="2:13" s="1" customFormat="1" ht="15" hidden="1" customHeight="1" outlineLevel="1" x14ac:dyDescent="0.15">
      <c r="B340" s="7"/>
      <c r="C340" s="7"/>
      <c r="D340" s="10" t="s">
        <v>271</v>
      </c>
      <c r="F340" s="9" t="s">
        <v>279</v>
      </c>
      <c r="H340" s="33"/>
      <c r="I340" s="32">
        <f>IF(H338=0, 0, -(I338-H338) / H338)</f>
        <v>0</v>
      </c>
      <c r="J340" s="32">
        <f>IF(I338=0, 0, -(J338-I338) / I338)</f>
        <v>0</v>
      </c>
      <c r="K340" s="32">
        <f>IF(J338=0, 0, -(K338-J338) / J338)</f>
        <v>0</v>
      </c>
      <c r="L340" s="32">
        <f>IF(K338=0, 0, -(L338-K338) / K338)</f>
        <v>0</v>
      </c>
    </row>
    <row r="341" spans="2:13" hidden="1" outlineLevel="1" x14ac:dyDescent="0.15"/>
    <row r="342" spans="2:13" s="1" customFormat="1" ht="18" hidden="1" customHeight="1" outlineLevel="1" x14ac:dyDescent="0.15">
      <c r="B342" s="7"/>
      <c r="C342" s="60" t="s">
        <v>259</v>
      </c>
      <c r="D342" s="68"/>
      <c r="E342" s="68">
        <f>IF(AND(J297 = "Yes", OR(ISBLANK(Worker_Type_Filter), Worker_Type_Filter = H302),
 OR(ISBLANK(Country_Filter), Country_Filter = J302)), 1, 0)</f>
        <v>1</v>
      </c>
      <c r="F342" s="69"/>
      <c r="G342" s="69"/>
      <c r="H342" s="69" t="s">
        <v>4</v>
      </c>
      <c r="I342" s="69" t="s">
        <v>5</v>
      </c>
      <c r="J342" s="69" t="s">
        <v>6</v>
      </c>
      <c r="K342" s="69" t="s">
        <v>277</v>
      </c>
      <c r="L342" s="69" t="s">
        <v>278</v>
      </c>
      <c r="M342" s="69"/>
    </row>
    <row r="343" spans="2:13" ht="10" hidden="1" customHeight="1" outlineLevel="1" x14ac:dyDescent="0.15">
      <c r="C343" s="37" t="s">
        <v>267</v>
      </c>
    </row>
    <row r="344" spans="2:13" ht="4" hidden="1" customHeight="1" outlineLevel="1" x14ac:dyDescent="0.15"/>
    <row r="345" spans="2:13" s="1" customFormat="1" ht="15" hidden="1" customHeight="1" outlineLevel="1" x14ac:dyDescent="0.15">
      <c r="B345" s="7"/>
      <c r="C345" s="20">
        <v>1</v>
      </c>
      <c r="D345" s="10" t="s">
        <v>23</v>
      </c>
      <c r="F345" s="9" t="s">
        <v>9</v>
      </c>
      <c r="H345" s="31">
        <f>H328 * $E342</f>
        <v>0</v>
      </c>
      <c r="I345" s="31">
        <f>I328 * $E342</f>
        <v>0</v>
      </c>
      <c r="J345" s="31">
        <f>J328 * $E342</f>
        <v>0</v>
      </c>
      <c r="K345" s="31">
        <f>K328 * $E342</f>
        <v>0</v>
      </c>
      <c r="L345" s="31">
        <f>L328 * $E342</f>
        <v>0</v>
      </c>
    </row>
    <row r="346" spans="2:13" ht="4" hidden="1" customHeight="1" outlineLevel="1" x14ac:dyDescent="0.15">
      <c r="D346" s="10"/>
      <c r="F346" s="1"/>
      <c r="H346" s="1"/>
      <c r="I346" s="1"/>
      <c r="J346" s="1"/>
      <c r="K346" s="1"/>
      <c r="L346" s="1"/>
    </row>
    <row r="347" spans="2:13" s="1" customFormat="1" ht="15" hidden="1" customHeight="1" outlineLevel="1" x14ac:dyDescent="0.15">
      <c r="B347" s="7"/>
      <c r="C347" s="20">
        <v>2</v>
      </c>
      <c r="D347" s="10" t="s">
        <v>269</v>
      </c>
      <c r="F347" s="9" t="s">
        <v>9</v>
      </c>
      <c r="H347" s="31">
        <f>H330 * $E342</f>
        <v>0</v>
      </c>
      <c r="I347" s="31">
        <f>I330 * $E342</f>
        <v>0</v>
      </c>
      <c r="J347" s="31">
        <f>J330 * $E342</f>
        <v>0</v>
      </c>
      <c r="K347" s="31">
        <f>K330 * $E342</f>
        <v>0</v>
      </c>
      <c r="L347" s="31">
        <f>L330 * $E342</f>
        <v>0</v>
      </c>
    </row>
    <row r="348" spans="2:13" ht="4" hidden="1" customHeight="1" outlineLevel="1" x14ac:dyDescent="0.15">
      <c r="D348" s="10"/>
      <c r="F348" s="1"/>
      <c r="H348" s="1"/>
      <c r="I348" s="1"/>
      <c r="J348" s="1"/>
      <c r="K348" s="1"/>
      <c r="L348" s="1"/>
    </row>
    <row r="349" spans="2:13" s="1" customFormat="1" ht="15" hidden="1" customHeight="1" outlineLevel="1" x14ac:dyDescent="0.15">
      <c r="B349" s="7"/>
      <c r="C349" s="20">
        <v>3</v>
      </c>
      <c r="D349" s="10" t="s">
        <v>16</v>
      </c>
      <c r="F349" s="9" t="str">
        <f>ReportingCurrencyUnitLables</f>
        <v>USD 000s</v>
      </c>
      <c r="H349" s="31">
        <f>H332 * $E342</f>
        <v>0</v>
      </c>
      <c r="I349" s="31">
        <f>I332 * $E342</f>
        <v>0</v>
      </c>
      <c r="J349" s="31">
        <f>J332 * $E342</f>
        <v>0</v>
      </c>
      <c r="K349" s="31">
        <f>K332 * $E342</f>
        <v>0</v>
      </c>
      <c r="L349" s="31">
        <f>L332 * $E342</f>
        <v>0</v>
      </c>
    </row>
    <row r="350" spans="2:13" ht="4" hidden="1" customHeight="1" outlineLevel="1" x14ac:dyDescent="0.15">
      <c r="D350" s="10"/>
      <c r="F350" s="1"/>
      <c r="H350" s="1"/>
      <c r="I350" s="1"/>
      <c r="J350" s="1"/>
      <c r="K350" s="1"/>
      <c r="L350" s="1"/>
    </row>
    <row r="351" spans="2:13" s="1" customFormat="1" ht="15" hidden="1" customHeight="1" outlineLevel="1" x14ac:dyDescent="0.15">
      <c r="B351" s="7"/>
      <c r="C351" s="20">
        <v>4</v>
      </c>
      <c r="D351" s="10" t="s">
        <v>276</v>
      </c>
      <c r="F351" s="9" t="str">
        <f>ReportingCurrencyUnitLables</f>
        <v>USD 000s</v>
      </c>
      <c r="H351" s="31">
        <f>H336 * $E342</f>
        <v>0</v>
      </c>
      <c r="I351" s="31">
        <f>I336 * $E342</f>
        <v>0</v>
      </c>
      <c r="J351" s="31">
        <f>J336 * $E342</f>
        <v>0</v>
      </c>
      <c r="K351" s="31">
        <f>K336 * $E342</f>
        <v>0</v>
      </c>
      <c r="L351" s="31">
        <f>L336 * $E342</f>
        <v>0</v>
      </c>
    </row>
    <row r="352" spans="2:13" ht="4" hidden="1" customHeight="1" outlineLevel="1" x14ac:dyDescent="0.15">
      <c r="D352" s="10"/>
      <c r="F352" s="1"/>
      <c r="H352" s="1"/>
      <c r="I352" s="1"/>
      <c r="J352" s="1"/>
      <c r="K352" s="1"/>
      <c r="L352" s="1"/>
    </row>
    <row r="353" spans="2:14" ht="10" hidden="1" customHeight="1" outlineLevel="1" x14ac:dyDescent="0.15">
      <c r="B353" s="38"/>
      <c r="C353" s="34"/>
      <c r="D353" s="34"/>
      <c r="E353" s="34"/>
      <c r="F353" s="34"/>
      <c r="G353" s="34"/>
      <c r="H353" s="34"/>
      <c r="I353" s="39"/>
      <c r="J353" s="39"/>
      <c r="K353" s="39"/>
      <c r="L353" s="34"/>
      <c r="M353" s="34"/>
      <c r="N353" s="1"/>
    </row>
    <row r="354" spans="2:14" ht="10" customHeight="1" x14ac:dyDescent="0.15"/>
    <row r="355" spans="2:14" s="1" customFormat="1" ht="19" collapsed="1" x14ac:dyDescent="0.15">
      <c r="B355" s="66" cm="1">
        <f t="array" aca="1" ref="B355" ca="1">MAX($B$2:OFFSET(B355,-1,0)+1)</f>
        <v>7</v>
      </c>
      <c r="C355" s="67" t="str">
        <f>UPPER(J360) &amp;" / " &amp; K360  &amp; " / " &amp; L360 &amp; " / " &amp; H360</f>
        <v xml:space="preserve"> /  /  / </v>
      </c>
      <c r="D355" s="67"/>
      <c r="E355" s="67"/>
      <c r="F355" s="67"/>
      <c r="G355" s="67"/>
      <c r="H355" s="34"/>
      <c r="I355" s="19" t="s">
        <v>253</v>
      </c>
      <c r="J355" s="2" t="s">
        <v>216</v>
      </c>
      <c r="K355" s="19" t="s">
        <v>286</v>
      </c>
      <c r="L355" s="35">
        <f>E400</f>
        <v>1</v>
      </c>
      <c r="M355" s="34"/>
    </row>
    <row r="356" spans="2:14" s="1" customFormat="1" ht="4" hidden="1" customHeight="1" outlineLevel="1" x14ac:dyDescent="0.15">
      <c r="B356" s="63"/>
      <c r="C356" s="64"/>
      <c r="D356" s="64"/>
      <c r="E356" s="64"/>
      <c r="F356" s="64"/>
      <c r="G356" s="64"/>
      <c r="H356" s="64"/>
      <c r="I356" s="65"/>
      <c r="J356" s="65"/>
      <c r="K356" s="65"/>
      <c r="L356" s="64"/>
      <c r="M356" s="64"/>
    </row>
    <row r="357" spans="2:14" ht="10" hidden="1" customHeight="1" outlineLevel="1" x14ac:dyDescent="0.15"/>
    <row r="358" spans="2:14" ht="15" hidden="1" customHeight="1" outlineLevel="1" x14ac:dyDescent="0.15">
      <c r="D358" s="1"/>
      <c r="E358" s="1"/>
      <c r="H358" s="3" t="s">
        <v>1</v>
      </c>
      <c r="J358" s="3" t="s">
        <v>0</v>
      </c>
      <c r="K358" s="3" t="s">
        <v>215</v>
      </c>
      <c r="L358" s="3" t="s">
        <v>283</v>
      </c>
    </row>
    <row r="359" spans="2:14" ht="5" hidden="1" customHeight="1" outlineLevel="1" x14ac:dyDescent="0.15">
      <c r="D359" s="1"/>
      <c r="E359" s="1"/>
      <c r="H359" s="1"/>
      <c r="J359" s="1"/>
      <c r="K359" s="1"/>
      <c r="L359" s="1"/>
    </row>
    <row r="360" spans="2:14" ht="15" hidden="1" customHeight="1" outlineLevel="1" x14ac:dyDescent="0.15">
      <c r="D360" s="10" t="s">
        <v>2</v>
      </c>
      <c r="E360" s="1"/>
      <c r="H360" s="2"/>
      <c r="J360" s="2"/>
      <c r="K360" s="2"/>
      <c r="L360" s="2"/>
    </row>
    <row r="361" spans="2:14" hidden="1" outlineLevel="1" x14ac:dyDescent="0.15">
      <c r="D361" s="1"/>
      <c r="E361" s="1"/>
      <c r="F361" s="1"/>
      <c r="H361" s="1"/>
      <c r="I361" s="1"/>
      <c r="J361" s="1"/>
      <c r="K361" s="1"/>
      <c r="L361" s="1"/>
    </row>
    <row r="362" spans="2:14" s="1" customFormat="1" ht="18" hidden="1" customHeight="1" outlineLevel="1" x14ac:dyDescent="0.15">
      <c r="B362" s="7"/>
      <c r="C362" s="60" t="s">
        <v>3</v>
      </c>
      <c r="D362" s="68"/>
      <c r="E362" s="68"/>
      <c r="F362" s="69"/>
      <c r="G362" s="69"/>
      <c r="H362" s="69" t="s">
        <v>4</v>
      </c>
      <c r="I362" s="69" t="s">
        <v>5</v>
      </c>
      <c r="J362" s="69" t="s">
        <v>6</v>
      </c>
      <c r="K362" s="69" t="s">
        <v>277</v>
      </c>
      <c r="L362" s="69" t="s">
        <v>278</v>
      </c>
      <c r="M362" s="69"/>
    </row>
    <row r="363" spans="2:14" ht="10" hidden="1" customHeight="1" outlineLevel="1" x14ac:dyDescent="0.15">
      <c r="H363" s="1"/>
      <c r="I363" s="1"/>
      <c r="J363" s="1"/>
      <c r="K363" s="1"/>
      <c r="L363" s="1"/>
    </row>
    <row r="364" spans="2:14" s="1" customFormat="1" ht="15" hidden="1" customHeight="1" outlineLevel="1" x14ac:dyDescent="0.15">
      <c r="B364" s="7"/>
      <c r="D364" s="10" t="s">
        <v>3</v>
      </c>
      <c r="F364" s="18" t="s">
        <v>288</v>
      </c>
      <c r="H364" s="23"/>
      <c r="I364" s="23"/>
      <c r="J364" s="23"/>
      <c r="K364" s="23"/>
      <c r="L364" s="23"/>
    </row>
    <row r="365" spans="2:14" ht="4" hidden="1" customHeight="1" outlineLevel="1" x14ac:dyDescent="0.15">
      <c r="D365" s="1"/>
      <c r="E365" s="1"/>
      <c r="F365" s="1"/>
      <c r="H365" s="1"/>
      <c r="I365" s="1"/>
      <c r="J365" s="1"/>
      <c r="K365" s="1"/>
      <c r="L365" s="1"/>
    </row>
    <row r="366" spans="2:14" s="1" customFormat="1" ht="15" hidden="1" customHeight="1" outlineLevel="1" x14ac:dyDescent="0.15">
      <c r="B366" s="7"/>
      <c r="D366" s="10" t="s">
        <v>265</v>
      </c>
      <c r="F366" s="9" t="str">
        <f>F368 &amp; ":" &amp; F364</f>
        <v>USD:[currency code]</v>
      </c>
      <c r="H366" s="25"/>
      <c r="I366" s="25"/>
      <c r="J366" s="25"/>
      <c r="K366" s="25"/>
      <c r="L366" s="25"/>
    </row>
    <row r="367" spans="2:14" ht="4" hidden="1" customHeight="1" outlineLevel="1" x14ac:dyDescent="0.15">
      <c r="D367" s="1"/>
      <c r="E367" s="1"/>
      <c r="F367" s="1"/>
      <c r="H367" s="1"/>
      <c r="I367" s="1"/>
      <c r="J367" s="1"/>
      <c r="K367" s="1"/>
      <c r="L367" s="1"/>
    </row>
    <row r="368" spans="2:14" s="1" customFormat="1" ht="15" hidden="1" customHeight="1" outlineLevel="1" x14ac:dyDescent="0.15">
      <c r="B368" s="7"/>
      <c r="D368" s="10" t="s">
        <v>22</v>
      </c>
      <c r="F368" s="9" t="str">
        <f>ReportingCurrency</f>
        <v>USD</v>
      </c>
      <c r="H368" s="30">
        <f>IF(H366=0, 0, H364/H366)</f>
        <v>0</v>
      </c>
      <c r="I368" s="30">
        <f>IF(I366=0, 0, I364/I366)</f>
        <v>0</v>
      </c>
      <c r="J368" s="30">
        <f>IF(J366=0, 0, J364/J366)</f>
        <v>0</v>
      </c>
      <c r="K368" s="30">
        <f>IF(K366=0, 0, K364/K366)</f>
        <v>0</v>
      </c>
      <c r="L368" s="30">
        <f>IF(L366=0, 0, L364/L366)</f>
        <v>0</v>
      </c>
    </row>
    <row r="369" spans="2:13" ht="4" hidden="1" customHeight="1" outlineLevel="1" x14ac:dyDescent="0.15">
      <c r="D369" s="1"/>
      <c r="E369" s="1"/>
      <c r="F369" s="1"/>
      <c r="H369" s="1"/>
      <c r="I369" s="1"/>
      <c r="J369" s="1"/>
      <c r="K369" s="1"/>
      <c r="L369" s="1"/>
    </row>
    <row r="370" spans="2:13" s="1" customFormat="1" ht="15" hidden="1" customHeight="1" outlineLevel="1" x14ac:dyDescent="0.15">
      <c r="B370" s="7"/>
      <c r="D370" s="10" t="s">
        <v>273</v>
      </c>
      <c r="F370" s="9" t="s">
        <v>274</v>
      </c>
      <c r="H370" s="2"/>
      <c r="I370" s="2"/>
      <c r="J370" s="2"/>
      <c r="K370" s="2"/>
      <c r="L370" s="2"/>
    </row>
    <row r="371" spans="2:13" ht="4" hidden="1" customHeight="1" outlineLevel="1" x14ac:dyDescent="0.15">
      <c r="D371" s="1"/>
      <c r="E371" s="1"/>
      <c r="F371" s="1"/>
      <c r="H371" s="1"/>
      <c r="I371" s="1"/>
      <c r="J371" s="1"/>
      <c r="K371" s="1"/>
      <c r="L371" s="1"/>
    </row>
    <row r="372" spans="2:13" s="1" customFormat="1" ht="15" hidden="1" customHeight="1" outlineLevel="1" x14ac:dyDescent="0.15">
      <c r="B372" s="7"/>
      <c r="D372" s="10" t="s">
        <v>302</v>
      </c>
      <c r="F372" s="9" t="s">
        <v>275</v>
      </c>
      <c r="H372" s="26"/>
      <c r="I372" s="26"/>
      <c r="J372" s="26"/>
      <c r="K372" s="26"/>
      <c r="L372" s="26"/>
    </row>
    <row r="373" spans="2:13" hidden="1" outlineLevel="1" x14ac:dyDescent="0.15">
      <c r="D373" s="1"/>
      <c r="E373" s="1"/>
      <c r="F373" s="1"/>
      <c r="H373" s="1"/>
      <c r="I373" s="1"/>
      <c r="J373" s="1"/>
      <c r="K373" s="1"/>
      <c r="L373" s="1"/>
    </row>
    <row r="374" spans="2:13" s="1" customFormat="1" ht="18" hidden="1" customHeight="1" outlineLevel="1" x14ac:dyDescent="0.15">
      <c r="B374" s="7"/>
      <c r="C374" s="60" t="s">
        <v>8</v>
      </c>
      <c r="D374" s="68"/>
      <c r="E374" s="68"/>
      <c r="F374" s="69"/>
      <c r="G374" s="69"/>
      <c r="H374" s="69" t="s">
        <v>4</v>
      </c>
      <c r="I374" s="69" t="s">
        <v>5</v>
      </c>
      <c r="J374" s="69" t="s">
        <v>6</v>
      </c>
      <c r="K374" s="69" t="s">
        <v>277</v>
      </c>
      <c r="L374" s="69" t="s">
        <v>278</v>
      </c>
      <c r="M374" s="69"/>
    </row>
    <row r="375" spans="2:13" ht="10" hidden="1" customHeight="1" outlineLevel="1" x14ac:dyDescent="0.15">
      <c r="H375" s="1"/>
      <c r="I375" s="1"/>
      <c r="J375" s="1"/>
      <c r="K375" s="1"/>
      <c r="L375" s="1"/>
    </row>
    <row r="376" spans="2:13" s="1" customFormat="1" ht="15" hidden="1" customHeight="1" outlineLevel="1" x14ac:dyDescent="0.15">
      <c r="B376" s="7"/>
      <c r="D376" s="10" t="s">
        <v>254</v>
      </c>
      <c r="E376" s="36"/>
      <c r="F376" s="9" t="s">
        <v>24</v>
      </c>
      <c r="H376" s="24"/>
      <c r="I376" s="24"/>
      <c r="J376" s="24"/>
      <c r="K376" s="24"/>
      <c r="L376" s="24"/>
    </row>
    <row r="377" spans="2:13" s="1" customFormat="1" ht="15" hidden="1" customHeight="1" outlineLevel="1" x14ac:dyDescent="0.15">
      <c r="B377" s="7"/>
      <c r="D377" s="10" t="s">
        <v>255</v>
      </c>
      <c r="E377" s="36"/>
      <c r="F377" s="9" t="s">
        <v>24</v>
      </c>
      <c r="H377" s="24"/>
      <c r="I377" s="24"/>
      <c r="J377" s="24"/>
      <c r="K377" s="24"/>
      <c r="L377" s="24"/>
    </row>
    <row r="378" spans="2:13" s="1" customFormat="1" ht="15" hidden="1" customHeight="1" outlineLevel="1" x14ac:dyDescent="0.15">
      <c r="B378" s="7"/>
      <c r="D378" s="10" t="s">
        <v>256</v>
      </c>
      <c r="E378" s="36"/>
      <c r="F378" s="9" t="s">
        <v>24</v>
      </c>
      <c r="H378" s="24"/>
      <c r="I378" s="24"/>
      <c r="J378" s="24"/>
      <c r="K378" s="24"/>
      <c r="L378" s="24"/>
    </row>
    <row r="379" spans="2:13" s="1" customFormat="1" ht="15" hidden="1" customHeight="1" outlineLevel="1" x14ac:dyDescent="0.15">
      <c r="B379" s="7"/>
      <c r="D379" s="10" t="s">
        <v>257</v>
      </c>
      <c r="E379" s="36"/>
      <c r="F379" s="9" t="s">
        <v>24</v>
      </c>
      <c r="H379" s="24"/>
      <c r="I379" s="24"/>
      <c r="J379" s="24"/>
      <c r="K379" s="24"/>
      <c r="L379" s="24"/>
    </row>
    <row r="380" spans="2:13" s="1" customFormat="1" ht="15" hidden="1" customHeight="1" outlineLevel="1" x14ac:dyDescent="0.15">
      <c r="B380" s="7"/>
      <c r="D380" s="10" t="s">
        <v>258</v>
      </c>
      <c r="E380" s="36"/>
      <c r="F380" s="9" t="s">
        <v>24</v>
      </c>
      <c r="H380" s="24"/>
      <c r="I380" s="24"/>
      <c r="J380" s="24"/>
      <c r="K380" s="24"/>
      <c r="L380" s="24"/>
    </row>
    <row r="381" spans="2:13" ht="4" hidden="1" customHeight="1" outlineLevel="1" x14ac:dyDescent="0.15">
      <c r="D381" s="1"/>
      <c r="E381" s="1"/>
      <c r="F381" s="1"/>
      <c r="H381" s="1"/>
      <c r="I381" s="1"/>
      <c r="J381" s="1"/>
      <c r="K381" s="1"/>
      <c r="L381" s="1"/>
    </row>
    <row r="382" spans="2:13" s="1" customFormat="1" ht="15" hidden="1" customHeight="1" outlineLevel="1" x14ac:dyDescent="0.15">
      <c r="B382" s="7"/>
      <c r="D382" s="10" t="s">
        <v>268</v>
      </c>
      <c r="F382" s="9" t="s">
        <v>24</v>
      </c>
      <c r="H382" s="31">
        <f>SUM(H376:H380)</f>
        <v>0</v>
      </c>
      <c r="I382" s="31">
        <f>SUM(I376:I380)</f>
        <v>0</v>
      </c>
      <c r="J382" s="31">
        <f>SUM(J376:J380)</f>
        <v>0</v>
      </c>
      <c r="K382" s="31">
        <f>SUM(K376:K380)</f>
        <v>0</v>
      </c>
      <c r="L382" s="31">
        <f>SUM(L376:L380)</f>
        <v>0</v>
      </c>
    </row>
    <row r="383" spans="2:13" hidden="1" outlineLevel="1" x14ac:dyDescent="0.15"/>
    <row r="384" spans="2:13" s="1" customFormat="1" ht="18" hidden="1" customHeight="1" outlineLevel="1" x14ac:dyDescent="0.15">
      <c r="B384" s="7"/>
      <c r="C384" s="60" t="s">
        <v>15</v>
      </c>
      <c r="D384" s="68"/>
      <c r="E384" s="68"/>
      <c r="F384" s="69"/>
      <c r="G384" s="69"/>
      <c r="H384" s="69" t="s">
        <v>4</v>
      </c>
      <c r="I384" s="69" t="s">
        <v>5</v>
      </c>
      <c r="J384" s="69" t="s">
        <v>6</v>
      </c>
      <c r="K384" s="69" t="s">
        <v>277</v>
      </c>
      <c r="L384" s="69" t="s">
        <v>278</v>
      </c>
      <c r="M384" s="69"/>
    </row>
    <row r="385" spans="2:13" ht="10" hidden="1" customHeight="1" outlineLevel="1" x14ac:dyDescent="0.15"/>
    <row r="386" spans="2:13" s="1" customFormat="1" ht="15" hidden="1" customHeight="1" outlineLevel="1" x14ac:dyDescent="0.15">
      <c r="B386" s="7"/>
      <c r="D386" s="10" t="s">
        <v>23</v>
      </c>
      <c r="F386" s="9" t="s">
        <v>9</v>
      </c>
      <c r="H386" s="31">
        <f>H382</f>
        <v>0</v>
      </c>
      <c r="I386" s="31">
        <f>I382</f>
        <v>0</v>
      </c>
      <c r="J386" s="31">
        <f>J382</f>
        <v>0</v>
      </c>
      <c r="K386" s="31">
        <f>K382</f>
        <v>0</v>
      </c>
      <c r="L386" s="31">
        <f>L382</f>
        <v>0</v>
      </c>
    </row>
    <row r="387" spans="2:13" ht="4" hidden="1" customHeight="1" outlineLevel="1" x14ac:dyDescent="0.15">
      <c r="D387" s="10"/>
      <c r="F387" s="1"/>
      <c r="H387" s="1"/>
      <c r="I387" s="1"/>
      <c r="J387" s="1"/>
      <c r="K387" s="1"/>
      <c r="L387" s="1"/>
    </row>
    <row r="388" spans="2:13" s="1" customFormat="1" ht="15" hidden="1" customHeight="1" outlineLevel="1" x14ac:dyDescent="0.15">
      <c r="B388" s="7"/>
      <c r="D388" s="10" t="s">
        <v>269</v>
      </c>
      <c r="F388" s="9" t="s">
        <v>9</v>
      </c>
      <c r="H388" s="31">
        <f>SUM(H377:H380)</f>
        <v>0</v>
      </c>
      <c r="I388" s="31">
        <f>SUM(I377:I380)</f>
        <v>0</v>
      </c>
      <c r="J388" s="31">
        <f>SUM(J377:J380)</f>
        <v>0</v>
      </c>
      <c r="K388" s="31">
        <f>SUM(K377:K380)</f>
        <v>0</v>
      </c>
      <c r="L388" s="31">
        <f>SUM(L377:L380)</f>
        <v>0</v>
      </c>
    </row>
    <row r="389" spans="2:13" ht="4" hidden="1" customHeight="1" outlineLevel="1" x14ac:dyDescent="0.15">
      <c r="D389" s="10"/>
      <c r="F389" s="1"/>
      <c r="H389" s="1"/>
      <c r="I389" s="1"/>
      <c r="J389" s="1"/>
      <c r="K389" s="1"/>
      <c r="L389" s="1"/>
    </row>
    <row r="390" spans="2:13" s="1" customFormat="1" ht="15" hidden="1" customHeight="1" outlineLevel="1" x14ac:dyDescent="0.15">
      <c r="B390" s="7"/>
      <c r="D390" s="10" t="s">
        <v>16</v>
      </c>
      <c r="F390" s="9" t="str">
        <f>ReportingCurrencyUnitLables</f>
        <v>USD 000s</v>
      </c>
      <c r="H390" s="31">
        <f>H368 * H382 / 1000</f>
        <v>0</v>
      </c>
      <c r="I390" s="31">
        <f>I368 * I382 / 1000</f>
        <v>0</v>
      </c>
      <c r="J390" s="31">
        <f>J368 * J382 / 1000</f>
        <v>0</v>
      </c>
      <c r="K390" s="31">
        <f>K368 * K382 / 1000</f>
        <v>0</v>
      </c>
      <c r="L390" s="31">
        <f>L368 * L382 / 1000</f>
        <v>0</v>
      </c>
    </row>
    <row r="391" spans="2:13" ht="4" hidden="1" customHeight="1" outlineLevel="1" x14ac:dyDescent="0.15">
      <c r="D391" s="10"/>
      <c r="F391" s="1"/>
      <c r="H391" s="1"/>
      <c r="I391" s="1"/>
      <c r="J391" s="1"/>
      <c r="K391" s="1"/>
      <c r="L391" s="1"/>
    </row>
    <row r="392" spans="2:13" s="1" customFormat="1" ht="15" hidden="1" customHeight="1" outlineLevel="1" x14ac:dyDescent="0.15">
      <c r="B392" s="7"/>
      <c r="D392" s="10" t="s">
        <v>19</v>
      </c>
      <c r="F392" s="9" t="s">
        <v>20</v>
      </c>
      <c r="H392" s="32">
        <f>IF(H386=0,0,H388 / H386)</f>
        <v>0</v>
      </c>
      <c r="I392" s="32">
        <f>IF(I386=0,0,I388 / I386)</f>
        <v>0</v>
      </c>
      <c r="J392" s="32">
        <f>IF(J386=0,0,J388 / J386)</f>
        <v>0</v>
      </c>
      <c r="K392" s="32">
        <f>IF(K386=0,0,K388 / K386)</f>
        <v>0</v>
      </c>
      <c r="L392" s="32">
        <f>IF(L386=0,0,L388 / L386)</f>
        <v>0</v>
      </c>
    </row>
    <row r="393" spans="2:13" ht="4" hidden="1" customHeight="1" outlineLevel="1" x14ac:dyDescent="0.15">
      <c r="D393" s="10"/>
      <c r="F393" s="1"/>
      <c r="H393" s="1"/>
      <c r="I393" s="1"/>
      <c r="J393" s="1"/>
      <c r="K393" s="1"/>
      <c r="L393" s="1"/>
    </row>
    <row r="394" spans="2:13" s="1" customFormat="1" ht="15" hidden="1" customHeight="1" outlineLevel="1" x14ac:dyDescent="0.15">
      <c r="B394" s="7"/>
      <c r="D394" s="10" t="s">
        <v>276</v>
      </c>
      <c r="F394" s="9" t="str">
        <f>ReportingCurrencyUnitLables</f>
        <v>USD 000s</v>
      </c>
      <c r="H394" s="31">
        <f>MAX(SUMPRODUCT(H377:H380, Technical!$E$9:$E$12) * H368 / 1000, 0)</f>
        <v>0</v>
      </c>
      <c r="I394" s="31">
        <f>MAX(SUMPRODUCT(I377:I380, Technical!$E$9:$E$12) * I368 / 1000, 0)</f>
        <v>0</v>
      </c>
      <c r="J394" s="31">
        <f>MAX(SUMPRODUCT(J377:J380, Technical!$E$9:$E$12) * J368 / 1000, 0)</f>
        <v>0</v>
      </c>
      <c r="K394" s="31">
        <f>MAX(SUMPRODUCT(K377:K380, Technical!$E$9:$E$12) * K368 / 1000, 0)</f>
        <v>0</v>
      </c>
      <c r="L394" s="31">
        <f>MAX(SUMPRODUCT(L377:L380, Technical!$E$9:$E$12) * L368 / 1000, 0)</f>
        <v>0</v>
      </c>
    </row>
    <row r="395" spans="2:13" ht="4" hidden="1" customHeight="1" outlineLevel="1" x14ac:dyDescent="0.15">
      <c r="D395" s="10"/>
      <c r="F395" s="1"/>
      <c r="H395" s="1"/>
      <c r="I395" s="1"/>
      <c r="J395" s="1"/>
      <c r="K395" s="1"/>
      <c r="L395" s="1"/>
    </row>
    <row r="396" spans="2:13" s="1" customFormat="1" ht="15" hidden="1" customHeight="1" outlineLevel="1" x14ac:dyDescent="0.15">
      <c r="B396" s="7"/>
      <c r="D396" s="10" t="s">
        <v>272</v>
      </c>
      <c r="F396" s="9" t="s">
        <v>270</v>
      </c>
      <c r="H396" s="32">
        <f>IF(H390=0, 0, H394/H390)</f>
        <v>0</v>
      </c>
      <c r="I396" s="32">
        <f>IF(I390=0, 0, I394/I390)</f>
        <v>0</v>
      </c>
      <c r="J396" s="32">
        <f>IF(J390=0, 0, J394/J390)</f>
        <v>0</v>
      </c>
      <c r="K396" s="32">
        <f>IF(K390=0, 0, K394/K390)</f>
        <v>0</v>
      </c>
      <c r="L396" s="32">
        <f>IF(L390=0, 0, L394/L390)</f>
        <v>0</v>
      </c>
    </row>
    <row r="397" spans="2:13" ht="4" hidden="1" customHeight="1" outlineLevel="1" x14ac:dyDescent="0.15">
      <c r="D397" s="10"/>
      <c r="F397" s="1"/>
      <c r="H397" s="1"/>
      <c r="I397" s="1"/>
      <c r="J397" s="1"/>
      <c r="K397" s="1"/>
      <c r="L397" s="1"/>
    </row>
    <row r="398" spans="2:13" s="1" customFormat="1" ht="15" hidden="1" customHeight="1" outlineLevel="1" x14ac:dyDescent="0.15">
      <c r="B398" s="7"/>
      <c r="C398" s="7"/>
      <c r="D398" s="10" t="s">
        <v>271</v>
      </c>
      <c r="F398" s="9" t="s">
        <v>279</v>
      </c>
      <c r="H398" s="33"/>
      <c r="I398" s="32">
        <f>IF(H396=0, 0, -(I396-H396) / H396)</f>
        <v>0</v>
      </c>
      <c r="J398" s="32">
        <f>IF(I396=0, 0, -(J396-I396) / I396)</f>
        <v>0</v>
      </c>
      <c r="K398" s="32">
        <f>IF(J396=0, 0, -(K396-J396) / J396)</f>
        <v>0</v>
      </c>
      <c r="L398" s="32">
        <f>IF(K396=0, 0, -(L396-K396) / K396)</f>
        <v>0</v>
      </c>
    </row>
    <row r="399" spans="2:13" hidden="1" outlineLevel="1" x14ac:dyDescent="0.15"/>
    <row r="400" spans="2:13" s="1" customFormat="1" ht="18" hidden="1" customHeight="1" outlineLevel="1" x14ac:dyDescent="0.15">
      <c r="B400" s="7"/>
      <c r="C400" s="60" t="s">
        <v>259</v>
      </c>
      <c r="D400" s="68"/>
      <c r="E400" s="68">
        <f>IF(AND(J355 = "Yes", OR(ISBLANK(Worker_Type_Filter), Worker_Type_Filter = H360),
 OR(ISBLANK(Country_Filter), Country_Filter = J360)), 1, 0)</f>
        <v>1</v>
      </c>
      <c r="F400" s="69"/>
      <c r="G400" s="69"/>
      <c r="H400" s="69" t="s">
        <v>4</v>
      </c>
      <c r="I400" s="69" t="s">
        <v>5</v>
      </c>
      <c r="J400" s="69" t="s">
        <v>6</v>
      </c>
      <c r="K400" s="69" t="s">
        <v>277</v>
      </c>
      <c r="L400" s="69" t="s">
        <v>278</v>
      </c>
      <c r="M400" s="69"/>
    </row>
    <row r="401" spans="2:14" ht="10" hidden="1" customHeight="1" outlineLevel="1" x14ac:dyDescent="0.15">
      <c r="C401" s="37" t="s">
        <v>267</v>
      </c>
    </row>
    <row r="402" spans="2:14" ht="4" hidden="1" customHeight="1" outlineLevel="1" x14ac:dyDescent="0.15"/>
    <row r="403" spans="2:14" s="1" customFormat="1" ht="15" hidden="1" customHeight="1" outlineLevel="1" x14ac:dyDescent="0.15">
      <c r="B403" s="7"/>
      <c r="C403" s="20">
        <v>1</v>
      </c>
      <c r="D403" s="10" t="s">
        <v>23</v>
      </c>
      <c r="F403" s="9" t="s">
        <v>9</v>
      </c>
      <c r="H403" s="31">
        <f>H386 * $E400</f>
        <v>0</v>
      </c>
      <c r="I403" s="31">
        <f>I386 * $E400</f>
        <v>0</v>
      </c>
      <c r="J403" s="31">
        <f>J386 * $E400</f>
        <v>0</v>
      </c>
      <c r="K403" s="31">
        <f>K386 * $E400</f>
        <v>0</v>
      </c>
      <c r="L403" s="31">
        <f>L386 * $E400</f>
        <v>0</v>
      </c>
    </row>
    <row r="404" spans="2:14" ht="4" hidden="1" customHeight="1" outlineLevel="1" x14ac:dyDescent="0.15">
      <c r="D404" s="10"/>
      <c r="F404" s="1"/>
      <c r="H404" s="1"/>
      <c r="I404" s="1"/>
      <c r="J404" s="1"/>
      <c r="K404" s="1"/>
      <c r="L404" s="1"/>
    </row>
    <row r="405" spans="2:14" s="1" customFormat="1" ht="15" hidden="1" customHeight="1" outlineLevel="1" x14ac:dyDescent="0.15">
      <c r="B405" s="7"/>
      <c r="C405" s="20">
        <v>2</v>
      </c>
      <c r="D405" s="10" t="s">
        <v>269</v>
      </c>
      <c r="F405" s="9" t="s">
        <v>9</v>
      </c>
      <c r="H405" s="31">
        <f>H388 * $E400</f>
        <v>0</v>
      </c>
      <c r="I405" s="31">
        <f>I388 * $E400</f>
        <v>0</v>
      </c>
      <c r="J405" s="31">
        <f>J388 * $E400</f>
        <v>0</v>
      </c>
      <c r="K405" s="31">
        <f>K388 * $E400</f>
        <v>0</v>
      </c>
      <c r="L405" s="31">
        <f>L388 * $E400</f>
        <v>0</v>
      </c>
    </row>
    <row r="406" spans="2:14" ht="4" hidden="1" customHeight="1" outlineLevel="1" x14ac:dyDescent="0.15">
      <c r="D406" s="10"/>
      <c r="F406" s="1"/>
      <c r="H406" s="1"/>
      <c r="I406" s="1"/>
      <c r="J406" s="1"/>
      <c r="K406" s="1"/>
      <c r="L406" s="1"/>
    </row>
    <row r="407" spans="2:14" s="1" customFormat="1" ht="15" hidden="1" customHeight="1" outlineLevel="1" x14ac:dyDescent="0.15">
      <c r="B407" s="7"/>
      <c r="C407" s="20">
        <v>3</v>
      </c>
      <c r="D407" s="10" t="s">
        <v>16</v>
      </c>
      <c r="F407" s="9" t="str">
        <f>ReportingCurrencyUnitLables</f>
        <v>USD 000s</v>
      </c>
      <c r="H407" s="31">
        <f>H390 * $E400</f>
        <v>0</v>
      </c>
      <c r="I407" s="31">
        <f>I390 * $E400</f>
        <v>0</v>
      </c>
      <c r="J407" s="31">
        <f>J390 * $E400</f>
        <v>0</v>
      </c>
      <c r="K407" s="31">
        <f>K390 * $E400</f>
        <v>0</v>
      </c>
      <c r="L407" s="31">
        <f>L390 * $E400</f>
        <v>0</v>
      </c>
    </row>
    <row r="408" spans="2:14" ht="4" hidden="1" customHeight="1" outlineLevel="1" x14ac:dyDescent="0.15">
      <c r="D408" s="10"/>
      <c r="F408" s="1"/>
      <c r="H408" s="1"/>
      <c r="I408" s="1"/>
      <c r="J408" s="1"/>
      <c r="K408" s="1"/>
      <c r="L408" s="1"/>
    </row>
    <row r="409" spans="2:14" s="1" customFormat="1" ht="15" hidden="1" customHeight="1" outlineLevel="1" x14ac:dyDescent="0.15">
      <c r="B409" s="7"/>
      <c r="C409" s="20">
        <v>4</v>
      </c>
      <c r="D409" s="10" t="s">
        <v>276</v>
      </c>
      <c r="F409" s="9" t="str">
        <f>ReportingCurrencyUnitLables</f>
        <v>USD 000s</v>
      </c>
      <c r="H409" s="31">
        <f>H394 * $E400</f>
        <v>0</v>
      </c>
      <c r="I409" s="31">
        <f>I394 * $E400</f>
        <v>0</v>
      </c>
      <c r="J409" s="31">
        <f>J394 * $E400</f>
        <v>0</v>
      </c>
      <c r="K409" s="31">
        <f>K394 * $E400</f>
        <v>0</v>
      </c>
      <c r="L409" s="31">
        <f>L394 * $E400</f>
        <v>0</v>
      </c>
    </row>
    <row r="410" spans="2:14" ht="4" hidden="1" customHeight="1" outlineLevel="1" x14ac:dyDescent="0.15">
      <c r="D410" s="10"/>
      <c r="F410" s="1"/>
      <c r="H410" s="1"/>
      <c r="I410" s="1"/>
      <c r="J410" s="1"/>
      <c r="K410" s="1"/>
      <c r="L410" s="1"/>
    </row>
    <row r="411" spans="2:14" ht="10" hidden="1" customHeight="1" outlineLevel="1" x14ac:dyDescent="0.15">
      <c r="B411" s="38"/>
      <c r="C411" s="34"/>
      <c r="D411" s="34"/>
      <c r="E411" s="34"/>
      <c r="F411" s="34"/>
      <c r="G411" s="34"/>
      <c r="H411" s="34"/>
      <c r="I411" s="39"/>
      <c r="J411" s="39"/>
      <c r="K411" s="39"/>
      <c r="L411" s="34"/>
      <c r="M411" s="34"/>
      <c r="N411" s="1"/>
    </row>
    <row r="412" spans="2:14" ht="10" customHeight="1" x14ac:dyDescent="0.15"/>
    <row r="413" spans="2:14" s="1" customFormat="1" ht="19" collapsed="1" x14ac:dyDescent="0.15">
      <c r="B413" s="66" cm="1">
        <f t="array" aca="1" ref="B413" ca="1">MAX($B$2:OFFSET(B413,-1,0)+1)</f>
        <v>8</v>
      </c>
      <c r="C413" s="67" t="str">
        <f>UPPER(J418) &amp;" / " &amp; K418  &amp; " / " &amp; L418 &amp; " / " &amp; H418</f>
        <v xml:space="preserve"> /  /  / </v>
      </c>
      <c r="D413" s="67"/>
      <c r="E413" s="67"/>
      <c r="F413" s="67"/>
      <c r="G413" s="67"/>
      <c r="H413" s="34"/>
      <c r="I413" s="19" t="s">
        <v>253</v>
      </c>
      <c r="J413" s="2" t="s">
        <v>216</v>
      </c>
      <c r="K413" s="19" t="s">
        <v>286</v>
      </c>
      <c r="L413" s="35">
        <f>E458</f>
        <v>1</v>
      </c>
      <c r="M413" s="34"/>
    </row>
    <row r="414" spans="2:14" s="1" customFormat="1" ht="4" hidden="1" customHeight="1" outlineLevel="1" x14ac:dyDescent="0.15">
      <c r="B414" s="63"/>
      <c r="C414" s="64"/>
      <c r="D414" s="64"/>
      <c r="E414" s="64"/>
      <c r="F414" s="64"/>
      <c r="G414" s="64"/>
      <c r="H414" s="64"/>
      <c r="I414" s="65"/>
      <c r="J414" s="65"/>
      <c r="K414" s="65"/>
      <c r="L414" s="64"/>
      <c r="M414" s="64"/>
    </row>
    <row r="415" spans="2:14" ht="10" hidden="1" customHeight="1" outlineLevel="1" x14ac:dyDescent="0.15"/>
    <row r="416" spans="2:14" ht="15" hidden="1" customHeight="1" outlineLevel="1" x14ac:dyDescent="0.15">
      <c r="D416" s="1"/>
      <c r="E416" s="1"/>
      <c r="H416" s="3" t="s">
        <v>1</v>
      </c>
      <c r="J416" s="3" t="s">
        <v>0</v>
      </c>
      <c r="K416" s="3" t="s">
        <v>215</v>
      </c>
      <c r="L416" s="3" t="s">
        <v>283</v>
      </c>
    </row>
    <row r="417" spans="2:13" ht="5" hidden="1" customHeight="1" outlineLevel="1" x14ac:dyDescent="0.15">
      <c r="D417" s="1"/>
      <c r="E417" s="1"/>
      <c r="H417" s="1"/>
      <c r="J417" s="1"/>
      <c r="K417" s="1"/>
      <c r="L417" s="1"/>
    </row>
    <row r="418" spans="2:13" ht="15" hidden="1" customHeight="1" outlineLevel="1" x14ac:dyDescent="0.15">
      <c r="D418" s="10" t="s">
        <v>2</v>
      </c>
      <c r="E418" s="1"/>
      <c r="H418" s="2"/>
      <c r="J418" s="2"/>
      <c r="K418" s="2"/>
      <c r="L418" s="2"/>
    </row>
    <row r="419" spans="2:13" hidden="1" outlineLevel="1" x14ac:dyDescent="0.15">
      <c r="D419" s="1"/>
      <c r="E419" s="1"/>
      <c r="F419" s="1"/>
      <c r="H419" s="1"/>
      <c r="I419" s="1"/>
      <c r="J419" s="1"/>
      <c r="K419" s="1"/>
      <c r="L419" s="1"/>
    </row>
    <row r="420" spans="2:13" s="1" customFormat="1" ht="18" hidden="1" customHeight="1" outlineLevel="1" x14ac:dyDescent="0.15">
      <c r="B420" s="7"/>
      <c r="C420" s="60" t="s">
        <v>3</v>
      </c>
      <c r="D420" s="68"/>
      <c r="E420" s="68"/>
      <c r="F420" s="69"/>
      <c r="G420" s="69"/>
      <c r="H420" s="69" t="s">
        <v>4</v>
      </c>
      <c r="I420" s="69" t="s">
        <v>5</v>
      </c>
      <c r="J420" s="69" t="s">
        <v>6</v>
      </c>
      <c r="K420" s="69" t="s">
        <v>277</v>
      </c>
      <c r="L420" s="69" t="s">
        <v>278</v>
      </c>
      <c r="M420" s="69"/>
    </row>
    <row r="421" spans="2:13" ht="10" hidden="1" customHeight="1" outlineLevel="1" x14ac:dyDescent="0.15">
      <c r="H421" s="1"/>
      <c r="I421" s="1"/>
      <c r="J421" s="1"/>
      <c r="K421" s="1"/>
      <c r="L421" s="1"/>
    </row>
    <row r="422" spans="2:13" s="1" customFormat="1" ht="15" hidden="1" customHeight="1" outlineLevel="1" x14ac:dyDescent="0.15">
      <c r="B422" s="7"/>
      <c r="D422" s="10" t="s">
        <v>3</v>
      </c>
      <c r="F422" s="18" t="s">
        <v>288</v>
      </c>
      <c r="H422" s="23"/>
      <c r="I422" s="23"/>
      <c r="J422" s="23"/>
      <c r="K422" s="23"/>
      <c r="L422" s="23"/>
    </row>
    <row r="423" spans="2:13" ht="4" hidden="1" customHeight="1" outlineLevel="1" x14ac:dyDescent="0.15">
      <c r="D423" s="1"/>
      <c r="E423" s="1"/>
      <c r="F423" s="1"/>
      <c r="H423" s="1"/>
      <c r="I423" s="1"/>
      <c r="J423" s="1"/>
      <c r="K423" s="1"/>
      <c r="L423" s="1"/>
    </row>
    <row r="424" spans="2:13" s="1" customFormat="1" ht="15" hidden="1" customHeight="1" outlineLevel="1" x14ac:dyDescent="0.15">
      <c r="B424" s="7"/>
      <c r="D424" s="10" t="s">
        <v>265</v>
      </c>
      <c r="F424" s="9" t="str">
        <f>F426 &amp; ":" &amp; F422</f>
        <v>USD:[currency code]</v>
      </c>
      <c r="H424" s="25"/>
      <c r="I424" s="25"/>
      <c r="J424" s="25"/>
      <c r="K424" s="25"/>
      <c r="L424" s="25"/>
    </row>
    <row r="425" spans="2:13" ht="4" hidden="1" customHeight="1" outlineLevel="1" x14ac:dyDescent="0.15">
      <c r="D425" s="1"/>
      <c r="E425" s="1"/>
      <c r="F425" s="1"/>
      <c r="H425" s="1"/>
      <c r="I425" s="1"/>
      <c r="J425" s="1"/>
      <c r="K425" s="1"/>
      <c r="L425" s="1"/>
    </row>
    <row r="426" spans="2:13" s="1" customFormat="1" ht="15" hidden="1" customHeight="1" outlineLevel="1" x14ac:dyDescent="0.15">
      <c r="B426" s="7"/>
      <c r="D426" s="10" t="s">
        <v>22</v>
      </c>
      <c r="F426" s="9" t="str">
        <f>ReportingCurrency</f>
        <v>USD</v>
      </c>
      <c r="H426" s="30">
        <f>IF(H424=0, 0, H422/H424)</f>
        <v>0</v>
      </c>
      <c r="I426" s="30">
        <f>IF(I424=0, 0, I422/I424)</f>
        <v>0</v>
      </c>
      <c r="J426" s="30">
        <f>IF(J424=0, 0, J422/J424)</f>
        <v>0</v>
      </c>
      <c r="K426" s="30">
        <f>IF(K424=0, 0, K422/K424)</f>
        <v>0</v>
      </c>
      <c r="L426" s="30">
        <f>IF(L424=0, 0, L422/L424)</f>
        <v>0</v>
      </c>
    </row>
    <row r="427" spans="2:13" ht="4" hidden="1" customHeight="1" outlineLevel="1" x14ac:dyDescent="0.15">
      <c r="D427" s="1"/>
      <c r="E427" s="1"/>
      <c r="F427" s="1"/>
      <c r="H427" s="1"/>
      <c r="I427" s="1"/>
      <c r="J427" s="1"/>
      <c r="K427" s="1"/>
      <c r="L427" s="1"/>
    </row>
    <row r="428" spans="2:13" s="1" customFormat="1" ht="15" hidden="1" customHeight="1" outlineLevel="1" x14ac:dyDescent="0.15">
      <c r="B428" s="7"/>
      <c r="D428" s="10" t="s">
        <v>273</v>
      </c>
      <c r="F428" s="9" t="s">
        <v>274</v>
      </c>
      <c r="H428" s="2"/>
      <c r="I428" s="2"/>
      <c r="J428" s="2"/>
      <c r="K428" s="2"/>
      <c r="L428" s="2"/>
    </row>
    <row r="429" spans="2:13" ht="4" hidden="1" customHeight="1" outlineLevel="1" x14ac:dyDescent="0.15">
      <c r="D429" s="1"/>
      <c r="E429" s="1"/>
      <c r="F429" s="1"/>
      <c r="H429" s="1"/>
      <c r="I429" s="1"/>
      <c r="J429" s="1"/>
      <c r="K429" s="1"/>
      <c r="L429" s="1"/>
    </row>
    <row r="430" spans="2:13" s="1" customFormat="1" ht="15" hidden="1" customHeight="1" outlineLevel="1" x14ac:dyDescent="0.15">
      <c r="B430" s="7"/>
      <c r="D430" s="10" t="s">
        <v>302</v>
      </c>
      <c r="F430" s="9" t="s">
        <v>275</v>
      </c>
      <c r="H430" s="26"/>
      <c r="I430" s="26"/>
      <c r="J430" s="26"/>
      <c r="K430" s="26"/>
      <c r="L430" s="26"/>
    </row>
    <row r="431" spans="2:13" hidden="1" outlineLevel="1" x14ac:dyDescent="0.15">
      <c r="D431" s="1"/>
      <c r="E431" s="1"/>
      <c r="F431" s="1"/>
      <c r="H431" s="1"/>
      <c r="I431" s="1"/>
      <c r="J431" s="1"/>
      <c r="K431" s="1"/>
      <c r="L431" s="1"/>
    </row>
    <row r="432" spans="2:13" s="1" customFormat="1" ht="18" hidden="1" customHeight="1" outlineLevel="1" x14ac:dyDescent="0.15">
      <c r="B432" s="7"/>
      <c r="C432" s="60" t="s">
        <v>8</v>
      </c>
      <c r="D432" s="68"/>
      <c r="E432" s="68"/>
      <c r="F432" s="69"/>
      <c r="G432" s="69"/>
      <c r="H432" s="69" t="s">
        <v>4</v>
      </c>
      <c r="I432" s="69" t="s">
        <v>5</v>
      </c>
      <c r="J432" s="69" t="s">
        <v>6</v>
      </c>
      <c r="K432" s="69" t="s">
        <v>277</v>
      </c>
      <c r="L432" s="69" t="s">
        <v>278</v>
      </c>
      <c r="M432" s="69"/>
    </row>
    <row r="433" spans="2:13" ht="10" hidden="1" customHeight="1" outlineLevel="1" x14ac:dyDescent="0.15">
      <c r="H433" s="1"/>
      <c r="I433" s="1"/>
      <c r="J433" s="1"/>
      <c r="K433" s="1"/>
      <c r="L433" s="1"/>
    </row>
    <row r="434" spans="2:13" s="1" customFormat="1" ht="15" hidden="1" customHeight="1" outlineLevel="1" x14ac:dyDescent="0.15">
      <c r="B434" s="7"/>
      <c r="D434" s="10" t="s">
        <v>254</v>
      </c>
      <c r="E434" s="36"/>
      <c r="F434" s="9" t="s">
        <v>24</v>
      </c>
      <c r="H434" s="24"/>
      <c r="I434" s="24"/>
      <c r="J434" s="24"/>
      <c r="K434" s="24"/>
      <c r="L434" s="24"/>
    </row>
    <row r="435" spans="2:13" s="1" customFormat="1" ht="15" hidden="1" customHeight="1" outlineLevel="1" x14ac:dyDescent="0.15">
      <c r="B435" s="7"/>
      <c r="D435" s="10" t="s">
        <v>255</v>
      </c>
      <c r="E435" s="36"/>
      <c r="F435" s="9" t="s">
        <v>24</v>
      </c>
      <c r="H435" s="24"/>
      <c r="I435" s="24"/>
      <c r="J435" s="24"/>
      <c r="K435" s="24"/>
      <c r="L435" s="24"/>
    </row>
    <row r="436" spans="2:13" s="1" customFormat="1" ht="15" hidden="1" customHeight="1" outlineLevel="1" x14ac:dyDescent="0.15">
      <c r="B436" s="7"/>
      <c r="D436" s="10" t="s">
        <v>256</v>
      </c>
      <c r="E436" s="36"/>
      <c r="F436" s="9" t="s">
        <v>24</v>
      </c>
      <c r="H436" s="24"/>
      <c r="I436" s="24"/>
      <c r="J436" s="24"/>
      <c r="K436" s="24"/>
      <c r="L436" s="24"/>
    </row>
    <row r="437" spans="2:13" s="1" customFormat="1" ht="15" hidden="1" customHeight="1" outlineLevel="1" x14ac:dyDescent="0.15">
      <c r="B437" s="7"/>
      <c r="D437" s="10" t="s">
        <v>257</v>
      </c>
      <c r="E437" s="36"/>
      <c r="F437" s="9" t="s">
        <v>24</v>
      </c>
      <c r="H437" s="24"/>
      <c r="I437" s="24"/>
      <c r="J437" s="24"/>
      <c r="K437" s="24"/>
      <c r="L437" s="24"/>
    </row>
    <row r="438" spans="2:13" s="1" customFormat="1" ht="15" hidden="1" customHeight="1" outlineLevel="1" x14ac:dyDescent="0.15">
      <c r="B438" s="7"/>
      <c r="D438" s="10" t="s">
        <v>258</v>
      </c>
      <c r="E438" s="36"/>
      <c r="F438" s="9" t="s">
        <v>24</v>
      </c>
      <c r="H438" s="24"/>
      <c r="I438" s="24"/>
      <c r="J438" s="24"/>
      <c r="K438" s="24"/>
      <c r="L438" s="24"/>
    </row>
    <row r="439" spans="2:13" ht="4" hidden="1" customHeight="1" outlineLevel="1" x14ac:dyDescent="0.15">
      <c r="D439" s="1"/>
      <c r="E439" s="1"/>
      <c r="F439" s="1"/>
      <c r="H439" s="1"/>
      <c r="I439" s="1"/>
      <c r="J439" s="1"/>
      <c r="K439" s="1"/>
      <c r="L439" s="1"/>
    </row>
    <row r="440" spans="2:13" s="1" customFormat="1" ht="15" hidden="1" customHeight="1" outlineLevel="1" x14ac:dyDescent="0.15">
      <c r="B440" s="7"/>
      <c r="D440" s="10" t="s">
        <v>268</v>
      </c>
      <c r="F440" s="9" t="s">
        <v>24</v>
      </c>
      <c r="H440" s="31">
        <f>SUM(H434:H438)</f>
        <v>0</v>
      </c>
      <c r="I440" s="31">
        <f>SUM(I434:I438)</f>
        <v>0</v>
      </c>
      <c r="J440" s="31">
        <f>SUM(J434:J438)</f>
        <v>0</v>
      </c>
      <c r="K440" s="31">
        <f>SUM(K434:K438)</f>
        <v>0</v>
      </c>
      <c r="L440" s="31">
        <f>SUM(L434:L438)</f>
        <v>0</v>
      </c>
    </row>
    <row r="441" spans="2:13" hidden="1" outlineLevel="1" x14ac:dyDescent="0.15"/>
    <row r="442" spans="2:13" s="1" customFormat="1" ht="18" hidden="1" customHeight="1" outlineLevel="1" x14ac:dyDescent="0.15">
      <c r="B442" s="7"/>
      <c r="C442" s="60" t="s">
        <v>15</v>
      </c>
      <c r="D442" s="68"/>
      <c r="E442" s="68"/>
      <c r="F442" s="69"/>
      <c r="G442" s="69"/>
      <c r="H442" s="69" t="s">
        <v>4</v>
      </c>
      <c r="I442" s="69" t="s">
        <v>5</v>
      </c>
      <c r="J442" s="69" t="s">
        <v>6</v>
      </c>
      <c r="K442" s="69" t="s">
        <v>277</v>
      </c>
      <c r="L442" s="69" t="s">
        <v>278</v>
      </c>
      <c r="M442" s="69"/>
    </row>
    <row r="443" spans="2:13" ht="10" hidden="1" customHeight="1" outlineLevel="1" x14ac:dyDescent="0.15"/>
    <row r="444" spans="2:13" s="1" customFormat="1" ht="15" hidden="1" customHeight="1" outlineLevel="1" x14ac:dyDescent="0.15">
      <c r="B444" s="7"/>
      <c r="D444" s="10" t="s">
        <v>23</v>
      </c>
      <c r="F444" s="9" t="s">
        <v>9</v>
      </c>
      <c r="H444" s="31">
        <f>H440</f>
        <v>0</v>
      </c>
      <c r="I444" s="31">
        <f>I440</f>
        <v>0</v>
      </c>
      <c r="J444" s="31">
        <f>J440</f>
        <v>0</v>
      </c>
      <c r="K444" s="31">
        <f>K440</f>
        <v>0</v>
      </c>
      <c r="L444" s="31">
        <f>L440</f>
        <v>0</v>
      </c>
    </row>
    <row r="445" spans="2:13" ht="4" hidden="1" customHeight="1" outlineLevel="1" x14ac:dyDescent="0.15">
      <c r="D445" s="10"/>
      <c r="F445" s="1"/>
      <c r="H445" s="1"/>
      <c r="I445" s="1"/>
      <c r="J445" s="1"/>
      <c r="K445" s="1"/>
      <c r="L445" s="1"/>
    </row>
    <row r="446" spans="2:13" s="1" customFormat="1" ht="15" hidden="1" customHeight="1" outlineLevel="1" x14ac:dyDescent="0.15">
      <c r="B446" s="7"/>
      <c r="D446" s="10" t="s">
        <v>269</v>
      </c>
      <c r="F446" s="9" t="s">
        <v>9</v>
      </c>
      <c r="H446" s="31">
        <f>SUM(H435:H438)</f>
        <v>0</v>
      </c>
      <c r="I446" s="31">
        <f>SUM(I435:I438)</f>
        <v>0</v>
      </c>
      <c r="J446" s="31">
        <f>SUM(J435:J438)</f>
        <v>0</v>
      </c>
      <c r="K446" s="31">
        <f>SUM(K435:K438)</f>
        <v>0</v>
      </c>
      <c r="L446" s="31">
        <f>SUM(L435:L438)</f>
        <v>0</v>
      </c>
    </row>
    <row r="447" spans="2:13" ht="4" hidden="1" customHeight="1" outlineLevel="1" x14ac:dyDescent="0.15">
      <c r="D447" s="10"/>
      <c r="F447" s="1"/>
      <c r="H447" s="1"/>
      <c r="I447" s="1"/>
      <c r="J447" s="1"/>
      <c r="K447" s="1"/>
      <c r="L447" s="1"/>
    </row>
    <row r="448" spans="2:13" s="1" customFormat="1" ht="15" hidden="1" customHeight="1" outlineLevel="1" x14ac:dyDescent="0.15">
      <c r="B448" s="7"/>
      <c r="D448" s="10" t="s">
        <v>16</v>
      </c>
      <c r="F448" s="9" t="str">
        <f>ReportingCurrencyUnitLables</f>
        <v>USD 000s</v>
      </c>
      <c r="H448" s="31">
        <f>H426 * H440 / 1000</f>
        <v>0</v>
      </c>
      <c r="I448" s="31">
        <f>I426 * I440 / 1000</f>
        <v>0</v>
      </c>
      <c r="J448" s="31">
        <f>J426 * J440 / 1000</f>
        <v>0</v>
      </c>
      <c r="K448" s="31">
        <f>K426 * K440 / 1000</f>
        <v>0</v>
      </c>
      <c r="L448" s="31">
        <f>L426 * L440 / 1000</f>
        <v>0</v>
      </c>
    </row>
    <row r="449" spans="2:13" ht="4" hidden="1" customHeight="1" outlineLevel="1" x14ac:dyDescent="0.15">
      <c r="D449" s="10"/>
      <c r="F449" s="1"/>
      <c r="H449" s="1"/>
      <c r="I449" s="1"/>
      <c r="J449" s="1"/>
      <c r="K449" s="1"/>
      <c r="L449" s="1"/>
    </row>
    <row r="450" spans="2:13" s="1" customFormat="1" ht="15" hidden="1" customHeight="1" outlineLevel="1" x14ac:dyDescent="0.15">
      <c r="B450" s="7"/>
      <c r="D450" s="10" t="s">
        <v>19</v>
      </c>
      <c r="F450" s="9" t="s">
        <v>20</v>
      </c>
      <c r="H450" s="32">
        <f>IF(H444=0,0,H446 / H444)</f>
        <v>0</v>
      </c>
      <c r="I450" s="32">
        <f>IF(I444=0,0,I446 / I444)</f>
        <v>0</v>
      </c>
      <c r="J450" s="32">
        <f>IF(J444=0,0,J446 / J444)</f>
        <v>0</v>
      </c>
      <c r="K450" s="32">
        <f>IF(K444=0,0,K446 / K444)</f>
        <v>0</v>
      </c>
      <c r="L450" s="32">
        <f>IF(L444=0,0,L446 / L444)</f>
        <v>0</v>
      </c>
    </row>
    <row r="451" spans="2:13" ht="4" hidden="1" customHeight="1" outlineLevel="1" x14ac:dyDescent="0.15">
      <c r="D451" s="10"/>
      <c r="F451" s="1"/>
      <c r="H451" s="1"/>
      <c r="I451" s="1"/>
      <c r="J451" s="1"/>
      <c r="K451" s="1"/>
      <c r="L451" s="1"/>
    </row>
    <row r="452" spans="2:13" s="1" customFormat="1" ht="15" hidden="1" customHeight="1" outlineLevel="1" x14ac:dyDescent="0.15">
      <c r="B452" s="7"/>
      <c r="D452" s="10" t="s">
        <v>276</v>
      </c>
      <c r="F452" s="9" t="str">
        <f>ReportingCurrencyUnitLables</f>
        <v>USD 000s</v>
      </c>
      <c r="H452" s="31">
        <f>MAX(SUMPRODUCT(H435:H438, Technical!$E$9:$E$12) * H426 / 1000, 0)</f>
        <v>0</v>
      </c>
      <c r="I452" s="31">
        <f>MAX(SUMPRODUCT(I435:I438, Technical!$E$9:$E$12) * I426 / 1000, 0)</f>
        <v>0</v>
      </c>
      <c r="J452" s="31">
        <f>MAX(SUMPRODUCT(J435:J438, Technical!$E$9:$E$12) * J426 / 1000, 0)</f>
        <v>0</v>
      </c>
      <c r="K452" s="31">
        <f>MAX(SUMPRODUCT(K435:K438, Technical!$E$9:$E$12) * K426 / 1000, 0)</f>
        <v>0</v>
      </c>
      <c r="L452" s="31">
        <f>MAX(SUMPRODUCT(L435:L438, Technical!$E$9:$E$12) * L426 / 1000, 0)</f>
        <v>0</v>
      </c>
    </row>
    <row r="453" spans="2:13" ht="4" hidden="1" customHeight="1" outlineLevel="1" x14ac:dyDescent="0.15">
      <c r="D453" s="10"/>
      <c r="F453" s="1"/>
      <c r="H453" s="1"/>
      <c r="I453" s="1"/>
      <c r="J453" s="1"/>
      <c r="K453" s="1"/>
      <c r="L453" s="1"/>
    </row>
    <row r="454" spans="2:13" s="1" customFormat="1" ht="15" hidden="1" customHeight="1" outlineLevel="1" x14ac:dyDescent="0.15">
      <c r="B454" s="7"/>
      <c r="D454" s="10" t="s">
        <v>272</v>
      </c>
      <c r="F454" s="9" t="s">
        <v>270</v>
      </c>
      <c r="H454" s="32">
        <f>IF(H448=0, 0, H452/H448)</f>
        <v>0</v>
      </c>
      <c r="I454" s="32">
        <f>IF(I448=0, 0, I452/I448)</f>
        <v>0</v>
      </c>
      <c r="J454" s="32">
        <f>IF(J448=0, 0, J452/J448)</f>
        <v>0</v>
      </c>
      <c r="K454" s="32">
        <f>IF(K448=0, 0, K452/K448)</f>
        <v>0</v>
      </c>
      <c r="L454" s="32">
        <f>IF(L448=0, 0, L452/L448)</f>
        <v>0</v>
      </c>
    </row>
    <row r="455" spans="2:13" ht="4" hidden="1" customHeight="1" outlineLevel="1" x14ac:dyDescent="0.15">
      <c r="D455" s="10"/>
      <c r="F455" s="1"/>
      <c r="H455" s="1"/>
      <c r="I455" s="1"/>
      <c r="J455" s="1"/>
      <c r="K455" s="1"/>
      <c r="L455" s="1"/>
    </row>
    <row r="456" spans="2:13" s="1" customFormat="1" ht="15" hidden="1" customHeight="1" outlineLevel="1" x14ac:dyDescent="0.15">
      <c r="B456" s="7"/>
      <c r="C456" s="7"/>
      <c r="D456" s="10" t="s">
        <v>271</v>
      </c>
      <c r="F456" s="9" t="s">
        <v>279</v>
      </c>
      <c r="H456" s="33"/>
      <c r="I456" s="32">
        <f>IF(H454=0, 0, -(I454-H454) / H454)</f>
        <v>0</v>
      </c>
      <c r="J456" s="32">
        <f>IF(I454=0, 0, -(J454-I454) / I454)</f>
        <v>0</v>
      </c>
      <c r="K456" s="32">
        <f>IF(J454=0, 0, -(K454-J454) / J454)</f>
        <v>0</v>
      </c>
      <c r="L456" s="32">
        <f>IF(K454=0, 0, -(L454-K454) / K454)</f>
        <v>0</v>
      </c>
    </row>
    <row r="457" spans="2:13" hidden="1" outlineLevel="1" x14ac:dyDescent="0.15"/>
    <row r="458" spans="2:13" s="1" customFormat="1" ht="18" hidden="1" customHeight="1" outlineLevel="1" x14ac:dyDescent="0.15">
      <c r="B458" s="7"/>
      <c r="C458" s="60" t="s">
        <v>259</v>
      </c>
      <c r="D458" s="68"/>
      <c r="E458" s="68">
        <f>IF(AND(J413 = "Yes", OR(ISBLANK(Worker_Type_Filter), Worker_Type_Filter = H418),
 OR(ISBLANK(Country_Filter), Country_Filter = J418)), 1, 0)</f>
        <v>1</v>
      </c>
      <c r="F458" s="69"/>
      <c r="G458" s="69"/>
      <c r="H458" s="69" t="s">
        <v>4</v>
      </c>
      <c r="I458" s="69" t="s">
        <v>5</v>
      </c>
      <c r="J458" s="69" t="s">
        <v>6</v>
      </c>
      <c r="K458" s="69" t="s">
        <v>277</v>
      </c>
      <c r="L458" s="69" t="s">
        <v>278</v>
      </c>
      <c r="M458" s="69"/>
    </row>
    <row r="459" spans="2:13" ht="10" hidden="1" customHeight="1" outlineLevel="1" x14ac:dyDescent="0.15">
      <c r="C459" s="37" t="s">
        <v>267</v>
      </c>
    </row>
    <row r="460" spans="2:13" ht="4" hidden="1" customHeight="1" outlineLevel="1" x14ac:dyDescent="0.15"/>
    <row r="461" spans="2:13" s="1" customFormat="1" ht="15" hidden="1" customHeight="1" outlineLevel="1" x14ac:dyDescent="0.15">
      <c r="B461" s="7"/>
      <c r="C461" s="20">
        <v>1</v>
      </c>
      <c r="D461" s="10" t="s">
        <v>23</v>
      </c>
      <c r="F461" s="9" t="s">
        <v>9</v>
      </c>
      <c r="H461" s="31">
        <f>H444 * $E458</f>
        <v>0</v>
      </c>
      <c r="I461" s="31">
        <f>I444 * $E458</f>
        <v>0</v>
      </c>
      <c r="J461" s="31">
        <f>J444 * $E458</f>
        <v>0</v>
      </c>
      <c r="K461" s="31">
        <f>K444 * $E458</f>
        <v>0</v>
      </c>
      <c r="L461" s="31">
        <f>L444 * $E458</f>
        <v>0</v>
      </c>
    </row>
    <row r="462" spans="2:13" ht="4" hidden="1" customHeight="1" outlineLevel="1" x14ac:dyDescent="0.15">
      <c r="D462" s="10"/>
      <c r="F462" s="1"/>
      <c r="H462" s="1"/>
      <c r="I462" s="1"/>
      <c r="J462" s="1"/>
      <c r="K462" s="1"/>
      <c r="L462" s="1"/>
    </row>
    <row r="463" spans="2:13" s="1" customFormat="1" ht="15" hidden="1" customHeight="1" outlineLevel="1" x14ac:dyDescent="0.15">
      <c r="B463" s="7"/>
      <c r="C463" s="20">
        <v>2</v>
      </c>
      <c r="D463" s="10" t="s">
        <v>269</v>
      </c>
      <c r="F463" s="9" t="s">
        <v>9</v>
      </c>
      <c r="H463" s="31">
        <f>H446 * $E458</f>
        <v>0</v>
      </c>
      <c r="I463" s="31">
        <f>I446 * $E458</f>
        <v>0</v>
      </c>
      <c r="J463" s="31">
        <f>J446 * $E458</f>
        <v>0</v>
      </c>
      <c r="K463" s="31">
        <f>K446 * $E458</f>
        <v>0</v>
      </c>
      <c r="L463" s="31">
        <f>L446 * $E458</f>
        <v>0</v>
      </c>
    </row>
    <row r="464" spans="2:13" ht="4" hidden="1" customHeight="1" outlineLevel="1" x14ac:dyDescent="0.15">
      <c r="D464" s="10"/>
      <c r="F464" s="1"/>
      <c r="H464" s="1"/>
      <c r="I464" s="1"/>
      <c r="J464" s="1"/>
      <c r="K464" s="1"/>
      <c r="L464" s="1"/>
    </row>
    <row r="465" spans="2:14" s="1" customFormat="1" ht="15" hidden="1" customHeight="1" outlineLevel="1" x14ac:dyDescent="0.15">
      <c r="B465" s="7"/>
      <c r="C465" s="20">
        <v>3</v>
      </c>
      <c r="D465" s="10" t="s">
        <v>16</v>
      </c>
      <c r="F465" s="9" t="str">
        <f>ReportingCurrencyUnitLables</f>
        <v>USD 000s</v>
      </c>
      <c r="H465" s="31">
        <f>H448 * $E458</f>
        <v>0</v>
      </c>
      <c r="I465" s="31">
        <f>I448 * $E458</f>
        <v>0</v>
      </c>
      <c r="J465" s="31">
        <f>J448 * $E458</f>
        <v>0</v>
      </c>
      <c r="K465" s="31">
        <f>K448 * $E458</f>
        <v>0</v>
      </c>
      <c r="L465" s="31">
        <f>L448 * $E458</f>
        <v>0</v>
      </c>
    </row>
    <row r="466" spans="2:14" ht="4" hidden="1" customHeight="1" outlineLevel="1" x14ac:dyDescent="0.15">
      <c r="D466" s="10"/>
      <c r="F466" s="1"/>
      <c r="H466" s="1"/>
      <c r="I466" s="1"/>
      <c r="J466" s="1"/>
      <c r="K466" s="1"/>
      <c r="L466" s="1"/>
    </row>
    <row r="467" spans="2:14" s="1" customFormat="1" ht="15" hidden="1" customHeight="1" outlineLevel="1" x14ac:dyDescent="0.15">
      <c r="B467" s="7"/>
      <c r="C467" s="20">
        <v>4</v>
      </c>
      <c r="D467" s="10" t="s">
        <v>276</v>
      </c>
      <c r="F467" s="9" t="str">
        <f>ReportingCurrencyUnitLables</f>
        <v>USD 000s</v>
      </c>
      <c r="H467" s="31">
        <f>H452 * $E458</f>
        <v>0</v>
      </c>
      <c r="I467" s="31">
        <f>I452 * $E458</f>
        <v>0</v>
      </c>
      <c r="J467" s="31">
        <f>J452 * $E458</f>
        <v>0</v>
      </c>
      <c r="K467" s="31">
        <f>K452 * $E458</f>
        <v>0</v>
      </c>
      <c r="L467" s="31">
        <f>L452 * $E458</f>
        <v>0</v>
      </c>
    </row>
    <row r="468" spans="2:14" ht="4" hidden="1" customHeight="1" outlineLevel="1" x14ac:dyDescent="0.15">
      <c r="D468" s="10"/>
      <c r="F468" s="1"/>
      <c r="H468" s="1"/>
      <c r="I468" s="1"/>
      <c r="J468" s="1"/>
      <c r="K468" s="1"/>
      <c r="L468" s="1"/>
    </row>
    <row r="469" spans="2:14" ht="10" hidden="1" customHeight="1" outlineLevel="1" x14ac:dyDescent="0.15">
      <c r="B469" s="38"/>
      <c r="C469" s="34"/>
      <c r="D469" s="34"/>
      <c r="E469" s="34"/>
      <c r="F469" s="34"/>
      <c r="G469" s="34"/>
      <c r="H469" s="34"/>
      <c r="I469" s="39"/>
      <c r="J469" s="39"/>
      <c r="K469" s="39"/>
      <c r="L469" s="34"/>
      <c r="M469" s="34"/>
      <c r="N469" s="1"/>
    </row>
    <row r="470" spans="2:14" ht="10" customHeight="1" x14ac:dyDescent="0.15"/>
    <row r="471" spans="2:14" s="1" customFormat="1" ht="19" collapsed="1" x14ac:dyDescent="0.15">
      <c r="B471" s="66" cm="1">
        <f t="array" aca="1" ref="B471" ca="1">MAX($B$2:OFFSET(B471,-1,0)+1)</f>
        <v>9</v>
      </c>
      <c r="C471" s="67" t="str">
        <f>UPPER(J476) &amp;" / " &amp; K476  &amp; " / " &amp; L476 &amp; " / " &amp; H476</f>
        <v xml:space="preserve"> /  /  / </v>
      </c>
      <c r="D471" s="67"/>
      <c r="E471" s="67"/>
      <c r="F471" s="67"/>
      <c r="G471" s="67"/>
      <c r="H471" s="34"/>
      <c r="I471" s="19" t="s">
        <v>253</v>
      </c>
      <c r="J471" s="2" t="s">
        <v>216</v>
      </c>
      <c r="K471" s="19" t="s">
        <v>286</v>
      </c>
      <c r="L471" s="35">
        <f>E516</f>
        <v>1</v>
      </c>
      <c r="M471" s="34"/>
    </row>
    <row r="472" spans="2:14" s="1" customFormat="1" ht="4" hidden="1" customHeight="1" outlineLevel="1" x14ac:dyDescent="0.15">
      <c r="B472" s="63"/>
      <c r="C472" s="64"/>
      <c r="D472" s="64"/>
      <c r="E472" s="64"/>
      <c r="F472" s="64"/>
      <c r="G472" s="64"/>
      <c r="H472" s="64"/>
      <c r="I472" s="65"/>
      <c r="J472" s="65"/>
      <c r="K472" s="65"/>
      <c r="L472" s="64"/>
      <c r="M472" s="64"/>
    </row>
    <row r="473" spans="2:14" ht="10" hidden="1" customHeight="1" outlineLevel="1" x14ac:dyDescent="0.15"/>
    <row r="474" spans="2:14" ht="15" hidden="1" customHeight="1" outlineLevel="1" x14ac:dyDescent="0.15">
      <c r="D474" s="1"/>
      <c r="E474" s="1"/>
      <c r="H474" s="3" t="s">
        <v>1</v>
      </c>
      <c r="J474" s="3" t="s">
        <v>0</v>
      </c>
      <c r="K474" s="3" t="s">
        <v>215</v>
      </c>
      <c r="L474" s="3" t="s">
        <v>283</v>
      </c>
    </row>
    <row r="475" spans="2:14" ht="5" hidden="1" customHeight="1" outlineLevel="1" x14ac:dyDescent="0.15">
      <c r="D475" s="1"/>
      <c r="E475" s="1"/>
      <c r="H475" s="1"/>
      <c r="J475" s="1"/>
      <c r="K475" s="1"/>
      <c r="L475" s="1"/>
    </row>
    <row r="476" spans="2:14" ht="15" hidden="1" customHeight="1" outlineLevel="1" x14ac:dyDescent="0.15">
      <c r="D476" s="10" t="s">
        <v>2</v>
      </c>
      <c r="E476" s="1"/>
      <c r="H476" s="2"/>
      <c r="J476" s="2"/>
      <c r="K476" s="2"/>
      <c r="L476" s="2"/>
    </row>
    <row r="477" spans="2:14" hidden="1" outlineLevel="1" x14ac:dyDescent="0.15">
      <c r="D477" s="1"/>
      <c r="E477" s="1"/>
      <c r="F477" s="1"/>
      <c r="H477" s="1"/>
      <c r="I477" s="1"/>
      <c r="J477" s="1"/>
      <c r="K477" s="1"/>
      <c r="L477" s="1"/>
    </row>
    <row r="478" spans="2:14" s="1" customFormat="1" ht="18" hidden="1" customHeight="1" outlineLevel="1" x14ac:dyDescent="0.15">
      <c r="B478" s="7"/>
      <c r="C478" s="60" t="s">
        <v>3</v>
      </c>
      <c r="D478" s="68"/>
      <c r="E478" s="68"/>
      <c r="F478" s="69"/>
      <c r="G478" s="69"/>
      <c r="H478" s="69" t="s">
        <v>4</v>
      </c>
      <c r="I478" s="69" t="s">
        <v>5</v>
      </c>
      <c r="J478" s="69" t="s">
        <v>6</v>
      </c>
      <c r="K478" s="69" t="s">
        <v>277</v>
      </c>
      <c r="L478" s="69" t="s">
        <v>278</v>
      </c>
      <c r="M478" s="69"/>
    </row>
    <row r="479" spans="2:14" ht="10" hidden="1" customHeight="1" outlineLevel="1" x14ac:dyDescent="0.15">
      <c r="H479" s="1"/>
      <c r="I479" s="1"/>
      <c r="J479" s="1"/>
      <c r="K479" s="1"/>
      <c r="L479" s="1"/>
    </row>
    <row r="480" spans="2:14" s="1" customFormat="1" ht="15" hidden="1" customHeight="1" outlineLevel="1" x14ac:dyDescent="0.15">
      <c r="B480" s="7"/>
      <c r="D480" s="10" t="s">
        <v>3</v>
      </c>
      <c r="F480" s="18" t="s">
        <v>288</v>
      </c>
      <c r="H480" s="23"/>
      <c r="I480" s="23"/>
      <c r="J480" s="23"/>
      <c r="K480" s="23"/>
      <c r="L480" s="23"/>
    </row>
    <row r="481" spans="2:13" ht="4" hidden="1" customHeight="1" outlineLevel="1" x14ac:dyDescent="0.15">
      <c r="D481" s="1"/>
      <c r="E481" s="1"/>
      <c r="F481" s="1"/>
      <c r="H481" s="1"/>
      <c r="I481" s="1"/>
      <c r="J481" s="1"/>
      <c r="K481" s="1"/>
      <c r="L481" s="1"/>
    </row>
    <row r="482" spans="2:13" s="1" customFormat="1" ht="15" hidden="1" customHeight="1" outlineLevel="1" x14ac:dyDescent="0.15">
      <c r="B482" s="7"/>
      <c r="D482" s="10" t="s">
        <v>265</v>
      </c>
      <c r="F482" s="9" t="str">
        <f>F484 &amp; ":" &amp; F480</f>
        <v>USD:[currency code]</v>
      </c>
      <c r="H482" s="25"/>
      <c r="I482" s="25"/>
      <c r="J482" s="25"/>
      <c r="K482" s="25"/>
      <c r="L482" s="25"/>
    </row>
    <row r="483" spans="2:13" ht="4" hidden="1" customHeight="1" outlineLevel="1" x14ac:dyDescent="0.15">
      <c r="D483" s="1"/>
      <c r="E483" s="1"/>
      <c r="F483" s="1"/>
      <c r="H483" s="1"/>
      <c r="I483" s="1"/>
      <c r="J483" s="1"/>
      <c r="K483" s="1"/>
      <c r="L483" s="1"/>
    </row>
    <row r="484" spans="2:13" s="1" customFormat="1" ht="15" hidden="1" customHeight="1" outlineLevel="1" x14ac:dyDescent="0.15">
      <c r="B484" s="7"/>
      <c r="D484" s="10" t="s">
        <v>22</v>
      </c>
      <c r="F484" s="9" t="str">
        <f>ReportingCurrency</f>
        <v>USD</v>
      </c>
      <c r="H484" s="30">
        <f>IF(H482=0, 0, H480/H482)</f>
        <v>0</v>
      </c>
      <c r="I484" s="30">
        <f>IF(I482=0, 0, I480/I482)</f>
        <v>0</v>
      </c>
      <c r="J484" s="30">
        <f>IF(J482=0, 0, J480/J482)</f>
        <v>0</v>
      </c>
      <c r="K484" s="30">
        <f>IF(K482=0, 0, K480/K482)</f>
        <v>0</v>
      </c>
      <c r="L484" s="30">
        <f>IF(L482=0, 0, L480/L482)</f>
        <v>0</v>
      </c>
    </row>
    <row r="485" spans="2:13" ht="4" hidden="1" customHeight="1" outlineLevel="1" x14ac:dyDescent="0.15">
      <c r="D485" s="1"/>
      <c r="E485" s="1"/>
      <c r="F485" s="1"/>
      <c r="H485" s="1"/>
      <c r="I485" s="1"/>
      <c r="J485" s="1"/>
      <c r="K485" s="1"/>
      <c r="L485" s="1"/>
    </row>
    <row r="486" spans="2:13" s="1" customFormat="1" ht="15" hidden="1" customHeight="1" outlineLevel="1" x14ac:dyDescent="0.15">
      <c r="B486" s="7"/>
      <c r="D486" s="10" t="s">
        <v>273</v>
      </c>
      <c r="F486" s="9" t="s">
        <v>274</v>
      </c>
      <c r="H486" s="2"/>
      <c r="I486" s="2"/>
      <c r="J486" s="2"/>
      <c r="K486" s="2"/>
      <c r="L486" s="2"/>
    </row>
    <row r="487" spans="2:13" ht="4" hidden="1" customHeight="1" outlineLevel="1" x14ac:dyDescent="0.15">
      <c r="D487" s="1"/>
      <c r="E487" s="1"/>
      <c r="F487" s="1"/>
      <c r="H487" s="1"/>
      <c r="I487" s="1"/>
      <c r="J487" s="1"/>
      <c r="K487" s="1"/>
      <c r="L487" s="1"/>
    </row>
    <row r="488" spans="2:13" s="1" customFormat="1" ht="15" hidden="1" customHeight="1" outlineLevel="1" x14ac:dyDescent="0.15">
      <c r="B488" s="7"/>
      <c r="D488" s="10" t="s">
        <v>302</v>
      </c>
      <c r="F488" s="9" t="s">
        <v>275</v>
      </c>
      <c r="H488" s="26"/>
      <c r="I488" s="26"/>
      <c r="J488" s="26"/>
      <c r="K488" s="26"/>
      <c r="L488" s="26"/>
    </row>
    <row r="489" spans="2:13" hidden="1" outlineLevel="1" x14ac:dyDescent="0.15">
      <c r="D489" s="1"/>
      <c r="E489" s="1"/>
      <c r="F489" s="1"/>
      <c r="H489" s="1"/>
      <c r="I489" s="1"/>
      <c r="J489" s="1"/>
      <c r="K489" s="1"/>
      <c r="L489" s="1"/>
    </row>
    <row r="490" spans="2:13" s="1" customFormat="1" ht="18" hidden="1" customHeight="1" outlineLevel="1" x14ac:dyDescent="0.15">
      <c r="B490" s="7"/>
      <c r="C490" s="60" t="s">
        <v>8</v>
      </c>
      <c r="D490" s="68"/>
      <c r="E490" s="68"/>
      <c r="F490" s="69"/>
      <c r="G490" s="69"/>
      <c r="H490" s="69" t="s">
        <v>4</v>
      </c>
      <c r="I490" s="69" t="s">
        <v>5</v>
      </c>
      <c r="J490" s="69" t="s">
        <v>6</v>
      </c>
      <c r="K490" s="69" t="s">
        <v>277</v>
      </c>
      <c r="L490" s="69" t="s">
        <v>278</v>
      </c>
      <c r="M490" s="69"/>
    </row>
    <row r="491" spans="2:13" ht="10" hidden="1" customHeight="1" outlineLevel="1" x14ac:dyDescent="0.15">
      <c r="H491" s="1"/>
      <c r="I491" s="1"/>
      <c r="J491" s="1"/>
      <c r="K491" s="1"/>
      <c r="L491" s="1"/>
    </row>
    <row r="492" spans="2:13" s="1" customFormat="1" ht="15" hidden="1" customHeight="1" outlineLevel="1" x14ac:dyDescent="0.15">
      <c r="B492" s="7"/>
      <c r="D492" s="10" t="s">
        <v>254</v>
      </c>
      <c r="E492" s="36"/>
      <c r="F492" s="9" t="s">
        <v>24</v>
      </c>
      <c r="H492" s="24"/>
      <c r="I492" s="24"/>
      <c r="J492" s="24"/>
      <c r="K492" s="24"/>
      <c r="L492" s="24"/>
    </row>
    <row r="493" spans="2:13" s="1" customFormat="1" ht="15" hidden="1" customHeight="1" outlineLevel="1" x14ac:dyDescent="0.15">
      <c r="B493" s="7"/>
      <c r="D493" s="10" t="s">
        <v>255</v>
      </c>
      <c r="E493" s="36"/>
      <c r="F493" s="9" t="s">
        <v>24</v>
      </c>
      <c r="H493" s="24"/>
      <c r="I493" s="24"/>
      <c r="J493" s="24"/>
      <c r="K493" s="24"/>
      <c r="L493" s="24"/>
    </row>
    <row r="494" spans="2:13" s="1" customFormat="1" ht="15" hidden="1" customHeight="1" outlineLevel="1" x14ac:dyDescent="0.15">
      <c r="B494" s="7"/>
      <c r="D494" s="10" t="s">
        <v>256</v>
      </c>
      <c r="E494" s="36"/>
      <c r="F494" s="9" t="s">
        <v>24</v>
      </c>
      <c r="H494" s="24"/>
      <c r="I494" s="24"/>
      <c r="J494" s="24"/>
      <c r="K494" s="24"/>
      <c r="L494" s="24"/>
    </row>
    <row r="495" spans="2:13" s="1" customFormat="1" ht="15" hidden="1" customHeight="1" outlineLevel="1" x14ac:dyDescent="0.15">
      <c r="B495" s="7"/>
      <c r="D495" s="10" t="s">
        <v>257</v>
      </c>
      <c r="E495" s="36"/>
      <c r="F495" s="9" t="s">
        <v>24</v>
      </c>
      <c r="H495" s="24"/>
      <c r="I495" s="24"/>
      <c r="J495" s="24"/>
      <c r="K495" s="24"/>
      <c r="L495" s="24"/>
    </row>
    <row r="496" spans="2:13" s="1" customFormat="1" ht="15" hidden="1" customHeight="1" outlineLevel="1" x14ac:dyDescent="0.15">
      <c r="B496" s="7"/>
      <c r="D496" s="10" t="s">
        <v>258</v>
      </c>
      <c r="E496" s="36"/>
      <c r="F496" s="9" t="s">
        <v>24</v>
      </c>
      <c r="H496" s="24"/>
      <c r="I496" s="24"/>
      <c r="J496" s="24"/>
      <c r="K496" s="24"/>
      <c r="L496" s="24"/>
    </row>
    <row r="497" spans="2:13" ht="4" hidden="1" customHeight="1" outlineLevel="1" x14ac:dyDescent="0.15">
      <c r="D497" s="1"/>
      <c r="E497" s="1"/>
      <c r="F497" s="1"/>
      <c r="H497" s="1"/>
      <c r="I497" s="1"/>
      <c r="J497" s="1"/>
      <c r="K497" s="1"/>
      <c r="L497" s="1"/>
    </row>
    <row r="498" spans="2:13" s="1" customFormat="1" ht="15" hidden="1" customHeight="1" outlineLevel="1" x14ac:dyDescent="0.15">
      <c r="B498" s="7"/>
      <c r="D498" s="10" t="s">
        <v>268</v>
      </c>
      <c r="F498" s="9" t="s">
        <v>24</v>
      </c>
      <c r="H498" s="31">
        <f>SUM(H492:H496)</f>
        <v>0</v>
      </c>
      <c r="I498" s="31">
        <f>SUM(I492:I496)</f>
        <v>0</v>
      </c>
      <c r="J498" s="31">
        <f>SUM(J492:J496)</f>
        <v>0</v>
      </c>
      <c r="K498" s="31">
        <f>SUM(K492:K496)</f>
        <v>0</v>
      </c>
      <c r="L498" s="31">
        <f>SUM(L492:L496)</f>
        <v>0</v>
      </c>
    </row>
    <row r="499" spans="2:13" hidden="1" outlineLevel="1" x14ac:dyDescent="0.15"/>
    <row r="500" spans="2:13" s="1" customFormat="1" ht="18" hidden="1" customHeight="1" outlineLevel="1" x14ac:dyDescent="0.15">
      <c r="B500" s="7"/>
      <c r="C500" s="60" t="s">
        <v>15</v>
      </c>
      <c r="D500" s="68"/>
      <c r="E500" s="68"/>
      <c r="F500" s="69"/>
      <c r="G500" s="69"/>
      <c r="H500" s="69" t="s">
        <v>4</v>
      </c>
      <c r="I500" s="69" t="s">
        <v>5</v>
      </c>
      <c r="J500" s="69" t="s">
        <v>6</v>
      </c>
      <c r="K500" s="69" t="s">
        <v>277</v>
      </c>
      <c r="L500" s="69" t="s">
        <v>278</v>
      </c>
      <c r="M500" s="69"/>
    </row>
    <row r="501" spans="2:13" ht="10" hidden="1" customHeight="1" outlineLevel="1" x14ac:dyDescent="0.15"/>
    <row r="502" spans="2:13" s="1" customFormat="1" ht="15" hidden="1" customHeight="1" outlineLevel="1" x14ac:dyDescent="0.15">
      <c r="B502" s="7"/>
      <c r="D502" s="10" t="s">
        <v>23</v>
      </c>
      <c r="F502" s="9" t="s">
        <v>9</v>
      </c>
      <c r="H502" s="31">
        <f>H498</f>
        <v>0</v>
      </c>
      <c r="I502" s="31">
        <f>I498</f>
        <v>0</v>
      </c>
      <c r="J502" s="31">
        <f>J498</f>
        <v>0</v>
      </c>
      <c r="K502" s="31">
        <f>K498</f>
        <v>0</v>
      </c>
      <c r="L502" s="31">
        <f>L498</f>
        <v>0</v>
      </c>
    </row>
    <row r="503" spans="2:13" ht="4" hidden="1" customHeight="1" outlineLevel="1" x14ac:dyDescent="0.15">
      <c r="D503" s="10"/>
      <c r="F503" s="1"/>
      <c r="H503" s="1"/>
      <c r="I503" s="1"/>
      <c r="J503" s="1"/>
      <c r="K503" s="1"/>
      <c r="L503" s="1"/>
    </row>
    <row r="504" spans="2:13" s="1" customFormat="1" ht="15" hidden="1" customHeight="1" outlineLevel="1" x14ac:dyDescent="0.15">
      <c r="B504" s="7"/>
      <c r="D504" s="10" t="s">
        <v>269</v>
      </c>
      <c r="F504" s="9" t="s">
        <v>9</v>
      </c>
      <c r="H504" s="31">
        <f>SUM(H493:H496)</f>
        <v>0</v>
      </c>
      <c r="I504" s="31">
        <f>SUM(I493:I496)</f>
        <v>0</v>
      </c>
      <c r="J504" s="31">
        <f>SUM(J493:J496)</f>
        <v>0</v>
      </c>
      <c r="K504" s="31">
        <f>SUM(K493:K496)</f>
        <v>0</v>
      </c>
      <c r="L504" s="31">
        <f>SUM(L493:L496)</f>
        <v>0</v>
      </c>
    </row>
    <row r="505" spans="2:13" ht="4" hidden="1" customHeight="1" outlineLevel="1" x14ac:dyDescent="0.15">
      <c r="D505" s="10"/>
      <c r="F505" s="1"/>
      <c r="H505" s="1"/>
      <c r="I505" s="1"/>
      <c r="J505" s="1"/>
      <c r="K505" s="1"/>
      <c r="L505" s="1"/>
    </row>
    <row r="506" spans="2:13" s="1" customFormat="1" ht="15" hidden="1" customHeight="1" outlineLevel="1" x14ac:dyDescent="0.15">
      <c r="B506" s="7"/>
      <c r="D506" s="10" t="s">
        <v>16</v>
      </c>
      <c r="F506" s="9" t="str">
        <f>ReportingCurrencyUnitLables</f>
        <v>USD 000s</v>
      </c>
      <c r="H506" s="31">
        <f>H484 * H498 / 1000</f>
        <v>0</v>
      </c>
      <c r="I506" s="31">
        <f>I484 * I498 / 1000</f>
        <v>0</v>
      </c>
      <c r="J506" s="31">
        <f>J484 * J498 / 1000</f>
        <v>0</v>
      </c>
      <c r="K506" s="31">
        <f>K484 * K498 / 1000</f>
        <v>0</v>
      </c>
      <c r="L506" s="31">
        <f>L484 * L498 / 1000</f>
        <v>0</v>
      </c>
    </row>
    <row r="507" spans="2:13" ht="4" hidden="1" customHeight="1" outlineLevel="1" x14ac:dyDescent="0.15">
      <c r="D507" s="10"/>
      <c r="F507" s="1"/>
      <c r="H507" s="1"/>
      <c r="I507" s="1"/>
      <c r="J507" s="1"/>
      <c r="K507" s="1"/>
      <c r="L507" s="1"/>
    </row>
    <row r="508" spans="2:13" s="1" customFormat="1" ht="15" hidden="1" customHeight="1" outlineLevel="1" x14ac:dyDescent="0.15">
      <c r="B508" s="7"/>
      <c r="D508" s="10" t="s">
        <v>19</v>
      </c>
      <c r="F508" s="9" t="s">
        <v>20</v>
      </c>
      <c r="H508" s="32">
        <f>IF(H502=0,0,H504 / H502)</f>
        <v>0</v>
      </c>
      <c r="I508" s="32">
        <f>IF(I502=0,0,I504 / I502)</f>
        <v>0</v>
      </c>
      <c r="J508" s="32">
        <f>IF(J502=0,0,J504 / J502)</f>
        <v>0</v>
      </c>
      <c r="K508" s="32">
        <f>IF(K502=0,0,K504 / K502)</f>
        <v>0</v>
      </c>
      <c r="L508" s="32">
        <f>IF(L502=0,0,L504 / L502)</f>
        <v>0</v>
      </c>
    </row>
    <row r="509" spans="2:13" ht="4" hidden="1" customHeight="1" outlineLevel="1" x14ac:dyDescent="0.15">
      <c r="D509" s="10"/>
      <c r="F509" s="1"/>
      <c r="H509" s="1"/>
      <c r="I509" s="1"/>
      <c r="J509" s="1"/>
      <c r="K509" s="1"/>
      <c r="L509" s="1"/>
    </row>
    <row r="510" spans="2:13" s="1" customFormat="1" ht="15" hidden="1" customHeight="1" outlineLevel="1" x14ac:dyDescent="0.15">
      <c r="B510" s="7"/>
      <c r="D510" s="10" t="s">
        <v>276</v>
      </c>
      <c r="F510" s="9" t="str">
        <f>ReportingCurrencyUnitLables</f>
        <v>USD 000s</v>
      </c>
      <c r="H510" s="31">
        <f>MAX(SUMPRODUCT(H493:H496, Technical!$E$9:$E$12) * H484 / 1000, 0)</f>
        <v>0</v>
      </c>
      <c r="I510" s="31">
        <f>MAX(SUMPRODUCT(I493:I496, Technical!$E$9:$E$12) * I484 / 1000, 0)</f>
        <v>0</v>
      </c>
      <c r="J510" s="31">
        <f>MAX(SUMPRODUCT(J493:J496, Technical!$E$9:$E$12) * J484 / 1000, 0)</f>
        <v>0</v>
      </c>
      <c r="K510" s="31">
        <f>MAX(SUMPRODUCT(K493:K496, Technical!$E$9:$E$12) * K484 / 1000, 0)</f>
        <v>0</v>
      </c>
      <c r="L510" s="31">
        <f>MAX(SUMPRODUCT(L493:L496, Technical!$E$9:$E$12) * L484 / 1000, 0)</f>
        <v>0</v>
      </c>
    </row>
    <row r="511" spans="2:13" ht="4" hidden="1" customHeight="1" outlineLevel="1" x14ac:dyDescent="0.15">
      <c r="D511" s="10"/>
      <c r="F511" s="1"/>
      <c r="H511" s="1"/>
      <c r="I511" s="1"/>
      <c r="J511" s="1"/>
      <c r="K511" s="1"/>
      <c r="L511" s="1"/>
    </row>
    <row r="512" spans="2:13" s="1" customFormat="1" ht="15" hidden="1" customHeight="1" outlineLevel="1" x14ac:dyDescent="0.15">
      <c r="B512" s="7"/>
      <c r="D512" s="10" t="s">
        <v>272</v>
      </c>
      <c r="F512" s="9" t="s">
        <v>270</v>
      </c>
      <c r="H512" s="32">
        <f>IF(H506=0, 0, H510/H506)</f>
        <v>0</v>
      </c>
      <c r="I512" s="32">
        <f>IF(I506=0, 0, I510/I506)</f>
        <v>0</v>
      </c>
      <c r="J512" s="32">
        <f>IF(J506=0, 0, J510/J506)</f>
        <v>0</v>
      </c>
      <c r="K512" s="32">
        <f>IF(K506=0, 0, K510/K506)</f>
        <v>0</v>
      </c>
      <c r="L512" s="32">
        <f>IF(L506=0, 0, L510/L506)</f>
        <v>0</v>
      </c>
    </row>
    <row r="513" spans="2:14" ht="4" hidden="1" customHeight="1" outlineLevel="1" x14ac:dyDescent="0.15">
      <c r="D513" s="10"/>
      <c r="F513" s="1"/>
      <c r="H513" s="1"/>
      <c r="I513" s="1"/>
      <c r="J513" s="1"/>
      <c r="K513" s="1"/>
      <c r="L513" s="1"/>
    </row>
    <row r="514" spans="2:14" s="1" customFormat="1" ht="15" hidden="1" customHeight="1" outlineLevel="1" x14ac:dyDescent="0.15">
      <c r="B514" s="7"/>
      <c r="C514" s="7"/>
      <c r="D514" s="10" t="s">
        <v>271</v>
      </c>
      <c r="F514" s="9" t="s">
        <v>279</v>
      </c>
      <c r="H514" s="33"/>
      <c r="I514" s="32">
        <f>IF(H512=0, 0, -(I512-H512) / H512)</f>
        <v>0</v>
      </c>
      <c r="J514" s="32">
        <f>IF(I512=0, 0, -(J512-I512) / I512)</f>
        <v>0</v>
      </c>
      <c r="K514" s="32">
        <f>IF(J512=0, 0, -(K512-J512) / J512)</f>
        <v>0</v>
      </c>
      <c r="L514" s="32">
        <f>IF(K512=0, 0, -(L512-K512) / K512)</f>
        <v>0</v>
      </c>
    </row>
    <row r="515" spans="2:14" hidden="1" outlineLevel="1" x14ac:dyDescent="0.15"/>
    <row r="516" spans="2:14" s="1" customFormat="1" ht="18" hidden="1" customHeight="1" outlineLevel="1" x14ac:dyDescent="0.15">
      <c r="B516" s="7"/>
      <c r="C516" s="60" t="s">
        <v>259</v>
      </c>
      <c r="D516" s="68"/>
      <c r="E516" s="68">
        <f>IF(AND(J471 = "Yes", OR(ISBLANK(Worker_Type_Filter), Worker_Type_Filter = H476),
 OR(ISBLANK(Country_Filter), Country_Filter = J476)), 1, 0)</f>
        <v>1</v>
      </c>
      <c r="F516" s="69"/>
      <c r="G516" s="69"/>
      <c r="H516" s="69" t="s">
        <v>4</v>
      </c>
      <c r="I516" s="69" t="s">
        <v>5</v>
      </c>
      <c r="J516" s="69" t="s">
        <v>6</v>
      </c>
      <c r="K516" s="69" t="s">
        <v>277</v>
      </c>
      <c r="L516" s="69" t="s">
        <v>278</v>
      </c>
      <c r="M516" s="69"/>
    </row>
    <row r="517" spans="2:14" ht="10" hidden="1" customHeight="1" outlineLevel="1" x14ac:dyDescent="0.15">
      <c r="C517" s="37" t="s">
        <v>267</v>
      </c>
    </row>
    <row r="518" spans="2:14" ht="4" hidden="1" customHeight="1" outlineLevel="1" x14ac:dyDescent="0.15"/>
    <row r="519" spans="2:14" s="1" customFormat="1" ht="15" hidden="1" customHeight="1" outlineLevel="1" x14ac:dyDescent="0.15">
      <c r="B519" s="7"/>
      <c r="C519" s="20">
        <v>1</v>
      </c>
      <c r="D519" s="10" t="s">
        <v>23</v>
      </c>
      <c r="F519" s="9" t="s">
        <v>9</v>
      </c>
      <c r="H519" s="31">
        <f>H502 * $E516</f>
        <v>0</v>
      </c>
      <c r="I519" s="31">
        <f>I502 * $E516</f>
        <v>0</v>
      </c>
      <c r="J519" s="31">
        <f>J502 * $E516</f>
        <v>0</v>
      </c>
      <c r="K519" s="31">
        <f>K502 * $E516</f>
        <v>0</v>
      </c>
      <c r="L519" s="31">
        <f>L502 * $E516</f>
        <v>0</v>
      </c>
    </row>
    <row r="520" spans="2:14" ht="4" hidden="1" customHeight="1" outlineLevel="1" x14ac:dyDescent="0.15">
      <c r="D520" s="10"/>
      <c r="F520" s="1"/>
      <c r="H520" s="1"/>
      <c r="I520" s="1"/>
      <c r="J520" s="1"/>
      <c r="K520" s="1"/>
      <c r="L520" s="1"/>
    </row>
    <row r="521" spans="2:14" s="1" customFormat="1" ht="15" hidden="1" customHeight="1" outlineLevel="1" x14ac:dyDescent="0.15">
      <c r="B521" s="7"/>
      <c r="C521" s="20">
        <v>2</v>
      </c>
      <c r="D521" s="10" t="s">
        <v>269</v>
      </c>
      <c r="F521" s="9" t="s">
        <v>9</v>
      </c>
      <c r="H521" s="31">
        <f>H504 * $E516</f>
        <v>0</v>
      </c>
      <c r="I521" s="31">
        <f>I504 * $E516</f>
        <v>0</v>
      </c>
      <c r="J521" s="31">
        <f>J504 * $E516</f>
        <v>0</v>
      </c>
      <c r="K521" s="31">
        <f>K504 * $E516</f>
        <v>0</v>
      </c>
      <c r="L521" s="31">
        <f>L504 * $E516</f>
        <v>0</v>
      </c>
    </row>
    <row r="522" spans="2:14" ht="4" hidden="1" customHeight="1" outlineLevel="1" x14ac:dyDescent="0.15">
      <c r="D522" s="10"/>
      <c r="F522" s="1"/>
      <c r="H522" s="1"/>
      <c r="I522" s="1"/>
      <c r="J522" s="1"/>
      <c r="K522" s="1"/>
      <c r="L522" s="1"/>
    </row>
    <row r="523" spans="2:14" s="1" customFormat="1" ht="15" hidden="1" customHeight="1" outlineLevel="1" x14ac:dyDescent="0.15">
      <c r="B523" s="7"/>
      <c r="C523" s="20">
        <v>3</v>
      </c>
      <c r="D523" s="10" t="s">
        <v>16</v>
      </c>
      <c r="F523" s="9" t="str">
        <f>ReportingCurrencyUnitLables</f>
        <v>USD 000s</v>
      </c>
      <c r="H523" s="31">
        <f>H506 * $E516</f>
        <v>0</v>
      </c>
      <c r="I523" s="31">
        <f>I506 * $E516</f>
        <v>0</v>
      </c>
      <c r="J523" s="31">
        <f>J506 * $E516</f>
        <v>0</v>
      </c>
      <c r="K523" s="31">
        <f>K506 * $E516</f>
        <v>0</v>
      </c>
      <c r="L523" s="31">
        <f>L506 * $E516</f>
        <v>0</v>
      </c>
    </row>
    <row r="524" spans="2:14" ht="4" hidden="1" customHeight="1" outlineLevel="1" x14ac:dyDescent="0.15">
      <c r="D524" s="10"/>
      <c r="F524" s="1"/>
      <c r="H524" s="1"/>
      <c r="I524" s="1"/>
      <c r="J524" s="1"/>
      <c r="K524" s="1"/>
      <c r="L524" s="1"/>
    </row>
    <row r="525" spans="2:14" s="1" customFormat="1" ht="15" hidden="1" customHeight="1" outlineLevel="1" x14ac:dyDescent="0.15">
      <c r="B525" s="7"/>
      <c r="C525" s="20">
        <v>4</v>
      </c>
      <c r="D525" s="10" t="s">
        <v>276</v>
      </c>
      <c r="F525" s="9" t="str">
        <f>ReportingCurrencyUnitLables</f>
        <v>USD 000s</v>
      </c>
      <c r="H525" s="31">
        <f>H510 * $E516</f>
        <v>0</v>
      </c>
      <c r="I525" s="31">
        <f>I510 * $E516</f>
        <v>0</v>
      </c>
      <c r="J525" s="31">
        <f>J510 * $E516</f>
        <v>0</v>
      </c>
      <c r="K525" s="31">
        <f>K510 * $E516</f>
        <v>0</v>
      </c>
      <c r="L525" s="31">
        <f>L510 * $E516</f>
        <v>0</v>
      </c>
    </row>
    <row r="526" spans="2:14" ht="4" hidden="1" customHeight="1" outlineLevel="1" x14ac:dyDescent="0.15">
      <c r="D526" s="10"/>
      <c r="F526" s="1"/>
      <c r="H526" s="1"/>
      <c r="I526" s="1"/>
      <c r="J526" s="1"/>
      <c r="K526" s="1"/>
      <c r="L526" s="1"/>
    </row>
    <row r="527" spans="2:14" ht="10" hidden="1" customHeight="1" outlineLevel="1" x14ac:dyDescent="0.15">
      <c r="B527" s="38"/>
      <c r="C527" s="34"/>
      <c r="D527" s="34"/>
      <c r="E527" s="34"/>
      <c r="F527" s="34"/>
      <c r="G527" s="34"/>
      <c r="H527" s="34"/>
      <c r="I527" s="39"/>
      <c r="J527" s="39"/>
      <c r="K527" s="39"/>
      <c r="L527" s="34"/>
      <c r="M527" s="34"/>
      <c r="N527" s="1"/>
    </row>
    <row r="528" spans="2:14" ht="10" customHeight="1" x14ac:dyDescent="0.15"/>
    <row r="529" spans="2:13" s="1" customFormat="1" ht="19" collapsed="1" x14ac:dyDescent="0.15">
      <c r="B529" s="66" cm="1">
        <f t="array" aca="1" ref="B529" ca="1">MAX($B$2:OFFSET(B529,-1,0)+1)</f>
        <v>10</v>
      </c>
      <c r="C529" s="67" t="str">
        <f>UPPER(J534) &amp;" / " &amp; K534  &amp; " / " &amp; L534 &amp; " / " &amp; H534</f>
        <v xml:space="preserve"> /  /  / </v>
      </c>
      <c r="D529" s="67"/>
      <c r="E529" s="67"/>
      <c r="F529" s="67"/>
      <c r="G529" s="67"/>
      <c r="H529" s="34"/>
      <c r="I529" s="19" t="s">
        <v>253</v>
      </c>
      <c r="J529" s="2" t="s">
        <v>216</v>
      </c>
      <c r="K529" s="19" t="s">
        <v>286</v>
      </c>
      <c r="L529" s="35">
        <f>E574</f>
        <v>1</v>
      </c>
      <c r="M529" s="34"/>
    </row>
    <row r="530" spans="2:13" s="1" customFormat="1" ht="4" hidden="1" customHeight="1" outlineLevel="1" x14ac:dyDescent="0.15">
      <c r="B530" s="63"/>
      <c r="C530" s="64"/>
      <c r="D530" s="64"/>
      <c r="E530" s="64"/>
      <c r="F530" s="64"/>
      <c r="G530" s="64"/>
      <c r="H530" s="64"/>
      <c r="I530" s="65"/>
      <c r="J530" s="65"/>
      <c r="K530" s="65"/>
      <c r="L530" s="64"/>
      <c r="M530" s="64"/>
    </row>
    <row r="531" spans="2:13" ht="10" hidden="1" customHeight="1" outlineLevel="1" x14ac:dyDescent="0.15"/>
    <row r="532" spans="2:13" ht="15" hidden="1" customHeight="1" outlineLevel="1" x14ac:dyDescent="0.15">
      <c r="D532" s="1"/>
      <c r="E532" s="1"/>
      <c r="H532" s="3" t="s">
        <v>1</v>
      </c>
      <c r="J532" s="3" t="s">
        <v>0</v>
      </c>
      <c r="K532" s="3" t="s">
        <v>215</v>
      </c>
      <c r="L532" s="3" t="s">
        <v>283</v>
      </c>
    </row>
    <row r="533" spans="2:13" ht="5" hidden="1" customHeight="1" outlineLevel="1" x14ac:dyDescent="0.15">
      <c r="D533" s="1"/>
      <c r="E533" s="1"/>
      <c r="H533" s="1"/>
      <c r="J533" s="1"/>
      <c r="K533" s="1"/>
      <c r="L533" s="1"/>
    </row>
    <row r="534" spans="2:13" ht="15" hidden="1" customHeight="1" outlineLevel="1" x14ac:dyDescent="0.15">
      <c r="D534" s="10" t="s">
        <v>2</v>
      </c>
      <c r="E534" s="1"/>
      <c r="H534" s="2"/>
      <c r="J534" s="2"/>
      <c r="K534" s="2"/>
      <c r="L534" s="2"/>
    </row>
    <row r="535" spans="2:13" hidden="1" outlineLevel="1" x14ac:dyDescent="0.15">
      <c r="D535" s="1"/>
      <c r="E535" s="1"/>
      <c r="F535" s="1"/>
      <c r="H535" s="1"/>
      <c r="I535" s="1"/>
      <c r="J535" s="1"/>
      <c r="K535" s="1"/>
      <c r="L535" s="1"/>
    </row>
    <row r="536" spans="2:13" s="1" customFormat="1" ht="18" hidden="1" customHeight="1" outlineLevel="1" x14ac:dyDescent="0.15">
      <c r="B536" s="7"/>
      <c r="C536" s="60" t="s">
        <v>3</v>
      </c>
      <c r="D536" s="68"/>
      <c r="E536" s="68"/>
      <c r="F536" s="69"/>
      <c r="G536" s="69"/>
      <c r="H536" s="69" t="s">
        <v>4</v>
      </c>
      <c r="I536" s="69" t="s">
        <v>5</v>
      </c>
      <c r="J536" s="69" t="s">
        <v>6</v>
      </c>
      <c r="K536" s="69" t="s">
        <v>277</v>
      </c>
      <c r="L536" s="69" t="s">
        <v>278</v>
      </c>
      <c r="M536" s="69"/>
    </row>
    <row r="537" spans="2:13" ht="10" hidden="1" customHeight="1" outlineLevel="1" x14ac:dyDescent="0.15">
      <c r="H537" s="1"/>
      <c r="I537" s="1"/>
      <c r="J537" s="1"/>
      <c r="K537" s="1"/>
      <c r="L537" s="1"/>
    </row>
    <row r="538" spans="2:13" s="1" customFormat="1" ht="15" hidden="1" customHeight="1" outlineLevel="1" x14ac:dyDescent="0.15">
      <c r="B538" s="7"/>
      <c r="D538" s="10" t="s">
        <v>3</v>
      </c>
      <c r="F538" s="18" t="s">
        <v>288</v>
      </c>
      <c r="H538" s="23"/>
      <c r="I538" s="23"/>
      <c r="J538" s="23"/>
      <c r="K538" s="23"/>
      <c r="L538" s="23"/>
    </row>
    <row r="539" spans="2:13" ht="4" hidden="1" customHeight="1" outlineLevel="1" x14ac:dyDescent="0.15">
      <c r="D539" s="1"/>
      <c r="E539" s="1"/>
      <c r="F539" s="1"/>
      <c r="H539" s="1"/>
      <c r="I539" s="1"/>
      <c r="J539" s="1"/>
      <c r="K539" s="1"/>
      <c r="L539" s="1"/>
    </row>
    <row r="540" spans="2:13" s="1" customFormat="1" ht="15" hidden="1" customHeight="1" outlineLevel="1" x14ac:dyDescent="0.15">
      <c r="B540" s="7"/>
      <c r="D540" s="10" t="s">
        <v>265</v>
      </c>
      <c r="F540" s="9" t="str">
        <f>F542 &amp; ":" &amp; F538</f>
        <v>USD:[currency code]</v>
      </c>
      <c r="H540" s="25"/>
      <c r="I540" s="25"/>
      <c r="J540" s="25"/>
      <c r="K540" s="25"/>
      <c r="L540" s="25"/>
    </row>
    <row r="541" spans="2:13" ht="4" hidden="1" customHeight="1" outlineLevel="1" x14ac:dyDescent="0.15">
      <c r="D541" s="1"/>
      <c r="E541" s="1"/>
      <c r="F541" s="1"/>
      <c r="H541" s="1"/>
      <c r="I541" s="1"/>
      <c r="J541" s="1"/>
      <c r="K541" s="1"/>
      <c r="L541" s="1"/>
    </row>
    <row r="542" spans="2:13" s="1" customFormat="1" ht="15" hidden="1" customHeight="1" outlineLevel="1" x14ac:dyDescent="0.15">
      <c r="B542" s="7"/>
      <c r="D542" s="10" t="s">
        <v>22</v>
      </c>
      <c r="F542" s="9" t="str">
        <f>ReportingCurrency</f>
        <v>USD</v>
      </c>
      <c r="H542" s="30">
        <f>IF(H540=0, 0, H538/H540)</f>
        <v>0</v>
      </c>
      <c r="I542" s="30">
        <f>IF(I540=0, 0, I538/I540)</f>
        <v>0</v>
      </c>
      <c r="J542" s="30">
        <f>IF(J540=0, 0, J538/J540)</f>
        <v>0</v>
      </c>
      <c r="K542" s="30">
        <f>IF(K540=0, 0, K538/K540)</f>
        <v>0</v>
      </c>
      <c r="L542" s="30">
        <f>IF(L540=0, 0, L538/L540)</f>
        <v>0</v>
      </c>
    </row>
    <row r="543" spans="2:13" ht="4" hidden="1" customHeight="1" outlineLevel="1" x14ac:dyDescent="0.15">
      <c r="D543" s="1"/>
      <c r="E543" s="1"/>
      <c r="F543" s="1"/>
      <c r="H543" s="1"/>
      <c r="I543" s="1"/>
      <c r="J543" s="1"/>
      <c r="K543" s="1"/>
      <c r="L543" s="1"/>
    </row>
    <row r="544" spans="2:13" s="1" customFormat="1" ht="15" hidden="1" customHeight="1" outlineLevel="1" x14ac:dyDescent="0.15">
      <c r="B544" s="7"/>
      <c r="D544" s="10" t="s">
        <v>273</v>
      </c>
      <c r="F544" s="9" t="s">
        <v>274</v>
      </c>
      <c r="H544" s="2"/>
      <c r="I544" s="2"/>
      <c r="J544" s="2"/>
      <c r="K544" s="2"/>
      <c r="L544" s="2"/>
    </row>
    <row r="545" spans="2:13" ht="4" hidden="1" customHeight="1" outlineLevel="1" x14ac:dyDescent="0.15">
      <c r="D545" s="1"/>
      <c r="E545" s="1"/>
      <c r="F545" s="1"/>
      <c r="H545" s="1"/>
      <c r="I545" s="1"/>
      <c r="J545" s="1"/>
      <c r="K545" s="1"/>
      <c r="L545" s="1"/>
    </row>
    <row r="546" spans="2:13" s="1" customFormat="1" ht="15" hidden="1" customHeight="1" outlineLevel="1" x14ac:dyDescent="0.15">
      <c r="B546" s="7"/>
      <c r="D546" s="10" t="s">
        <v>302</v>
      </c>
      <c r="F546" s="9" t="s">
        <v>275</v>
      </c>
      <c r="H546" s="26"/>
      <c r="I546" s="26"/>
      <c r="J546" s="26"/>
      <c r="K546" s="26"/>
      <c r="L546" s="26"/>
    </row>
    <row r="547" spans="2:13" hidden="1" outlineLevel="1" x14ac:dyDescent="0.15">
      <c r="D547" s="1"/>
      <c r="E547" s="1"/>
      <c r="F547" s="1"/>
      <c r="H547" s="1"/>
      <c r="I547" s="1"/>
      <c r="J547" s="1"/>
      <c r="K547" s="1"/>
      <c r="L547" s="1"/>
    </row>
    <row r="548" spans="2:13" s="1" customFormat="1" ht="18" hidden="1" customHeight="1" outlineLevel="1" x14ac:dyDescent="0.15">
      <c r="B548" s="7"/>
      <c r="C548" s="60" t="s">
        <v>8</v>
      </c>
      <c r="D548" s="68"/>
      <c r="E548" s="68"/>
      <c r="F548" s="69"/>
      <c r="G548" s="69"/>
      <c r="H548" s="69" t="s">
        <v>4</v>
      </c>
      <c r="I548" s="69" t="s">
        <v>5</v>
      </c>
      <c r="J548" s="69" t="s">
        <v>6</v>
      </c>
      <c r="K548" s="69" t="s">
        <v>277</v>
      </c>
      <c r="L548" s="69" t="s">
        <v>278</v>
      </c>
      <c r="M548" s="69"/>
    </row>
    <row r="549" spans="2:13" ht="10" hidden="1" customHeight="1" outlineLevel="1" x14ac:dyDescent="0.15">
      <c r="H549" s="1"/>
      <c r="I549" s="1"/>
      <c r="J549" s="1"/>
      <c r="K549" s="1"/>
      <c r="L549" s="1"/>
    </row>
    <row r="550" spans="2:13" s="1" customFormat="1" ht="15" hidden="1" customHeight="1" outlineLevel="1" x14ac:dyDescent="0.15">
      <c r="B550" s="7"/>
      <c r="D550" s="10" t="s">
        <v>254</v>
      </c>
      <c r="E550" s="36"/>
      <c r="F550" s="9" t="s">
        <v>24</v>
      </c>
      <c r="H550" s="24"/>
      <c r="I550" s="24"/>
      <c r="J550" s="24"/>
      <c r="K550" s="24"/>
      <c r="L550" s="24"/>
    </row>
    <row r="551" spans="2:13" s="1" customFormat="1" ht="15" hidden="1" customHeight="1" outlineLevel="1" x14ac:dyDescent="0.15">
      <c r="B551" s="7"/>
      <c r="D551" s="10" t="s">
        <v>255</v>
      </c>
      <c r="E551" s="36"/>
      <c r="F551" s="9" t="s">
        <v>24</v>
      </c>
      <c r="H551" s="24"/>
      <c r="I551" s="24"/>
      <c r="J551" s="24"/>
      <c r="K551" s="24"/>
      <c r="L551" s="24"/>
    </row>
    <row r="552" spans="2:13" s="1" customFormat="1" ht="15" hidden="1" customHeight="1" outlineLevel="1" x14ac:dyDescent="0.15">
      <c r="B552" s="7"/>
      <c r="D552" s="10" t="s">
        <v>256</v>
      </c>
      <c r="E552" s="36"/>
      <c r="F552" s="9" t="s">
        <v>24</v>
      </c>
      <c r="H552" s="24"/>
      <c r="I552" s="24"/>
      <c r="J552" s="24"/>
      <c r="K552" s="24"/>
      <c r="L552" s="24"/>
    </row>
    <row r="553" spans="2:13" s="1" customFormat="1" ht="15" hidden="1" customHeight="1" outlineLevel="1" x14ac:dyDescent="0.15">
      <c r="B553" s="7"/>
      <c r="D553" s="10" t="s">
        <v>257</v>
      </c>
      <c r="E553" s="36"/>
      <c r="F553" s="9" t="s">
        <v>24</v>
      </c>
      <c r="H553" s="24"/>
      <c r="I553" s="24"/>
      <c r="J553" s="24"/>
      <c r="K553" s="24"/>
      <c r="L553" s="24"/>
    </row>
    <row r="554" spans="2:13" s="1" customFormat="1" ht="15" hidden="1" customHeight="1" outlineLevel="1" x14ac:dyDescent="0.15">
      <c r="B554" s="7"/>
      <c r="D554" s="10" t="s">
        <v>258</v>
      </c>
      <c r="E554" s="36"/>
      <c r="F554" s="9" t="s">
        <v>24</v>
      </c>
      <c r="H554" s="24"/>
      <c r="I554" s="24"/>
      <c r="J554" s="24"/>
      <c r="K554" s="24"/>
      <c r="L554" s="24"/>
    </row>
    <row r="555" spans="2:13" ht="4" hidden="1" customHeight="1" outlineLevel="1" x14ac:dyDescent="0.15">
      <c r="D555" s="1"/>
      <c r="E555" s="1"/>
      <c r="F555" s="1"/>
      <c r="H555" s="1"/>
      <c r="I555" s="1"/>
      <c r="J555" s="1"/>
      <c r="K555" s="1"/>
      <c r="L555" s="1"/>
    </row>
    <row r="556" spans="2:13" s="1" customFormat="1" ht="15" hidden="1" customHeight="1" outlineLevel="1" x14ac:dyDescent="0.15">
      <c r="B556" s="7"/>
      <c r="D556" s="10" t="s">
        <v>268</v>
      </c>
      <c r="F556" s="9" t="s">
        <v>24</v>
      </c>
      <c r="H556" s="31">
        <f>SUM(H550:H554)</f>
        <v>0</v>
      </c>
      <c r="I556" s="31">
        <f>SUM(I550:I554)</f>
        <v>0</v>
      </c>
      <c r="J556" s="31">
        <f>SUM(J550:J554)</f>
        <v>0</v>
      </c>
      <c r="K556" s="31">
        <f>SUM(K550:K554)</f>
        <v>0</v>
      </c>
      <c r="L556" s="31">
        <f>SUM(L550:L554)</f>
        <v>0</v>
      </c>
    </row>
    <row r="557" spans="2:13" hidden="1" outlineLevel="1" x14ac:dyDescent="0.15"/>
    <row r="558" spans="2:13" s="1" customFormat="1" ht="18" hidden="1" customHeight="1" outlineLevel="1" x14ac:dyDescent="0.15">
      <c r="B558" s="7"/>
      <c r="C558" s="60" t="s">
        <v>15</v>
      </c>
      <c r="D558" s="68"/>
      <c r="E558" s="68"/>
      <c r="F558" s="69"/>
      <c r="G558" s="69"/>
      <c r="H558" s="69" t="s">
        <v>4</v>
      </c>
      <c r="I558" s="69" t="s">
        <v>5</v>
      </c>
      <c r="J558" s="69" t="s">
        <v>6</v>
      </c>
      <c r="K558" s="69" t="s">
        <v>277</v>
      </c>
      <c r="L558" s="69" t="s">
        <v>278</v>
      </c>
      <c r="M558" s="69"/>
    </row>
    <row r="559" spans="2:13" ht="10" hidden="1" customHeight="1" outlineLevel="1" x14ac:dyDescent="0.15"/>
    <row r="560" spans="2:13" s="1" customFormat="1" ht="15" hidden="1" customHeight="1" outlineLevel="1" x14ac:dyDescent="0.15">
      <c r="B560" s="7"/>
      <c r="D560" s="10" t="s">
        <v>23</v>
      </c>
      <c r="F560" s="9" t="s">
        <v>9</v>
      </c>
      <c r="H560" s="31">
        <f>H556</f>
        <v>0</v>
      </c>
      <c r="I560" s="31">
        <f>I556</f>
        <v>0</v>
      </c>
      <c r="J560" s="31">
        <f>J556</f>
        <v>0</v>
      </c>
      <c r="K560" s="31">
        <f>K556</f>
        <v>0</v>
      </c>
      <c r="L560" s="31">
        <f>L556</f>
        <v>0</v>
      </c>
    </row>
    <row r="561" spans="2:13" ht="4" hidden="1" customHeight="1" outlineLevel="1" x14ac:dyDescent="0.15">
      <c r="D561" s="10"/>
      <c r="F561" s="1"/>
      <c r="H561" s="1"/>
      <c r="I561" s="1"/>
      <c r="J561" s="1"/>
      <c r="K561" s="1"/>
      <c r="L561" s="1"/>
    </row>
    <row r="562" spans="2:13" s="1" customFormat="1" ht="15" hidden="1" customHeight="1" outlineLevel="1" x14ac:dyDescent="0.15">
      <c r="B562" s="7"/>
      <c r="D562" s="10" t="s">
        <v>269</v>
      </c>
      <c r="F562" s="9" t="s">
        <v>9</v>
      </c>
      <c r="H562" s="31">
        <f>SUM(H551:H554)</f>
        <v>0</v>
      </c>
      <c r="I562" s="31">
        <f>SUM(I551:I554)</f>
        <v>0</v>
      </c>
      <c r="J562" s="31">
        <f>SUM(J551:J554)</f>
        <v>0</v>
      </c>
      <c r="K562" s="31">
        <f>SUM(K551:K554)</f>
        <v>0</v>
      </c>
      <c r="L562" s="31">
        <f>SUM(L551:L554)</f>
        <v>0</v>
      </c>
    </row>
    <row r="563" spans="2:13" ht="4" hidden="1" customHeight="1" outlineLevel="1" x14ac:dyDescent="0.15">
      <c r="D563" s="10"/>
      <c r="F563" s="1"/>
      <c r="H563" s="1"/>
      <c r="I563" s="1"/>
      <c r="J563" s="1"/>
      <c r="K563" s="1"/>
      <c r="L563" s="1"/>
    </row>
    <row r="564" spans="2:13" s="1" customFormat="1" ht="15" hidden="1" customHeight="1" outlineLevel="1" x14ac:dyDescent="0.15">
      <c r="B564" s="7"/>
      <c r="D564" s="10" t="s">
        <v>16</v>
      </c>
      <c r="F564" s="9" t="str">
        <f>ReportingCurrencyUnitLables</f>
        <v>USD 000s</v>
      </c>
      <c r="H564" s="31">
        <f>H542 * H556 / 1000</f>
        <v>0</v>
      </c>
      <c r="I564" s="31">
        <f>I542 * I556 / 1000</f>
        <v>0</v>
      </c>
      <c r="J564" s="31">
        <f>J542 * J556 / 1000</f>
        <v>0</v>
      </c>
      <c r="K564" s="31">
        <f>K542 * K556 / 1000</f>
        <v>0</v>
      </c>
      <c r="L564" s="31">
        <f>L542 * L556 / 1000</f>
        <v>0</v>
      </c>
    </row>
    <row r="565" spans="2:13" ht="4" hidden="1" customHeight="1" outlineLevel="1" x14ac:dyDescent="0.15">
      <c r="D565" s="10"/>
      <c r="F565" s="1"/>
      <c r="H565" s="1"/>
      <c r="I565" s="1"/>
      <c r="J565" s="1"/>
      <c r="K565" s="1"/>
      <c r="L565" s="1"/>
    </row>
    <row r="566" spans="2:13" s="1" customFormat="1" ht="15" hidden="1" customHeight="1" outlineLevel="1" x14ac:dyDescent="0.15">
      <c r="B566" s="7"/>
      <c r="D566" s="10" t="s">
        <v>19</v>
      </c>
      <c r="F566" s="9" t="s">
        <v>20</v>
      </c>
      <c r="H566" s="32">
        <f>IF(H560=0,0,H562 / H560)</f>
        <v>0</v>
      </c>
      <c r="I566" s="32">
        <f>IF(I560=0,0,I562 / I560)</f>
        <v>0</v>
      </c>
      <c r="J566" s="32">
        <f>IF(J560=0,0,J562 / J560)</f>
        <v>0</v>
      </c>
      <c r="K566" s="32">
        <f>IF(K560=0,0,K562 / K560)</f>
        <v>0</v>
      </c>
      <c r="L566" s="32">
        <f>IF(L560=0,0,L562 / L560)</f>
        <v>0</v>
      </c>
    </row>
    <row r="567" spans="2:13" ht="4" hidden="1" customHeight="1" outlineLevel="1" x14ac:dyDescent="0.15">
      <c r="D567" s="10"/>
      <c r="F567" s="1"/>
      <c r="H567" s="1"/>
      <c r="I567" s="1"/>
      <c r="J567" s="1"/>
      <c r="K567" s="1"/>
      <c r="L567" s="1"/>
    </row>
    <row r="568" spans="2:13" s="1" customFormat="1" ht="15" hidden="1" customHeight="1" outlineLevel="1" x14ac:dyDescent="0.15">
      <c r="B568" s="7"/>
      <c r="D568" s="10" t="s">
        <v>276</v>
      </c>
      <c r="F568" s="9" t="str">
        <f>ReportingCurrencyUnitLables</f>
        <v>USD 000s</v>
      </c>
      <c r="H568" s="31">
        <f>MAX(SUMPRODUCT(H551:H554, Technical!$E$9:$E$12) * H542 / 1000, 0)</f>
        <v>0</v>
      </c>
      <c r="I568" s="31">
        <f>MAX(SUMPRODUCT(I551:I554, Technical!$E$9:$E$12) * I542 / 1000, 0)</f>
        <v>0</v>
      </c>
      <c r="J568" s="31">
        <f>MAX(SUMPRODUCT(J551:J554, Technical!$E$9:$E$12) * J542 / 1000, 0)</f>
        <v>0</v>
      </c>
      <c r="K568" s="31">
        <f>MAX(SUMPRODUCT(K551:K554, Technical!$E$9:$E$12) * K542 / 1000, 0)</f>
        <v>0</v>
      </c>
      <c r="L568" s="31">
        <f>MAX(SUMPRODUCT(L551:L554, Technical!$E$9:$E$12) * L542 / 1000, 0)</f>
        <v>0</v>
      </c>
    </row>
    <row r="569" spans="2:13" ht="4" hidden="1" customHeight="1" outlineLevel="1" x14ac:dyDescent="0.15">
      <c r="D569" s="10"/>
      <c r="F569" s="1"/>
      <c r="H569" s="1"/>
      <c r="I569" s="1"/>
      <c r="J569" s="1"/>
      <c r="K569" s="1"/>
      <c r="L569" s="1"/>
    </row>
    <row r="570" spans="2:13" s="1" customFormat="1" ht="15" hidden="1" customHeight="1" outlineLevel="1" x14ac:dyDescent="0.15">
      <c r="B570" s="7"/>
      <c r="D570" s="10" t="s">
        <v>272</v>
      </c>
      <c r="F570" s="9" t="s">
        <v>270</v>
      </c>
      <c r="H570" s="32">
        <f>IF(H564=0, 0, H568/H564)</f>
        <v>0</v>
      </c>
      <c r="I570" s="32">
        <f>IF(I564=0, 0, I568/I564)</f>
        <v>0</v>
      </c>
      <c r="J570" s="32">
        <f>IF(J564=0, 0, J568/J564)</f>
        <v>0</v>
      </c>
      <c r="K570" s="32">
        <f>IF(K564=0, 0, K568/K564)</f>
        <v>0</v>
      </c>
      <c r="L570" s="32">
        <f>IF(L564=0, 0, L568/L564)</f>
        <v>0</v>
      </c>
    </row>
    <row r="571" spans="2:13" ht="4" hidden="1" customHeight="1" outlineLevel="1" x14ac:dyDescent="0.15">
      <c r="D571" s="10"/>
      <c r="F571" s="1"/>
      <c r="H571" s="1"/>
      <c r="I571" s="1"/>
      <c r="J571" s="1"/>
      <c r="K571" s="1"/>
      <c r="L571" s="1"/>
    </row>
    <row r="572" spans="2:13" s="1" customFormat="1" ht="15" hidden="1" customHeight="1" outlineLevel="1" x14ac:dyDescent="0.15">
      <c r="B572" s="7"/>
      <c r="C572" s="7"/>
      <c r="D572" s="10" t="s">
        <v>271</v>
      </c>
      <c r="F572" s="9" t="s">
        <v>279</v>
      </c>
      <c r="H572" s="33"/>
      <c r="I572" s="32">
        <f>IF(H570=0, 0, -(I570-H570) / H570)</f>
        <v>0</v>
      </c>
      <c r="J572" s="32">
        <f>IF(I570=0, 0, -(J570-I570) / I570)</f>
        <v>0</v>
      </c>
      <c r="K572" s="32">
        <f>IF(J570=0, 0, -(K570-J570) / J570)</f>
        <v>0</v>
      </c>
      <c r="L572" s="32">
        <f>IF(K570=0, 0, -(L570-K570) / K570)</f>
        <v>0</v>
      </c>
    </row>
    <row r="573" spans="2:13" hidden="1" outlineLevel="1" x14ac:dyDescent="0.15"/>
    <row r="574" spans="2:13" s="1" customFormat="1" ht="18" hidden="1" customHeight="1" outlineLevel="1" x14ac:dyDescent="0.15">
      <c r="B574" s="7"/>
      <c r="C574" s="60" t="s">
        <v>259</v>
      </c>
      <c r="D574" s="68"/>
      <c r="E574" s="68">
        <f>IF(AND(J529 = "Yes", OR(ISBLANK(Worker_Type_Filter), Worker_Type_Filter = H534),
 OR(ISBLANK(Country_Filter), Country_Filter = J534)), 1, 0)</f>
        <v>1</v>
      </c>
      <c r="F574" s="69"/>
      <c r="G574" s="69"/>
      <c r="H574" s="69" t="s">
        <v>4</v>
      </c>
      <c r="I574" s="69" t="s">
        <v>5</v>
      </c>
      <c r="J574" s="69" t="s">
        <v>6</v>
      </c>
      <c r="K574" s="69" t="s">
        <v>277</v>
      </c>
      <c r="L574" s="69" t="s">
        <v>278</v>
      </c>
      <c r="M574" s="69"/>
    </row>
    <row r="575" spans="2:13" ht="10" hidden="1" customHeight="1" outlineLevel="1" x14ac:dyDescent="0.15">
      <c r="C575" s="37" t="s">
        <v>267</v>
      </c>
    </row>
    <row r="576" spans="2:13" ht="4" hidden="1" customHeight="1" outlineLevel="1" x14ac:dyDescent="0.15"/>
    <row r="577" spans="2:14" s="1" customFormat="1" ht="15" hidden="1" customHeight="1" outlineLevel="1" x14ac:dyDescent="0.15">
      <c r="B577" s="7"/>
      <c r="C577" s="20">
        <v>1</v>
      </c>
      <c r="D577" s="10" t="s">
        <v>23</v>
      </c>
      <c r="F577" s="9" t="s">
        <v>9</v>
      </c>
      <c r="H577" s="31">
        <f>H560 * $E574</f>
        <v>0</v>
      </c>
      <c r="I577" s="31">
        <f>I560 * $E574</f>
        <v>0</v>
      </c>
      <c r="J577" s="31">
        <f>J560 * $E574</f>
        <v>0</v>
      </c>
      <c r="K577" s="31">
        <f>K560 * $E574</f>
        <v>0</v>
      </c>
      <c r="L577" s="31">
        <f>L560 * $E574</f>
        <v>0</v>
      </c>
    </row>
    <row r="578" spans="2:14" ht="4" hidden="1" customHeight="1" outlineLevel="1" x14ac:dyDescent="0.15">
      <c r="D578" s="10"/>
      <c r="F578" s="1"/>
      <c r="H578" s="1"/>
      <c r="I578" s="1"/>
      <c r="J578" s="1"/>
      <c r="K578" s="1"/>
      <c r="L578" s="1"/>
    </row>
    <row r="579" spans="2:14" s="1" customFormat="1" ht="15" hidden="1" customHeight="1" outlineLevel="1" x14ac:dyDescent="0.15">
      <c r="B579" s="7"/>
      <c r="C579" s="20">
        <v>2</v>
      </c>
      <c r="D579" s="10" t="s">
        <v>269</v>
      </c>
      <c r="F579" s="9" t="s">
        <v>9</v>
      </c>
      <c r="H579" s="31">
        <f>H562 * $E574</f>
        <v>0</v>
      </c>
      <c r="I579" s="31">
        <f>I562 * $E574</f>
        <v>0</v>
      </c>
      <c r="J579" s="31">
        <f>J562 * $E574</f>
        <v>0</v>
      </c>
      <c r="K579" s="31">
        <f>K562 * $E574</f>
        <v>0</v>
      </c>
      <c r="L579" s="31">
        <f>L562 * $E574</f>
        <v>0</v>
      </c>
    </row>
    <row r="580" spans="2:14" ht="4" hidden="1" customHeight="1" outlineLevel="1" x14ac:dyDescent="0.15">
      <c r="D580" s="10"/>
      <c r="F580" s="1"/>
      <c r="H580" s="1"/>
      <c r="I580" s="1"/>
      <c r="J580" s="1"/>
      <c r="K580" s="1"/>
      <c r="L580" s="1"/>
    </row>
    <row r="581" spans="2:14" s="1" customFormat="1" ht="15" hidden="1" customHeight="1" outlineLevel="1" x14ac:dyDescent="0.15">
      <c r="B581" s="7"/>
      <c r="C581" s="20">
        <v>3</v>
      </c>
      <c r="D581" s="10" t="s">
        <v>16</v>
      </c>
      <c r="F581" s="9" t="str">
        <f>ReportingCurrencyUnitLables</f>
        <v>USD 000s</v>
      </c>
      <c r="H581" s="31">
        <f>H564 * $E574</f>
        <v>0</v>
      </c>
      <c r="I581" s="31">
        <f>I564 * $E574</f>
        <v>0</v>
      </c>
      <c r="J581" s="31">
        <f>J564 * $E574</f>
        <v>0</v>
      </c>
      <c r="K581" s="31">
        <f>K564 * $E574</f>
        <v>0</v>
      </c>
      <c r="L581" s="31">
        <f>L564 * $E574</f>
        <v>0</v>
      </c>
    </row>
    <row r="582" spans="2:14" ht="4" hidden="1" customHeight="1" outlineLevel="1" x14ac:dyDescent="0.15">
      <c r="D582" s="10"/>
      <c r="F582" s="1"/>
      <c r="H582" s="1"/>
      <c r="I582" s="1"/>
      <c r="J582" s="1"/>
      <c r="K582" s="1"/>
      <c r="L582" s="1"/>
    </row>
    <row r="583" spans="2:14" s="1" customFormat="1" ht="15" hidden="1" customHeight="1" outlineLevel="1" x14ac:dyDescent="0.15">
      <c r="B583" s="7"/>
      <c r="C583" s="20">
        <v>4</v>
      </c>
      <c r="D583" s="10" t="s">
        <v>276</v>
      </c>
      <c r="F583" s="9" t="str">
        <f>ReportingCurrencyUnitLables</f>
        <v>USD 000s</v>
      </c>
      <c r="H583" s="31">
        <f>H568 * $E574</f>
        <v>0</v>
      </c>
      <c r="I583" s="31">
        <f>I568 * $E574</f>
        <v>0</v>
      </c>
      <c r="J583" s="31">
        <f>J568 * $E574</f>
        <v>0</v>
      </c>
      <c r="K583" s="31">
        <f>K568 * $E574</f>
        <v>0</v>
      </c>
      <c r="L583" s="31">
        <f>L568 * $E574</f>
        <v>0</v>
      </c>
    </row>
    <row r="584" spans="2:14" ht="4" hidden="1" customHeight="1" outlineLevel="1" x14ac:dyDescent="0.15">
      <c r="D584" s="10"/>
      <c r="F584" s="1"/>
      <c r="H584" s="1"/>
      <c r="I584" s="1"/>
      <c r="J584" s="1"/>
      <c r="K584" s="1"/>
      <c r="L584" s="1"/>
    </row>
    <row r="585" spans="2:14" ht="10" hidden="1" customHeight="1" outlineLevel="1" x14ac:dyDescent="0.15">
      <c r="B585" s="38"/>
      <c r="C585" s="34"/>
      <c r="D585" s="34"/>
      <c r="E585" s="34"/>
      <c r="F585" s="34"/>
      <c r="G585" s="34"/>
      <c r="H585" s="34"/>
      <c r="I585" s="39"/>
      <c r="J585" s="39"/>
      <c r="K585" s="39"/>
      <c r="L585" s="34"/>
      <c r="M585" s="34"/>
      <c r="N585" s="1"/>
    </row>
    <row r="586" spans="2:14" ht="10" customHeight="1" x14ac:dyDescent="0.15"/>
    <row r="587" spans="2:14" s="1" customFormat="1" ht="19" collapsed="1" x14ac:dyDescent="0.15">
      <c r="B587" s="66" cm="1">
        <f t="array" aca="1" ref="B587" ca="1">MAX($B$2:OFFSET(B587,-1,0)+1)</f>
        <v>11</v>
      </c>
      <c r="C587" s="67" t="str">
        <f>UPPER(J592) &amp;" / " &amp; K592  &amp; " / " &amp; L592 &amp; " / " &amp; H592</f>
        <v xml:space="preserve"> /  /  / </v>
      </c>
      <c r="D587" s="67"/>
      <c r="E587" s="67"/>
      <c r="F587" s="67"/>
      <c r="G587" s="67"/>
      <c r="H587" s="34"/>
      <c r="I587" s="19" t="s">
        <v>253</v>
      </c>
      <c r="J587" s="2" t="s">
        <v>216</v>
      </c>
      <c r="K587" s="19" t="s">
        <v>286</v>
      </c>
      <c r="L587" s="35">
        <f>E632</f>
        <v>1</v>
      </c>
      <c r="M587" s="34"/>
    </row>
    <row r="588" spans="2:14" s="1" customFormat="1" ht="4" hidden="1" customHeight="1" outlineLevel="1" x14ac:dyDescent="0.15">
      <c r="B588" s="63"/>
      <c r="C588" s="64"/>
      <c r="D588" s="64"/>
      <c r="E588" s="64"/>
      <c r="F588" s="64"/>
      <c r="G588" s="64"/>
      <c r="H588" s="64"/>
      <c r="I588" s="65"/>
      <c r="J588" s="65"/>
      <c r="K588" s="65"/>
      <c r="L588" s="64"/>
      <c r="M588" s="64"/>
    </row>
    <row r="589" spans="2:14" ht="10" hidden="1" customHeight="1" outlineLevel="1" x14ac:dyDescent="0.15"/>
    <row r="590" spans="2:14" ht="15" hidden="1" customHeight="1" outlineLevel="1" x14ac:dyDescent="0.15">
      <c r="D590" s="1"/>
      <c r="E590" s="1"/>
      <c r="H590" s="3" t="s">
        <v>1</v>
      </c>
      <c r="J590" s="3" t="s">
        <v>0</v>
      </c>
      <c r="K590" s="3" t="s">
        <v>215</v>
      </c>
      <c r="L590" s="3" t="s">
        <v>283</v>
      </c>
    </row>
    <row r="591" spans="2:14" ht="5" hidden="1" customHeight="1" outlineLevel="1" x14ac:dyDescent="0.15">
      <c r="D591" s="1"/>
      <c r="E591" s="1"/>
      <c r="H591" s="1"/>
      <c r="J591" s="1"/>
      <c r="K591" s="1"/>
      <c r="L591" s="1"/>
    </row>
    <row r="592" spans="2:14" ht="15" hidden="1" customHeight="1" outlineLevel="1" x14ac:dyDescent="0.15">
      <c r="D592" s="10" t="s">
        <v>2</v>
      </c>
      <c r="E592" s="1"/>
      <c r="H592" s="2"/>
      <c r="J592" s="2"/>
      <c r="K592" s="2"/>
      <c r="L592" s="2"/>
    </row>
    <row r="593" spans="2:13" hidden="1" outlineLevel="1" x14ac:dyDescent="0.15">
      <c r="D593" s="1"/>
      <c r="E593" s="1"/>
      <c r="F593" s="1"/>
      <c r="H593" s="1"/>
      <c r="I593" s="1"/>
      <c r="J593" s="1"/>
      <c r="K593" s="1"/>
      <c r="L593" s="1"/>
    </row>
    <row r="594" spans="2:13" s="1" customFormat="1" ht="18" hidden="1" customHeight="1" outlineLevel="1" x14ac:dyDescent="0.15">
      <c r="B594" s="7"/>
      <c r="C594" s="60" t="s">
        <v>3</v>
      </c>
      <c r="D594" s="68"/>
      <c r="E594" s="68"/>
      <c r="F594" s="69"/>
      <c r="G594" s="69"/>
      <c r="H594" s="69" t="s">
        <v>4</v>
      </c>
      <c r="I594" s="69" t="s">
        <v>5</v>
      </c>
      <c r="J594" s="69" t="s">
        <v>6</v>
      </c>
      <c r="K594" s="69" t="s">
        <v>277</v>
      </c>
      <c r="L594" s="69" t="s">
        <v>278</v>
      </c>
      <c r="M594" s="69"/>
    </row>
    <row r="595" spans="2:13" ht="10" hidden="1" customHeight="1" outlineLevel="1" x14ac:dyDescent="0.15">
      <c r="H595" s="1"/>
      <c r="I595" s="1"/>
      <c r="J595" s="1"/>
      <c r="K595" s="1"/>
      <c r="L595" s="1"/>
    </row>
    <row r="596" spans="2:13" s="1" customFormat="1" ht="15" hidden="1" customHeight="1" outlineLevel="1" x14ac:dyDescent="0.15">
      <c r="B596" s="7"/>
      <c r="D596" s="10" t="s">
        <v>3</v>
      </c>
      <c r="F596" s="18" t="s">
        <v>288</v>
      </c>
      <c r="H596" s="23"/>
      <c r="I596" s="23"/>
      <c r="J596" s="23"/>
      <c r="K596" s="23"/>
      <c r="L596" s="23"/>
    </row>
    <row r="597" spans="2:13" ht="4" hidden="1" customHeight="1" outlineLevel="1" x14ac:dyDescent="0.15">
      <c r="D597" s="1"/>
      <c r="E597" s="1"/>
      <c r="F597" s="1"/>
      <c r="H597" s="1"/>
      <c r="I597" s="1"/>
      <c r="J597" s="1"/>
      <c r="K597" s="1"/>
      <c r="L597" s="1"/>
    </row>
    <row r="598" spans="2:13" s="1" customFormat="1" ht="15" hidden="1" customHeight="1" outlineLevel="1" x14ac:dyDescent="0.15">
      <c r="B598" s="7"/>
      <c r="D598" s="10" t="s">
        <v>265</v>
      </c>
      <c r="F598" s="9" t="str">
        <f>F600 &amp; ":" &amp; F596</f>
        <v>USD:[currency code]</v>
      </c>
      <c r="H598" s="25"/>
      <c r="I598" s="25"/>
      <c r="J598" s="25"/>
      <c r="K598" s="25"/>
      <c r="L598" s="25"/>
    </row>
    <row r="599" spans="2:13" ht="4" hidden="1" customHeight="1" outlineLevel="1" x14ac:dyDescent="0.15">
      <c r="D599" s="1"/>
      <c r="E599" s="1"/>
      <c r="F599" s="1"/>
      <c r="H599" s="1"/>
      <c r="I599" s="1"/>
      <c r="J599" s="1"/>
      <c r="K599" s="1"/>
      <c r="L599" s="1"/>
    </row>
    <row r="600" spans="2:13" s="1" customFormat="1" ht="15" hidden="1" customHeight="1" outlineLevel="1" x14ac:dyDescent="0.15">
      <c r="B600" s="7"/>
      <c r="D600" s="10" t="s">
        <v>22</v>
      </c>
      <c r="F600" s="9" t="str">
        <f>ReportingCurrency</f>
        <v>USD</v>
      </c>
      <c r="H600" s="30">
        <f>IF(H598=0, 0, H596/H598)</f>
        <v>0</v>
      </c>
      <c r="I600" s="30">
        <f>IF(I598=0, 0, I596/I598)</f>
        <v>0</v>
      </c>
      <c r="J600" s="30">
        <f>IF(J598=0, 0, J596/J598)</f>
        <v>0</v>
      </c>
      <c r="K600" s="30">
        <f>IF(K598=0, 0, K596/K598)</f>
        <v>0</v>
      </c>
      <c r="L600" s="30">
        <f>IF(L598=0, 0, L596/L598)</f>
        <v>0</v>
      </c>
    </row>
    <row r="601" spans="2:13" ht="4" hidden="1" customHeight="1" outlineLevel="1" x14ac:dyDescent="0.15">
      <c r="D601" s="1"/>
      <c r="E601" s="1"/>
      <c r="F601" s="1"/>
      <c r="H601" s="1"/>
      <c r="I601" s="1"/>
      <c r="J601" s="1"/>
      <c r="K601" s="1"/>
      <c r="L601" s="1"/>
    </row>
    <row r="602" spans="2:13" s="1" customFormat="1" ht="15" hidden="1" customHeight="1" outlineLevel="1" x14ac:dyDescent="0.15">
      <c r="B602" s="7"/>
      <c r="D602" s="10" t="s">
        <v>273</v>
      </c>
      <c r="F602" s="9" t="s">
        <v>274</v>
      </c>
      <c r="H602" s="2"/>
      <c r="I602" s="2"/>
      <c r="J602" s="2"/>
      <c r="K602" s="2"/>
      <c r="L602" s="2"/>
    </row>
    <row r="603" spans="2:13" ht="4" hidden="1" customHeight="1" outlineLevel="1" x14ac:dyDescent="0.15">
      <c r="D603" s="1"/>
      <c r="E603" s="1"/>
      <c r="F603" s="1"/>
      <c r="H603" s="1"/>
      <c r="I603" s="1"/>
      <c r="J603" s="1"/>
      <c r="K603" s="1"/>
      <c r="L603" s="1"/>
    </row>
    <row r="604" spans="2:13" s="1" customFormat="1" ht="15" hidden="1" customHeight="1" outlineLevel="1" x14ac:dyDescent="0.15">
      <c r="B604" s="7"/>
      <c r="D604" s="10" t="s">
        <v>302</v>
      </c>
      <c r="F604" s="9" t="s">
        <v>275</v>
      </c>
      <c r="H604" s="26"/>
      <c r="I604" s="26"/>
      <c r="J604" s="26"/>
      <c r="K604" s="26"/>
      <c r="L604" s="26"/>
    </row>
    <row r="605" spans="2:13" hidden="1" outlineLevel="1" x14ac:dyDescent="0.15">
      <c r="D605" s="1"/>
      <c r="E605" s="1"/>
      <c r="F605" s="1"/>
      <c r="H605" s="1"/>
      <c r="I605" s="1"/>
      <c r="J605" s="1"/>
      <c r="K605" s="1"/>
      <c r="L605" s="1"/>
    </row>
    <row r="606" spans="2:13" s="1" customFormat="1" ht="18" hidden="1" customHeight="1" outlineLevel="1" x14ac:dyDescent="0.15">
      <c r="B606" s="7"/>
      <c r="C606" s="60" t="s">
        <v>8</v>
      </c>
      <c r="D606" s="68"/>
      <c r="E606" s="68"/>
      <c r="F606" s="69"/>
      <c r="G606" s="69"/>
      <c r="H606" s="69" t="s">
        <v>4</v>
      </c>
      <c r="I606" s="69" t="s">
        <v>5</v>
      </c>
      <c r="J606" s="69" t="s">
        <v>6</v>
      </c>
      <c r="K606" s="69" t="s">
        <v>277</v>
      </c>
      <c r="L606" s="69" t="s">
        <v>278</v>
      </c>
      <c r="M606" s="69"/>
    </row>
    <row r="607" spans="2:13" ht="10" hidden="1" customHeight="1" outlineLevel="1" x14ac:dyDescent="0.15">
      <c r="H607" s="1"/>
      <c r="I607" s="1"/>
      <c r="J607" s="1"/>
      <c r="K607" s="1"/>
      <c r="L607" s="1"/>
    </row>
    <row r="608" spans="2:13" s="1" customFormat="1" ht="15" hidden="1" customHeight="1" outlineLevel="1" x14ac:dyDescent="0.15">
      <c r="B608" s="7"/>
      <c r="D608" s="10" t="s">
        <v>254</v>
      </c>
      <c r="E608" s="36"/>
      <c r="F608" s="9" t="s">
        <v>24</v>
      </c>
      <c r="H608" s="24"/>
      <c r="I608" s="24"/>
      <c r="J608" s="24"/>
      <c r="K608" s="24"/>
      <c r="L608" s="24"/>
    </row>
    <row r="609" spans="2:13" s="1" customFormat="1" ht="15" hidden="1" customHeight="1" outlineLevel="1" x14ac:dyDescent="0.15">
      <c r="B609" s="7"/>
      <c r="D609" s="10" t="s">
        <v>255</v>
      </c>
      <c r="E609" s="36"/>
      <c r="F609" s="9" t="s">
        <v>24</v>
      </c>
      <c r="H609" s="24"/>
      <c r="I609" s="24"/>
      <c r="J609" s="24"/>
      <c r="K609" s="24"/>
      <c r="L609" s="24"/>
    </row>
    <row r="610" spans="2:13" s="1" customFormat="1" ht="15" hidden="1" customHeight="1" outlineLevel="1" x14ac:dyDescent="0.15">
      <c r="B610" s="7"/>
      <c r="D610" s="10" t="s">
        <v>256</v>
      </c>
      <c r="E610" s="36"/>
      <c r="F610" s="9" t="s">
        <v>24</v>
      </c>
      <c r="H610" s="24"/>
      <c r="I610" s="24"/>
      <c r="J610" s="24"/>
      <c r="K610" s="24"/>
      <c r="L610" s="24"/>
    </row>
    <row r="611" spans="2:13" s="1" customFormat="1" ht="15" hidden="1" customHeight="1" outlineLevel="1" x14ac:dyDescent="0.15">
      <c r="B611" s="7"/>
      <c r="D611" s="10" t="s">
        <v>257</v>
      </c>
      <c r="E611" s="36"/>
      <c r="F611" s="9" t="s">
        <v>24</v>
      </c>
      <c r="H611" s="24"/>
      <c r="I611" s="24"/>
      <c r="J611" s="24"/>
      <c r="K611" s="24"/>
      <c r="L611" s="24"/>
    </row>
    <row r="612" spans="2:13" s="1" customFormat="1" ht="15" hidden="1" customHeight="1" outlineLevel="1" x14ac:dyDescent="0.15">
      <c r="B612" s="7"/>
      <c r="D612" s="10" t="s">
        <v>258</v>
      </c>
      <c r="E612" s="36"/>
      <c r="F612" s="9" t="s">
        <v>24</v>
      </c>
      <c r="H612" s="24"/>
      <c r="I612" s="24"/>
      <c r="J612" s="24"/>
      <c r="K612" s="24"/>
      <c r="L612" s="24"/>
    </row>
    <row r="613" spans="2:13" ht="4" hidden="1" customHeight="1" outlineLevel="1" x14ac:dyDescent="0.15">
      <c r="D613" s="1"/>
      <c r="E613" s="1"/>
      <c r="F613" s="1"/>
      <c r="H613" s="1"/>
      <c r="I613" s="1"/>
      <c r="J613" s="1"/>
      <c r="K613" s="1"/>
      <c r="L613" s="1"/>
    </row>
    <row r="614" spans="2:13" s="1" customFormat="1" ht="15" hidden="1" customHeight="1" outlineLevel="1" x14ac:dyDescent="0.15">
      <c r="B614" s="7"/>
      <c r="D614" s="10" t="s">
        <v>268</v>
      </c>
      <c r="F614" s="9" t="s">
        <v>24</v>
      </c>
      <c r="H614" s="31">
        <f>SUM(H608:H612)</f>
        <v>0</v>
      </c>
      <c r="I614" s="31">
        <f>SUM(I608:I612)</f>
        <v>0</v>
      </c>
      <c r="J614" s="31">
        <f>SUM(J608:J612)</f>
        <v>0</v>
      </c>
      <c r="K614" s="31">
        <f>SUM(K608:K612)</f>
        <v>0</v>
      </c>
      <c r="L614" s="31">
        <f>SUM(L608:L612)</f>
        <v>0</v>
      </c>
    </row>
    <row r="615" spans="2:13" hidden="1" outlineLevel="1" x14ac:dyDescent="0.15"/>
    <row r="616" spans="2:13" s="1" customFormat="1" ht="18" hidden="1" customHeight="1" outlineLevel="1" x14ac:dyDescent="0.15">
      <c r="B616" s="7"/>
      <c r="C616" s="60" t="s">
        <v>15</v>
      </c>
      <c r="D616" s="68"/>
      <c r="E616" s="68"/>
      <c r="F616" s="69"/>
      <c r="G616" s="69"/>
      <c r="H616" s="69" t="s">
        <v>4</v>
      </c>
      <c r="I616" s="69" t="s">
        <v>5</v>
      </c>
      <c r="J616" s="69" t="s">
        <v>6</v>
      </c>
      <c r="K616" s="69" t="s">
        <v>277</v>
      </c>
      <c r="L616" s="69" t="s">
        <v>278</v>
      </c>
      <c r="M616" s="69"/>
    </row>
    <row r="617" spans="2:13" ht="10" hidden="1" customHeight="1" outlineLevel="1" x14ac:dyDescent="0.15"/>
    <row r="618" spans="2:13" s="1" customFormat="1" ht="15" hidden="1" customHeight="1" outlineLevel="1" x14ac:dyDescent="0.15">
      <c r="B618" s="7"/>
      <c r="D618" s="10" t="s">
        <v>23</v>
      </c>
      <c r="F618" s="9" t="s">
        <v>9</v>
      </c>
      <c r="H618" s="31">
        <f>H614</f>
        <v>0</v>
      </c>
      <c r="I618" s="31">
        <f>I614</f>
        <v>0</v>
      </c>
      <c r="J618" s="31">
        <f>J614</f>
        <v>0</v>
      </c>
      <c r="K618" s="31">
        <f>K614</f>
        <v>0</v>
      </c>
      <c r="L618" s="31">
        <f>L614</f>
        <v>0</v>
      </c>
    </row>
    <row r="619" spans="2:13" ht="4" hidden="1" customHeight="1" outlineLevel="1" x14ac:dyDescent="0.15">
      <c r="D619" s="10"/>
      <c r="F619" s="1"/>
      <c r="H619" s="1"/>
      <c r="I619" s="1"/>
      <c r="J619" s="1"/>
      <c r="K619" s="1"/>
      <c r="L619" s="1"/>
    </row>
    <row r="620" spans="2:13" s="1" customFormat="1" ht="15" hidden="1" customHeight="1" outlineLevel="1" x14ac:dyDescent="0.15">
      <c r="B620" s="7"/>
      <c r="D620" s="10" t="s">
        <v>269</v>
      </c>
      <c r="F620" s="9" t="s">
        <v>9</v>
      </c>
      <c r="H620" s="31">
        <f>SUM(H609:H612)</f>
        <v>0</v>
      </c>
      <c r="I620" s="31">
        <f>SUM(I609:I612)</f>
        <v>0</v>
      </c>
      <c r="J620" s="31">
        <f>SUM(J609:J612)</f>
        <v>0</v>
      </c>
      <c r="K620" s="31">
        <f>SUM(K609:K612)</f>
        <v>0</v>
      </c>
      <c r="L620" s="31">
        <f>SUM(L609:L612)</f>
        <v>0</v>
      </c>
    </row>
    <row r="621" spans="2:13" ht="4" hidden="1" customHeight="1" outlineLevel="1" x14ac:dyDescent="0.15">
      <c r="D621" s="10"/>
      <c r="F621" s="1"/>
      <c r="H621" s="1"/>
      <c r="I621" s="1"/>
      <c r="J621" s="1"/>
      <c r="K621" s="1"/>
      <c r="L621" s="1"/>
    </row>
    <row r="622" spans="2:13" s="1" customFormat="1" ht="15" hidden="1" customHeight="1" outlineLevel="1" x14ac:dyDescent="0.15">
      <c r="B622" s="7"/>
      <c r="D622" s="10" t="s">
        <v>16</v>
      </c>
      <c r="F622" s="9" t="str">
        <f>ReportingCurrencyUnitLables</f>
        <v>USD 000s</v>
      </c>
      <c r="H622" s="31">
        <f>H600 * H614 / 1000</f>
        <v>0</v>
      </c>
      <c r="I622" s="31">
        <f>I600 * I614 / 1000</f>
        <v>0</v>
      </c>
      <c r="J622" s="31">
        <f>J600 * J614 / 1000</f>
        <v>0</v>
      </c>
      <c r="K622" s="31">
        <f>K600 * K614 / 1000</f>
        <v>0</v>
      </c>
      <c r="L622" s="31">
        <f>L600 * L614 / 1000</f>
        <v>0</v>
      </c>
    </row>
    <row r="623" spans="2:13" ht="4" hidden="1" customHeight="1" outlineLevel="1" x14ac:dyDescent="0.15">
      <c r="D623" s="10"/>
      <c r="F623" s="1"/>
      <c r="H623" s="1"/>
      <c r="I623" s="1"/>
      <c r="J623" s="1"/>
      <c r="K623" s="1"/>
      <c r="L623" s="1"/>
    </row>
    <row r="624" spans="2:13" s="1" customFormat="1" ht="15" hidden="1" customHeight="1" outlineLevel="1" x14ac:dyDescent="0.15">
      <c r="B624" s="7"/>
      <c r="D624" s="10" t="s">
        <v>19</v>
      </c>
      <c r="F624" s="9" t="s">
        <v>20</v>
      </c>
      <c r="H624" s="32">
        <f>IF(H618=0,0,H620 / H618)</f>
        <v>0</v>
      </c>
      <c r="I624" s="32">
        <f>IF(I618=0,0,I620 / I618)</f>
        <v>0</v>
      </c>
      <c r="J624" s="32">
        <f>IF(J618=0,0,J620 / J618)</f>
        <v>0</v>
      </c>
      <c r="K624" s="32">
        <f>IF(K618=0,0,K620 / K618)</f>
        <v>0</v>
      </c>
      <c r="L624" s="32">
        <f>IF(L618=0,0,L620 / L618)</f>
        <v>0</v>
      </c>
    </row>
    <row r="625" spans="2:13" ht="4" hidden="1" customHeight="1" outlineLevel="1" x14ac:dyDescent="0.15">
      <c r="D625" s="10"/>
      <c r="F625" s="1"/>
      <c r="H625" s="1"/>
      <c r="I625" s="1"/>
      <c r="J625" s="1"/>
      <c r="K625" s="1"/>
      <c r="L625" s="1"/>
    </row>
    <row r="626" spans="2:13" s="1" customFormat="1" ht="15" hidden="1" customHeight="1" outlineLevel="1" x14ac:dyDescent="0.15">
      <c r="B626" s="7"/>
      <c r="D626" s="10" t="s">
        <v>276</v>
      </c>
      <c r="F626" s="9" t="str">
        <f>ReportingCurrencyUnitLables</f>
        <v>USD 000s</v>
      </c>
      <c r="H626" s="31">
        <f>MAX(SUMPRODUCT(H609:H612, Technical!$E$9:$E$12) * H600 / 1000, 0)</f>
        <v>0</v>
      </c>
      <c r="I626" s="31">
        <f>MAX(SUMPRODUCT(I609:I612, Technical!$E$9:$E$12) * I600 / 1000, 0)</f>
        <v>0</v>
      </c>
      <c r="J626" s="31">
        <f>MAX(SUMPRODUCT(J609:J612, Technical!$E$9:$E$12) * J600 / 1000, 0)</f>
        <v>0</v>
      </c>
      <c r="K626" s="31">
        <f>MAX(SUMPRODUCT(K609:K612, Technical!$E$9:$E$12) * K600 / 1000, 0)</f>
        <v>0</v>
      </c>
      <c r="L626" s="31">
        <f>MAX(SUMPRODUCT(L609:L612, Technical!$E$9:$E$12) * L600 / 1000, 0)</f>
        <v>0</v>
      </c>
    </row>
    <row r="627" spans="2:13" ht="4" hidden="1" customHeight="1" outlineLevel="1" x14ac:dyDescent="0.15">
      <c r="D627" s="10"/>
      <c r="F627" s="1"/>
      <c r="H627" s="1"/>
      <c r="I627" s="1"/>
      <c r="J627" s="1"/>
      <c r="K627" s="1"/>
      <c r="L627" s="1"/>
    </row>
    <row r="628" spans="2:13" s="1" customFormat="1" ht="15" hidden="1" customHeight="1" outlineLevel="1" x14ac:dyDescent="0.15">
      <c r="B628" s="7"/>
      <c r="D628" s="10" t="s">
        <v>272</v>
      </c>
      <c r="F628" s="9" t="s">
        <v>270</v>
      </c>
      <c r="H628" s="32">
        <f>IF(H622=0, 0, H626/H622)</f>
        <v>0</v>
      </c>
      <c r="I628" s="32">
        <f>IF(I622=0, 0, I626/I622)</f>
        <v>0</v>
      </c>
      <c r="J628" s="32">
        <f>IF(J622=0, 0, J626/J622)</f>
        <v>0</v>
      </c>
      <c r="K628" s="32">
        <f>IF(K622=0, 0, K626/K622)</f>
        <v>0</v>
      </c>
      <c r="L628" s="32">
        <f>IF(L622=0, 0, L626/L622)</f>
        <v>0</v>
      </c>
    </row>
    <row r="629" spans="2:13" ht="4" hidden="1" customHeight="1" outlineLevel="1" x14ac:dyDescent="0.15">
      <c r="D629" s="10"/>
      <c r="F629" s="1"/>
      <c r="H629" s="1"/>
      <c r="I629" s="1"/>
      <c r="J629" s="1"/>
      <c r="K629" s="1"/>
      <c r="L629" s="1"/>
    </row>
    <row r="630" spans="2:13" s="1" customFormat="1" ht="15" hidden="1" customHeight="1" outlineLevel="1" x14ac:dyDescent="0.15">
      <c r="B630" s="7"/>
      <c r="C630" s="7"/>
      <c r="D630" s="10" t="s">
        <v>271</v>
      </c>
      <c r="F630" s="9" t="s">
        <v>279</v>
      </c>
      <c r="H630" s="33"/>
      <c r="I630" s="32">
        <f>IF(H628=0, 0, -(I628-H628) / H628)</f>
        <v>0</v>
      </c>
      <c r="J630" s="32">
        <f>IF(I628=0, 0, -(J628-I628) / I628)</f>
        <v>0</v>
      </c>
      <c r="K630" s="32">
        <f>IF(J628=0, 0, -(K628-J628) / J628)</f>
        <v>0</v>
      </c>
      <c r="L630" s="32">
        <f>IF(K628=0, 0, -(L628-K628) / K628)</f>
        <v>0</v>
      </c>
    </row>
    <row r="631" spans="2:13" hidden="1" outlineLevel="1" x14ac:dyDescent="0.15"/>
    <row r="632" spans="2:13" s="1" customFormat="1" ht="18" hidden="1" customHeight="1" outlineLevel="1" x14ac:dyDescent="0.15">
      <c r="B632" s="7"/>
      <c r="C632" s="60" t="s">
        <v>259</v>
      </c>
      <c r="D632" s="68"/>
      <c r="E632" s="68">
        <f>IF(AND(J587 = "Yes", OR(ISBLANK(Worker_Type_Filter), Worker_Type_Filter = H592),
 OR(ISBLANK(Country_Filter), Country_Filter = J592)), 1, 0)</f>
        <v>1</v>
      </c>
      <c r="F632" s="69"/>
      <c r="G632" s="69"/>
      <c r="H632" s="69" t="s">
        <v>4</v>
      </c>
      <c r="I632" s="69" t="s">
        <v>5</v>
      </c>
      <c r="J632" s="69" t="s">
        <v>6</v>
      </c>
      <c r="K632" s="69" t="s">
        <v>277</v>
      </c>
      <c r="L632" s="69" t="s">
        <v>278</v>
      </c>
      <c r="M632" s="69"/>
    </row>
    <row r="633" spans="2:13" ht="10" hidden="1" customHeight="1" outlineLevel="1" x14ac:dyDescent="0.15">
      <c r="C633" s="37" t="s">
        <v>267</v>
      </c>
    </row>
    <row r="634" spans="2:13" ht="4" hidden="1" customHeight="1" outlineLevel="1" x14ac:dyDescent="0.15"/>
    <row r="635" spans="2:13" s="1" customFormat="1" ht="15" hidden="1" customHeight="1" outlineLevel="1" x14ac:dyDescent="0.15">
      <c r="B635" s="7"/>
      <c r="C635" s="20">
        <v>1</v>
      </c>
      <c r="D635" s="10" t="s">
        <v>23</v>
      </c>
      <c r="F635" s="9" t="s">
        <v>9</v>
      </c>
      <c r="H635" s="31">
        <f>H618 * $E632</f>
        <v>0</v>
      </c>
      <c r="I635" s="31">
        <f>I618 * $E632</f>
        <v>0</v>
      </c>
      <c r="J635" s="31">
        <f>J618 * $E632</f>
        <v>0</v>
      </c>
      <c r="K635" s="31">
        <f>K618 * $E632</f>
        <v>0</v>
      </c>
      <c r="L635" s="31">
        <f>L618 * $E632</f>
        <v>0</v>
      </c>
    </row>
    <row r="636" spans="2:13" ht="4" hidden="1" customHeight="1" outlineLevel="1" x14ac:dyDescent="0.15">
      <c r="D636" s="10"/>
      <c r="F636" s="1"/>
      <c r="H636" s="1"/>
      <c r="I636" s="1"/>
      <c r="J636" s="1"/>
      <c r="K636" s="1"/>
      <c r="L636" s="1"/>
    </row>
    <row r="637" spans="2:13" s="1" customFormat="1" ht="15" hidden="1" customHeight="1" outlineLevel="1" x14ac:dyDescent="0.15">
      <c r="B637" s="7"/>
      <c r="C637" s="20">
        <v>2</v>
      </c>
      <c r="D637" s="10" t="s">
        <v>269</v>
      </c>
      <c r="F637" s="9" t="s">
        <v>9</v>
      </c>
      <c r="H637" s="31">
        <f>H620 * $E632</f>
        <v>0</v>
      </c>
      <c r="I637" s="31">
        <f>I620 * $E632</f>
        <v>0</v>
      </c>
      <c r="J637" s="31">
        <f>J620 * $E632</f>
        <v>0</v>
      </c>
      <c r="K637" s="31">
        <f>K620 * $E632</f>
        <v>0</v>
      </c>
      <c r="L637" s="31">
        <f>L620 * $E632</f>
        <v>0</v>
      </c>
    </row>
    <row r="638" spans="2:13" ht="4" hidden="1" customHeight="1" outlineLevel="1" x14ac:dyDescent="0.15">
      <c r="D638" s="10"/>
      <c r="F638" s="1"/>
      <c r="H638" s="1"/>
      <c r="I638" s="1"/>
      <c r="J638" s="1"/>
      <c r="K638" s="1"/>
      <c r="L638" s="1"/>
    </row>
    <row r="639" spans="2:13" s="1" customFormat="1" ht="15" hidden="1" customHeight="1" outlineLevel="1" x14ac:dyDescent="0.15">
      <c r="B639" s="7"/>
      <c r="C639" s="20">
        <v>3</v>
      </c>
      <c r="D639" s="10" t="s">
        <v>16</v>
      </c>
      <c r="F639" s="9" t="str">
        <f>ReportingCurrencyUnitLables</f>
        <v>USD 000s</v>
      </c>
      <c r="H639" s="31">
        <f>H622 * $E632</f>
        <v>0</v>
      </c>
      <c r="I639" s="31">
        <f>I622 * $E632</f>
        <v>0</v>
      </c>
      <c r="J639" s="31">
        <f>J622 * $E632</f>
        <v>0</v>
      </c>
      <c r="K639" s="31">
        <f>K622 * $E632</f>
        <v>0</v>
      </c>
      <c r="L639" s="31">
        <f>L622 * $E632</f>
        <v>0</v>
      </c>
    </row>
    <row r="640" spans="2:13" ht="4" hidden="1" customHeight="1" outlineLevel="1" x14ac:dyDescent="0.15">
      <c r="D640" s="10"/>
      <c r="F640" s="1"/>
      <c r="H640" s="1"/>
      <c r="I640" s="1"/>
      <c r="J640" s="1"/>
      <c r="K640" s="1"/>
      <c r="L640" s="1"/>
    </row>
    <row r="641" spans="2:14" s="1" customFormat="1" ht="15" hidden="1" customHeight="1" outlineLevel="1" x14ac:dyDescent="0.15">
      <c r="B641" s="7"/>
      <c r="C641" s="20">
        <v>4</v>
      </c>
      <c r="D641" s="10" t="s">
        <v>276</v>
      </c>
      <c r="F641" s="9" t="str">
        <f>ReportingCurrencyUnitLables</f>
        <v>USD 000s</v>
      </c>
      <c r="H641" s="31">
        <f>H626 * $E632</f>
        <v>0</v>
      </c>
      <c r="I641" s="31">
        <f>I626 * $E632</f>
        <v>0</v>
      </c>
      <c r="J641" s="31">
        <f>J626 * $E632</f>
        <v>0</v>
      </c>
      <c r="K641" s="31">
        <f>K626 * $E632</f>
        <v>0</v>
      </c>
      <c r="L641" s="31">
        <f>L626 * $E632</f>
        <v>0</v>
      </c>
    </row>
    <row r="642" spans="2:14" ht="4" hidden="1" customHeight="1" outlineLevel="1" x14ac:dyDescent="0.15">
      <c r="D642" s="10"/>
      <c r="F642" s="1"/>
      <c r="H642" s="1"/>
      <c r="I642" s="1"/>
      <c r="J642" s="1"/>
      <c r="K642" s="1"/>
      <c r="L642" s="1"/>
    </row>
    <row r="643" spans="2:14" ht="10" hidden="1" customHeight="1" outlineLevel="1" x14ac:dyDescent="0.15">
      <c r="B643" s="38"/>
      <c r="C643" s="34"/>
      <c r="D643" s="34"/>
      <c r="E643" s="34"/>
      <c r="F643" s="34"/>
      <c r="G643" s="34"/>
      <c r="H643" s="34"/>
      <c r="I643" s="39"/>
      <c r="J643" s="39"/>
      <c r="K643" s="39"/>
      <c r="L643" s="34"/>
      <c r="M643" s="34"/>
      <c r="N643" s="1"/>
    </row>
    <row r="644" spans="2:14" ht="10" customHeight="1" x14ac:dyDescent="0.15"/>
    <row r="645" spans="2:14" s="1" customFormat="1" ht="19" collapsed="1" x14ac:dyDescent="0.15">
      <c r="B645" s="66" cm="1">
        <f t="array" aca="1" ref="B645" ca="1">MAX($B$2:OFFSET(B645,-1,0)+1)</f>
        <v>12</v>
      </c>
      <c r="C645" s="67" t="str">
        <f>UPPER(J650) &amp;" / " &amp; K650  &amp; " / " &amp; L650 &amp; " / " &amp; H650</f>
        <v xml:space="preserve"> /  /  / </v>
      </c>
      <c r="D645" s="67"/>
      <c r="E645" s="67"/>
      <c r="F645" s="67"/>
      <c r="G645" s="67"/>
      <c r="H645" s="34"/>
      <c r="I645" s="19" t="s">
        <v>253</v>
      </c>
      <c r="J645" s="2" t="s">
        <v>216</v>
      </c>
      <c r="K645" s="19" t="s">
        <v>286</v>
      </c>
      <c r="L645" s="35">
        <f>E690</f>
        <v>1</v>
      </c>
      <c r="M645" s="34"/>
    </row>
    <row r="646" spans="2:14" s="1" customFormat="1" ht="4" hidden="1" customHeight="1" outlineLevel="1" x14ac:dyDescent="0.15">
      <c r="B646" s="63"/>
      <c r="C646" s="64"/>
      <c r="D646" s="64"/>
      <c r="E646" s="64"/>
      <c r="F646" s="64"/>
      <c r="G646" s="64"/>
      <c r="H646" s="64"/>
      <c r="I646" s="65"/>
      <c r="J646" s="65"/>
      <c r="K646" s="65"/>
      <c r="L646" s="64"/>
      <c r="M646" s="64"/>
    </row>
    <row r="647" spans="2:14" ht="10" hidden="1" customHeight="1" outlineLevel="1" x14ac:dyDescent="0.15"/>
    <row r="648" spans="2:14" ht="15" hidden="1" customHeight="1" outlineLevel="1" x14ac:dyDescent="0.15">
      <c r="D648" s="1"/>
      <c r="E648" s="1"/>
      <c r="H648" s="3" t="s">
        <v>1</v>
      </c>
      <c r="J648" s="3" t="s">
        <v>0</v>
      </c>
      <c r="K648" s="3" t="s">
        <v>215</v>
      </c>
      <c r="L648" s="3" t="s">
        <v>283</v>
      </c>
    </row>
    <row r="649" spans="2:14" ht="5" hidden="1" customHeight="1" outlineLevel="1" x14ac:dyDescent="0.15">
      <c r="D649" s="1"/>
      <c r="E649" s="1"/>
      <c r="H649" s="1"/>
      <c r="J649" s="1"/>
      <c r="K649" s="1"/>
      <c r="L649" s="1"/>
    </row>
    <row r="650" spans="2:14" ht="15" hidden="1" customHeight="1" outlineLevel="1" x14ac:dyDescent="0.15">
      <c r="D650" s="10" t="s">
        <v>2</v>
      </c>
      <c r="E650" s="1"/>
      <c r="H650" s="2"/>
      <c r="J650" s="2"/>
      <c r="K650" s="2"/>
      <c r="L650" s="2"/>
    </row>
    <row r="651" spans="2:14" hidden="1" outlineLevel="1" x14ac:dyDescent="0.15">
      <c r="D651" s="1"/>
      <c r="E651" s="1"/>
      <c r="F651" s="1"/>
      <c r="H651" s="1"/>
      <c r="I651" s="1"/>
      <c r="J651" s="1"/>
      <c r="K651" s="1"/>
      <c r="L651" s="1"/>
    </row>
    <row r="652" spans="2:14" s="1" customFormat="1" ht="18" hidden="1" customHeight="1" outlineLevel="1" x14ac:dyDescent="0.15">
      <c r="B652" s="7"/>
      <c r="C652" s="60" t="s">
        <v>3</v>
      </c>
      <c r="D652" s="68"/>
      <c r="E652" s="68"/>
      <c r="F652" s="69"/>
      <c r="G652" s="69"/>
      <c r="H652" s="69" t="s">
        <v>4</v>
      </c>
      <c r="I652" s="69" t="s">
        <v>5</v>
      </c>
      <c r="J652" s="69" t="s">
        <v>6</v>
      </c>
      <c r="K652" s="69" t="s">
        <v>277</v>
      </c>
      <c r="L652" s="69" t="s">
        <v>278</v>
      </c>
      <c r="M652" s="69"/>
    </row>
    <row r="653" spans="2:14" ht="10" hidden="1" customHeight="1" outlineLevel="1" x14ac:dyDescent="0.15">
      <c r="H653" s="1"/>
      <c r="I653" s="1"/>
      <c r="J653" s="1"/>
      <c r="K653" s="1"/>
      <c r="L653" s="1"/>
    </row>
    <row r="654" spans="2:14" s="1" customFormat="1" ht="15" hidden="1" customHeight="1" outlineLevel="1" x14ac:dyDescent="0.15">
      <c r="B654" s="7"/>
      <c r="D654" s="10" t="s">
        <v>3</v>
      </c>
      <c r="F654" s="18" t="s">
        <v>288</v>
      </c>
      <c r="H654" s="23"/>
      <c r="I654" s="23"/>
      <c r="J654" s="23"/>
      <c r="K654" s="23"/>
      <c r="L654" s="23"/>
    </row>
    <row r="655" spans="2:14" ht="4" hidden="1" customHeight="1" outlineLevel="1" x14ac:dyDescent="0.15">
      <c r="D655" s="1"/>
      <c r="E655" s="1"/>
      <c r="F655" s="1"/>
      <c r="H655" s="1"/>
      <c r="I655" s="1"/>
      <c r="J655" s="1"/>
      <c r="K655" s="1"/>
      <c r="L655" s="1"/>
    </row>
    <row r="656" spans="2:14" s="1" customFormat="1" ht="15" hidden="1" customHeight="1" outlineLevel="1" x14ac:dyDescent="0.15">
      <c r="B656" s="7"/>
      <c r="D656" s="10" t="s">
        <v>265</v>
      </c>
      <c r="F656" s="9" t="str">
        <f>F658 &amp; ":" &amp; F654</f>
        <v>USD:[currency code]</v>
      </c>
      <c r="H656" s="25"/>
      <c r="I656" s="25"/>
      <c r="J656" s="25"/>
      <c r="K656" s="25"/>
      <c r="L656" s="25"/>
    </row>
    <row r="657" spans="2:13" ht="4" hidden="1" customHeight="1" outlineLevel="1" x14ac:dyDescent="0.15">
      <c r="D657" s="1"/>
      <c r="E657" s="1"/>
      <c r="F657" s="1"/>
      <c r="H657" s="1"/>
      <c r="I657" s="1"/>
      <c r="J657" s="1"/>
      <c r="K657" s="1"/>
      <c r="L657" s="1"/>
    </row>
    <row r="658" spans="2:13" s="1" customFormat="1" ht="15" hidden="1" customHeight="1" outlineLevel="1" x14ac:dyDescent="0.15">
      <c r="B658" s="7"/>
      <c r="D658" s="10" t="s">
        <v>22</v>
      </c>
      <c r="F658" s="9" t="str">
        <f>ReportingCurrency</f>
        <v>USD</v>
      </c>
      <c r="H658" s="30">
        <f>IF(H656=0, 0, H654/H656)</f>
        <v>0</v>
      </c>
      <c r="I658" s="30">
        <f>IF(I656=0, 0, I654/I656)</f>
        <v>0</v>
      </c>
      <c r="J658" s="30">
        <f>IF(J656=0, 0, J654/J656)</f>
        <v>0</v>
      </c>
      <c r="K658" s="30">
        <f>IF(K656=0, 0, K654/K656)</f>
        <v>0</v>
      </c>
      <c r="L658" s="30">
        <f>IF(L656=0, 0, L654/L656)</f>
        <v>0</v>
      </c>
    </row>
    <row r="659" spans="2:13" ht="4" hidden="1" customHeight="1" outlineLevel="1" x14ac:dyDescent="0.15">
      <c r="D659" s="1"/>
      <c r="E659" s="1"/>
      <c r="F659" s="1"/>
      <c r="H659" s="1"/>
      <c r="I659" s="1"/>
      <c r="J659" s="1"/>
      <c r="K659" s="1"/>
      <c r="L659" s="1"/>
    </row>
    <row r="660" spans="2:13" s="1" customFormat="1" ht="15" hidden="1" customHeight="1" outlineLevel="1" x14ac:dyDescent="0.15">
      <c r="B660" s="7"/>
      <c r="D660" s="10" t="s">
        <v>273</v>
      </c>
      <c r="F660" s="9" t="s">
        <v>274</v>
      </c>
      <c r="H660" s="2"/>
      <c r="I660" s="2"/>
      <c r="J660" s="2"/>
      <c r="K660" s="2"/>
      <c r="L660" s="2"/>
    </row>
    <row r="661" spans="2:13" ht="4" hidden="1" customHeight="1" outlineLevel="1" x14ac:dyDescent="0.15">
      <c r="D661" s="1"/>
      <c r="E661" s="1"/>
      <c r="F661" s="1"/>
      <c r="H661" s="1"/>
      <c r="I661" s="1"/>
      <c r="J661" s="1"/>
      <c r="K661" s="1"/>
      <c r="L661" s="1"/>
    </row>
    <row r="662" spans="2:13" s="1" customFormat="1" ht="15" hidden="1" customHeight="1" outlineLevel="1" x14ac:dyDescent="0.15">
      <c r="B662" s="7"/>
      <c r="D662" s="10" t="s">
        <v>302</v>
      </c>
      <c r="F662" s="9" t="s">
        <v>275</v>
      </c>
      <c r="H662" s="26"/>
      <c r="I662" s="26"/>
      <c r="J662" s="26"/>
      <c r="K662" s="26"/>
      <c r="L662" s="26"/>
    </row>
    <row r="663" spans="2:13" hidden="1" outlineLevel="1" x14ac:dyDescent="0.15">
      <c r="D663" s="1"/>
      <c r="E663" s="1"/>
      <c r="F663" s="1"/>
      <c r="H663" s="1"/>
      <c r="I663" s="1"/>
      <c r="J663" s="1"/>
      <c r="K663" s="1"/>
      <c r="L663" s="1"/>
    </row>
    <row r="664" spans="2:13" s="1" customFormat="1" ht="18" hidden="1" customHeight="1" outlineLevel="1" x14ac:dyDescent="0.15">
      <c r="B664" s="7"/>
      <c r="C664" s="60" t="s">
        <v>8</v>
      </c>
      <c r="D664" s="68"/>
      <c r="E664" s="68"/>
      <c r="F664" s="69"/>
      <c r="G664" s="69"/>
      <c r="H664" s="69" t="s">
        <v>4</v>
      </c>
      <c r="I664" s="69" t="s">
        <v>5</v>
      </c>
      <c r="J664" s="69" t="s">
        <v>6</v>
      </c>
      <c r="K664" s="69" t="s">
        <v>277</v>
      </c>
      <c r="L664" s="69" t="s">
        <v>278</v>
      </c>
      <c r="M664" s="69"/>
    </row>
    <row r="665" spans="2:13" ht="10" hidden="1" customHeight="1" outlineLevel="1" x14ac:dyDescent="0.15">
      <c r="H665" s="1"/>
      <c r="I665" s="1"/>
      <c r="J665" s="1"/>
      <c r="K665" s="1"/>
      <c r="L665" s="1"/>
    </row>
    <row r="666" spans="2:13" s="1" customFormat="1" ht="15" hidden="1" customHeight="1" outlineLevel="1" x14ac:dyDescent="0.15">
      <c r="B666" s="7"/>
      <c r="D666" s="10" t="s">
        <v>254</v>
      </c>
      <c r="E666" s="36"/>
      <c r="F666" s="9" t="s">
        <v>24</v>
      </c>
      <c r="H666" s="24"/>
      <c r="I666" s="24"/>
      <c r="J666" s="24"/>
      <c r="K666" s="24"/>
      <c r="L666" s="24"/>
    </row>
    <row r="667" spans="2:13" s="1" customFormat="1" ht="15" hidden="1" customHeight="1" outlineLevel="1" x14ac:dyDescent="0.15">
      <c r="B667" s="7"/>
      <c r="D667" s="10" t="s">
        <v>255</v>
      </c>
      <c r="E667" s="36"/>
      <c r="F667" s="9" t="s">
        <v>24</v>
      </c>
      <c r="H667" s="24"/>
      <c r="I667" s="24"/>
      <c r="J667" s="24"/>
      <c r="K667" s="24"/>
      <c r="L667" s="24"/>
    </row>
    <row r="668" spans="2:13" s="1" customFormat="1" ht="15" hidden="1" customHeight="1" outlineLevel="1" x14ac:dyDescent="0.15">
      <c r="B668" s="7"/>
      <c r="D668" s="10" t="s">
        <v>256</v>
      </c>
      <c r="E668" s="36"/>
      <c r="F668" s="9" t="s">
        <v>24</v>
      </c>
      <c r="H668" s="24"/>
      <c r="I668" s="24"/>
      <c r="J668" s="24"/>
      <c r="K668" s="24"/>
      <c r="L668" s="24"/>
    </row>
    <row r="669" spans="2:13" s="1" customFormat="1" ht="15" hidden="1" customHeight="1" outlineLevel="1" x14ac:dyDescent="0.15">
      <c r="B669" s="7"/>
      <c r="D669" s="10" t="s">
        <v>257</v>
      </c>
      <c r="E669" s="36"/>
      <c r="F669" s="9" t="s">
        <v>24</v>
      </c>
      <c r="H669" s="24"/>
      <c r="I669" s="24"/>
      <c r="J669" s="24"/>
      <c r="K669" s="24"/>
      <c r="L669" s="24"/>
    </row>
    <row r="670" spans="2:13" s="1" customFormat="1" ht="15" hidden="1" customHeight="1" outlineLevel="1" x14ac:dyDescent="0.15">
      <c r="B670" s="7"/>
      <c r="D670" s="10" t="s">
        <v>258</v>
      </c>
      <c r="E670" s="36"/>
      <c r="F670" s="9" t="s">
        <v>24</v>
      </c>
      <c r="H670" s="24"/>
      <c r="I670" s="24"/>
      <c r="J670" s="24"/>
      <c r="K670" s="24"/>
      <c r="L670" s="24"/>
    </row>
    <row r="671" spans="2:13" ht="4" hidden="1" customHeight="1" outlineLevel="1" x14ac:dyDescent="0.15">
      <c r="D671" s="1"/>
      <c r="E671" s="1"/>
      <c r="F671" s="1"/>
      <c r="H671" s="1"/>
      <c r="I671" s="1"/>
      <c r="J671" s="1"/>
      <c r="K671" s="1"/>
      <c r="L671" s="1"/>
    </row>
    <row r="672" spans="2:13" s="1" customFormat="1" ht="15" hidden="1" customHeight="1" outlineLevel="1" x14ac:dyDescent="0.15">
      <c r="B672" s="7"/>
      <c r="D672" s="10" t="s">
        <v>268</v>
      </c>
      <c r="F672" s="9" t="s">
        <v>24</v>
      </c>
      <c r="H672" s="31">
        <f>SUM(H666:H670)</f>
        <v>0</v>
      </c>
      <c r="I672" s="31">
        <f>SUM(I666:I670)</f>
        <v>0</v>
      </c>
      <c r="J672" s="31">
        <f>SUM(J666:J670)</f>
        <v>0</v>
      </c>
      <c r="K672" s="31">
        <f>SUM(K666:K670)</f>
        <v>0</v>
      </c>
      <c r="L672" s="31">
        <f>SUM(L666:L670)</f>
        <v>0</v>
      </c>
    </row>
    <row r="673" spans="2:13" hidden="1" outlineLevel="1" x14ac:dyDescent="0.15"/>
    <row r="674" spans="2:13" s="1" customFormat="1" ht="18" hidden="1" customHeight="1" outlineLevel="1" x14ac:dyDescent="0.15">
      <c r="B674" s="7"/>
      <c r="C674" s="60" t="s">
        <v>15</v>
      </c>
      <c r="D674" s="68"/>
      <c r="E674" s="68"/>
      <c r="F674" s="69"/>
      <c r="G674" s="69"/>
      <c r="H674" s="69" t="s">
        <v>4</v>
      </c>
      <c r="I674" s="69" t="s">
        <v>5</v>
      </c>
      <c r="J674" s="69" t="s">
        <v>6</v>
      </c>
      <c r="K674" s="69" t="s">
        <v>277</v>
      </c>
      <c r="L674" s="69" t="s">
        <v>278</v>
      </c>
      <c r="M674" s="69"/>
    </row>
    <row r="675" spans="2:13" ht="10" hidden="1" customHeight="1" outlineLevel="1" x14ac:dyDescent="0.15"/>
    <row r="676" spans="2:13" s="1" customFormat="1" ht="15" hidden="1" customHeight="1" outlineLevel="1" x14ac:dyDescent="0.15">
      <c r="B676" s="7"/>
      <c r="D676" s="10" t="s">
        <v>23</v>
      </c>
      <c r="F676" s="9" t="s">
        <v>9</v>
      </c>
      <c r="H676" s="31">
        <f>H672</f>
        <v>0</v>
      </c>
      <c r="I676" s="31">
        <f>I672</f>
        <v>0</v>
      </c>
      <c r="J676" s="31">
        <f>J672</f>
        <v>0</v>
      </c>
      <c r="K676" s="31">
        <f>K672</f>
        <v>0</v>
      </c>
      <c r="L676" s="31">
        <f>L672</f>
        <v>0</v>
      </c>
    </row>
    <row r="677" spans="2:13" ht="4" hidden="1" customHeight="1" outlineLevel="1" x14ac:dyDescent="0.15">
      <c r="D677" s="10"/>
      <c r="F677" s="1"/>
      <c r="H677" s="1"/>
      <c r="I677" s="1"/>
      <c r="J677" s="1"/>
      <c r="K677" s="1"/>
      <c r="L677" s="1"/>
    </row>
    <row r="678" spans="2:13" s="1" customFormat="1" ht="15" hidden="1" customHeight="1" outlineLevel="1" x14ac:dyDescent="0.15">
      <c r="B678" s="7"/>
      <c r="D678" s="10" t="s">
        <v>269</v>
      </c>
      <c r="F678" s="9" t="s">
        <v>9</v>
      </c>
      <c r="H678" s="31">
        <f>SUM(H667:H670)</f>
        <v>0</v>
      </c>
      <c r="I678" s="31">
        <f>SUM(I667:I670)</f>
        <v>0</v>
      </c>
      <c r="J678" s="31">
        <f>SUM(J667:J670)</f>
        <v>0</v>
      </c>
      <c r="K678" s="31">
        <f>SUM(K667:K670)</f>
        <v>0</v>
      </c>
      <c r="L678" s="31">
        <f>SUM(L667:L670)</f>
        <v>0</v>
      </c>
    </row>
    <row r="679" spans="2:13" ht="4" hidden="1" customHeight="1" outlineLevel="1" x14ac:dyDescent="0.15">
      <c r="D679" s="10"/>
      <c r="F679" s="1"/>
      <c r="H679" s="1"/>
      <c r="I679" s="1"/>
      <c r="J679" s="1"/>
      <c r="K679" s="1"/>
      <c r="L679" s="1"/>
    </row>
    <row r="680" spans="2:13" s="1" customFormat="1" ht="15" hidden="1" customHeight="1" outlineLevel="1" x14ac:dyDescent="0.15">
      <c r="B680" s="7"/>
      <c r="D680" s="10" t="s">
        <v>16</v>
      </c>
      <c r="F680" s="9" t="str">
        <f>ReportingCurrencyUnitLables</f>
        <v>USD 000s</v>
      </c>
      <c r="H680" s="31">
        <f>H658 * H672 / 1000</f>
        <v>0</v>
      </c>
      <c r="I680" s="31">
        <f>I658 * I672 / 1000</f>
        <v>0</v>
      </c>
      <c r="J680" s="31">
        <f>J658 * J672 / 1000</f>
        <v>0</v>
      </c>
      <c r="K680" s="31">
        <f>K658 * K672 / 1000</f>
        <v>0</v>
      </c>
      <c r="L680" s="31">
        <f>L658 * L672 / 1000</f>
        <v>0</v>
      </c>
    </row>
    <row r="681" spans="2:13" ht="4" hidden="1" customHeight="1" outlineLevel="1" x14ac:dyDescent="0.15">
      <c r="D681" s="10"/>
      <c r="F681" s="1"/>
      <c r="H681" s="1"/>
      <c r="I681" s="1"/>
      <c r="J681" s="1"/>
      <c r="K681" s="1"/>
      <c r="L681" s="1"/>
    </row>
    <row r="682" spans="2:13" s="1" customFormat="1" ht="15" hidden="1" customHeight="1" outlineLevel="1" x14ac:dyDescent="0.15">
      <c r="B682" s="7"/>
      <c r="D682" s="10" t="s">
        <v>19</v>
      </c>
      <c r="F682" s="9" t="s">
        <v>20</v>
      </c>
      <c r="H682" s="32">
        <f>IF(H676=0,0,H678 / H676)</f>
        <v>0</v>
      </c>
      <c r="I682" s="32">
        <f>IF(I676=0,0,I678 / I676)</f>
        <v>0</v>
      </c>
      <c r="J682" s="32">
        <f>IF(J676=0,0,J678 / J676)</f>
        <v>0</v>
      </c>
      <c r="K682" s="32">
        <f>IF(K676=0,0,K678 / K676)</f>
        <v>0</v>
      </c>
      <c r="L682" s="32">
        <f>IF(L676=0,0,L678 / L676)</f>
        <v>0</v>
      </c>
    </row>
    <row r="683" spans="2:13" ht="4" hidden="1" customHeight="1" outlineLevel="1" x14ac:dyDescent="0.15">
      <c r="D683" s="10"/>
      <c r="F683" s="1"/>
      <c r="H683" s="1"/>
      <c r="I683" s="1"/>
      <c r="J683" s="1"/>
      <c r="K683" s="1"/>
      <c r="L683" s="1"/>
    </row>
    <row r="684" spans="2:13" s="1" customFormat="1" ht="15" hidden="1" customHeight="1" outlineLevel="1" x14ac:dyDescent="0.15">
      <c r="B684" s="7"/>
      <c r="D684" s="10" t="s">
        <v>276</v>
      </c>
      <c r="F684" s="9" t="str">
        <f>ReportingCurrencyUnitLables</f>
        <v>USD 000s</v>
      </c>
      <c r="H684" s="31">
        <f>MAX(SUMPRODUCT(H667:H670, Technical!$E$9:$E$12) * H658 / 1000, 0)</f>
        <v>0</v>
      </c>
      <c r="I684" s="31">
        <f>MAX(SUMPRODUCT(I667:I670, Technical!$E$9:$E$12) * I658 / 1000, 0)</f>
        <v>0</v>
      </c>
      <c r="J684" s="31">
        <f>MAX(SUMPRODUCT(J667:J670, Technical!$E$9:$E$12) * J658 / 1000, 0)</f>
        <v>0</v>
      </c>
      <c r="K684" s="31">
        <f>MAX(SUMPRODUCT(K667:K670, Technical!$E$9:$E$12) * K658 / 1000, 0)</f>
        <v>0</v>
      </c>
      <c r="L684" s="31">
        <f>MAX(SUMPRODUCT(L667:L670, Technical!$E$9:$E$12) * L658 / 1000, 0)</f>
        <v>0</v>
      </c>
    </row>
    <row r="685" spans="2:13" ht="4" hidden="1" customHeight="1" outlineLevel="1" x14ac:dyDescent="0.15">
      <c r="D685" s="10"/>
      <c r="F685" s="1"/>
      <c r="H685" s="1"/>
      <c r="I685" s="1"/>
      <c r="J685" s="1"/>
      <c r="K685" s="1"/>
      <c r="L685" s="1"/>
    </row>
    <row r="686" spans="2:13" s="1" customFormat="1" ht="15" hidden="1" customHeight="1" outlineLevel="1" x14ac:dyDescent="0.15">
      <c r="B686" s="7"/>
      <c r="D686" s="10" t="s">
        <v>272</v>
      </c>
      <c r="F686" s="9" t="s">
        <v>270</v>
      </c>
      <c r="H686" s="32">
        <f>IF(H680=0, 0, H684/H680)</f>
        <v>0</v>
      </c>
      <c r="I686" s="32">
        <f>IF(I680=0, 0, I684/I680)</f>
        <v>0</v>
      </c>
      <c r="J686" s="32">
        <f>IF(J680=0, 0, J684/J680)</f>
        <v>0</v>
      </c>
      <c r="K686" s="32">
        <f>IF(K680=0, 0, K684/K680)</f>
        <v>0</v>
      </c>
      <c r="L686" s="32">
        <f>IF(L680=0, 0, L684/L680)</f>
        <v>0</v>
      </c>
    </row>
    <row r="687" spans="2:13" ht="4" hidden="1" customHeight="1" outlineLevel="1" x14ac:dyDescent="0.15">
      <c r="D687" s="10"/>
      <c r="F687" s="1"/>
      <c r="H687" s="1"/>
      <c r="I687" s="1"/>
      <c r="J687" s="1"/>
      <c r="K687" s="1"/>
      <c r="L687" s="1"/>
    </row>
    <row r="688" spans="2:13" s="1" customFormat="1" ht="15" hidden="1" customHeight="1" outlineLevel="1" x14ac:dyDescent="0.15">
      <c r="B688" s="7"/>
      <c r="C688" s="7"/>
      <c r="D688" s="10" t="s">
        <v>271</v>
      </c>
      <c r="F688" s="9" t="s">
        <v>279</v>
      </c>
      <c r="H688" s="33"/>
      <c r="I688" s="32">
        <f>IF(H686=0, 0, -(I686-H686) / H686)</f>
        <v>0</v>
      </c>
      <c r="J688" s="32">
        <f>IF(I686=0, 0, -(J686-I686) / I686)</f>
        <v>0</v>
      </c>
      <c r="K688" s="32">
        <f>IF(J686=0, 0, -(K686-J686) / J686)</f>
        <v>0</v>
      </c>
      <c r="L688" s="32">
        <f>IF(K686=0, 0, -(L686-K686) / K686)</f>
        <v>0</v>
      </c>
    </row>
    <row r="689" spans="2:14" hidden="1" outlineLevel="1" x14ac:dyDescent="0.15"/>
    <row r="690" spans="2:14" s="1" customFormat="1" ht="18" hidden="1" customHeight="1" outlineLevel="1" x14ac:dyDescent="0.15">
      <c r="B690" s="7"/>
      <c r="C690" s="60" t="s">
        <v>259</v>
      </c>
      <c r="D690" s="68"/>
      <c r="E690" s="68">
        <f>IF(AND(J645 = "Yes", OR(ISBLANK(Worker_Type_Filter), Worker_Type_Filter = H650),
 OR(ISBLANK(Country_Filter), Country_Filter = J650)), 1, 0)</f>
        <v>1</v>
      </c>
      <c r="F690" s="69"/>
      <c r="G690" s="69"/>
      <c r="H690" s="69" t="s">
        <v>4</v>
      </c>
      <c r="I690" s="69" t="s">
        <v>5</v>
      </c>
      <c r="J690" s="69" t="s">
        <v>6</v>
      </c>
      <c r="K690" s="69" t="s">
        <v>277</v>
      </c>
      <c r="L690" s="69" t="s">
        <v>278</v>
      </c>
      <c r="M690" s="69"/>
    </row>
    <row r="691" spans="2:14" ht="10" hidden="1" customHeight="1" outlineLevel="1" x14ac:dyDescent="0.15">
      <c r="C691" s="37" t="s">
        <v>267</v>
      </c>
    </row>
    <row r="692" spans="2:14" ht="4" hidden="1" customHeight="1" outlineLevel="1" x14ac:dyDescent="0.15"/>
    <row r="693" spans="2:14" s="1" customFormat="1" ht="15" hidden="1" customHeight="1" outlineLevel="1" x14ac:dyDescent="0.15">
      <c r="B693" s="7"/>
      <c r="C693" s="20">
        <v>1</v>
      </c>
      <c r="D693" s="10" t="s">
        <v>23</v>
      </c>
      <c r="F693" s="9" t="s">
        <v>9</v>
      </c>
      <c r="H693" s="31">
        <f>H676 * $E690</f>
        <v>0</v>
      </c>
      <c r="I693" s="31">
        <f>I676 * $E690</f>
        <v>0</v>
      </c>
      <c r="J693" s="31">
        <f>J676 * $E690</f>
        <v>0</v>
      </c>
      <c r="K693" s="31">
        <f>K676 * $E690</f>
        <v>0</v>
      </c>
      <c r="L693" s="31">
        <f>L676 * $E690</f>
        <v>0</v>
      </c>
    </row>
    <row r="694" spans="2:14" ht="4" hidden="1" customHeight="1" outlineLevel="1" x14ac:dyDescent="0.15">
      <c r="D694" s="10"/>
      <c r="F694" s="1"/>
      <c r="H694" s="1"/>
      <c r="I694" s="1"/>
      <c r="J694" s="1"/>
      <c r="K694" s="1"/>
      <c r="L694" s="1"/>
    </row>
    <row r="695" spans="2:14" s="1" customFormat="1" ht="15" hidden="1" customHeight="1" outlineLevel="1" x14ac:dyDescent="0.15">
      <c r="B695" s="7"/>
      <c r="C695" s="20">
        <v>2</v>
      </c>
      <c r="D695" s="10" t="s">
        <v>269</v>
      </c>
      <c r="F695" s="9" t="s">
        <v>9</v>
      </c>
      <c r="H695" s="31">
        <f>H678 * $E690</f>
        <v>0</v>
      </c>
      <c r="I695" s="31">
        <f>I678 * $E690</f>
        <v>0</v>
      </c>
      <c r="J695" s="31">
        <f>J678 * $E690</f>
        <v>0</v>
      </c>
      <c r="K695" s="31">
        <f>K678 * $E690</f>
        <v>0</v>
      </c>
      <c r="L695" s="31">
        <f>L678 * $E690</f>
        <v>0</v>
      </c>
    </row>
    <row r="696" spans="2:14" ht="4" hidden="1" customHeight="1" outlineLevel="1" x14ac:dyDescent="0.15">
      <c r="D696" s="10"/>
      <c r="F696" s="1"/>
      <c r="H696" s="1"/>
      <c r="I696" s="1"/>
      <c r="J696" s="1"/>
      <c r="K696" s="1"/>
      <c r="L696" s="1"/>
    </row>
    <row r="697" spans="2:14" s="1" customFormat="1" ht="15" hidden="1" customHeight="1" outlineLevel="1" x14ac:dyDescent="0.15">
      <c r="B697" s="7"/>
      <c r="C697" s="20">
        <v>3</v>
      </c>
      <c r="D697" s="10" t="s">
        <v>16</v>
      </c>
      <c r="F697" s="9" t="str">
        <f>ReportingCurrencyUnitLables</f>
        <v>USD 000s</v>
      </c>
      <c r="H697" s="31">
        <f>H680 * $E690</f>
        <v>0</v>
      </c>
      <c r="I697" s="31">
        <f>I680 * $E690</f>
        <v>0</v>
      </c>
      <c r="J697" s="31">
        <f>J680 * $E690</f>
        <v>0</v>
      </c>
      <c r="K697" s="31">
        <f>K680 * $E690</f>
        <v>0</v>
      </c>
      <c r="L697" s="31">
        <f>L680 * $E690</f>
        <v>0</v>
      </c>
    </row>
    <row r="698" spans="2:14" ht="4" hidden="1" customHeight="1" outlineLevel="1" x14ac:dyDescent="0.15">
      <c r="D698" s="10"/>
      <c r="F698" s="1"/>
      <c r="H698" s="1"/>
      <c r="I698" s="1"/>
      <c r="J698" s="1"/>
      <c r="K698" s="1"/>
      <c r="L698" s="1"/>
    </row>
    <row r="699" spans="2:14" s="1" customFormat="1" ht="15" hidden="1" customHeight="1" outlineLevel="1" x14ac:dyDescent="0.15">
      <c r="B699" s="7"/>
      <c r="C699" s="20">
        <v>4</v>
      </c>
      <c r="D699" s="10" t="s">
        <v>276</v>
      </c>
      <c r="F699" s="9" t="str">
        <f>ReportingCurrencyUnitLables</f>
        <v>USD 000s</v>
      </c>
      <c r="H699" s="31">
        <f>H684 * $E690</f>
        <v>0</v>
      </c>
      <c r="I699" s="31">
        <f>I684 * $E690</f>
        <v>0</v>
      </c>
      <c r="J699" s="31">
        <f>J684 * $E690</f>
        <v>0</v>
      </c>
      <c r="K699" s="31">
        <f>K684 * $E690</f>
        <v>0</v>
      </c>
      <c r="L699" s="31">
        <f>L684 * $E690</f>
        <v>0</v>
      </c>
    </row>
    <row r="700" spans="2:14" ht="4" hidden="1" customHeight="1" outlineLevel="1" x14ac:dyDescent="0.15">
      <c r="D700" s="10"/>
      <c r="F700" s="1"/>
      <c r="H700" s="1"/>
      <c r="I700" s="1"/>
      <c r="J700" s="1"/>
      <c r="K700" s="1"/>
      <c r="L700" s="1"/>
    </row>
    <row r="701" spans="2:14" ht="10" hidden="1" customHeight="1" outlineLevel="1" x14ac:dyDescent="0.15">
      <c r="B701" s="38"/>
      <c r="C701" s="34"/>
      <c r="D701" s="34"/>
      <c r="E701" s="34"/>
      <c r="F701" s="34"/>
      <c r="G701" s="34"/>
      <c r="H701" s="34"/>
      <c r="I701" s="39"/>
      <c r="J701" s="39"/>
      <c r="K701" s="39"/>
      <c r="L701" s="34"/>
      <c r="M701" s="34"/>
      <c r="N701" s="1"/>
    </row>
    <row r="702" spans="2:14" ht="10" customHeight="1" x14ac:dyDescent="0.15"/>
    <row r="703" spans="2:14" s="1" customFormat="1" ht="19" collapsed="1" x14ac:dyDescent="0.15">
      <c r="B703" s="66" cm="1">
        <f t="array" aca="1" ref="B703" ca="1">MAX($B$2:OFFSET(B703,-1,0)+1)</f>
        <v>13</v>
      </c>
      <c r="C703" s="67" t="str">
        <f>UPPER(J708) &amp;" / " &amp; K708  &amp; " / " &amp; L708 &amp; " / " &amp; H708</f>
        <v xml:space="preserve"> /  /  / </v>
      </c>
      <c r="D703" s="67"/>
      <c r="E703" s="67"/>
      <c r="F703" s="67"/>
      <c r="G703" s="67"/>
      <c r="H703" s="34"/>
      <c r="I703" s="19" t="s">
        <v>253</v>
      </c>
      <c r="J703" s="2" t="s">
        <v>216</v>
      </c>
      <c r="K703" s="19" t="s">
        <v>286</v>
      </c>
      <c r="L703" s="35">
        <f>E748</f>
        <v>1</v>
      </c>
      <c r="M703" s="34"/>
    </row>
    <row r="704" spans="2:14" s="1" customFormat="1" ht="4" hidden="1" customHeight="1" outlineLevel="1" x14ac:dyDescent="0.15">
      <c r="B704" s="63"/>
      <c r="C704" s="64"/>
      <c r="D704" s="64"/>
      <c r="E704" s="64"/>
      <c r="F704" s="64"/>
      <c r="G704" s="64"/>
      <c r="H704" s="64"/>
      <c r="I704" s="65"/>
      <c r="J704" s="65"/>
      <c r="K704" s="65"/>
      <c r="L704" s="64"/>
      <c r="M704" s="64"/>
    </row>
    <row r="705" spans="2:13" ht="10" hidden="1" customHeight="1" outlineLevel="1" x14ac:dyDescent="0.15"/>
    <row r="706" spans="2:13" ht="15" hidden="1" customHeight="1" outlineLevel="1" x14ac:dyDescent="0.15">
      <c r="D706" s="1"/>
      <c r="E706" s="1"/>
      <c r="H706" s="3" t="s">
        <v>1</v>
      </c>
      <c r="J706" s="3" t="s">
        <v>0</v>
      </c>
      <c r="K706" s="3" t="s">
        <v>215</v>
      </c>
      <c r="L706" s="3" t="s">
        <v>283</v>
      </c>
    </row>
    <row r="707" spans="2:13" ht="5" hidden="1" customHeight="1" outlineLevel="1" x14ac:dyDescent="0.15">
      <c r="D707" s="1"/>
      <c r="E707" s="1"/>
      <c r="H707" s="1"/>
      <c r="J707" s="1"/>
      <c r="K707" s="1"/>
      <c r="L707" s="1"/>
    </row>
    <row r="708" spans="2:13" ht="15" hidden="1" customHeight="1" outlineLevel="1" x14ac:dyDescent="0.15">
      <c r="D708" s="10" t="s">
        <v>2</v>
      </c>
      <c r="E708" s="1"/>
      <c r="H708" s="2"/>
      <c r="J708" s="2"/>
      <c r="K708" s="2"/>
      <c r="L708" s="2"/>
    </row>
    <row r="709" spans="2:13" hidden="1" outlineLevel="1" x14ac:dyDescent="0.15">
      <c r="D709" s="1"/>
      <c r="E709" s="1"/>
      <c r="F709" s="1"/>
      <c r="H709" s="1"/>
      <c r="I709" s="1"/>
      <c r="J709" s="1"/>
      <c r="K709" s="1"/>
      <c r="L709" s="1"/>
    </row>
    <row r="710" spans="2:13" s="1" customFormat="1" ht="18" hidden="1" customHeight="1" outlineLevel="1" x14ac:dyDescent="0.15">
      <c r="B710" s="7"/>
      <c r="C710" s="60" t="s">
        <v>3</v>
      </c>
      <c r="D710" s="68"/>
      <c r="E710" s="68"/>
      <c r="F710" s="69"/>
      <c r="G710" s="69"/>
      <c r="H710" s="69" t="s">
        <v>4</v>
      </c>
      <c r="I710" s="69" t="s">
        <v>5</v>
      </c>
      <c r="J710" s="69" t="s">
        <v>6</v>
      </c>
      <c r="K710" s="69" t="s">
        <v>277</v>
      </c>
      <c r="L710" s="69" t="s">
        <v>278</v>
      </c>
      <c r="M710" s="69"/>
    </row>
    <row r="711" spans="2:13" ht="10" hidden="1" customHeight="1" outlineLevel="1" x14ac:dyDescent="0.15">
      <c r="H711" s="1"/>
      <c r="I711" s="1"/>
      <c r="J711" s="1"/>
      <c r="K711" s="1"/>
      <c r="L711" s="1"/>
    </row>
    <row r="712" spans="2:13" s="1" customFormat="1" ht="15" hidden="1" customHeight="1" outlineLevel="1" x14ac:dyDescent="0.15">
      <c r="B712" s="7"/>
      <c r="D712" s="10" t="s">
        <v>3</v>
      </c>
      <c r="F712" s="18" t="s">
        <v>288</v>
      </c>
      <c r="H712" s="23"/>
      <c r="I712" s="23"/>
      <c r="J712" s="23"/>
      <c r="K712" s="23"/>
      <c r="L712" s="23"/>
    </row>
    <row r="713" spans="2:13" ht="4" hidden="1" customHeight="1" outlineLevel="1" x14ac:dyDescent="0.15">
      <c r="D713" s="1"/>
      <c r="E713" s="1"/>
      <c r="F713" s="1"/>
      <c r="H713" s="1"/>
      <c r="I713" s="1"/>
      <c r="J713" s="1"/>
      <c r="K713" s="1"/>
      <c r="L713" s="1"/>
    </row>
    <row r="714" spans="2:13" s="1" customFormat="1" ht="15" hidden="1" customHeight="1" outlineLevel="1" x14ac:dyDescent="0.15">
      <c r="B714" s="7"/>
      <c r="D714" s="10" t="s">
        <v>265</v>
      </c>
      <c r="F714" s="9" t="str">
        <f>F716 &amp; ":" &amp; F712</f>
        <v>USD:[currency code]</v>
      </c>
      <c r="H714" s="25"/>
      <c r="I714" s="25"/>
      <c r="J714" s="25"/>
      <c r="K714" s="25"/>
      <c r="L714" s="25"/>
    </row>
    <row r="715" spans="2:13" ht="4" hidden="1" customHeight="1" outlineLevel="1" x14ac:dyDescent="0.15">
      <c r="D715" s="1"/>
      <c r="E715" s="1"/>
      <c r="F715" s="1"/>
      <c r="H715" s="1"/>
      <c r="I715" s="1"/>
      <c r="J715" s="1"/>
      <c r="K715" s="1"/>
      <c r="L715" s="1"/>
    </row>
    <row r="716" spans="2:13" s="1" customFormat="1" ht="15" hidden="1" customHeight="1" outlineLevel="1" x14ac:dyDescent="0.15">
      <c r="B716" s="7"/>
      <c r="D716" s="10" t="s">
        <v>22</v>
      </c>
      <c r="F716" s="9" t="str">
        <f>ReportingCurrency</f>
        <v>USD</v>
      </c>
      <c r="H716" s="30">
        <f>IF(H714=0, 0, H712/H714)</f>
        <v>0</v>
      </c>
      <c r="I716" s="30">
        <f>IF(I714=0, 0, I712/I714)</f>
        <v>0</v>
      </c>
      <c r="J716" s="30">
        <f>IF(J714=0, 0, J712/J714)</f>
        <v>0</v>
      </c>
      <c r="K716" s="30">
        <f>IF(K714=0, 0, K712/K714)</f>
        <v>0</v>
      </c>
      <c r="L716" s="30">
        <f>IF(L714=0, 0, L712/L714)</f>
        <v>0</v>
      </c>
    </row>
    <row r="717" spans="2:13" ht="4" hidden="1" customHeight="1" outlineLevel="1" x14ac:dyDescent="0.15">
      <c r="D717" s="1"/>
      <c r="E717" s="1"/>
      <c r="F717" s="1"/>
      <c r="H717" s="1"/>
      <c r="I717" s="1"/>
      <c r="J717" s="1"/>
      <c r="K717" s="1"/>
      <c r="L717" s="1"/>
    </row>
    <row r="718" spans="2:13" s="1" customFormat="1" ht="15" hidden="1" customHeight="1" outlineLevel="1" x14ac:dyDescent="0.15">
      <c r="B718" s="7"/>
      <c r="D718" s="10" t="s">
        <v>273</v>
      </c>
      <c r="F718" s="9" t="s">
        <v>274</v>
      </c>
      <c r="H718" s="2"/>
      <c r="I718" s="2"/>
      <c r="J718" s="2"/>
      <c r="K718" s="2"/>
      <c r="L718" s="2"/>
    </row>
    <row r="719" spans="2:13" ht="4" hidden="1" customHeight="1" outlineLevel="1" x14ac:dyDescent="0.15">
      <c r="D719" s="1"/>
      <c r="E719" s="1"/>
      <c r="F719" s="1"/>
      <c r="H719" s="1"/>
      <c r="I719" s="1"/>
      <c r="J719" s="1"/>
      <c r="K719" s="1"/>
      <c r="L719" s="1"/>
    </row>
    <row r="720" spans="2:13" s="1" customFormat="1" ht="15" hidden="1" customHeight="1" outlineLevel="1" x14ac:dyDescent="0.15">
      <c r="B720" s="7"/>
      <c r="D720" s="10" t="s">
        <v>302</v>
      </c>
      <c r="F720" s="9" t="s">
        <v>275</v>
      </c>
      <c r="H720" s="26"/>
      <c r="I720" s="26"/>
      <c r="J720" s="26"/>
      <c r="K720" s="26"/>
      <c r="L720" s="26"/>
    </row>
    <row r="721" spans="2:13" hidden="1" outlineLevel="1" x14ac:dyDescent="0.15">
      <c r="D721" s="1"/>
      <c r="E721" s="1"/>
      <c r="F721" s="1"/>
      <c r="H721" s="1"/>
      <c r="I721" s="1"/>
      <c r="J721" s="1"/>
      <c r="K721" s="1"/>
      <c r="L721" s="1"/>
    </row>
    <row r="722" spans="2:13" s="1" customFormat="1" ht="18" hidden="1" customHeight="1" outlineLevel="1" x14ac:dyDescent="0.15">
      <c r="B722" s="7"/>
      <c r="C722" s="60" t="s">
        <v>8</v>
      </c>
      <c r="D722" s="68"/>
      <c r="E722" s="68"/>
      <c r="F722" s="69"/>
      <c r="G722" s="69"/>
      <c r="H722" s="69" t="s">
        <v>4</v>
      </c>
      <c r="I722" s="69" t="s">
        <v>5</v>
      </c>
      <c r="J722" s="69" t="s">
        <v>6</v>
      </c>
      <c r="K722" s="69" t="s">
        <v>277</v>
      </c>
      <c r="L722" s="69" t="s">
        <v>278</v>
      </c>
      <c r="M722" s="69"/>
    </row>
    <row r="723" spans="2:13" ht="10" hidden="1" customHeight="1" outlineLevel="1" x14ac:dyDescent="0.15">
      <c r="H723" s="1"/>
      <c r="I723" s="1"/>
      <c r="J723" s="1"/>
      <c r="K723" s="1"/>
      <c r="L723" s="1"/>
    </row>
    <row r="724" spans="2:13" s="1" customFormat="1" ht="15" hidden="1" customHeight="1" outlineLevel="1" x14ac:dyDescent="0.15">
      <c r="B724" s="7"/>
      <c r="D724" s="10" t="s">
        <v>254</v>
      </c>
      <c r="E724" s="36"/>
      <c r="F724" s="9" t="s">
        <v>24</v>
      </c>
      <c r="H724" s="24"/>
      <c r="I724" s="24"/>
      <c r="J724" s="24"/>
      <c r="K724" s="24"/>
      <c r="L724" s="24"/>
    </row>
    <row r="725" spans="2:13" s="1" customFormat="1" ht="15" hidden="1" customHeight="1" outlineLevel="1" x14ac:dyDescent="0.15">
      <c r="B725" s="7"/>
      <c r="D725" s="10" t="s">
        <v>255</v>
      </c>
      <c r="E725" s="36"/>
      <c r="F725" s="9" t="s">
        <v>24</v>
      </c>
      <c r="H725" s="24"/>
      <c r="I725" s="24"/>
      <c r="J725" s="24"/>
      <c r="K725" s="24"/>
      <c r="L725" s="24"/>
    </row>
    <row r="726" spans="2:13" s="1" customFormat="1" ht="15" hidden="1" customHeight="1" outlineLevel="1" x14ac:dyDescent="0.15">
      <c r="B726" s="7"/>
      <c r="D726" s="10" t="s">
        <v>256</v>
      </c>
      <c r="E726" s="36"/>
      <c r="F726" s="9" t="s">
        <v>24</v>
      </c>
      <c r="H726" s="24"/>
      <c r="I726" s="24"/>
      <c r="J726" s="24"/>
      <c r="K726" s="24"/>
      <c r="L726" s="24"/>
    </row>
    <row r="727" spans="2:13" s="1" customFormat="1" ht="15" hidden="1" customHeight="1" outlineLevel="1" x14ac:dyDescent="0.15">
      <c r="B727" s="7"/>
      <c r="D727" s="10" t="s">
        <v>257</v>
      </c>
      <c r="E727" s="36"/>
      <c r="F727" s="9" t="s">
        <v>24</v>
      </c>
      <c r="H727" s="24"/>
      <c r="I727" s="24"/>
      <c r="J727" s="24"/>
      <c r="K727" s="24"/>
      <c r="L727" s="24"/>
    </row>
    <row r="728" spans="2:13" s="1" customFormat="1" ht="15" hidden="1" customHeight="1" outlineLevel="1" x14ac:dyDescent="0.15">
      <c r="B728" s="7"/>
      <c r="D728" s="10" t="s">
        <v>258</v>
      </c>
      <c r="E728" s="36"/>
      <c r="F728" s="9" t="s">
        <v>24</v>
      </c>
      <c r="H728" s="24"/>
      <c r="I728" s="24"/>
      <c r="J728" s="24"/>
      <c r="K728" s="24"/>
      <c r="L728" s="24"/>
    </row>
    <row r="729" spans="2:13" ht="4" hidden="1" customHeight="1" outlineLevel="1" x14ac:dyDescent="0.15">
      <c r="D729" s="1"/>
      <c r="E729" s="1"/>
      <c r="F729" s="1"/>
      <c r="H729" s="1"/>
      <c r="I729" s="1"/>
      <c r="J729" s="1"/>
      <c r="K729" s="1"/>
      <c r="L729" s="1"/>
    </row>
    <row r="730" spans="2:13" s="1" customFormat="1" ht="15" hidden="1" customHeight="1" outlineLevel="1" x14ac:dyDescent="0.15">
      <c r="B730" s="7"/>
      <c r="D730" s="10" t="s">
        <v>268</v>
      </c>
      <c r="F730" s="9" t="s">
        <v>24</v>
      </c>
      <c r="H730" s="31">
        <f>SUM(H724:H728)</f>
        <v>0</v>
      </c>
      <c r="I730" s="31">
        <f>SUM(I724:I728)</f>
        <v>0</v>
      </c>
      <c r="J730" s="31">
        <f>SUM(J724:J728)</f>
        <v>0</v>
      </c>
      <c r="K730" s="31">
        <f>SUM(K724:K728)</f>
        <v>0</v>
      </c>
      <c r="L730" s="31">
        <f>SUM(L724:L728)</f>
        <v>0</v>
      </c>
    </row>
    <row r="731" spans="2:13" hidden="1" outlineLevel="1" x14ac:dyDescent="0.15"/>
    <row r="732" spans="2:13" s="1" customFormat="1" ht="18" hidden="1" customHeight="1" outlineLevel="1" x14ac:dyDescent="0.15">
      <c r="B732" s="7"/>
      <c r="C732" s="60" t="s">
        <v>15</v>
      </c>
      <c r="D732" s="68"/>
      <c r="E732" s="68"/>
      <c r="F732" s="69"/>
      <c r="G732" s="69"/>
      <c r="H732" s="69" t="s">
        <v>4</v>
      </c>
      <c r="I732" s="69" t="s">
        <v>5</v>
      </c>
      <c r="J732" s="69" t="s">
        <v>6</v>
      </c>
      <c r="K732" s="69" t="s">
        <v>277</v>
      </c>
      <c r="L732" s="69" t="s">
        <v>278</v>
      </c>
      <c r="M732" s="69"/>
    </row>
    <row r="733" spans="2:13" ht="10" hidden="1" customHeight="1" outlineLevel="1" x14ac:dyDescent="0.15"/>
    <row r="734" spans="2:13" s="1" customFormat="1" ht="15" hidden="1" customHeight="1" outlineLevel="1" x14ac:dyDescent="0.15">
      <c r="B734" s="7"/>
      <c r="D734" s="10" t="s">
        <v>23</v>
      </c>
      <c r="F734" s="9" t="s">
        <v>9</v>
      </c>
      <c r="H734" s="31">
        <f>H730</f>
        <v>0</v>
      </c>
      <c r="I734" s="31">
        <f>I730</f>
        <v>0</v>
      </c>
      <c r="J734" s="31">
        <f>J730</f>
        <v>0</v>
      </c>
      <c r="K734" s="31">
        <f>K730</f>
        <v>0</v>
      </c>
      <c r="L734" s="31">
        <f>L730</f>
        <v>0</v>
      </c>
    </row>
    <row r="735" spans="2:13" ht="4" hidden="1" customHeight="1" outlineLevel="1" x14ac:dyDescent="0.15">
      <c r="D735" s="10"/>
      <c r="F735" s="1"/>
      <c r="H735" s="1"/>
      <c r="I735" s="1"/>
      <c r="J735" s="1"/>
      <c r="K735" s="1"/>
      <c r="L735" s="1"/>
    </row>
    <row r="736" spans="2:13" s="1" customFormat="1" ht="15" hidden="1" customHeight="1" outlineLevel="1" x14ac:dyDescent="0.15">
      <c r="B736" s="7"/>
      <c r="D736" s="10" t="s">
        <v>269</v>
      </c>
      <c r="F736" s="9" t="s">
        <v>9</v>
      </c>
      <c r="H736" s="31">
        <f>SUM(H725:H728)</f>
        <v>0</v>
      </c>
      <c r="I736" s="31">
        <f>SUM(I725:I728)</f>
        <v>0</v>
      </c>
      <c r="J736" s="31">
        <f>SUM(J725:J728)</f>
        <v>0</v>
      </c>
      <c r="K736" s="31">
        <f>SUM(K725:K728)</f>
        <v>0</v>
      </c>
      <c r="L736" s="31">
        <f>SUM(L725:L728)</f>
        <v>0</v>
      </c>
    </row>
    <row r="737" spans="2:13" ht="4" hidden="1" customHeight="1" outlineLevel="1" x14ac:dyDescent="0.15">
      <c r="D737" s="10"/>
      <c r="F737" s="1"/>
      <c r="H737" s="1"/>
      <c r="I737" s="1"/>
      <c r="J737" s="1"/>
      <c r="K737" s="1"/>
      <c r="L737" s="1"/>
    </row>
    <row r="738" spans="2:13" s="1" customFormat="1" ht="15" hidden="1" customHeight="1" outlineLevel="1" x14ac:dyDescent="0.15">
      <c r="B738" s="7"/>
      <c r="D738" s="10" t="s">
        <v>16</v>
      </c>
      <c r="F738" s="9" t="str">
        <f>ReportingCurrencyUnitLables</f>
        <v>USD 000s</v>
      </c>
      <c r="H738" s="31">
        <f>H716 * H730 / 1000</f>
        <v>0</v>
      </c>
      <c r="I738" s="31">
        <f>I716 * I730 / 1000</f>
        <v>0</v>
      </c>
      <c r="J738" s="31">
        <f>J716 * J730 / 1000</f>
        <v>0</v>
      </c>
      <c r="K738" s="31">
        <f>K716 * K730 / 1000</f>
        <v>0</v>
      </c>
      <c r="L738" s="31">
        <f>L716 * L730 / 1000</f>
        <v>0</v>
      </c>
    </row>
    <row r="739" spans="2:13" ht="4" hidden="1" customHeight="1" outlineLevel="1" x14ac:dyDescent="0.15">
      <c r="D739" s="10"/>
      <c r="F739" s="1"/>
      <c r="H739" s="1"/>
      <c r="I739" s="1"/>
      <c r="J739" s="1"/>
      <c r="K739" s="1"/>
      <c r="L739" s="1"/>
    </row>
    <row r="740" spans="2:13" s="1" customFormat="1" ht="15" hidden="1" customHeight="1" outlineLevel="1" x14ac:dyDescent="0.15">
      <c r="B740" s="7"/>
      <c r="D740" s="10" t="s">
        <v>19</v>
      </c>
      <c r="F740" s="9" t="s">
        <v>20</v>
      </c>
      <c r="H740" s="32">
        <f>IF(H734=0,0,H736 / H734)</f>
        <v>0</v>
      </c>
      <c r="I740" s="32">
        <f>IF(I734=0,0,I736 / I734)</f>
        <v>0</v>
      </c>
      <c r="J740" s="32">
        <f>IF(J734=0,0,J736 / J734)</f>
        <v>0</v>
      </c>
      <c r="K740" s="32">
        <f>IF(K734=0,0,K736 / K734)</f>
        <v>0</v>
      </c>
      <c r="L740" s="32">
        <f>IF(L734=0,0,L736 / L734)</f>
        <v>0</v>
      </c>
    </row>
    <row r="741" spans="2:13" ht="4" hidden="1" customHeight="1" outlineLevel="1" x14ac:dyDescent="0.15">
      <c r="D741" s="10"/>
      <c r="F741" s="1"/>
      <c r="H741" s="1"/>
      <c r="I741" s="1"/>
      <c r="J741" s="1"/>
      <c r="K741" s="1"/>
      <c r="L741" s="1"/>
    </row>
    <row r="742" spans="2:13" s="1" customFormat="1" ht="15" hidden="1" customHeight="1" outlineLevel="1" x14ac:dyDescent="0.15">
      <c r="B742" s="7"/>
      <c r="D742" s="10" t="s">
        <v>276</v>
      </c>
      <c r="F742" s="9" t="str">
        <f>ReportingCurrencyUnitLables</f>
        <v>USD 000s</v>
      </c>
      <c r="H742" s="31">
        <f>MAX(SUMPRODUCT(H725:H728, Technical!$E$9:$E$12) * H716 / 1000, 0)</f>
        <v>0</v>
      </c>
      <c r="I742" s="31">
        <f>MAX(SUMPRODUCT(I725:I728, Technical!$E$9:$E$12) * I716 / 1000, 0)</f>
        <v>0</v>
      </c>
      <c r="J742" s="31">
        <f>MAX(SUMPRODUCT(J725:J728, Technical!$E$9:$E$12) * J716 / 1000, 0)</f>
        <v>0</v>
      </c>
      <c r="K742" s="31">
        <f>MAX(SUMPRODUCT(K725:K728, Technical!$E$9:$E$12) * K716 / 1000, 0)</f>
        <v>0</v>
      </c>
      <c r="L742" s="31">
        <f>MAX(SUMPRODUCT(L725:L728, Technical!$E$9:$E$12) * L716 / 1000, 0)</f>
        <v>0</v>
      </c>
    </row>
    <row r="743" spans="2:13" ht="4" hidden="1" customHeight="1" outlineLevel="1" x14ac:dyDescent="0.15">
      <c r="D743" s="10"/>
      <c r="F743" s="1"/>
      <c r="H743" s="1"/>
      <c r="I743" s="1"/>
      <c r="J743" s="1"/>
      <c r="K743" s="1"/>
      <c r="L743" s="1"/>
    </row>
    <row r="744" spans="2:13" s="1" customFormat="1" ht="15" hidden="1" customHeight="1" outlineLevel="1" x14ac:dyDescent="0.15">
      <c r="B744" s="7"/>
      <c r="D744" s="10" t="s">
        <v>272</v>
      </c>
      <c r="F744" s="9" t="s">
        <v>270</v>
      </c>
      <c r="H744" s="32">
        <f>IF(H738=0, 0, H742/H738)</f>
        <v>0</v>
      </c>
      <c r="I744" s="32">
        <f>IF(I738=0, 0, I742/I738)</f>
        <v>0</v>
      </c>
      <c r="J744" s="32">
        <f>IF(J738=0, 0, J742/J738)</f>
        <v>0</v>
      </c>
      <c r="K744" s="32">
        <f>IF(K738=0, 0, K742/K738)</f>
        <v>0</v>
      </c>
      <c r="L744" s="32">
        <f>IF(L738=0, 0, L742/L738)</f>
        <v>0</v>
      </c>
    </row>
    <row r="745" spans="2:13" ht="4" hidden="1" customHeight="1" outlineLevel="1" x14ac:dyDescent="0.15">
      <c r="D745" s="10"/>
      <c r="F745" s="1"/>
      <c r="H745" s="1"/>
      <c r="I745" s="1"/>
      <c r="J745" s="1"/>
      <c r="K745" s="1"/>
      <c r="L745" s="1"/>
    </row>
    <row r="746" spans="2:13" s="1" customFormat="1" ht="15" hidden="1" customHeight="1" outlineLevel="1" x14ac:dyDescent="0.15">
      <c r="B746" s="7"/>
      <c r="C746" s="7"/>
      <c r="D746" s="10" t="s">
        <v>271</v>
      </c>
      <c r="F746" s="9" t="s">
        <v>279</v>
      </c>
      <c r="H746" s="33"/>
      <c r="I746" s="32">
        <f>IF(H744=0, 0, -(I744-H744) / H744)</f>
        <v>0</v>
      </c>
      <c r="J746" s="32">
        <f>IF(I744=0, 0, -(J744-I744) / I744)</f>
        <v>0</v>
      </c>
      <c r="K746" s="32">
        <f>IF(J744=0, 0, -(K744-J744) / J744)</f>
        <v>0</v>
      </c>
      <c r="L746" s="32">
        <f>IF(K744=0, 0, -(L744-K744) / K744)</f>
        <v>0</v>
      </c>
    </row>
    <row r="747" spans="2:13" hidden="1" outlineLevel="1" x14ac:dyDescent="0.15"/>
    <row r="748" spans="2:13" s="1" customFormat="1" ht="18" hidden="1" customHeight="1" outlineLevel="1" x14ac:dyDescent="0.15">
      <c r="B748" s="7"/>
      <c r="C748" s="60" t="s">
        <v>259</v>
      </c>
      <c r="D748" s="68"/>
      <c r="E748" s="68">
        <f>IF(AND(J703 = "Yes", OR(ISBLANK(Worker_Type_Filter), Worker_Type_Filter = H708),
 OR(ISBLANK(Country_Filter), Country_Filter = J708)), 1, 0)</f>
        <v>1</v>
      </c>
      <c r="F748" s="69"/>
      <c r="G748" s="69"/>
      <c r="H748" s="69" t="s">
        <v>4</v>
      </c>
      <c r="I748" s="69" t="s">
        <v>5</v>
      </c>
      <c r="J748" s="69" t="s">
        <v>6</v>
      </c>
      <c r="K748" s="69" t="s">
        <v>277</v>
      </c>
      <c r="L748" s="69" t="s">
        <v>278</v>
      </c>
      <c r="M748" s="69"/>
    </row>
    <row r="749" spans="2:13" ht="10" hidden="1" customHeight="1" outlineLevel="1" x14ac:dyDescent="0.15">
      <c r="C749" s="37" t="s">
        <v>267</v>
      </c>
    </row>
    <row r="750" spans="2:13" ht="4" hidden="1" customHeight="1" outlineLevel="1" x14ac:dyDescent="0.15"/>
    <row r="751" spans="2:13" s="1" customFormat="1" ht="15" hidden="1" customHeight="1" outlineLevel="1" x14ac:dyDescent="0.15">
      <c r="B751" s="7"/>
      <c r="C751" s="20">
        <v>1</v>
      </c>
      <c r="D751" s="10" t="s">
        <v>23</v>
      </c>
      <c r="F751" s="9" t="s">
        <v>9</v>
      </c>
      <c r="H751" s="31">
        <f>H734 * $E748</f>
        <v>0</v>
      </c>
      <c r="I751" s="31">
        <f>I734 * $E748</f>
        <v>0</v>
      </c>
      <c r="J751" s="31">
        <f>J734 * $E748</f>
        <v>0</v>
      </c>
      <c r="K751" s="31">
        <f>K734 * $E748</f>
        <v>0</v>
      </c>
      <c r="L751" s="31">
        <f>L734 * $E748</f>
        <v>0</v>
      </c>
    </row>
    <row r="752" spans="2:13" ht="4" hidden="1" customHeight="1" outlineLevel="1" x14ac:dyDescent="0.15">
      <c r="D752" s="10"/>
      <c r="F752" s="1"/>
      <c r="H752" s="1"/>
      <c r="I752" s="1"/>
      <c r="J752" s="1"/>
      <c r="K752" s="1"/>
      <c r="L752" s="1"/>
    </row>
    <row r="753" spans="2:14" s="1" customFormat="1" ht="15" hidden="1" customHeight="1" outlineLevel="1" x14ac:dyDescent="0.15">
      <c r="B753" s="7"/>
      <c r="C753" s="20">
        <v>2</v>
      </c>
      <c r="D753" s="10" t="s">
        <v>269</v>
      </c>
      <c r="F753" s="9" t="s">
        <v>9</v>
      </c>
      <c r="H753" s="31">
        <f>H736 * $E748</f>
        <v>0</v>
      </c>
      <c r="I753" s="31">
        <f>I736 * $E748</f>
        <v>0</v>
      </c>
      <c r="J753" s="31">
        <f>J736 * $E748</f>
        <v>0</v>
      </c>
      <c r="K753" s="31">
        <f>K736 * $E748</f>
        <v>0</v>
      </c>
      <c r="L753" s="31">
        <f>L736 * $E748</f>
        <v>0</v>
      </c>
    </row>
    <row r="754" spans="2:14" ht="4" hidden="1" customHeight="1" outlineLevel="1" x14ac:dyDescent="0.15">
      <c r="D754" s="10"/>
      <c r="F754" s="1"/>
      <c r="H754" s="1"/>
      <c r="I754" s="1"/>
      <c r="J754" s="1"/>
      <c r="K754" s="1"/>
      <c r="L754" s="1"/>
    </row>
    <row r="755" spans="2:14" s="1" customFormat="1" ht="15" hidden="1" customHeight="1" outlineLevel="1" x14ac:dyDescent="0.15">
      <c r="B755" s="7"/>
      <c r="C755" s="20">
        <v>3</v>
      </c>
      <c r="D755" s="10" t="s">
        <v>16</v>
      </c>
      <c r="F755" s="9" t="str">
        <f>ReportingCurrencyUnitLables</f>
        <v>USD 000s</v>
      </c>
      <c r="H755" s="31">
        <f>H738 * $E748</f>
        <v>0</v>
      </c>
      <c r="I755" s="31">
        <f>I738 * $E748</f>
        <v>0</v>
      </c>
      <c r="J755" s="31">
        <f>J738 * $E748</f>
        <v>0</v>
      </c>
      <c r="K755" s="31">
        <f>K738 * $E748</f>
        <v>0</v>
      </c>
      <c r="L755" s="31">
        <f>L738 * $E748</f>
        <v>0</v>
      </c>
    </row>
    <row r="756" spans="2:14" ht="4" hidden="1" customHeight="1" outlineLevel="1" x14ac:dyDescent="0.15">
      <c r="D756" s="10"/>
      <c r="F756" s="1"/>
      <c r="H756" s="1"/>
      <c r="I756" s="1"/>
      <c r="J756" s="1"/>
      <c r="K756" s="1"/>
      <c r="L756" s="1"/>
    </row>
    <row r="757" spans="2:14" s="1" customFormat="1" ht="15" hidden="1" customHeight="1" outlineLevel="1" x14ac:dyDescent="0.15">
      <c r="B757" s="7"/>
      <c r="C757" s="20">
        <v>4</v>
      </c>
      <c r="D757" s="10" t="s">
        <v>276</v>
      </c>
      <c r="F757" s="9" t="str">
        <f>ReportingCurrencyUnitLables</f>
        <v>USD 000s</v>
      </c>
      <c r="H757" s="31">
        <f>H742 * $E748</f>
        <v>0</v>
      </c>
      <c r="I757" s="31">
        <f>I742 * $E748</f>
        <v>0</v>
      </c>
      <c r="J757" s="31">
        <f>J742 * $E748</f>
        <v>0</v>
      </c>
      <c r="K757" s="31">
        <f>K742 * $E748</f>
        <v>0</v>
      </c>
      <c r="L757" s="31">
        <f>L742 * $E748</f>
        <v>0</v>
      </c>
    </row>
    <row r="758" spans="2:14" ht="4" hidden="1" customHeight="1" outlineLevel="1" x14ac:dyDescent="0.15">
      <c r="D758" s="10"/>
      <c r="F758" s="1"/>
      <c r="H758" s="1"/>
      <c r="I758" s="1"/>
      <c r="J758" s="1"/>
      <c r="K758" s="1"/>
      <c r="L758" s="1"/>
    </row>
    <row r="759" spans="2:14" ht="10" hidden="1" customHeight="1" outlineLevel="1" x14ac:dyDescent="0.15">
      <c r="B759" s="38"/>
      <c r="C759" s="34"/>
      <c r="D759" s="34"/>
      <c r="E759" s="34"/>
      <c r="F759" s="34"/>
      <c r="G759" s="34"/>
      <c r="H759" s="34"/>
      <c r="I759" s="39"/>
      <c r="J759" s="39"/>
      <c r="K759" s="39"/>
      <c r="L759" s="34"/>
      <c r="M759" s="34"/>
      <c r="N759" s="1"/>
    </row>
    <row r="760" spans="2:14" ht="10" customHeight="1" x14ac:dyDescent="0.15"/>
    <row r="761" spans="2:14" s="1" customFormat="1" ht="19" collapsed="1" x14ac:dyDescent="0.15">
      <c r="B761" s="66" cm="1">
        <f t="array" aca="1" ref="B761" ca="1">MAX($B$2:OFFSET(B761,-1,0)+1)</f>
        <v>14</v>
      </c>
      <c r="C761" s="67" t="str">
        <f>UPPER(J766) &amp;" / " &amp; K766  &amp; " / " &amp; L766 &amp; " / " &amp; H766</f>
        <v xml:space="preserve"> /  /  / </v>
      </c>
      <c r="D761" s="67"/>
      <c r="E761" s="67"/>
      <c r="F761" s="67"/>
      <c r="G761" s="67"/>
      <c r="H761" s="34"/>
      <c r="I761" s="19" t="s">
        <v>253</v>
      </c>
      <c r="J761" s="2" t="s">
        <v>216</v>
      </c>
      <c r="K761" s="19" t="s">
        <v>286</v>
      </c>
      <c r="L761" s="35">
        <f>E806</f>
        <v>1</v>
      </c>
      <c r="M761" s="34"/>
    </row>
    <row r="762" spans="2:14" s="1" customFormat="1" ht="4" hidden="1" customHeight="1" outlineLevel="1" x14ac:dyDescent="0.15">
      <c r="B762" s="63"/>
      <c r="C762" s="64"/>
      <c r="D762" s="64"/>
      <c r="E762" s="64"/>
      <c r="F762" s="64"/>
      <c r="G762" s="64"/>
      <c r="H762" s="64"/>
      <c r="I762" s="65"/>
      <c r="J762" s="65"/>
      <c r="K762" s="65"/>
      <c r="L762" s="64"/>
      <c r="M762" s="64"/>
    </row>
    <row r="763" spans="2:14" ht="10" hidden="1" customHeight="1" outlineLevel="1" x14ac:dyDescent="0.15"/>
    <row r="764" spans="2:14" ht="15" hidden="1" customHeight="1" outlineLevel="1" x14ac:dyDescent="0.15">
      <c r="D764" s="1"/>
      <c r="E764" s="1"/>
      <c r="H764" s="3" t="s">
        <v>1</v>
      </c>
      <c r="J764" s="3" t="s">
        <v>0</v>
      </c>
      <c r="K764" s="3" t="s">
        <v>215</v>
      </c>
      <c r="L764" s="3" t="s">
        <v>283</v>
      </c>
    </row>
    <row r="765" spans="2:14" ht="5" hidden="1" customHeight="1" outlineLevel="1" x14ac:dyDescent="0.15">
      <c r="D765" s="1"/>
      <c r="E765" s="1"/>
      <c r="H765" s="1"/>
      <c r="J765" s="1"/>
      <c r="K765" s="1"/>
      <c r="L765" s="1"/>
    </row>
    <row r="766" spans="2:14" ht="15" hidden="1" customHeight="1" outlineLevel="1" x14ac:dyDescent="0.15">
      <c r="D766" s="10" t="s">
        <v>2</v>
      </c>
      <c r="E766" s="1"/>
      <c r="H766" s="2"/>
      <c r="J766" s="2"/>
      <c r="K766" s="2"/>
      <c r="L766" s="2"/>
    </row>
    <row r="767" spans="2:14" hidden="1" outlineLevel="1" x14ac:dyDescent="0.15">
      <c r="D767" s="1"/>
      <c r="E767" s="1"/>
      <c r="F767" s="1"/>
      <c r="H767" s="1"/>
      <c r="I767" s="1"/>
      <c r="J767" s="1"/>
      <c r="K767" s="1"/>
      <c r="L767" s="1"/>
    </row>
    <row r="768" spans="2:14" s="1" customFormat="1" ht="18" hidden="1" customHeight="1" outlineLevel="1" x14ac:dyDescent="0.15">
      <c r="B768" s="7"/>
      <c r="C768" s="60" t="s">
        <v>3</v>
      </c>
      <c r="D768" s="68"/>
      <c r="E768" s="68"/>
      <c r="F768" s="69"/>
      <c r="G768" s="69"/>
      <c r="H768" s="69" t="s">
        <v>4</v>
      </c>
      <c r="I768" s="69" t="s">
        <v>5</v>
      </c>
      <c r="J768" s="69" t="s">
        <v>6</v>
      </c>
      <c r="K768" s="69" t="s">
        <v>277</v>
      </c>
      <c r="L768" s="69" t="s">
        <v>278</v>
      </c>
      <c r="M768" s="69"/>
    </row>
    <row r="769" spans="2:13" ht="10" hidden="1" customHeight="1" outlineLevel="1" x14ac:dyDescent="0.15">
      <c r="H769" s="1"/>
      <c r="I769" s="1"/>
      <c r="J769" s="1"/>
      <c r="K769" s="1"/>
      <c r="L769" s="1"/>
    </row>
    <row r="770" spans="2:13" s="1" customFormat="1" ht="15" hidden="1" customHeight="1" outlineLevel="1" x14ac:dyDescent="0.15">
      <c r="B770" s="7"/>
      <c r="D770" s="10" t="s">
        <v>3</v>
      </c>
      <c r="F770" s="18" t="s">
        <v>288</v>
      </c>
      <c r="H770" s="23"/>
      <c r="I770" s="23"/>
      <c r="J770" s="23"/>
      <c r="K770" s="23"/>
      <c r="L770" s="23"/>
    </row>
    <row r="771" spans="2:13" ht="4" hidden="1" customHeight="1" outlineLevel="1" x14ac:dyDescent="0.15">
      <c r="D771" s="1"/>
      <c r="E771" s="1"/>
      <c r="F771" s="1"/>
      <c r="H771" s="1"/>
      <c r="I771" s="1"/>
      <c r="J771" s="1"/>
      <c r="K771" s="1"/>
      <c r="L771" s="1"/>
    </row>
    <row r="772" spans="2:13" s="1" customFormat="1" ht="15" hidden="1" customHeight="1" outlineLevel="1" x14ac:dyDescent="0.15">
      <c r="B772" s="7"/>
      <c r="D772" s="10" t="s">
        <v>265</v>
      </c>
      <c r="F772" s="9" t="str">
        <f>F774 &amp; ":" &amp; F770</f>
        <v>USD:[currency code]</v>
      </c>
      <c r="H772" s="25"/>
      <c r="I772" s="25"/>
      <c r="J772" s="25"/>
      <c r="K772" s="25"/>
      <c r="L772" s="25"/>
    </row>
    <row r="773" spans="2:13" ht="4" hidden="1" customHeight="1" outlineLevel="1" x14ac:dyDescent="0.15">
      <c r="D773" s="1"/>
      <c r="E773" s="1"/>
      <c r="F773" s="1"/>
      <c r="H773" s="1"/>
      <c r="I773" s="1"/>
      <c r="J773" s="1"/>
      <c r="K773" s="1"/>
      <c r="L773" s="1"/>
    </row>
    <row r="774" spans="2:13" s="1" customFormat="1" ht="15" hidden="1" customHeight="1" outlineLevel="1" x14ac:dyDescent="0.15">
      <c r="B774" s="7"/>
      <c r="D774" s="10" t="s">
        <v>22</v>
      </c>
      <c r="F774" s="9" t="str">
        <f>ReportingCurrency</f>
        <v>USD</v>
      </c>
      <c r="H774" s="30">
        <f>IF(H772=0, 0, H770/H772)</f>
        <v>0</v>
      </c>
      <c r="I774" s="30">
        <f>IF(I772=0, 0, I770/I772)</f>
        <v>0</v>
      </c>
      <c r="J774" s="30">
        <f>IF(J772=0, 0, J770/J772)</f>
        <v>0</v>
      </c>
      <c r="K774" s="30">
        <f>IF(K772=0, 0, K770/K772)</f>
        <v>0</v>
      </c>
      <c r="L774" s="30">
        <f>IF(L772=0, 0, L770/L772)</f>
        <v>0</v>
      </c>
    </row>
    <row r="775" spans="2:13" ht="4" hidden="1" customHeight="1" outlineLevel="1" x14ac:dyDescent="0.15">
      <c r="D775" s="1"/>
      <c r="E775" s="1"/>
      <c r="F775" s="1"/>
      <c r="H775" s="1"/>
      <c r="I775" s="1"/>
      <c r="J775" s="1"/>
      <c r="K775" s="1"/>
      <c r="L775" s="1"/>
    </row>
    <row r="776" spans="2:13" s="1" customFormat="1" ht="15" hidden="1" customHeight="1" outlineLevel="1" x14ac:dyDescent="0.15">
      <c r="B776" s="7"/>
      <c r="D776" s="10" t="s">
        <v>273</v>
      </c>
      <c r="F776" s="9" t="s">
        <v>274</v>
      </c>
      <c r="H776" s="2"/>
      <c r="I776" s="2"/>
      <c r="J776" s="2"/>
      <c r="K776" s="2"/>
      <c r="L776" s="2"/>
    </row>
    <row r="777" spans="2:13" ht="4" hidden="1" customHeight="1" outlineLevel="1" x14ac:dyDescent="0.15">
      <c r="D777" s="1"/>
      <c r="E777" s="1"/>
      <c r="F777" s="1"/>
      <c r="H777" s="1"/>
      <c r="I777" s="1"/>
      <c r="J777" s="1"/>
      <c r="K777" s="1"/>
      <c r="L777" s="1"/>
    </row>
    <row r="778" spans="2:13" s="1" customFormat="1" ht="15" hidden="1" customHeight="1" outlineLevel="1" x14ac:dyDescent="0.15">
      <c r="B778" s="7"/>
      <c r="D778" s="10" t="s">
        <v>302</v>
      </c>
      <c r="F778" s="9" t="s">
        <v>275</v>
      </c>
      <c r="H778" s="26"/>
      <c r="I778" s="26"/>
      <c r="J778" s="26"/>
      <c r="K778" s="26"/>
      <c r="L778" s="26"/>
    </row>
    <row r="779" spans="2:13" hidden="1" outlineLevel="1" x14ac:dyDescent="0.15">
      <c r="D779" s="1"/>
      <c r="E779" s="1"/>
      <c r="F779" s="1"/>
      <c r="H779" s="1"/>
      <c r="I779" s="1"/>
      <c r="J779" s="1"/>
      <c r="K779" s="1"/>
      <c r="L779" s="1"/>
    </row>
    <row r="780" spans="2:13" s="1" customFormat="1" ht="18" hidden="1" customHeight="1" outlineLevel="1" x14ac:dyDescent="0.15">
      <c r="B780" s="7"/>
      <c r="C780" s="60" t="s">
        <v>8</v>
      </c>
      <c r="D780" s="68"/>
      <c r="E780" s="68"/>
      <c r="F780" s="69"/>
      <c r="G780" s="69"/>
      <c r="H780" s="69" t="s">
        <v>4</v>
      </c>
      <c r="I780" s="69" t="s">
        <v>5</v>
      </c>
      <c r="J780" s="69" t="s">
        <v>6</v>
      </c>
      <c r="K780" s="69" t="s">
        <v>277</v>
      </c>
      <c r="L780" s="69" t="s">
        <v>278</v>
      </c>
      <c r="M780" s="69"/>
    </row>
    <row r="781" spans="2:13" ht="10" hidden="1" customHeight="1" outlineLevel="1" x14ac:dyDescent="0.15">
      <c r="H781" s="1"/>
      <c r="I781" s="1"/>
      <c r="J781" s="1"/>
      <c r="K781" s="1"/>
      <c r="L781" s="1"/>
    </row>
    <row r="782" spans="2:13" s="1" customFormat="1" ht="15" hidden="1" customHeight="1" outlineLevel="1" x14ac:dyDescent="0.15">
      <c r="B782" s="7"/>
      <c r="D782" s="10" t="s">
        <v>254</v>
      </c>
      <c r="E782" s="36"/>
      <c r="F782" s="9" t="s">
        <v>24</v>
      </c>
      <c r="H782" s="24"/>
      <c r="I782" s="24"/>
      <c r="J782" s="24"/>
      <c r="K782" s="24"/>
      <c r="L782" s="24"/>
    </row>
    <row r="783" spans="2:13" s="1" customFormat="1" ht="15" hidden="1" customHeight="1" outlineLevel="1" x14ac:dyDescent="0.15">
      <c r="B783" s="7"/>
      <c r="D783" s="10" t="s">
        <v>255</v>
      </c>
      <c r="E783" s="36"/>
      <c r="F783" s="9" t="s">
        <v>24</v>
      </c>
      <c r="H783" s="24"/>
      <c r="I783" s="24"/>
      <c r="J783" s="24"/>
      <c r="K783" s="24"/>
      <c r="L783" s="24"/>
    </row>
    <row r="784" spans="2:13" s="1" customFormat="1" ht="15" hidden="1" customHeight="1" outlineLevel="1" x14ac:dyDescent="0.15">
      <c r="B784" s="7"/>
      <c r="D784" s="10" t="s">
        <v>256</v>
      </c>
      <c r="E784" s="36"/>
      <c r="F784" s="9" t="s">
        <v>24</v>
      </c>
      <c r="H784" s="24"/>
      <c r="I784" s="24"/>
      <c r="J784" s="24"/>
      <c r="K784" s="24"/>
      <c r="L784" s="24"/>
    </row>
    <row r="785" spans="2:13" s="1" customFormat="1" ht="15" hidden="1" customHeight="1" outlineLevel="1" x14ac:dyDescent="0.15">
      <c r="B785" s="7"/>
      <c r="D785" s="10" t="s">
        <v>257</v>
      </c>
      <c r="E785" s="36"/>
      <c r="F785" s="9" t="s">
        <v>24</v>
      </c>
      <c r="H785" s="24"/>
      <c r="I785" s="24"/>
      <c r="J785" s="24"/>
      <c r="K785" s="24"/>
      <c r="L785" s="24"/>
    </row>
    <row r="786" spans="2:13" s="1" customFormat="1" ht="15" hidden="1" customHeight="1" outlineLevel="1" x14ac:dyDescent="0.15">
      <c r="B786" s="7"/>
      <c r="D786" s="10" t="s">
        <v>258</v>
      </c>
      <c r="E786" s="36"/>
      <c r="F786" s="9" t="s">
        <v>24</v>
      </c>
      <c r="H786" s="24"/>
      <c r="I786" s="24"/>
      <c r="J786" s="24"/>
      <c r="K786" s="24"/>
      <c r="L786" s="24"/>
    </row>
    <row r="787" spans="2:13" ht="4" hidden="1" customHeight="1" outlineLevel="1" x14ac:dyDescent="0.15">
      <c r="D787" s="1"/>
      <c r="E787" s="1"/>
      <c r="F787" s="1"/>
      <c r="H787" s="1"/>
      <c r="I787" s="1"/>
      <c r="J787" s="1"/>
      <c r="K787" s="1"/>
      <c r="L787" s="1"/>
    </row>
    <row r="788" spans="2:13" s="1" customFormat="1" ht="15" hidden="1" customHeight="1" outlineLevel="1" x14ac:dyDescent="0.15">
      <c r="B788" s="7"/>
      <c r="D788" s="10" t="s">
        <v>268</v>
      </c>
      <c r="F788" s="9" t="s">
        <v>24</v>
      </c>
      <c r="H788" s="31">
        <f>SUM(H782:H786)</f>
        <v>0</v>
      </c>
      <c r="I788" s="31">
        <f>SUM(I782:I786)</f>
        <v>0</v>
      </c>
      <c r="J788" s="31">
        <f>SUM(J782:J786)</f>
        <v>0</v>
      </c>
      <c r="K788" s="31">
        <f>SUM(K782:K786)</f>
        <v>0</v>
      </c>
      <c r="L788" s="31">
        <f>SUM(L782:L786)</f>
        <v>0</v>
      </c>
    </row>
    <row r="789" spans="2:13" hidden="1" outlineLevel="1" x14ac:dyDescent="0.15"/>
    <row r="790" spans="2:13" s="1" customFormat="1" ht="18" hidden="1" customHeight="1" outlineLevel="1" x14ac:dyDescent="0.15">
      <c r="B790" s="7"/>
      <c r="C790" s="60" t="s">
        <v>15</v>
      </c>
      <c r="D790" s="68"/>
      <c r="E790" s="68"/>
      <c r="F790" s="69"/>
      <c r="G790" s="69"/>
      <c r="H790" s="69" t="s">
        <v>4</v>
      </c>
      <c r="I790" s="69" t="s">
        <v>5</v>
      </c>
      <c r="J790" s="69" t="s">
        <v>6</v>
      </c>
      <c r="K790" s="69" t="s">
        <v>277</v>
      </c>
      <c r="L790" s="69" t="s">
        <v>278</v>
      </c>
      <c r="M790" s="69"/>
    </row>
    <row r="791" spans="2:13" ht="10" hidden="1" customHeight="1" outlineLevel="1" x14ac:dyDescent="0.15"/>
    <row r="792" spans="2:13" s="1" customFormat="1" ht="15" hidden="1" customHeight="1" outlineLevel="1" x14ac:dyDescent="0.15">
      <c r="B792" s="7"/>
      <c r="D792" s="10" t="s">
        <v>23</v>
      </c>
      <c r="F792" s="9" t="s">
        <v>9</v>
      </c>
      <c r="H792" s="31">
        <f>H788</f>
        <v>0</v>
      </c>
      <c r="I792" s="31">
        <f>I788</f>
        <v>0</v>
      </c>
      <c r="J792" s="31">
        <f>J788</f>
        <v>0</v>
      </c>
      <c r="K792" s="31">
        <f>K788</f>
        <v>0</v>
      </c>
      <c r="L792" s="31">
        <f>L788</f>
        <v>0</v>
      </c>
    </row>
    <row r="793" spans="2:13" ht="4" hidden="1" customHeight="1" outlineLevel="1" x14ac:dyDescent="0.15">
      <c r="D793" s="10"/>
      <c r="F793" s="1"/>
      <c r="H793" s="1"/>
      <c r="I793" s="1"/>
      <c r="J793" s="1"/>
      <c r="K793" s="1"/>
      <c r="L793" s="1"/>
    </row>
    <row r="794" spans="2:13" s="1" customFormat="1" ht="15" hidden="1" customHeight="1" outlineLevel="1" x14ac:dyDescent="0.15">
      <c r="B794" s="7"/>
      <c r="D794" s="10" t="s">
        <v>269</v>
      </c>
      <c r="F794" s="9" t="s">
        <v>9</v>
      </c>
      <c r="H794" s="31">
        <f>SUM(H783:H786)</f>
        <v>0</v>
      </c>
      <c r="I794" s="31">
        <f>SUM(I783:I786)</f>
        <v>0</v>
      </c>
      <c r="J794" s="31">
        <f>SUM(J783:J786)</f>
        <v>0</v>
      </c>
      <c r="K794" s="31">
        <f>SUM(K783:K786)</f>
        <v>0</v>
      </c>
      <c r="L794" s="31">
        <f>SUM(L783:L786)</f>
        <v>0</v>
      </c>
    </row>
    <row r="795" spans="2:13" ht="4" hidden="1" customHeight="1" outlineLevel="1" x14ac:dyDescent="0.15">
      <c r="D795" s="10"/>
      <c r="F795" s="1"/>
      <c r="H795" s="1"/>
      <c r="I795" s="1"/>
      <c r="J795" s="1"/>
      <c r="K795" s="1"/>
      <c r="L795" s="1"/>
    </row>
    <row r="796" spans="2:13" s="1" customFormat="1" ht="15" hidden="1" customHeight="1" outlineLevel="1" x14ac:dyDescent="0.15">
      <c r="B796" s="7"/>
      <c r="D796" s="10" t="s">
        <v>16</v>
      </c>
      <c r="F796" s="9" t="str">
        <f>ReportingCurrencyUnitLables</f>
        <v>USD 000s</v>
      </c>
      <c r="H796" s="31">
        <f>H774 * H788 / 1000</f>
        <v>0</v>
      </c>
      <c r="I796" s="31">
        <f>I774 * I788 / 1000</f>
        <v>0</v>
      </c>
      <c r="J796" s="31">
        <f>J774 * J788 / 1000</f>
        <v>0</v>
      </c>
      <c r="K796" s="31">
        <f>K774 * K788 / 1000</f>
        <v>0</v>
      </c>
      <c r="L796" s="31">
        <f>L774 * L788 / 1000</f>
        <v>0</v>
      </c>
    </row>
    <row r="797" spans="2:13" ht="4" hidden="1" customHeight="1" outlineLevel="1" x14ac:dyDescent="0.15">
      <c r="D797" s="10"/>
      <c r="F797" s="1"/>
      <c r="H797" s="1"/>
      <c r="I797" s="1"/>
      <c r="J797" s="1"/>
      <c r="K797" s="1"/>
      <c r="L797" s="1"/>
    </row>
    <row r="798" spans="2:13" s="1" customFormat="1" ht="15" hidden="1" customHeight="1" outlineLevel="1" x14ac:dyDescent="0.15">
      <c r="B798" s="7"/>
      <c r="D798" s="10" t="s">
        <v>19</v>
      </c>
      <c r="F798" s="9" t="s">
        <v>20</v>
      </c>
      <c r="H798" s="32">
        <f>IF(H792=0,0,H794 / H792)</f>
        <v>0</v>
      </c>
      <c r="I798" s="32">
        <f>IF(I792=0,0,I794 / I792)</f>
        <v>0</v>
      </c>
      <c r="J798" s="32">
        <f>IF(J792=0,0,J794 / J792)</f>
        <v>0</v>
      </c>
      <c r="K798" s="32">
        <f>IF(K792=0,0,K794 / K792)</f>
        <v>0</v>
      </c>
      <c r="L798" s="32">
        <f>IF(L792=0,0,L794 / L792)</f>
        <v>0</v>
      </c>
    </row>
    <row r="799" spans="2:13" ht="4" hidden="1" customHeight="1" outlineLevel="1" x14ac:dyDescent="0.15">
      <c r="D799" s="10"/>
      <c r="F799" s="1"/>
      <c r="H799" s="1"/>
      <c r="I799" s="1"/>
      <c r="J799" s="1"/>
      <c r="K799" s="1"/>
      <c r="L799" s="1"/>
    </row>
    <row r="800" spans="2:13" s="1" customFormat="1" ht="15" hidden="1" customHeight="1" outlineLevel="1" x14ac:dyDescent="0.15">
      <c r="B800" s="7"/>
      <c r="D800" s="10" t="s">
        <v>276</v>
      </c>
      <c r="F800" s="9" t="str">
        <f>ReportingCurrencyUnitLables</f>
        <v>USD 000s</v>
      </c>
      <c r="H800" s="31">
        <f>MAX(SUMPRODUCT(H783:H786, Technical!$E$9:$E$12) * H774 / 1000, 0)</f>
        <v>0</v>
      </c>
      <c r="I800" s="31">
        <f>MAX(SUMPRODUCT(I783:I786, Technical!$E$9:$E$12) * I774 / 1000, 0)</f>
        <v>0</v>
      </c>
      <c r="J800" s="31">
        <f>MAX(SUMPRODUCT(J783:J786, Technical!$E$9:$E$12) * J774 / 1000, 0)</f>
        <v>0</v>
      </c>
      <c r="K800" s="31">
        <f>MAX(SUMPRODUCT(K783:K786, Technical!$E$9:$E$12) * K774 / 1000, 0)</f>
        <v>0</v>
      </c>
      <c r="L800" s="31">
        <f>MAX(SUMPRODUCT(L783:L786, Technical!$E$9:$E$12) * L774 / 1000, 0)</f>
        <v>0</v>
      </c>
    </row>
    <row r="801" spans="2:13" ht="4" hidden="1" customHeight="1" outlineLevel="1" x14ac:dyDescent="0.15">
      <c r="D801" s="10"/>
      <c r="F801" s="1"/>
      <c r="H801" s="1"/>
      <c r="I801" s="1"/>
      <c r="J801" s="1"/>
      <c r="K801" s="1"/>
      <c r="L801" s="1"/>
    </row>
    <row r="802" spans="2:13" s="1" customFormat="1" ht="15" hidden="1" customHeight="1" outlineLevel="1" x14ac:dyDescent="0.15">
      <c r="B802" s="7"/>
      <c r="D802" s="10" t="s">
        <v>272</v>
      </c>
      <c r="F802" s="9" t="s">
        <v>270</v>
      </c>
      <c r="H802" s="32">
        <f>IF(H796=0, 0, H800/H796)</f>
        <v>0</v>
      </c>
      <c r="I802" s="32">
        <f>IF(I796=0, 0, I800/I796)</f>
        <v>0</v>
      </c>
      <c r="J802" s="32">
        <f>IF(J796=0, 0, J800/J796)</f>
        <v>0</v>
      </c>
      <c r="K802" s="32">
        <f>IF(K796=0, 0, K800/K796)</f>
        <v>0</v>
      </c>
      <c r="L802" s="32">
        <f>IF(L796=0, 0, L800/L796)</f>
        <v>0</v>
      </c>
    </row>
    <row r="803" spans="2:13" ht="4" hidden="1" customHeight="1" outlineLevel="1" x14ac:dyDescent="0.15">
      <c r="D803" s="10"/>
      <c r="F803" s="1"/>
      <c r="H803" s="1"/>
      <c r="I803" s="1"/>
      <c r="J803" s="1"/>
      <c r="K803" s="1"/>
      <c r="L803" s="1"/>
    </row>
    <row r="804" spans="2:13" s="1" customFormat="1" ht="15" hidden="1" customHeight="1" outlineLevel="1" x14ac:dyDescent="0.15">
      <c r="B804" s="7"/>
      <c r="C804" s="7"/>
      <c r="D804" s="10" t="s">
        <v>271</v>
      </c>
      <c r="F804" s="9" t="s">
        <v>279</v>
      </c>
      <c r="H804" s="33"/>
      <c r="I804" s="32">
        <f>IF(H802=0, 0, -(I802-H802) / H802)</f>
        <v>0</v>
      </c>
      <c r="J804" s="32">
        <f>IF(I802=0, 0, -(J802-I802) / I802)</f>
        <v>0</v>
      </c>
      <c r="K804" s="32">
        <f>IF(J802=0, 0, -(K802-J802) / J802)</f>
        <v>0</v>
      </c>
      <c r="L804" s="32">
        <f>IF(K802=0, 0, -(L802-K802) / K802)</f>
        <v>0</v>
      </c>
    </row>
    <row r="805" spans="2:13" hidden="1" outlineLevel="1" x14ac:dyDescent="0.15"/>
    <row r="806" spans="2:13" s="1" customFormat="1" ht="18" hidden="1" customHeight="1" outlineLevel="1" x14ac:dyDescent="0.15">
      <c r="B806" s="7"/>
      <c r="C806" s="60" t="s">
        <v>259</v>
      </c>
      <c r="D806" s="68"/>
      <c r="E806" s="68">
        <f>IF(AND(J761 = "Yes", OR(ISBLANK(Worker_Type_Filter), Worker_Type_Filter = H766),
 OR(ISBLANK(Country_Filter), Country_Filter = J766)), 1, 0)</f>
        <v>1</v>
      </c>
      <c r="F806" s="69"/>
      <c r="G806" s="69"/>
      <c r="H806" s="69" t="s">
        <v>4</v>
      </c>
      <c r="I806" s="69" t="s">
        <v>5</v>
      </c>
      <c r="J806" s="69" t="s">
        <v>6</v>
      </c>
      <c r="K806" s="69" t="s">
        <v>277</v>
      </c>
      <c r="L806" s="69" t="s">
        <v>278</v>
      </c>
      <c r="M806" s="69"/>
    </row>
    <row r="807" spans="2:13" ht="10" hidden="1" customHeight="1" outlineLevel="1" x14ac:dyDescent="0.15">
      <c r="C807" s="37" t="s">
        <v>267</v>
      </c>
    </row>
    <row r="808" spans="2:13" ht="4" hidden="1" customHeight="1" outlineLevel="1" x14ac:dyDescent="0.15"/>
    <row r="809" spans="2:13" s="1" customFormat="1" ht="15" hidden="1" customHeight="1" outlineLevel="1" x14ac:dyDescent="0.15">
      <c r="B809" s="7"/>
      <c r="C809" s="20">
        <v>1</v>
      </c>
      <c r="D809" s="10" t="s">
        <v>23</v>
      </c>
      <c r="F809" s="9" t="s">
        <v>9</v>
      </c>
      <c r="H809" s="31">
        <f>H792 * $E806</f>
        <v>0</v>
      </c>
      <c r="I809" s="31">
        <f>I792 * $E806</f>
        <v>0</v>
      </c>
      <c r="J809" s="31">
        <f>J792 * $E806</f>
        <v>0</v>
      </c>
      <c r="K809" s="31">
        <f>K792 * $E806</f>
        <v>0</v>
      </c>
      <c r="L809" s="31">
        <f>L792 * $E806</f>
        <v>0</v>
      </c>
    </row>
    <row r="810" spans="2:13" ht="4" hidden="1" customHeight="1" outlineLevel="1" x14ac:dyDescent="0.15">
      <c r="D810" s="10"/>
      <c r="F810" s="1"/>
      <c r="H810" s="1"/>
      <c r="I810" s="1"/>
      <c r="J810" s="1"/>
      <c r="K810" s="1"/>
      <c r="L810" s="1"/>
    </row>
    <row r="811" spans="2:13" s="1" customFormat="1" ht="15" hidden="1" customHeight="1" outlineLevel="1" x14ac:dyDescent="0.15">
      <c r="B811" s="7"/>
      <c r="C811" s="20">
        <v>2</v>
      </c>
      <c r="D811" s="10" t="s">
        <v>269</v>
      </c>
      <c r="F811" s="9" t="s">
        <v>9</v>
      </c>
      <c r="H811" s="31">
        <f>H794 * $E806</f>
        <v>0</v>
      </c>
      <c r="I811" s="31">
        <f>I794 * $E806</f>
        <v>0</v>
      </c>
      <c r="J811" s="31">
        <f>J794 * $E806</f>
        <v>0</v>
      </c>
      <c r="K811" s="31">
        <f>K794 * $E806</f>
        <v>0</v>
      </c>
      <c r="L811" s="31">
        <f>L794 * $E806</f>
        <v>0</v>
      </c>
    </row>
    <row r="812" spans="2:13" ht="4" hidden="1" customHeight="1" outlineLevel="1" x14ac:dyDescent="0.15">
      <c r="D812" s="10"/>
      <c r="F812" s="1"/>
      <c r="H812" s="1"/>
      <c r="I812" s="1"/>
      <c r="J812" s="1"/>
      <c r="K812" s="1"/>
      <c r="L812" s="1"/>
    </row>
    <row r="813" spans="2:13" s="1" customFormat="1" ht="15" hidden="1" customHeight="1" outlineLevel="1" x14ac:dyDescent="0.15">
      <c r="B813" s="7"/>
      <c r="C813" s="20">
        <v>3</v>
      </c>
      <c r="D813" s="10" t="s">
        <v>16</v>
      </c>
      <c r="F813" s="9" t="str">
        <f>ReportingCurrencyUnitLables</f>
        <v>USD 000s</v>
      </c>
      <c r="H813" s="31">
        <f>H796 * $E806</f>
        <v>0</v>
      </c>
      <c r="I813" s="31">
        <f>I796 * $E806</f>
        <v>0</v>
      </c>
      <c r="J813" s="31">
        <f>J796 * $E806</f>
        <v>0</v>
      </c>
      <c r="K813" s="31">
        <f>K796 * $E806</f>
        <v>0</v>
      </c>
      <c r="L813" s="31">
        <f>L796 * $E806</f>
        <v>0</v>
      </c>
    </row>
    <row r="814" spans="2:13" ht="4" hidden="1" customHeight="1" outlineLevel="1" x14ac:dyDescent="0.15">
      <c r="D814" s="10"/>
      <c r="F814" s="1"/>
      <c r="H814" s="1"/>
      <c r="I814" s="1"/>
      <c r="J814" s="1"/>
      <c r="K814" s="1"/>
      <c r="L814" s="1"/>
    </row>
    <row r="815" spans="2:13" s="1" customFormat="1" ht="15" hidden="1" customHeight="1" outlineLevel="1" x14ac:dyDescent="0.15">
      <c r="B815" s="7"/>
      <c r="C815" s="20">
        <v>4</v>
      </c>
      <c r="D815" s="10" t="s">
        <v>276</v>
      </c>
      <c r="F815" s="9" t="str">
        <f>ReportingCurrencyUnitLables</f>
        <v>USD 000s</v>
      </c>
      <c r="H815" s="31">
        <f>H800 * $E806</f>
        <v>0</v>
      </c>
      <c r="I815" s="31">
        <f>I800 * $E806</f>
        <v>0</v>
      </c>
      <c r="J815" s="31">
        <f>J800 * $E806</f>
        <v>0</v>
      </c>
      <c r="K815" s="31">
        <f>K800 * $E806</f>
        <v>0</v>
      </c>
      <c r="L815" s="31">
        <f>L800 * $E806</f>
        <v>0</v>
      </c>
    </row>
    <row r="816" spans="2:13" ht="4" hidden="1" customHeight="1" outlineLevel="1" x14ac:dyDescent="0.15">
      <c r="D816" s="10"/>
      <c r="F816" s="1"/>
      <c r="H816" s="1"/>
      <c r="I816" s="1"/>
      <c r="J816" s="1"/>
      <c r="K816" s="1"/>
      <c r="L816" s="1"/>
    </row>
    <row r="817" spans="2:14" ht="10" hidden="1" customHeight="1" outlineLevel="1" x14ac:dyDescent="0.15">
      <c r="B817" s="38"/>
      <c r="C817" s="34"/>
      <c r="D817" s="34"/>
      <c r="E817" s="34"/>
      <c r="F817" s="34"/>
      <c r="G817" s="34"/>
      <c r="H817" s="34"/>
      <c r="I817" s="39"/>
      <c r="J817" s="39"/>
      <c r="K817" s="39"/>
      <c r="L817" s="34"/>
      <c r="M817" s="34"/>
      <c r="N817" s="1"/>
    </row>
    <row r="818" spans="2:14" ht="10" customHeight="1" x14ac:dyDescent="0.15"/>
    <row r="819" spans="2:14" s="1" customFormat="1" ht="19" collapsed="1" x14ac:dyDescent="0.15">
      <c r="B819" s="66" cm="1">
        <f t="array" aca="1" ref="B819" ca="1">MAX($B$2:OFFSET(B819,-1,0)+1)</f>
        <v>15</v>
      </c>
      <c r="C819" s="67" t="str">
        <f>UPPER(J824) &amp;" / " &amp; K824  &amp; " / " &amp; L824 &amp; " / " &amp; H824</f>
        <v xml:space="preserve"> /  /  / </v>
      </c>
      <c r="D819" s="67"/>
      <c r="E819" s="67"/>
      <c r="F819" s="67"/>
      <c r="G819" s="67"/>
      <c r="H819" s="34"/>
      <c r="I819" s="19" t="s">
        <v>253</v>
      </c>
      <c r="J819" s="2" t="s">
        <v>216</v>
      </c>
      <c r="K819" s="19" t="s">
        <v>286</v>
      </c>
      <c r="L819" s="35">
        <f>E864</f>
        <v>1</v>
      </c>
      <c r="M819" s="34"/>
    </row>
    <row r="820" spans="2:14" s="1" customFormat="1" ht="4" hidden="1" customHeight="1" outlineLevel="1" x14ac:dyDescent="0.15">
      <c r="B820" s="63"/>
      <c r="C820" s="64"/>
      <c r="D820" s="64"/>
      <c r="E820" s="64"/>
      <c r="F820" s="64"/>
      <c r="G820" s="64"/>
      <c r="H820" s="64"/>
      <c r="I820" s="65"/>
      <c r="J820" s="65"/>
      <c r="K820" s="65"/>
      <c r="L820" s="64"/>
      <c r="M820" s="64"/>
    </row>
    <row r="821" spans="2:14" ht="10" hidden="1" customHeight="1" outlineLevel="1" x14ac:dyDescent="0.15"/>
    <row r="822" spans="2:14" ht="15" hidden="1" customHeight="1" outlineLevel="1" x14ac:dyDescent="0.15">
      <c r="D822" s="1"/>
      <c r="E822" s="1"/>
      <c r="H822" s="3" t="s">
        <v>1</v>
      </c>
      <c r="J822" s="3" t="s">
        <v>0</v>
      </c>
      <c r="K822" s="3" t="s">
        <v>215</v>
      </c>
      <c r="L822" s="3" t="s">
        <v>283</v>
      </c>
    </row>
    <row r="823" spans="2:14" ht="5" hidden="1" customHeight="1" outlineLevel="1" x14ac:dyDescent="0.15">
      <c r="D823" s="1"/>
      <c r="E823" s="1"/>
      <c r="H823" s="1"/>
      <c r="J823" s="1"/>
      <c r="K823" s="1"/>
      <c r="L823" s="1"/>
    </row>
    <row r="824" spans="2:14" ht="15" hidden="1" customHeight="1" outlineLevel="1" x14ac:dyDescent="0.15">
      <c r="D824" s="10" t="s">
        <v>2</v>
      </c>
      <c r="E824" s="1"/>
      <c r="H824" s="2"/>
      <c r="J824" s="2"/>
      <c r="K824" s="2"/>
      <c r="L824" s="2"/>
    </row>
    <row r="825" spans="2:14" hidden="1" outlineLevel="1" x14ac:dyDescent="0.15">
      <c r="D825" s="1"/>
      <c r="E825" s="1"/>
      <c r="F825" s="1"/>
      <c r="H825" s="1"/>
      <c r="I825" s="1"/>
      <c r="J825" s="1"/>
      <c r="K825" s="1"/>
      <c r="L825" s="1"/>
    </row>
    <row r="826" spans="2:14" s="1" customFormat="1" ht="18" hidden="1" customHeight="1" outlineLevel="1" x14ac:dyDescent="0.15">
      <c r="B826" s="7"/>
      <c r="C826" s="60" t="s">
        <v>3</v>
      </c>
      <c r="D826" s="68"/>
      <c r="E826" s="68"/>
      <c r="F826" s="69"/>
      <c r="G826" s="69"/>
      <c r="H826" s="69" t="s">
        <v>4</v>
      </c>
      <c r="I826" s="69" t="s">
        <v>5</v>
      </c>
      <c r="J826" s="69" t="s">
        <v>6</v>
      </c>
      <c r="K826" s="69" t="s">
        <v>277</v>
      </c>
      <c r="L826" s="69" t="s">
        <v>278</v>
      </c>
      <c r="M826" s="69"/>
    </row>
    <row r="827" spans="2:14" ht="10" hidden="1" customHeight="1" outlineLevel="1" x14ac:dyDescent="0.15">
      <c r="H827" s="1"/>
      <c r="I827" s="1"/>
      <c r="J827" s="1"/>
      <c r="K827" s="1"/>
      <c r="L827" s="1"/>
    </row>
    <row r="828" spans="2:14" s="1" customFormat="1" ht="15" hidden="1" customHeight="1" outlineLevel="1" x14ac:dyDescent="0.15">
      <c r="B828" s="7"/>
      <c r="D828" s="10" t="s">
        <v>3</v>
      </c>
      <c r="F828" s="18" t="s">
        <v>288</v>
      </c>
      <c r="H828" s="23"/>
      <c r="I828" s="23"/>
      <c r="J828" s="23"/>
      <c r="K828" s="23"/>
      <c r="L828" s="23"/>
    </row>
    <row r="829" spans="2:14" ht="4" hidden="1" customHeight="1" outlineLevel="1" x14ac:dyDescent="0.15">
      <c r="D829" s="1"/>
      <c r="E829" s="1"/>
      <c r="F829" s="1"/>
      <c r="H829" s="1"/>
      <c r="I829" s="1"/>
      <c r="J829" s="1"/>
      <c r="K829" s="1"/>
      <c r="L829" s="1"/>
    </row>
    <row r="830" spans="2:14" s="1" customFormat="1" ht="15" hidden="1" customHeight="1" outlineLevel="1" x14ac:dyDescent="0.15">
      <c r="B830" s="7"/>
      <c r="D830" s="10" t="s">
        <v>265</v>
      </c>
      <c r="F830" s="9" t="str">
        <f>F832 &amp; ":" &amp; F828</f>
        <v>USD:[currency code]</v>
      </c>
      <c r="H830" s="25"/>
      <c r="I830" s="25"/>
      <c r="J830" s="25"/>
      <c r="K830" s="25"/>
      <c r="L830" s="25"/>
    </row>
    <row r="831" spans="2:14" ht="4" hidden="1" customHeight="1" outlineLevel="1" x14ac:dyDescent="0.15">
      <c r="D831" s="1"/>
      <c r="E831" s="1"/>
      <c r="F831" s="1"/>
      <c r="H831" s="1"/>
      <c r="I831" s="1"/>
      <c r="J831" s="1"/>
      <c r="K831" s="1"/>
      <c r="L831" s="1"/>
    </row>
    <row r="832" spans="2:14" s="1" customFormat="1" ht="15" hidden="1" customHeight="1" outlineLevel="1" x14ac:dyDescent="0.15">
      <c r="B832" s="7"/>
      <c r="D832" s="10" t="s">
        <v>22</v>
      </c>
      <c r="F832" s="9" t="str">
        <f>ReportingCurrency</f>
        <v>USD</v>
      </c>
      <c r="H832" s="30">
        <f>IF(H830=0, 0, H828/H830)</f>
        <v>0</v>
      </c>
      <c r="I832" s="30">
        <f>IF(I830=0, 0, I828/I830)</f>
        <v>0</v>
      </c>
      <c r="J832" s="30">
        <f>IF(J830=0, 0, J828/J830)</f>
        <v>0</v>
      </c>
      <c r="K832" s="30">
        <f>IF(K830=0, 0, K828/K830)</f>
        <v>0</v>
      </c>
      <c r="L832" s="30">
        <f>IF(L830=0, 0, L828/L830)</f>
        <v>0</v>
      </c>
    </row>
    <row r="833" spans="2:13" ht="4" hidden="1" customHeight="1" outlineLevel="1" x14ac:dyDescent="0.15">
      <c r="D833" s="1"/>
      <c r="E833" s="1"/>
      <c r="F833" s="1"/>
      <c r="H833" s="1"/>
      <c r="I833" s="1"/>
      <c r="J833" s="1"/>
      <c r="K833" s="1"/>
      <c r="L833" s="1"/>
    </row>
    <row r="834" spans="2:13" s="1" customFormat="1" ht="15" hidden="1" customHeight="1" outlineLevel="1" x14ac:dyDescent="0.15">
      <c r="B834" s="7"/>
      <c r="D834" s="10" t="s">
        <v>273</v>
      </c>
      <c r="F834" s="9" t="s">
        <v>274</v>
      </c>
      <c r="H834" s="2"/>
      <c r="I834" s="2"/>
      <c r="J834" s="2"/>
      <c r="K834" s="2"/>
      <c r="L834" s="2"/>
    </row>
    <row r="835" spans="2:13" ht="4" hidden="1" customHeight="1" outlineLevel="1" x14ac:dyDescent="0.15">
      <c r="D835" s="1"/>
      <c r="E835" s="1"/>
      <c r="F835" s="1"/>
      <c r="H835" s="1"/>
      <c r="I835" s="1"/>
      <c r="J835" s="1"/>
      <c r="K835" s="1"/>
      <c r="L835" s="1"/>
    </row>
    <row r="836" spans="2:13" s="1" customFormat="1" ht="15" hidden="1" customHeight="1" outlineLevel="1" x14ac:dyDescent="0.15">
      <c r="B836" s="7"/>
      <c r="D836" s="10" t="s">
        <v>302</v>
      </c>
      <c r="F836" s="9" t="s">
        <v>275</v>
      </c>
      <c r="H836" s="26"/>
      <c r="I836" s="26"/>
      <c r="J836" s="26"/>
      <c r="K836" s="26"/>
      <c r="L836" s="26"/>
    </row>
    <row r="837" spans="2:13" hidden="1" outlineLevel="1" x14ac:dyDescent="0.15">
      <c r="D837" s="1"/>
      <c r="E837" s="1"/>
      <c r="F837" s="1"/>
      <c r="H837" s="1"/>
      <c r="I837" s="1"/>
      <c r="J837" s="1"/>
      <c r="K837" s="1"/>
      <c r="L837" s="1"/>
    </row>
    <row r="838" spans="2:13" s="1" customFormat="1" ht="18" hidden="1" customHeight="1" outlineLevel="1" x14ac:dyDescent="0.15">
      <c r="B838" s="7"/>
      <c r="C838" s="60" t="s">
        <v>8</v>
      </c>
      <c r="D838" s="68"/>
      <c r="E838" s="68"/>
      <c r="F838" s="69"/>
      <c r="G838" s="69"/>
      <c r="H838" s="69" t="s">
        <v>4</v>
      </c>
      <c r="I838" s="69" t="s">
        <v>5</v>
      </c>
      <c r="J838" s="69" t="s">
        <v>6</v>
      </c>
      <c r="K838" s="69" t="s">
        <v>277</v>
      </c>
      <c r="L838" s="69" t="s">
        <v>278</v>
      </c>
      <c r="M838" s="69"/>
    </row>
    <row r="839" spans="2:13" ht="10" hidden="1" customHeight="1" outlineLevel="1" x14ac:dyDescent="0.15">
      <c r="H839" s="1"/>
      <c r="I839" s="1"/>
      <c r="J839" s="1"/>
      <c r="K839" s="1"/>
      <c r="L839" s="1"/>
    </row>
    <row r="840" spans="2:13" s="1" customFormat="1" ht="15" hidden="1" customHeight="1" outlineLevel="1" x14ac:dyDescent="0.15">
      <c r="B840" s="7"/>
      <c r="D840" s="10" t="s">
        <v>254</v>
      </c>
      <c r="E840" s="36"/>
      <c r="F840" s="9" t="s">
        <v>24</v>
      </c>
      <c r="H840" s="24"/>
      <c r="I840" s="24"/>
      <c r="J840" s="24"/>
      <c r="K840" s="24"/>
      <c r="L840" s="24"/>
    </row>
    <row r="841" spans="2:13" s="1" customFormat="1" ht="15" hidden="1" customHeight="1" outlineLevel="1" x14ac:dyDescent="0.15">
      <c r="B841" s="7"/>
      <c r="D841" s="10" t="s">
        <v>255</v>
      </c>
      <c r="E841" s="36"/>
      <c r="F841" s="9" t="s">
        <v>24</v>
      </c>
      <c r="H841" s="24"/>
      <c r="I841" s="24"/>
      <c r="J841" s="24"/>
      <c r="K841" s="24"/>
      <c r="L841" s="24"/>
    </row>
    <row r="842" spans="2:13" s="1" customFormat="1" ht="15" hidden="1" customHeight="1" outlineLevel="1" x14ac:dyDescent="0.15">
      <c r="B842" s="7"/>
      <c r="D842" s="10" t="s">
        <v>256</v>
      </c>
      <c r="E842" s="36"/>
      <c r="F842" s="9" t="s">
        <v>24</v>
      </c>
      <c r="H842" s="24"/>
      <c r="I842" s="24"/>
      <c r="J842" s="24"/>
      <c r="K842" s="24"/>
      <c r="L842" s="24"/>
    </row>
    <row r="843" spans="2:13" s="1" customFormat="1" ht="15" hidden="1" customHeight="1" outlineLevel="1" x14ac:dyDescent="0.15">
      <c r="B843" s="7"/>
      <c r="D843" s="10" t="s">
        <v>257</v>
      </c>
      <c r="E843" s="36"/>
      <c r="F843" s="9" t="s">
        <v>24</v>
      </c>
      <c r="H843" s="24"/>
      <c r="I843" s="24"/>
      <c r="J843" s="24"/>
      <c r="K843" s="24"/>
      <c r="L843" s="24"/>
    </row>
    <row r="844" spans="2:13" s="1" customFormat="1" ht="15" hidden="1" customHeight="1" outlineLevel="1" x14ac:dyDescent="0.15">
      <c r="B844" s="7"/>
      <c r="D844" s="10" t="s">
        <v>258</v>
      </c>
      <c r="E844" s="36"/>
      <c r="F844" s="9" t="s">
        <v>24</v>
      </c>
      <c r="H844" s="24"/>
      <c r="I844" s="24"/>
      <c r="J844" s="24"/>
      <c r="K844" s="24"/>
      <c r="L844" s="24"/>
    </row>
    <row r="845" spans="2:13" ht="4" hidden="1" customHeight="1" outlineLevel="1" x14ac:dyDescent="0.15">
      <c r="D845" s="1"/>
      <c r="E845" s="1"/>
      <c r="F845" s="1"/>
      <c r="H845" s="1"/>
      <c r="I845" s="1"/>
      <c r="J845" s="1"/>
      <c r="K845" s="1"/>
      <c r="L845" s="1"/>
    </row>
    <row r="846" spans="2:13" s="1" customFormat="1" ht="15" hidden="1" customHeight="1" outlineLevel="1" x14ac:dyDescent="0.15">
      <c r="B846" s="7"/>
      <c r="D846" s="10" t="s">
        <v>268</v>
      </c>
      <c r="F846" s="9" t="s">
        <v>24</v>
      </c>
      <c r="H846" s="31">
        <f>SUM(H840:H844)</f>
        <v>0</v>
      </c>
      <c r="I846" s="31">
        <f>SUM(I840:I844)</f>
        <v>0</v>
      </c>
      <c r="J846" s="31">
        <f>SUM(J840:J844)</f>
        <v>0</v>
      </c>
      <c r="K846" s="31">
        <f>SUM(K840:K844)</f>
        <v>0</v>
      </c>
      <c r="L846" s="31">
        <f>SUM(L840:L844)</f>
        <v>0</v>
      </c>
    </row>
    <row r="847" spans="2:13" hidden="1" outlineLevel="1" x14ac:dyDescent="0.15"/>
    <row r="848" spans="2:13" s="1" customFormat="1" ht="18" hidden="1" customHeight="1" outlineLevel="1" x14ac:dyDescent="0.15">
      <c r="B848" s="7"/>
      <c r="C848" s="60" t="s">
        <v>15</v>
      </c>
      <c r="D848" s="68"/>
      <c r="E848" s="68"/>
      <c r="F848" s="69"/>
      <c r="G848" s="69"/>
      <c r="H848" s="69" t="s">
        <v>4</v>
      </c>
      <c r="I848" s="69" t="s">
        <v>5</v>
      </c>
      <c r="J848" s="69" t="s">
        <v>6</v>
      </c>
      <c r="K848" s="69" t="s">
        <v>277</v>
      </c>
      <c r="L848" s="69" t="s">
        <v>278</v>
      </c>
      <c r="M848" s="69"/>
    </row>
    <row r="849" spans="2:13" ht="10" hidden="1" customHeight="1" outlineLevel="1" x14ac:dyDescent="0.15"/>
    <row r="850" spans="2:13" s="1" customFormat="1" ht="15" hidden="1" customHeight="1" outlineLevel="1" x14ac:dyDescent="0.15">
      <c r="B850" s="7"/>
      <c r="D850" s="10" t="s">
        <v>23</v>
      </c>
      <c r="F850" s="9" t="s">
        <v>9</v>
      </c>
      <c r="H850" s="31">
        <f>H846</f>
        <v>0</v>
      </c>
      <c r="I850" s="31">
        <f>I846</f>
        <v>0</v>
      </c>
      <c r="J850" s="31">
        <f>J846</f>
        <v>0</v>
      </c>
      <c r="K850" s="31">
        <f>K846</f>
        <v>0</v>
      </c>
      <c r="L850" s="31">
        <f>L846</f>
        <v>0</v>
      </c>
    </row>
    <row r="851" spans="2:13" ht="4" hidden="1" customHeight="1" outlineLevel="1" x14ac:dyDescent="0.15">
      <c r="D851" s="10"/>
      <c r="F851" s="1"/>
      <c r="H851" s="1"/>
      <c r="I851" s="1"/>
      <c r="J851" s="1"/>
      <c r="K851" s="1"/>
      <c r="L851" s="1"/>
    </row>
    <row r="852" spans="2:13" s="1" customFormat="1" ht="15" hidden="1" customHeight="1" outlineLevel="1" x14ac:dyDescent="0.15">
      <c r="B852" s="7"/>
      <c r="D852" s="10" t="s">
        <v>269</v>
      </c>
      <c r="F852" s="9" t="s">
        <v>9</v>
      </c>
      <c r="H852" s="31">
        <f>SUM(H841:H844)</f>
        <v>0</v>
      </c>
      <c r="I852" s="31">
        <f>SUM(I841:I844)</f>
        <v>0</v>
      </c>
      <c r="J852" s="31">
        <f>SUM(J841:J844)</f>
        <v>0</v>
      </c>
      <c r="K852" s="31">
        <f>SUM(K841:K844)</f>
        <v>0</v>
      </c>
      <c r="L852" s="31">
        <f>SUM(L841:L844)</f>
        <v>0</v>
      </c>
    </row>
    <row r="853" spans="2:13" ht="4" hidden="1" customHeight="1" outlineLevel="1" x14ac:dyDescent="0.15">
      <c r="D853" s="10"/>
      <c r="F853" s="1"/>
      <c r="H853" s="1"/>
      <c r="I853" s="1"/>
      <c r="J853" s="1"/>
      <c r="K853" s="1"/>
      <c r="L853" s="1"/>
    </row>
    <row r="854" spans="2:13" s="1" customFormat="1" ht="15" hidden="1" customHeight="1" outlineLevel="1" x14ac:dyDescent="0.15">
      <c r="B854" s="7"/>
      <c r="D854" s="10" t="s">
        <v>16</v>
      </c>
      <c r="F854" s="9" t="str">
        <f>ReportingCurrencyUnitLables</f>
        <v>USD 000s</v>
      </c>
      <c r="H854" s="31">
        <f>H832 * H846 / 1000</f>
        <v>0</v>
      </c>
      <c r="I854" s="31">
        <f>I832 * I846 / 1000</f>
        <v>0</v>
      </c>
      <c r="J854" s="31">
        <f>J832 * J846 / 1000</f>
        <v>0</v>
      </c>
      <c r="K854" s="31">
        <f>K832 * K846 / 1000</f>
        <v>0</v>
      </c>
      <c r="L854" s="31">
        <f>L832 * L846 / 1000</f>
        <v>0</v>
      </c>
    </row>
    <row r="855" spans="2:13" ht="4" hidden="1" customHeight="1" outlineLevel="1" x14ac:dyDescent="0.15">
      <c r="D855" s="10"/>
      <c r="F855" s="1"/>
      <c r="H855" s="1"/>
      <c r="I855" s="1"/>
      <c r="J855" s="1"/>
      <c r="K855" s="1"/>
      <c r="L855" s="1"/>
    </row>
    <row r="856" spans="2:13" s="1" customFormat="1" ht="15" hidden="1" customHeight="1" outlineLevel="1" x14ac:dyDescent="0.15">
      <c r="B856" s="7"/>
      <c r="D856" s="10" t="s">
        <v>19</v>
      </c>
      <c r="F856" s="9" t="s">
        <v>20</v>
      </c>
      <c r="H856" s="32">
        <f>IF(H850=0,0,H852 / H850)</f>
        <v>0</v>
      </c>
      <c r="I856" s="32">
        <f>IF(I850=0,0,I852 / I850)</f>
        <v>0</v>
      </c>
      <c r="J856" s="32">
        <f>IF(J850=0,0,J852 / J850)</f>
        <v>0</v>
      </c>
      <c r="K856" s="32">
        <f>IF(K850=0,0,K852 / K850)</f>
        <v>0</v>
      </c>
      <c r="L856" s="32">
        <f>IF(L850=0,0,L852 / L850)</f>
        <v>0</v>
      </c>
    </row>
    <row r="857" spans="2:13" ht="4" hidden="1" customHeight="1" outlineLevel="1" x14ac:dyDescent="0.15">
      <c r="D857" s="10"/>
      <c r="F857" s="1"/>
      <c r="H857" s="1"/>
      <c r="I857" s="1"/>
      <c r="J857" s="1"/>
      <c r="K857" s="1"/>
      <c r="L857" s="1"/>
    </row>
    <row r="858" spans="2:13" s="1" customFormat="1" ht="15" hidden="1" customHeight="1" outlineLevel="1" x14ac:dyDescent="0.15">
      <c r="B858" s="7"/>
      <c r="D858" s="10" t="s">
        <v>276</v>
      </c>
      <c r="F858" s="9" t="str">
        <f>ReportingCurrencyUnitLables</f>
        <v>USD 000s</v>
      </c>
      <c r="H858" s="31">
        <f>MAX(SUMPRODUCT(H841:H844, Technical!$E$9:$E$12) * H832 / 1000, 0)</f>
        <v>0</v>
      </c>
      <c r="I858" s="31">
        <f>MAX(SUMPRODUCT(I841:I844, Technical!$E$9:$E$12) * I832 / 1000, 0)</f>
        <v>0</v>
      </c>
      <c r="J858" s="31">
        <f>MAX(SUMPRODUCT(J841:J844, Technical!$E$9:$E$12) * J832 / 1000, 0)</f>
        <v>0</v>
      </c>
      <c r="K858" s="31">
        <f>MAX(SUMPRODUCT(K841:K844, Technical!$E$9:$E$12) * K832 / 1000, 0)</f>
        <v>0</v>
      </c>
      <c r="L858" s="31">
        <f>MAX(SUMPRODUCT(L841:L844, Technical!$E$9:$E$12) * L832 / 1000, 0)</f>
        <v>0</v>
      </c>
    </row>
    <row r="859" spans="2:13" ht="4" hidden="1" customHeight="1" outlineLevel="1" x14ac:dyDescent="0.15">
      <c r="D859" s="10"/>
      <c r="F859" s="1"/>
      <c r="H859" s="1"/>
      <c r="I859" s="1"/>
      <c r="J859" s="1"/>
      <c r="K859" s="1"/>
      <c r="L859" s="1"/>
    </row>
    <row r="860" spans="2:13" s="1" customFormat="1" ht="15" hidden="1" customHeight="1" outlineLevel="1" x14ac:dyDescent="0.15">
      <c r="B860" s="7"/>
      <c r="D860" s="10" t="s">
        <v>272</v>
      </c>
      <c r="F860" s="9" t="s">
        <v>270</v>
      </c>
      <c r="H860" s="32">
        <f>IF(H854=0, 0, H858/H854)</f>
        <v>0</v>
      </c>
      <c r="I860" s="32">
        <f>IF(I854=0, 0, I858/I854)</f>
        <v>0</v>
      </c>
      <c r="J860" s="32">
        <f>IF(J854=0, 0, J858/J854)</f>
        <v>0</v>
      </c>
      <c r="K860" s="32">
        <f>IF(K854=0, 0, K858/K854)</f>
        <v>0</v>
      </c>
      <c r="L860" s="32">
        <f>IF(L854=0, 0, L858/L854)</f>
        <v>0</v>
      </c>
    </row>
    <row r="861" spans="2:13" ht="4" hidden="1" customHeight="1" outlineLevel="1" x14ac:dyDescent="0.15">
      <c r="D861" s="10"/>
      <c r="F861" s="1"/>
      <c r="H861" s="1"/>
      <c r="I861" s="1"/>
      <c r="J861" s="1"/>
      <c r="K861" s="1"/>
      <c r="L861" s="1"/>
    </row>
    <row r="862" spans="2:13" s="1" customFormat="1" ht="15" hidden="1" customHeight="1" outlineLevel="1" x14ac:dyDescent="0.15">
      <c r="B862" s="7"/>
      <c r="C862" s="7"/>
      <c r="D862" s="10" t="s">
        <v>271</v>
      </c>
      <c r="F862" s="9" t="s">
        <v>279</v>
      </c>
      <c r="H862" s="33"/>
      <c r="I862" s="32">
        <f>IF(H860=0, 0, -(I860-H860) / H860)</f>
        <v>0</v>
      </c>
      <c r="J862" s="32">
        <f>IF(I860=0, 0, -(J860-I860) / I860)</f>
        <v>0</v>
      </c>
      <c r="K862" s="32">
        <f>IF(J860=0, 0, -(K860-J860) / J860)</f>
        <v>0</v>
      </c>
      <c r="L862" s="32">
        <f>IF(K860=0, 0, -(L860-K860) / K860)</f>
        <v>0</v>
      </c>
    </row>
    <row r="863" spans="2:13" hidden="1" outlineLevel="1" x14ac:dyDescent="0.15"/>
    <row r="864" spans="2:13" s="1" customFormat="1" ht="18" hidden="1" customHeight="1" outlineLevel="1" x14ac:dyDescent="0.15">
      <c r="B864" s="7"/>
      <c r="C864" s="60" t="s">
        <v>259</v>
      </c>
      <c r="D864" s="68"/>
      <c r="E864" s="68">
        <f>IF(AND(J819 = "Yes", OR(ISBLANK(Worker_Type_Filter), Worker_Type_Filter = H824),
 OR(ISBLANK(Country_Filter), Country_Filter = J824)), 1, 0)</f>
        <v>1</v>
      </c>
      <c r="F864" s="69"/>
      <c r="G864" s="69"/>
      <c r="H864" s="69" t="s">
        <v>4</v>
      </c>
      <c r="I864" s="69" t="s">
        <v>5</v>
      </c>
      <c r="J864" s="69" t="s">
        <v>6</v>
      </c>
      <c r="K864" s="69" t="s">
        <v>277</v>
      </c>
      <c r="L864" s="69" t="s">
        <v>278</v>
      </c>
      <c r="M864" s="69"/>
    </row>
    <row r="865" spans="2:14" ht="10" hidden="1" customHeight="1" outlineLevel="1" x14ac:dyDescent="0.15">
      <c r="C865" s="37" t="s">
        <v>267</v>
      </c>
    </row>
    <row r="866" spans="2:14" ht="4" hidden="1" customHeight="1" outlineLevel="1" x14ac:dyDescent="0.15"/>
    <row r="867" spans="2:14" s="1" customFormat="1" ht="15" hidden="1" customHeight="1" outlineLevel="1" x14ac:dyDescent="0.15">
      <c r="B867" s="7"/>
      <c r="C867" s="20">
        <v>1</v>
      </c>
      <c r="D867" s="10" t="s">
        <v>23</v>
      </c>
      <c r="F867" s="9" t="s">
        <v>9</v>
      </c>
      <c r="H867" s="31">
        <f>H850 * $E864</f>
        <v>0</v>
      </c>
      <c r="I867" s="31">
        <f>I850 * $E864</f>
        <v>0</v>
      </c>
      <c r="J867" s="31">
        <f>J850 * $E864</f>
        <v>0</v>
      </c>
      <c r="K867" s="31">
        <f>K850 * $E864</f>
        <v>0</v>
      </c>
      <c r="L867" s="31">
        <f>L850 * $E864</f>
        <v>0</v>
      </c>
    </row>
    <row r="868" spans="2:14" ht="4" hidden="1" customHeight="1" outlineLevel="1" x14ac:dyDescent="0.15">
      <c r="D868" s="10"/>
      <c r="F868" s="1"/>
      <c r="H868" s="1"/>
      <c r="I868" s="1"/>
      <c r="J868" s="1"/>
      <c r="K868" s="1"/>
      <c r="L868" s="1"/>
    </row>
    <row r="869" spans="2:14" s="1" customFormat="1" ht="15" hidden="1" customHeight="1" outlineLevel="1" x14ac:dyDescent="0.15">
      <c r="B869" s="7"/>
      <c r="C869" s="20">
        <v>2</v>
      </c>
      <c r="D869" s="10" t="s">
        <v>269</v>
      </c>
      <c r="F869" s="9" t="s">
        <v>9</v>
      </c>
      <c r="H869" s="31">
        <f>H852 * $E864</f>
        <v>0</v>
      </c>
      <c r="I869" s="31">
        <f>I852 * $E864</f>
        <v>0</v>
      </c>
      <c r="J869" s="31">
        <f>J852 * $E864</f>
        <v>0</v>
      </c>
      <c r="K869" s="31">
        <f>K852 * $E864</f>
        <v>0</v>
      </c>
      <c r="L869" s="31">
        <f>L852 * $E864</f>
        <v>0</v>
      </c>
    </row>
    <row r="870" spans="2:14" ht="4" hidden="1" customHeight="1" outlineLevel="1" x14ac:dyDescent="0.15">
      <c r="D870" s="10"/>
      <c r="F870" s="1"/>
      <c r="H870" s="1"/>
      <c r="I870" s="1"/>
      <c r="J870" s="1"/>
      <c r="K870" s="1"/>
      <c r="L870" s="1"/>
    </row>
    <row r="871" spans="2:14" s="1" customFormat="1" ht="15" hidden="1" customHeight="1" outlineLevel="1" x14ac:dyDescent="0.15">
      <c r="B871" s="7"/>
      <c r="C871" s="20">
        <v>3</v>
      </c>
      <c r="D871" s="10" t="s">
        <v>16</v>
      </c>
      <c r="F871" s="9" t="str">
        <f>ReportingCurrencyUnitLables</f>
        <v>USD 000s</v>
      </c>
      <c r="H871" s="31">
        <f>H854 * $E864</f>
        <v>0</v>
      </c>
      <c r="I871" s="31">
        <f>I854 * $E864</f>
        <v>0</v>
      </c>
      <c r="J871" s="31">
        <f>J854 * $E864</f>
        <v>0</v>
      </c>
      <c r="K871" s="31">
        <f>K854 * $E864</f>
        <v>0</v>
      </c>
      <c r="L871" s="31">
        <f>L854 * $E864</f>
        <v>0</v>
      </c>
    </row>
    <row r="872" spans="2:14" ht="4" hidden="1" customHeight="1" outlineLevel="1" x14ac:dyDescent="0.15">
      <c r="D872" s="10"/>
      <c r="F872" s="1"/>
      <c r="H872" s="1"/>
      <c r="I872" s="1"/>
      <c r="J872" s="1"/>
      <c r="K872" s="1"/>
      <c r="L872" s="1"/>
    </row>
    <row r="873" spans="2:14" s="1" customFormat="1" ht="15" hidden="1" customHeight="1" outlineLevel="1" x14ac:dyDescent="0.15">
      <c r="B873" s="7"/>
      <c r="C873" s="20">
        <v>4</v>
      </c>
      <c r="D873" s="10" t="s">
        <v>276</v>
      </c>
      <c r="F873" s="9" t="str">
        <f>ReportingCurrencyUnitLables</f>
        <v>USD 000s</v>
      </c>
      <c r="H873" s="31">
        <f>H858 * $E864</f>
        <v>0</v>
      </c>
      <c r="I873" s="31">
        <f>I858 * $E864</f>
        <v>0</v>
      </c>
      <c r="J873" s="31">
        <f>J858 * $E864</f>
        <v>0</v>
      </c>
      <c r="K873" s="31">
        <f>K858 * $E864</f>
        <v>0</v>
      </c>
      <c r="L873" s="31">
        <f>L858 * $E864</f>
        <v>0</v>
      </c>
    </row>
    <row r="874" spans="2:14" ht="4" hidden="1" customHeight="1" outlineLevel="1" x14ac:dyDescent="0.15">
      <c r="D874" s="10"/>
      <c r="F874" s="1"/>
      <c r="H874" s="1"/>
      <c r="I874" s="1"/>
      <c r="J874" s="1"/>
      <c r="K874" s="1"/>
      <c r="L874" s="1"/>
    </row>
    <row r="875" spans="2:14" ht="10" hidden="1" customHeight="1" outlineLevel="1" x14ac:dyDescent="0.15">
      <c r="B875" s="38"/>
      <c r="C875" s="34"/>
      <c r="D875" s="34"/>
      <c r="E875" s="34"/>
      <c r="F875" s="34"/>
      <c r="G875" s="34"/>
      <c r="H875" s="34"/>
      <c r="I875" s="39"/>
      <c r="J875" s="39"/>
      <c r="K875" s="39"/>
      <c r="L875" s="34"/>
      <c r="M875" s="34"/>
      <c r="N875" s="1"/>
    </row>
    <row r="876" spans="2:14" ht="10" customHeight="1" x14ac:dyDescent="0.15"/>
    <row r="877" spans="2:14" s="1" customFormat="1" ht="19" collapsed="1" x14ac:dyDescent="0.15">
      <c r="B877" s="66" cm="1">
        <f t="array" aca="1" ref="B877" ca="1">MAX($B$2:OFFSET(B877,-1,0)+1)</f>
        <v>16</v>
      </c>
      <c r="C877" s="67" t="str">
        <f>UPPER(J882) &amp;" / " &amp; K882  &amp; " / " &amp; L882 &amp; " / " &amp; H882</f>
        <v xml:space="preserve"> /  /  / </v>
      </c>
      <c r="D877" s="67"/>
      <c r="E877" s="67"/>
      <c r="F877" s="67"/>
      <c r="G877" s="67"/>
      <c r="H877" s="34"/>
      <c r="I877" s="19" t="s">
        <v>253</v>
      </c>
      <c r="J877" s="2" t="s">
        <v>216</v>
      </c>
      <c r="K877" s="19" t="s">
        <v>286</v>
      </c>
      <c r="L877" s="35">
        <f>E922</f>
        <v>1</v>
      </c>
      <c r="M877" s="34"/>
    </row>
    <row r="878" spans="2:14" s="1" customFormat="1" ht="4" hidden="1" customHeight="1" outlineLevel="1" x14ac:dyDescent="0.15">
      <c r="B878" s="63"/>
      <c r="C878" s="64"/>
      <c r="D878" s="64"/>
      <c r="E878" s="64"/>
      <c r="F878" s="64"/>
      <c r="G878" s="64"/>
      <c r="H878" s="64"/>
      <c r="I878" s="65"/>
      <c r="J878" s="65"/>
      <c r="K878" s="65"/>
      <c r="L878" s="64"/>
      <c r="M878" s="64"/>
    </row>
    <row r="879" spans="2:14" ht="10" hidden="1" customHeight="1" outlineLevel="1" x14ac:dyDescent="0.15"/>
    <row r="880" spans="2:14" ht="15" hidden="1" customHeight="1" outlineLevel="1" x14ac:dyDescent="0.15">
      <c r="D880" s="1"/>
      <c r="E880" s="1"/>
      <c r="H880" s="3" t="s">
        <v>1</v>
      </c>
      <c r="J880" s="3" t="s">
        <v>0</v>
      </c>
      <c r="K880" s="3" t="s">
        <v>215</v>
      </c>
      <c r="L880" s="3" t="s">
        <v>283</v>
      </c>
    </row>
    <row r="881" spans="2:13" ht="5" hidden="1" customHeight="1" outlineLevel="1" x14ac:dyDescent="0.15">
      <c r="D881" s="1"/>
      <c r="E881" s="1"/>
      <c r="H881" s="1"/>
      <c r="J881" s="1"/>
      <c r="K881" s="1"/>
      <c r="L881" s="1"/>
    </row>
    <row r="882" spans="2:13" ht="15" hidden="1" customHeight="1" outlineLevel="1" x14ac:dyDescent="0.15">
      <c r="D882" s="10" t="s">
        <v>2</v>
      </c>
      <c r="E882" s="1"/>
      <c r="H882" s="2"/>
      <c r="J882" s="2"/>
      <c r="K882" s="2"/>
      <c r="L882" s="2"/>
    </row>
    <row r="883" spans="2:13" hidden="1" outlineLevel="1" x14ac:dyDescent="0.15">
      <c r="D883" s="1"/>
      <c r="E883" s="1"/>
      <c r="F883" s="1"/>
      <c r="H883" s="1"/>
      <c r="I883" s="1"/>
      <c r="J883" s="1"/>
      <c r="K883" s="1"/>
      <c r="L883" s="1"/>
    </row>
    <row r="884" spans="2:13" s="1" customFormat="1" ht="18" hidden="1" customHeight="1" outlineLevel="1" x14ac:dyDescent="0.15">
      <c r="B884" s="7"/>
      <c r="C884" s="60" t="s">
        <v>3</v>
      </c>
      <c r="D884" s="68"/>
      <c r="E884" s="68"/>
      <c r="F884" s="69"/>
      <c r="G884" s="69"/>
      <c r="H884" s="69" t="s">
        <v>4</v>
      </c>
      <c r="I884" s="69" t="s">
        <v>5</v>
      </c>
      <c r="J884" s="69" t="s">
        <v>6</v>
      </c>
      <c r="K884" s="69" t="s">
        <v>277</v>
      </c>
      <c r="L884" s="69" t="s">
        <v>278</v>
      </c>
      <c r="M884" s="69"/>
    </row>
    <row r="885" spans="2:13" ht="10" hidden="1" customHeight="1" outlineLevel="1" x14ac:dyDescent="0.15">
      <c r="H885" s="1"/>
      <c r="I885" s="1"/>
      <c r="J885" s="1"/>
      <c r="K885" s="1"/>
      <c r="L885" s="1"/>
    </row>
    <row r="886" spans="2:13" s="1" customFormat="1" ht="15" hidden="1" customHeight="1" outlineLevel="1" x14ac:dyDescent="0.15">
      <c r="B886" s="7"/>
      <c r="D886" s="10" t="s">
        <v>3</v>
      </c>
      <c r="F886" s="18" t="s">
        <v>288</v>
      </c>
      <c r="H886" s="23"/>
      <c r="I886" s="23"/>
      <c r="J886" s="23"/>
      <c r="K886" s="23"/>
      <c r="L886" s="23"/>
    </row>
    <row r="887" spans="2:13" ht="4" hidden="1" customHeight="1" outlineLevel="1" x14ac:dyDescent="0.15">
      <c r="D887" s="1"/>
      <c r="E887" s="1"/>
      <c r="F887" s="1"/>
      <c r="H887" s="1"/>
      <c r="I887" s="1"/>
      <c r="J887" s="1"/>
      <c r="K887" s="1"/>
      <c r="L887" s="1"/>
    </row>
    <row r="888" spans="2:13" s="1" customFormat="1" ht="15" hidden="1" customHeight="1" outlineLevel="1" x14ac:dyDescent="0.15">
      <c r="B888" s="7"/>
      <c r="D888" s="10" t="s">
        <v>265</v>
      </c>
      <c r="F888" s="9" t="str">
        <f>F890 &amp; ":" &amp; F886</f>
        <v>USD:[currency code]</v>
      </c>
      <c r="H888" s="25"/>
      <c r="I888" s="25"/>
      <c r="J888" s="25"/>
      <c r="K888" s="25"/>
      <c r="L888" s="25"/>
    </row>
    <row r="889" spans="2:13" ht="4" hidden="1" customHeight="1" outlineLevel="1" x14ac:dyDescent="0.15">
      <c r="D889" s="1"/>
      <c r="E889" s="1"/>
      <c r="F889" s="1"/>
      <c r="H889" s="1"/>
      <c r="I889" s="1"/>
      <c r="J889" s="1"/>
      <c r="K889" s="1"/>
      <c r="L889" s="1"/>
    </row>
    <row r="890" spans="2:13" s="1" customFormat="1" ht="15" hidden="1" customHeight="1" outlineLevel="1" x14ac:dyDescent="0.15">
      <c r="B890" s="7"/>
      <c r="D890" s="10" t="s">
        <v>22</v>
      </c>
      <c r="F890" s="9" t="str">
        <f>ReportingCurrency</f>
        <v>USD</v>
      </c>
      <c r="H890" s="30">
        <f>IF(H888=0, 0, H886/H888)</f>
        <v>0</v>
      </c>
      <c r="I890" s="30">
        <f>IF(I888=0, 0, I886/I888)</f>
        <v>0</v>
      </c>
      <c r="J890" s="30">
        <f>IF(J888=0, 0, J886/J888)</f>
        <v>0</v>
      </c>
      <c r="K890" s="30">
        <f>IF(K888=0, 0, K886/K888)</f>
        <v>0</v>
      </c>
      <c r="L890" s="30">
        <f>IF(L888=0, 0, L886/L888)</f>
        <v>0</v>
      </c>
    </row>
    <row r="891" spans="2:13" ht="4" hidden="1" customHeight="1" outlineLevel="1" x14ac:dyDescent="0.15">
      <c r="D891" s="1"/>
      <c r="E891" s="1"/>
      <c r="F891" s="1"/>
      <c r="H891" s="1"/>
      <c r="I891" s="1"/>
      <c r="J891" s="1"/>
      <c r="K891" s="1"/>
      <c r="L891" s="1"/>
    </row>
    <row r="892" spans="2:13" s="1" customFormat="1" ht="15" hidden="1" customHeight="1" outlineLevel="1" x14ac:dyDescent="0.15">
      <c r="B892" s="7"/>
      <c r="D892" s="10" t="s">
        <v>273</v>
      </c>
      <c r="F892" s="9" t="s">
        <v>274</v>
      </c>
      <c r="H892" s="2"/>
      <c r="I892" s="2"/>
      <c r="J892" s="2"/>
      <c r="K892" s="2"/>
      <c r="L892" s="2"/>
    </row>
    <row r="893" spans="2:13" ht="4" hidden="1" customHeight="1" outlineLevel="1" x14ac:dyDescent="0.15">
      <c r="D893" s="1"/>
      <c r="E893" s="1"/>
      <c r="F893" s="1"/>
      <c r="H893" s="1"/>
      <c r="I893" s="1"/>
      <c r="J893" s="1"/>
      <c r="K893" s="1"/>
      <c r="L893" s="1"/>
    </row>
    <row r="894" spans="2:13" s="1" customFormat="1" ht="15" hidden="1" customHeight="1" outlineLevel="1" x14ac:dyDescent="0.15">
      <c r="B894" s="7"/>
      <c r="D894" s="10" t="s">
        <v>302</v>
      </c>
      <c r="F894" s="9" t="s">
        <v>275</v>
      </c>
      <c r="H894" s="26"/>
      <c r="I894" s="26"/>
      <c r="J894" s="26"/>
      <c r="K894" s="26"/>
      <c r="L894" s="26"/>
    </row>
    <row r="895" spans="2:13" hidden="1" outlineLevel="1" x14ac:dyDescent="0.15">
      <c r="D895" s="1"/>
      <c r="E895" s="1"/>
      <c r="F895" s="1"/>
      <c r="H895" s="1"/>
      <c r="I895" s="1"/>
      <c r="J895" s="1"/>
      <c r="K895" s="1"/>
      <c r="L895" s="1"/>
    </row>
    <row r="896" spans="2:13" s="1" customFormat="1" ht="18" hidden="1" customHeight="1" outlineLevel="1" x14ac:dyDescent="0.15">
      <c r="B896" s="7"/>
      <c r="C896" s="60" t="s">
        <v>8</v>
      </c>
      <c r="D896" s="68"/>
      <c r="E896" s="68"/>
      <c r="F896" s="69"/>
      <c r="G896" s="69"/>
      <c r="H896" s="69" t="s">
        <v>4</v>
      </c>
      <c r="I896" s="69" t="s">
        <v>5</v>
      </c>
      <c r="J896" s="69" t="s">
        <v>6</v>
      </c>
      <c r="K896" s="69" t="s">
        <v>277</v>
      </c>
      <c r="L896" s="69" t="s">
        <v>278</v>
      </c>
      <c r="M896" s="69"/>
    </row>
    <row r="897" spans="2:13" ht="10" hidden="1" customHeight="1" outlineLevel="1" x14ac:dyDescent="0.15">
      <c r="H897" s="1"/>
      <c r="I897" s="1"/>
      <c r="J897" s="1"/>
      <c r="K897" s="1"/>
      <c r="L897" s="1"/>
    </row>
    <row r="898" spans="2:13" s="1" customFormat="1" ht="15" hidden="1" customHeight="1" outlineLevel="1" x14ac:dyDescent="0.15">
      <c r="B898" s="7"/>
      <c r="D898" s="10" t="s">
        <v>254</v>
      </c>
      <c r="E898" s="36"/>
      <c r="F898" s="9" t="s">
        <v>24</v>
      </c>
      <c r="H898" s="24"/>
      <c r="I898" s="24"/>
      <c r="J898" s="24"/>
      <c r="K898" s="24"/>
      <c r="L898" s="24"/>
    </row>
    <row r="899" spans="2:13" s="1" customFormat="1" ht="15" hidden="1" customHeight="1" outlineLevel="1" x14ac:dyDescent="0.15">
      <c r="B899" s="7"/>
      <c r="D899" s="10" t="s">
        <v>255</v>
      </c>
      <c r="E899" s="36"/>
      <c r="F899" s="9" t="s">
        <v>24</v>
      </c>
      <c r="H899" s="24"/>
      <c r="I899" s="24"/>
      <c r="J899" s="24"/>
      <c r="K899" s="24"/>
      <c r="L899" s="24"/>
    </row>
    <row r="900" spans="2:13" s="1" customFormat="1" ht="15" hidden="1" customHeight="1" outlineLevel="1" x14ac:dyDescent="0.15">
      <c r="B900" s="7"/>
      <c r="D900" s="10" t="s">
        <v>256</v>
      </c>
      <c r="E900" s="36"/>
      <c r="F900" s="9" t="s">
        <v>24</v>
      </c>
      <c r="H900" s="24"/>
      <c r="I900" s="24"/>
      <c r="J900" s="24"/>
      <c r="K900" s="24"/>
      <c r="L900" s="24"/>
    </row>
    <row r="901" spans="2:13" s="1" customFormat="1" ht="15" hidden="1" customHeight="1" outlineLevel="1" x14ac:dyDescent="0.15">
      <c r="B901" s="7"/>
      <c r="D901" s="10" t="s">
        <v>257</v>
      </c>
      <c r="E901" s="36"/>
      <c r="F901" s="9" t="s">
        <v>24</v>
      </c>
      <c r="H901" s="24"/>
      <c r="I901" s="24"/>
      <c r="J901" s="24"/>
      <c r="K901" s="24"/>
      <c r="L901" s="24"/>
    </row>
    <row r="902" spans="2:13" s="1" customFormat="1" ht="15" hidden="1" customHeight="1" outlineLevel="1" x14ac:dyDescent="0.15">
      <c r="B902" s="7"/>
      <c r="D902" s="10" t="s">
        <v>258</v>
      </c>
      <c r="E902" s="36"/>
      <c r="F902" s="9" t="s">
        <v>24</v>
      </c>
      <c r="H902" s="24"/>
      <c r="I902" s="24"/>
      <c r="J902" s="24"/>
      <c r="K902" s="24"/>
      <c r="L902" s="24"/>
    </row>
    <row r="903" spans="2:13" ht="4" hidden="1" customHeight="1" outlineLevel="1" x14ac:dyDescent="0.15">
      <c r="D903" s="1"/>
      <c r="E903" s="1"/>
      <c r="F903" s="1"/>
      <c r="H903" s="1"/>
      <c r="I903" s="1"/>
      <c r="J903" s="1"/>
      <c r="K903" s="1"/>
      <c r="L903" s="1"/>
    </row>
    <row r="904" spans="2:13" s="1" customFormat="1" ht="15" hidden="1" customHeight="1" outlineLevel="1" x14ac:dyDescent="0.15">
      <c r="B904" s="7"/>
      <c r="D904" s="10" t="s">
        <v>268</v>
      </c>
      <c r="F904" s="9" t="s">
        <v>24</v>
      </c>
      <c r="H904" s="31">
        <f>SUM(H898:H902)</f>
        <v>0</v>
      </c>
      <c r="I904" s="31">
        <f>SUM(I898:I902)</f>
        <v>0</v>
      </c>
      <c r="J904" s="31">
        <f>SUM(J898:J902)</f>
        <v>0</v>
      </c>
      <c r="K904" s="31">
        <f>SUM(K898:K902)</f>
        <v>0</v>
      </c>
      <c r="L904" s="31">
        <f>SUM(L898:L902)</f>
        <v>0</v>
      </c>
    </row>
    <row r="905" spans="2:13" hidden="1" outlineLevel="1" x14ac:dyDescent="0.15"/>
    <row r="906" spans="2:13" s="1" customFormat="1" ht="18" hidden="1" customHeight="1" outlineLevel="1" x14ac:dyDescent="0.15">
      <c r="B906" s="7"/>
      <c r="C906" s="60" t="s">
        <v>15</v>
      </c>
      <c r="D906" s="68"/>
      <c r="E906" s="68"/>
      <c r="F906" s="69"/>
      <c r="G906" s="69"/>
      <c r="H906" s="69" t="s">
        <v>4</v>
      </c>
      <c r="I906" s="69" t="s">
        <v>5</v>
      </c>
      <c r="J906" s="69" t="s">
        <v>6</v>
      </c>
      <c r="K906" s="69" t="s">
        <v>277</v>
      </c>
      <c r="L906" s="69" t="s">
        <v>278</v>
      </c>
      <c r="M906" s="69"/>
    </row>
    <row r="907" spans="2:13" ht="10" hidden="1" customHeight="1" outlineLevel="1" x14ac:dyDescent="0.15"/>
    <row r="908" spans="2:13" s="1" customFormat="1" ht="15" hidden="1" customHeight="1" outlineLevel="1" x14ac:dyDescent="0.15">
      <c r="B908" s="7"/>
      <c r="D908" s="10" t="s">
        <v>23</v>
      </c>
      <c r="F908" s="9" t="s">
        <v>9</v>
      </c>
      <c r="H908" s="31">
        <f>H904</f>
        <v>0</v>
      </c>
      <c r="I908" s="31">
        <f>I904</f>
        <v>0</v>
      </c>
      <c r="J908" s="31">
        <f>J904</f>
        <v>0</v>
      </c>
      <c r="K908" s="31">
        <f>K904</f>
        <v>0</v>
      </c>
      <c r="L908" s="31">
        <f>L904</f>
        <v>0</v>
      </c>
    </row>
    <row r="909" spans="2:13" ht="4" hidden="1" customHeight="1" outlineLevel="1" x14ac:dyDescent="0.15">
      <c r="D909" s="10"/>
      <c r="F909" s="1"/>
      <c r="H909" s="1"/>
      <c r="I909" s="1"/>
      <c r="J909" s="1"/>
      <c r="K909" s="1"/>
      <c r="L909" s="1"/>
    </row>
    <row r="910" spans="2:13" s="1" customFormat="1" ht="15" hidden="1" customHeight="1" outlineLevel="1" x14ac:dyDescent="0.15">
      <c r="B910" s="7"/>
      <c r="D910" s="10" t="s">
        <v>269</v>
      </c>
      <c r="F910" s="9" t="s">
        <v>9</v>
      </c>
      <c r="H910" s="31">
        <f>SUM(H899:H902)</f>
        <v>0</v>
      </c>
      <c r="I910" s="31">
        <f>SUM(I899:I902)</f>
        <v>0</v>
      </c>
      <c r="J910" s="31">
        <f>SUM(J899:J902)</f>
        <v>0</v>
      </c>
      <c r="K910" s="31">
        <f>SUM(K899:K902)</f>
        <v>0</v>
      </c>
      <c r="L910" s="31">
        <f>SUM(L899:L902)</f>
        <v>0</v>
      </c>
    </row>
    <row r="911" spans="2:13" ht="4" hidden="1" customHeight="1" outlineLevel="1" x14ac:dyDescent="0.15">
      <c r="D911" s="10"/>
      <c r="F911" s="1"/>
      <c r="H911" s="1"/>
      <c r="I911" s="1"/>
      <c r="J911" s="1"/>
      <c r="K911" s="1"/>
      <c r="L911" s="1"/>
    </row>
    <row r="912" spans="2:13" s="1" customFormat="1" ht="15" hidden="1" customHeight="1" outlineLevel="1" x14ac:dyDescent="0.15">
      <c r="B912" s="7"/>
      <c r="D912" s="10" t="s">
        <v>16</v>
      </c>
      <c r="F912" s="9" t="str">
        <f>ReportingCurrencyUnitLables</f>
        <v>USD 000s</v>
      </c>
      <c r="H912" s="31">
        <f>H890 * H904 / 1000</f>
        <v>0</v>
      </c>
      <c r="I912" s="31">
        <f>I890 * I904 / 1000</f>
        <v>0</v>
      </c>
      <c r="J912" s="31">
        <f>J890 * J904 / 1000</f>
        <v>0</v>
      </c>
      <c r="K912" s="31">
        <f>K890 * K904 / 1000</f>
        <v>0</v>
      </c>
      <c r="L912" s="31">
        <f>L890 * L904 / 1000</f>
        <v>0</v>
      </c>
    </row>
    <row r="913" spans="2:13" ht="4" hidden="1" customHeight="1" outlineLevel="1" x14ac:dyDescent="0.15">
      <c r="D913" s="10"/>
      <c r="F913" s="1"/>
      <c r="H913" s="1"/>
      <c r="I913" s="1"/>
      <c r="J913" s="1"/>
      <c r="K913" s="1"/>
      <c r="L913" s="1"/>
    </row>
    <row r="914" spans="2:13" s="1" customFormat="1" ht="15" hidden="1" customHeight="1" outlineLevel="1" x14ac:dyDescent="0.15">
      <c r="B914" s="7"/>
      <c r="D914" s="10" t="s">
        <v>19</v>
      </c>
      <c r="F914" s="9" t="s">
        <v>20</v>
      </c>
      <c r="H914" s="32">
        <f>IF(H908=0,0,H910 / H908)</f>
        <v>0</v>
      </c>
      <c r="I914" s="32">
        <f>IF(I908=0,0,I910 / I908)</f>
        <v>0</v>
      </c>
      <c r="J914" s="32">
        <f>IF(J908=0,0,J910 / J908)</f>
        <v>0</v>
      </c>
      <c r="K914" s="32">
        <f>IF(K908=0,0,K910 / K908)</f>
        <v>0</v>
      </c>
      <c r="L914" s="32">
        <f>IF(L908=0,0,L910 / L908)</f>
        <v>0</v>
      </c>
    </row>
    <row r="915" spans="2:13" ht="4" hidden="1" customHeight="1" outlineLevel="1" x14ac:dyDescent="0.15">
      <c r="D915" s="10"/>
      <c r="F915" s="1"/>
      <c r="H915" s="1"/>
      <c r="I915" s="1"/>
      <c r="J915" s="1"/>
      <c r="K915" s="1"/>
      <c r="L915" s="1"/>
    </row>
    <row r="916" spans="2:13" s="1" customFormat="1" ht="15" hidden="1" customHeight="1" outlineLevel="1" x14ac:dyDescent="0.15">
      <c r="B916" s="7"/>
      <c r="D916" s="10" t="s">
        <v>276</v>
      </c>
      <c r="F916" s="9" t="str">
        <f>ReportingCurrencyUnitLables</f>
        <v>USD 000s</v>
      </c>
      <c r="H916" s="31">
        <f>MAX(SUMPRODUCT(H899:H902, Technical!$E$9:$E$12) * H890 / 1000, 0)</f>
        <v>0</v>
      </c>
      <c r="I916" s="31">
        <f>MAX(SUMPRODUCT(I899:I902, Technical!$E$9:$E$12) * I890 / 1000, 0)</f>
        <v>0</v>
      </c>
      <c r="J916" s="31">
        <f>MAX(SUMPRODUCT(J899:J902, Technical!$E$9:$E$12) * J890 / 1000, 0)</f>
        <v>0</v>
      </c>
      <c r="K916" s="31">
        <f>MAX(SUMPRODUCT(K899:K902, Technical!$E$9:$E$12) * K890 / 1000, 0)</f>
        <v>0</v>
      </c>
      <c r="L916" s="31">
        <f>MAX(SUMPRODUCT(L899:L902, Technical!$E$9:$E$12) * L890 / 1000, 0)</f>
        <v>0</v>
      </c>
    </row>
    <row r="917" spans="2:13" ht="4" hidden="1" customHeight="1" outlineLevel="1" x14ac:dyDescent="0.15">
      <c r="D917" s="10"/>
      <c r="F917" s="1"/>
      <c r="H917" s="1"/>
      <c r="I917" s="1"/>
      <c r="J917" s="1"/>
      <c r="K917" s="1"/>
      <c r="L917" s="1"/>
    </row>
    <row r="918" spans="2:13" s="1" customFormat="1" ht="15" hidden="1" customHeight="1" outlineLevel="1" x14ac:dyDescent="0.15">
      <c r="B918" s="7"/>
      <c r="D918" s="10" t="s">
        <v>272</v>
      </c>
      <c r="F918" s="9" t="s">
        <v>270</v>
      </c>
      <c r="H918" s="32">
        <f>IF(H912=0, 0, H916/H912)</f>
        <v>0</v>
      </c>
      <c r="I918" s="32">
        <f>IF(I912=0, 0, I916/I912)</f>
        <v>0</v>
      </c>
      <c r="J918" s="32">
        <f>IF(J912=0, 0, J916/J912)</f>
        <v>0</v>
      </c>
      <c r="K918" s="32">
        <f>IF(K912=0, 0, K916/K912)</f>
        <v>0</v>
      </c>
      <c r="L918" s="32">
        <f>IF(L912=0, 0, L916/L912)</f>
        <v>0</v>
      </c>
    </row>
    <row r="919" spans="2:13" ht="4" hidden="1" customHeight="1" outlineLevel="1" x14ac:dyDescent="0.15">
      <c r="D919" s="10"/>
      <c r="F919" s="1"/>
      <c r="H919" s="1"/>
      <c r="I919" s="1"/>
      <c r="J919" s="1"/>
      <c r="K919" s="1"/>
      <c r="L919" s="1"/>
    </row>
    <row r="920" spans="2:13" s="1" customFormat="1" ht="15" hidden="1" customHeight="1" outlineLevel="1" x14ac:dyDescent="0.15">
      <c r="B920" s="7"/>
      <c r="C920" s="7"/>
      <c r="D920" s="10" t="s">
        <v>271</v>
      </c>
      <c r="F920" s="9" t="s">
        <v>279</v>
      </c>
      <c r="H920" s="33"/>
      <c r="I920" s="32">
        <f>IF(H918=0, 0, -(I918-H918) / H918)</f>
        <v>0</v>
      </c>
      <c r="J920" s="32">
        <f>IF(I918=0, 0, -(J918-I918) / I918)</f>
        <v>0</v>
      </c>
      <c r="K920" s="32">
        <f>IF(J918=0, 0, -(K918-J918) / J918)</f>
        <v>0</v>
      </c>
      <c r="L920" s="32">
        <f>IF(K918=0, 0, -(L918-K918) / K918)</f>
        <v>0</v>
      </c>
    </row>
    <row r="921" spans="2:13" hidden="1" outlineLevel="1" x14ac:dyDescent="0.15"/>
    <row r="922" spans="2:13" s="1" customFormat="1" ht="18" hidden="1" customHeight="1" outlineLevel="1" x14ac:dyDescent="0.15">
      <c r="B922" s="7"/>
      <c r="C922" s="60" t="s">
        <v>259</v>
      </c>
      <c r="D922" s="68"/>
      <c r="E922" s="68">
        <f>IF(AND(J877 = "Yes", OR(ISBLANK(Worker_Type_Filter), Worker_Type_Filter = H882),
 OR(ISBLANK(Country_Filter), Country_Filter = J882)), 1, 0)</f>
        <v>1</v>
      </c>
      <c r="F922" s="69"/>
      <c r="G922" s="69"/>
      <c r="H922" s="69" t="s">
        <v>4</v>
      </c>
      <c r="I922" s="69" t="s">
        <v>5</v>
      </c>
      <c r="J922" s="69" t="s">
        <v>6</v>
      </c>
      <c r="K922" s="69" t="s">
        <v>277</v>
      </c>
      <c r="L922" s="69" t="s">
        <v>278</v>
      </c>
      <c r="M922" s="69"/>
    </row>
    <row r="923" spans="2:13" ht="10" hidden="1" customHeight="1" outlineLevel="1" x14ac:dyDescent="0.15">
      <c r="C923" s="37" t="s">
        <v>267</v>
      </c>
    </row>
    <row r="924" spans="2:13" ht="4" hidden="1" customHeight="1" outlineLevel="1" x14ac:dyDescent="0.15"/>
    <row r="925" spans="2:13" s="1" customFormat="1" ht="15" hidden="1" customHeight="1" outlineLevel="1" x14ac:dyDescent="0.15">
      <c r="B925" s="7"/>
      <c r="C925" s="20">
        <v>1</v>
      </c>
      <c r="D925" s="10" t="s">
        <v>23</v>
      </c>
      <c r="F925" s="9" t="s">
        <v>9</v>
      </c>
      <c r="H925" s="31">
        <f>H908 * $E922</f>
        <v>0</v>
      </c>
      <c r="I925" s="31">
        <f>I908 * $E922</f>
        <v>0</v>
      </c>
      <c r="J925" s="31">
        <f>J908 * $E922</f>
        <v>0</v>
      </c>
      <c r="K925" s="31">
        <f>K908 * $E922</f>
        <v>0</v>
      </c>
      <c r="L925" s="31">
        <f>L908 * $E922</f>
        <v>0</v>
      </c>
    </row>
    <row r="926" spans="2:13" ht="4" hidden="1" customHeight="1" outlineLevel="1" x14ac:dyDescent="0.15">
      <c r="D926" s="10"/>
      <c r="F926" s="1"/>
      <c r="H926" s="1"/>
      <c r="I926" s="1"/>
      <c r="J926" s="1"/>
      <c r="K926" s="1"/>
      <c r="L926" s="1"/>
    </row>
    <row r="927" spans="2:13" s="1" customFormat="1" ht="15" hidden="1" customHeight="1" outlineLevel="1" x14ac:dyDescent="0.15">
      <c r="B927" s="7"/>
      <c r="C927" s="20">
        <v>2</v>
      </c>
      <c r="D927" s="10" t="s">
        <v>269</v>
      </c>
      <c r="F927" s="9" t="s">
        <v>9</v>
      </c>
      <c r="H927" s="31">
        <f>H910 * $E922</f>
        <v>0</v>
      </c>
      <c r="I927" s="31">
        <f>I910 * $E922</f>
        <v>0</v>
      </c>
      <c r="J927" s="31">
        <f>J910 * $E922</f>
        <v>0</v>
      </c>
      <c r="K927" s="31">
        <f>K910 * $E922</f>
        <v>0</v>
      </c>
      <c r="L927" s="31">
        <f>L910 * $E922</f>
        <v>0</v>
      </c>
    </row>
    <row r="928" spans="2:13" ht="4" hidden="1" customHeight="1" outlineLevel="1" x14ac:dyDescent="0.15">
      <c r="D928" s="10"/>
      <c r="F928" s="1"/>
      <c r="H928" s="1"/>
      <c r="I928" s="1"/>
      <c r="J928" s="1"/>
      <c r="K928" s="1"/>
      <c r="L928" s="1"/>
    </row>
    <row r="929" spans="2:14" s="1" customFormat="1" ht="15" hidden="1" customHeight="1" outlineLevel="1" x14ac:dyDescent="0.15">
      <c r="B929" s="7"/>
      <c r="C929" s="20">
        <v>3</v>
      </c>
      <c r="D929" s="10" t="s">
        <v>16</v>
      </c>
      <c r="F929" s="9" t="str">
        <f>ReportingCurrencyUnitLables</f>
        <v>USD 000s</v>
      </c>
      <c r="H929" s="31">
        <f>H912 * $E922</f>
        <v>0</v>
      </c>
      <c r="I929" s="31">
        <f>I912 * $E922</f>
        <v>0</v>
      </c>
      <c r="J929" s="31">
        <f>J912 * $E922</f>
        <v>0</v>
      </c>
      <c r="K929" s="31">
        <f>K912 * $E922</f>
        <v>0</v>
      </c>
      <c r="L929" s="31">
        <f>L912 * $E922</f>
        <v>0</v>
      </c>
    </row>
    <row r="930" spans="2:14" ht="4" hidden="1" customHeight="1" outlineLevel="1" x14ac:dyDescent="0.15">
      <c r="D930" s="10"/>
      <c r="F930" s="1"/>
      <c r="H930" s="1"/>
      <c r="I930" s="1"/>
      <c r="J930" s="1"/>
      <c r="K930" s="1"/>
      <c r="L930" s="1"/>
    </row>
    <row r="931" spans="2:14" s="1" customFormat="1" ht="15" hidden="1" customHeight="1" outlineLevel="1" x14ac:dyDescent="0.15">
      <c r="B931" s="7"/>
      <c r="C931" s="20">
        <v>4</v>
      </c>
      <c r="D931" s="10" t="s">
        <v>276</v>
      </c>
      <c r="F931" s="9" t="str">
        <f>ReportingCurrencyUnitLables</f>
        <v>USD 000s</v>
      </c>
      <c r="H931" s="31">
        <f>H916 * $E922</f>
        <v>0</v>
      </c>
      <c r="I931" s="31">
        <f>I916 * $E922</f>
        <v>0</v>
      </c>
      <c r="J931" s="31">
        <f>J916 * $E922</f>
        <v>0</v>
      </c>
      <c r="K931" s="31">
        <f>K916 * $E922</f>
        <v>0</v>
      </c>
      <c r="L931" s="31">
        <f>L916 * $E922</f>
        <v>0</v>
      </c>
    </row>
    <row r="932" spans="2:14" ht="4" hidden="1" customHeight="1" outlineLevel="1" x14ac:dyDescent="0.15">
      <c r="D932" s="10"/>
      <c r="F932" s="1"/>
      <c r="H932" s="1"/>
      <c r="I932" s="1"/>
      <c r="J932" s="1"/>
      <c r="K932" s="1"/>
      <c r="L932" s="1"/>
    </row>
    <row r="933" spans="2:14" ht="10" hidden="1" customHeight="1" outlineLevel="1" x14ac:dyDescent="0.15">
      <c r="B933" s="38"/>
      <c r="C933" s="34"/>
      <c r="D933" s="34"/>
      <c r="E933" s="34"/>
      <c r="F933" s="34"/>
      <c r="G933" s="34"/>
      <c r="H933" s="34"/>
      <c r="I933" s="39"/>
      <c r="J933" s="39"/>
      <c r="K933" s="39"/>
      <c r="L933" s="34"/>
      <c r="M933" s="34"/>
      <c r="N933" s="1"/>
    </row>
    <row r="934" spans="2:14" ht="10" customHeight="1" x14ac:dyDescent="0.15"/>
    <row r="935" spans="2:14" s="1" customFormat="1" ht="19" collapsed="1" x14ac:dyDescent="0.15">
      <c r="B935" s="66" cm="1">
        <f t="array" aca="1" ref="B935" ca="1">MAX($B$2:OFFSET(B935,-1,0)+1)</f>
        <v>17</v>
      </c>
      <c r="C935" s="67" t="str">
        <f>UPPER(J940) &amp;" / " &amp; K940  &amp; " / " &amp; L940 &amp; " / " &amp; H940</f>
        <v xml:space="preserve"> /  /  / </v>
      </c>
      <c r="D935" s="67"/>
      <c r="E935" s="67"/>
      <c r="F935" s="67"/>
      <c r="G935" s="67"/>
      <c r="H935" s="34"/>
      <c r="I935" s="19" t="s">
        <v>253</v>
      </c>
      <c r="J935" s="2" t="s">
        <v>216</v>
      </c>
      <c r="K935" s="19" t="s">
        <v>286</v>
      </c>
      <c r="L935" s="35">
        <f>E980</f>
        <v>1</v>
      </c>
      <c r="M935" s="34"/>
    </row>
    <row r="936" spans="2:14" s="1" customFormat="1" ht="4" hidden="1" customHeight="1" outlineLevel="1" x14ac:dyDescent="0.15">
      <c r="B936" s="63"/>
      <c r="C936" s="64"/>
      <c r="D936" s="64"/>
      <c r="E936" s="64"/>
      <c r="F936" s="64"/>
      <c r="G936" s="64"/>
      <c r="H936" s="64"/>
      <c r="I936" s="65"/>
      <c r="J936" s="65"/>
      <c r="K936" s="65"/>
      <c r="L936" s="64"/>
      <c r="M936" s="64"/>
    </row>
    <row r="937" spans="2:14" ht="10" hidden="1" customHeight="1" outlineLevel="1" x14ac:dyDescent="0.15"/>
    <row r="938" spans="2:14" ht="15" hidden="1" customHeight="1" outlineLevel="1" x14ac:dyDescent="0.15">
      <c r="D938" s="1"/>
      <c r="E938" s="1"/>
      <c r="H938" s="3" t="s">
        <v>1</v>
      </c>
      <c r="J938" s="3" t="s">
        <v>0</v>
      </c>
      <c r="K938" s="3" t="s">
        <v>215</v>
      </c>
      <c r="L938" s="3" t="s">
        <v>283</v>
      </c>
    </row>
    <row r="939" spans="2:14" ht="5" hidden="1" customHeight="1" outlineLevel="1" x14ac:dyDescent="0.15">
      <c r="D939" s="1"/>
      <c r="E939" s="1"/>
      <c r="H939" s="1"/>
      <c r="J939" s="1"/>
      <c r="K939" s="1"/>
      <c r="L939" s="1"/>
    </row>
    <row r="940" spans="2:14" ht="15" hidden="1" customHeight="1" outlineLevel="1" x14ac:dyDescent="0.15">
      <c r="D940" s="10" t="s">
        <v>2</v>
      </c>
      <c r="E940" s="1"/>
      <c r="H940" s="2"/>
      <c r="J940" s="2"/>
      <c r="K940" s="2"/>
      <c r="L940" s="2"/>
    </row>
    <row r="941" spans="2:14" hidden="1" outlineLevel="1" x14ac:dyDescent="0.15">
      <c r="D941" s="1"/>
      <c r="E941" s="1"/>
      <c r="F941" s="1"/>
      <c r="H941" s="1"/>
      <c r="I941" s="1"/>
      <c r="J941" s="1"/>
      <c r="K941" s="1"/>
      <c r="L941" s="1"/>
    </row>
    <row r="942" spans="2:14" s="1" customFormat="1" ht="18" hidden="1" customHeight="1" outlineLevel="1" x14ac:dyDescent="0.15">
      <c r="B942" s="7"/>
      <c r="C942" s="60" t="s">
        <v>3</v>
      </c>
      <c r="D942" s="68"/>
      <c r="E942" s="68"/>
      <c r="F942" s="69"/>
      <c r="G942" s="69"/>
      <c r="H942" s="69" t="s">
        <v>4</v>
      </c>
      <c r="I942" s="69" t="s">
        <v>5</v>
      </c>
      <c r="J942" s="69" t="s">
        <v>6</v>
      </c>
      <c r="K942" s="69" t="s">
        <v>277</v>
      </c>
      <c r="L942" s="69" t="s">
        <v>278</v>
      </c>
      <c r="M942" s="69"/>
    </row>
    <row r="943" spans="2:14" ht="10" hidden="1" customHeight="1" outlineLevel="1" x14ac:dyDescent="0.15">
      <c r="H943" s="1"/>
      <c r="I943" s="1"/>
      <c r="J943" s="1"/>
      <c r="K943" s="1"/>
      <c r="L943" s="1"/>
    </row>
    <row r="944" spans="2:14" s="1" customFormat="1" ht="15" hidden="1" customHeight="1" outlineLevel="1" x14ac:dyDescent="0.15">
      <c r="B944" s="7"/>
      <c r="D944" s="10" t="s">
        <v>3</v>
      </c>
      <c r="F944" s="18" t="s">
        <v>288</v>
      </c>
      <c r="H944" s="23"/>
      <c r="I944" s="23"/>
      <c r="J944" s="23"/>
      <c r="K944" s="23"/>
      <c r="L944" s="23"/>
    </row>
    <row r="945" spans="2:13" ht="4" hidden="1" customHeight="1" outlineLevel="1" x14ac:dyDescent="0.15">
      <c r="D945" s="1"/>
      <c r="E945" s="1"/>
      <c r="F945" s="1"/>
      <c r="H945" s="1"/>
      <c r="I945" s="1"/>
      <c r="J945" s="1"/>
      <c r="K945" s="1"/>
      <c r="L945" s="1"/>
    </row>
    <row r="946" spans="2:13" s="1" customFormat="1" ht="15" hidden="1" customHeight="1" outlineLevel="1" x14ac:dyDescent="0.15">
      <c r="B946" s="7"/>
      <c r="D946" s="10" t="s">
        <v>265</v>
      </c>
      <c r="F946" s="9" t="str">
        <f>F948 &amp; ":" &amp; F944</f>
        <v>USD:[currency code]</v>
      </c>
      <c r="H946" s="25"/>
      <c r="I946" s="25"/>
      <c r="J946" s="25"/>
      <c r="K946" s="25"/>
      <c r="L946" s="25"/>
    </row>
    <row r="947" spans="2:13" ht="4" hidden="1" customHeight="1" outlineLevel="1" x14ac:dyDescent="0.15">
      <c r="D947" s="1"/>
      <c r="E947" s="1"/>
      <c r="F947" s="1"/>
      <c r="H947" s="1"/>
      <c r="I947" s="1"/>
      <c r="J947" s="1"/>
      <c r="K947" s="1"/>
      <c r="L947" s="1"/>
    </row>
    <row r="948" spans="2:13" s="1" customFormat="1" ht="15" hidden="1" customHeight="1" outlineLevel="1" x14ac:dyDescent="0.15">
      <c r="B948" s="7"/>
      <c r="D948" s="10" t="s">
        <v>22</v>
      </c>
      <c r="F948" s="9" t="str">
        <f>ReportingCurrency</f>
        <v>USD</v>
      </c>
      <c r="H948" s="30">
        <f>IF(H946=0, 0, H944/H946)</f>
        <v>0</v>
      </c>
      <c r="I948" s="30">
        <f>IF(I946=0, 0, I944/I946)</f>
        <v>0</v>
      </c>
      <c r="J948" s="30">
        <f>IF(J946=0, 0, J944/J946)</f>
        <v>0</v>
      </c>
      <c r="K948" s="30">
        <f>IF(K946=0, 0, K944/K946)</f>
        <v>0</v>
      </c>
      <c r="L948" s="30">
        <f>IF(L946=0, 0, L944/L946)</f>
        <v>0</v>
      </c>
    </row>
    <row r="949" spans="2:13" ht="4" hidden="1" customHeight="1" outlineLevel="1" x14ac:dyDescent="0.15">
      <c r="D949" s="1"/>
      <c r="E949" s="1"/>
      <c r="F949" s="1"/>
      <c r="H949" s="1"/>
      <c r="I949" s="1"/>
      <c r="J949" s="1"/>
      <c r="K949" s="1"/>
      <c r="L949" s="1"/>
    </row>
    <row r="950" spans="2:13" s="1" customFormat="1" ht="15" hidden="1" customHeight="1" outlineLevel="1" x14ac:dyDescent="0.15">
      <c r="B950" s="7"/>
      <c r="D950" s="10" t="s">
        <v>273</v>
      </c>
      <c r="F950" s="9" t="s">
        <v>274</v>
      </c>
      <c r="H950" s="2"/>
      <c r="I950" s="2"/>
      <c r="J950" s="2"/>
      <c r="K950" s="2"/>
      <c r="L950" s="2"/>
    </row>
    <row r="951" spans="2:13" ht="4" hidden="1" customHeight="1" outlineLevel="1" x14ac:dyDescent="0.15">
      <c r="D951" s="1"/>
      <c r="E951" s="1"/>
      <c r="F951" s="1"/>
      <c r="H951" s="1"/>
      <c r="I951" s="1"/>
      <c r="J951" s="1"/>
      <c r="K951" s="1"/>
      <c r="L951" s="1"/>
    </row>
    <row r="952" spans="2:13" s="1" customFormat="1" ht="15" hidden="1" customHeight="1" outlineLevel="1" x14ac:dyDescent="0.15">
      <c r="B952" s="7"/>
      <c r="D952" s="10" t="s">
        <v>302</v>
      </c>
      <c r="F952" s="9" t="s">
        <v>275</v>
      </c>
      <c r="H952" s="26"/>
      <c r="I952" s="26"/>
      <c r="J952" s="26"/>
      <c r="K952" s="26"/>
      <c r="L952" s="26"/>
    </row>
    <row r="953" spans="2:13" hidden="1" outlineLevel="1" x14ac:dyDescent="0.15">
      <c r="D953" s="1"/>
      <c r="E953" s="1"/>
      <c r="F953" s="1"/>
      <c r="H953" s="1"/>
      <c r="I953" s="1"/>
      <c r="J953" s="1"/>
      <c r="K953" s="1"/>
      <c r="L953" s="1"/>
    </row>
    <row r="954" spans="2:13" s="1" customFormat="1" ht="18" hidden="1" customHeight="1" outlineLevel="1" x14ac:dyDescent="0.15">
      <c r="B954" s="7"/>
      <c r="C954" s="60" t="s">
        <v>8</v>
      </c>
      <c r="D954" s="68"/>
      <c r="E954" s="68"/>
      <c r="F954" s="69"/>
      <c r="G954" s="69"/>
      <c r="H954" s="69" t="s">
        <v>4</v>
      </c>
      <c r="I954" s="69" t="s">
        <v>5</v>
      </c>
      <c r="J954" s="69" t="s">
        <v>6</v>
      </c>
      <c r="K954" s="69" t="s">
        <v>277</v>
      </c>
      <c r="L954" s="69" t="s">
        <v>278</v>
      </c>
      <c r="M954" s="69"/>
    </row>
    <row r="955" spans="2:13" ht="10" hidden="1" customHeight="1" outlineLevel="1" x14ac:dyDescent="0.15">
      <c r="H955" s="1"/>
      <c r="I955" s="1"/>
      <c r="J955" s="1"/>
      <c r="K955" s="1"/>
      <c r="L955" s="1"/>
    </row>
    <row r="956" spans="2:13" s="1" customFormat="1" ht="15" hidden="1" customHeight="1" outlineLevel="1" x14ac:dyDescent="0.15">
      <c r="B956" s="7"/>
      <c r="D956" s="10" t="s">
        <v>254</v>
      </c>
      <c r="E956" s="36"/>
      <c r="F956" s="9" t="s">
        <v>24</v>
      </c>
      <c r="H956" s="24"/>
      <c r="I956" s="24"/>
      <c r="J956" s="24"/>
      <c r="K956" s="24"/>
      <c r="L956" s="24"/>
    </row>
    <row r="957" spans="2:13" s="1" customFormat="1" ht="15" hidden="1" customHeight="1" outlineLevel="1" x14ac:dyDescent="0.15">
      <c r="B957" s="7"/>
      <c r="D957" s="10" t="s">
        <v>255</v>
      </c>
      <c r="E957" s="36"/>
      <c r="F957" s="9" t="s">
        <v>24</v>
      </c>
      <c r="H957" s="24"/>
      <c r="I957" s="24"/>
      <c r="J957" s="24"/>
      <c r="K957" s="24"/>
      <c r="L957" s="24"/>
    </row>
    <row r="958" spans="2:13" s="1" customFormat="1" ht="15" hidden="1" customHeight="1" outlineLevel="1" x14ac:dyDescent="0.15">
      <c r="B958" s="7"/>
      <c r="D958" s="10" t="s">
        <v>256</v>
      </c>
      <c r="E958" s="36"/>
      <c r="F958" s="9" t="s">
        <v>24</v>
      </c>
      <c r="H958" s="24"/>
      <c r="I958" s="24"/>
      <c r="J958" s="24"/>
      <c r="K958" s="24"/>
      <c r="L958" s="24"/>
    </row>
    <row r="959" spans="2:13" s="1" customFormat="1" ht="15" hidden="1" customHeight="1" outlineLevel="1" x14ac:dyDescent="0.15">
      <c r="B959" s="7"/>
      <c r="D959" s="10" t="s">
        <v>257</v>
      </c>
      <c r="E959" s="36"/>
      <c r="F959" s="9" t="s">
        <v>24</v>
      </c>
      <c r="H959" s="24"/>
      <c r="I959" s="24"/>
      <c r="J959" s="24"/>
      <c r="K959" s="24"/>
      <c r="L959" s="24"/>
    </row>
    <row r="960" spans="2:13" s="1" customFormat="1" ht="15" hidden="1" customHeight="1" outlineLevel="1" x14ac:dyDescent="0.15">
      <c r="B960" s="7"/>
      <c r="D960" s="10" t="s">
        <v>258</v>
      </c>
      <c r="E960" s="36"/>
      <c r="F960" s="9" t="s">
        <v>24</v>
      </c>
      <c r="H960" s="24"/>
      <c r="I960" s="24"/>
      <c r="J960" s="24"/>
      <c r="K960" s="24"/>
      <c r="L960" s="24"/>
    </row>
    <row r="961" spans="2:13" ht="4" hidden="1" customHeight="1" outlineLevel="1" x14ac:dyDescent="0.15">
      <c r="D961" s="1"/>
      <c r="E961" s="1"/>
      <c r="F961" s="1"/>
      <c r="H961" s="1"/>
      <c r="I961" s="1"/>
      <c r="J961" s="1"/>
      <c r="K961" s="1"/>
      <c r="L961" s="1"/>
    </row>
    <row r="962" spans="2:13" s="1" customFormat="1" ht="15" hidden="1" customHeight="1" outlineLevel="1" x14ac:dyDescent="0.15">
      <c r="B962" s="7"/>
      <c r="D962" s="10" t="s">
        <v>268</v>
      </c>
      <c r="F962" s="9" t="s">
        <v>24</v>
      </c>
      <c r="H962" s="31">
        <f>SUM(H956:H960)</f>
        <v>0</v>
      </c>
      <c r="I962" s="31">
        <f>SUM(I956:I960)</f>
        <v>0</v>
      </c>
      <c r="J962" s="31">
        <f>SUM(J956:J960)</f>
        <v>0</v>
      </c>
      <c r="K962" s="31">
        <f>SUM(K956:K960)</f>
        <v>0</v>
      </c>
      <c r="L962" s="31">
        <f>SUM(L956:L960)</f>
        <v>0</v>
      </c>
    </row>
    <row r="963" spans="2:13" hidden="1" outlineLevel="1" x14ac:dyDescent="0.15"/>
    <row r="964" spans="2:13" s="1" customFormat="1" ht="18" hidden="1" customHeight="1" outlineLevel="1" x14ac:dyDescent="0.15">
      <c r="B964" s="7"/>
      <c r="C964" s="60" t="s">
        <v>15</v>
      </c>
      <c r="D964" s="68"/>
      <c r="E964" s="68"/>
      <c r="F964" s="69"/>
      <c r="G964" s="69"/>
      <c r="H964" s="69" t="s">
        <v>4</v>
      </c>
      <c r="I964" s="69" t="s">
        <v>5</v>
      </c>
      <c r="J964" s="69" t="s">
        <v>6</v>
      </c>
      <c r="K964" s="69" t="s">
        <v>277</v>
      </c>
      <c r="L964" s="69" t="s">
        <v>278</v>
      </c>
      <c r="M964" s="69"/>
    </row>
    <row r="965" spans="2:13" ht="10" hidden="1" customHeight="1" outlineLevel="1" x14ac:dyDescent="0.15"/>
    <row r="966" spans="2:13" s="1" customFormat="1" ht="15" hidden="1" customHeight="1" outlineLevel="1" x14ac:dyDescent="0.15">
      <c r="B966" s="7"/>
      <c r="D966" s="10" t="s">
        <v>23</v>
      </c>
      <c r="F966" s="9" t="s">
        <v>9</v>
      </c>
      <c r="H966" s="31">
        <f>H962</f>
        <v>0</v>
      </c>
      <c r="I966" s="31">
        <f>I962</f>
        <v>0</v>
      </c>
      <c r="J966" s="31">
        <f>J962</f>
        <v>0</v>
      </c>
      <c r="K966" s="31">
        <f>K962</f>
        <v>0</v>
      </c>
      <c r="L966" s="31">
        <f>L962</f>
        <v>0</v>
      </c>
    </row>
    <row r="967" spans="2:13" ht="4" hidden="1" customHeight="1" outlineLevel="1" x14ac:dyDescent="0.15">
      <c r="D967" s="10"/>
      <c r="F967" s="1"/>
      <c r="H967" s="1"/>
      <c r="I967" s="1"/>
      <c r="J967" s="1"/>
      <c r="K967" s="1"/>
      <c r="L967" s="1"/>
    </row>
    <row r="968" spans="2:13" s="1" customFormat="1" ht="15" hidden="1" customHeight="1" outlineLevel="1" x14ac:dyDescent="0.15">
      <c r="B968" s="7"/>
      <c r="D968" s="10" t="s">
        <v>269</v>
      </c>
      <c r="F968" s="9" t="s">
        <v>9</v>
      </c>
      <c r="H968" s="31">
        <f>SUM(H957:H960)</f>
        <v>0</v>
      </c>
      <c r="I968" s="31">
        <f>SUM(I957:I960)</f>
        <v>0</v>
      </c>
      <c r="J968" s="31">
        <f>SUM(J957:J960)</f>
        <v>0</v>
      </c>
      <c r="K968" s="31">
        <f>SUM(K957:K960)</f>
        <v>0</v>
      </c>
      <c r="L968" s="31">
        <f>SUM(L957:L960)</f>
        <v>0</v>
      </c>
    </row>
    <row r="969" spans="2:13" ht="4" hidden="1" customHeight="1" outlineLevel="1" x14ac:dyDescent="0.15">
      <c r="D969" s="10"/>
      <c r="F969" s="1"/>
      <c r="H969" s="1"/>
      <c r="I969" s="1"/>
      <c r="J969" s="1"/>
      <c r="K969" s="1"/>
      <c r="L969" s="1"/>
    </row>
    <row r="970" spans="2:13" s="1" customFormat="1" ht="15" hidden="1" customHeight="1" outlineLevel="1" x14ac:dyDescent="0.15">
      <c r="B970" s="7"/>
      <c r="D970" s="10" t="s">
        <v>16</v>
      </c>
      <c r="F970" s="9" t="str">
        <f>ReportingCurrencyUnitLables</f>
        <v>USD 000s</v>
      </c>
      <c r="H970" s="31">
        <f>H948 * H962 / 1000</f>
        <v>0</v>
      </c>
      <c r="I970" s="31">
        <f>I948 * I962 / 1000</f>
        <v>0</v>
      </c>
      <c r="J970" s="31">
        <f>J948 * J962 / 1000</f>
        <v>0</v>
      </c>
      <c r="K970" s="31">
        <f>K948 * K962 / 1000</f>
        <v>0</v>
      </c>
      <c r="L970" s="31">
        <f>L948 * L962 / 1000</f>
        <v>0</v>
      </c>
    </row>
    <row r="971" spans="2:13" ht="4" hidden="1" customHeight="1" outlineLevel="1" x14ac:dyDescent="0.15">
      <c r="D971" s="10"/>
      <c r="F971" s="1"/>
      <c r="H971" s="1"/>
      <c r="I971" s="1"/>
      <c r="J971" s="1"/>
      <c r="K971" s="1"/>
      <c r="L971" s="1"/>
    </row>
    <row r="972" spans="2:13" s="1" customFormat="1" ht="15" hidden="1" customHeight="1" outlineLevel="1" x14ac:dyDescent="0.15">
      <c r="B972" s="7"/>
      <c r="D972" s="10" t="s">
        <v>19</v>
      </c>
      <c r="F972" s="9" t="s">
        <v>20</v>
      </c>
      <c r="H972" s="32">
        <f>IF(H966=0,0,H968 / H966)</f>
        <v>0</v>
      </c>
      <c r="I972" s="32">
        <f>IF(I966=0,0,I968 / I966)</f>
        <v>0</v>
      </c>
      <c r="J972" s="32">
        <f>IF(J966=0,0,J968 / J966)</f>
        <v>0</v>
      </c>
      <c r="K972" s="32">
        <f>IF(K966=0,0,K968 / K966)</f>
        <v>0</v>
      </c>
      <c r="L972" s="32">
        <f>IF(L966=0,0,L968 / L966)</f>
        <v>0</v>
      </c>
    </row>
    <row r="973" spans="2:13" ht="4" hidden="1" customHeight="1" outlineLevel="1" x14ac:dyDescent="0.15">
      <c r="D973" s="10"/>
      <c r="F973" s="1"/>
      <c r="H973" s="1"/>
      <c r="I973" s="1"/>
      <c r="J973" s="1"/>
      <c r="K973" s="1"/>
      <c r="L973" s="1"/>
    </row>
    <row r="974" spans="2:13" s="1" customFormat="1" ht="15" hidden="1" customHeight="1" outlineLevel="1" x14ac:dyDescent="0.15">
      <c r="B974" s="7"/>
      <c r="D974" s="10" t="s">
        <v>276</v>
      </c>
      <c r="F974" s="9" t="str">
        <f>ReportingCurrencyUnitLables</f>
        <v>USD 000s</v>
      </c>
      <c r="H974" s="31">
        <f>MAX(SUMPRODUCT(H957:H960, Technical!$E$9:$E$12) * H948 / 1000, 0)</f>
        <v>0</v>
      </c>
      <c r="I974" s="31">
        <f>MAX(SUMPRODUCT(I957:I960, Technical!$E$9:$E$12) * I948 / 1000, 0)</f>
        <v>0</v>
      </c>
      <c r="J974" s="31">
        <f>MAX(SUMPRODUCT(J957:J960, Technical!$E$9:$E$12) * J948 / 1000, 0)</f>
        <v>0</v>
      </c>
      <c r="K974" s="31">
        <f>MAX(SUMPRODUCT(K957:K960, Technical!$E$9:$E$12) * K948 / 1000, 0)</f>
        <v>0</v>
      </c>
      <c r="L974" s="31">
        <f>MAX(SUMPRODUCT(L957:L960, Technical!$E$9:$E$12) * L948 / 1000, 0)</f>
        <v>0</v>
      </c>
    </row>
    <row r="975" spans="2:13" ht="4" hidden="1" customHeight="1" outlineLevel="1" x14ac:dyDescent="0.15">
      <c r="D975" s="10"/>
      <c r="F975" s="1"/>
      <c r="H975" s="1"/>
      <c r="I975" s="1"/>
      <c r="J975" s="1"/>
      <c r="K975" s="1"/>
      <c r="L975" s="1"/>
    </row>
    <row r="976" spans="2:13" s="1" customFormat="1" ht="15" hidden="1" customHeight="1" outlineLevel="1" x14ac:dyDescent="0.15">
      <c r="B976" s="7"/>
      <c r="D976" s="10" t="s">
        <v>272</v>
      </c>
      <c r="F976" s="9" t="s">
        <v>270</v>
      </c>
      <c r="H976" s="32">
        <f>IF(H970=0, 0, H974/H970)</f>
        <v>0</v>
      </c>
      <c r="I976" s="32">
        <f>IF(I970=0, 0, I974/I970)</f>
        <v>0</v>
      </c>
      <c r="J976" s="32">
        <f>IF(J970=0, 0, J974/J970)</f>
        <v>0</v>
      </c>
      <c r="K976" s="32">
        <f>IF(K970=0, 0, K974/K970)</f>
        <v>0</v>
      </c>
      <c r="L976" s="32">
        <f>IF(L970=0, 0, L974/L970)</f>
        <v>0</v>
      </c>
    </row>
    <row r="977" spans="2:14" ht="4" hidden="1" customHeight="1" outlineLevel="1" x14ac:dyDescent="0.15">
      <c r="D977" s="10"/>
      <c r="F977" s="1"/>
      <c r="H977" s="1"/>
      <c r="I977" s="1"/>
      <c r="J977" s="1"/>
      <c r="K977" s="1"/>
      <c r="L977" s="1"/>
    </row>
    <row r="978" spans="2:14" s="1" customFormat="1" ht="15" hidden="1" customHeight="1" outlineLevel="1" x14ac:dyDescent="0.15">
      <c r="B978" s="7"/>
      <c r="C978" s="7"/>
      <c r="D978" s="10" t="s">
        <v>271</v>
      </c>
      <c r="F978" s="9" t="s">
        <v>279</v>
      </c>
      <c r="H978" s="33"/>
      <c r="I978" s="32">
        <f>IF(H976=0, 0, -(I976-H976) / H976)</f>
        <v>0</v>
      </c>
      <c r="J978" s="32">
        <f>IF(I976=0, 0, -(J976-I976) / I976)</f>
        <v>0</v>
      </c>
      <c r="K978" s="32">
        <f>IF(J976=0, 0, -(K976-J976) / J976)</f>
        <v>0</v>
      </c>
      <c r="L978" s="32">
        <f>IF(K976=0, 0, -(L976-K976) / K976)</f>
        <v>0</v>
      </c>
    </row>
    <row r="979" spans="2:14" hidden="1" outlineLevel="1" x14ac:dyDescent="0.15"/>
    <row r="980" spans="2:14" s="1" customFormat="1" ht="18" hidden="1" customHeight="1" outlineLevel="1" x14ac:dyDescent="0.15">
      <c r="B980" s="7"/>
      <c r="C980" s="60" t="s">
        <v>259</v>
      </c>
      <c r="D980" s="68"/>
      <c r="E980" s="68">
        <f>IF(AND(J935 = "Yes", OR(ISBLANK(Worker_Type_Filter), Worker_Type_Filter = H940),
 OR(ISBLANK(Country_Filter), Country_Filter = J940)), 1, 0)</f>
        <v>1</v>
      </c>
      <c r="F980" s="69"/>
      <c r="G980" s="69"/>
      <c r="H980" s="69" t="s">
        <v>4</v>
      </c>
      <c r="I980" s="69" t="s">
        <v>5</v>
      </c>
      <c r="J980" s="69" t="s">
        <v>6</v>
      </c>
      <c r="K980" s="69" t="s">
        <v>277</v>
      </c>
      <c r="L980" s="69" t="s">
        <v>278</v>
      </c>
      <c r="M980" s="69"/>
    </row>
    <row r="981" spans="2:14" ht="10" hidden="1" customHeight="1" outlineLevel="1" x14ac:dyDescent="0.15">
      <c r="C981" s="37" t="s">
        <v>267</v>
      </c>
    </row>
    <row r="982" spans="2:14" ht="4" hidden="1" customHeight="1" outlineLevel="1" x14ac:dyDescent="0.15"/>
    <row r="983" spans="2:14" s="1" customFormat="1" ht="15" hidden="1" customHeight="1" outlineLevel="1" x14ac:dyDescent="0.15">
      <c r="B983" s="7"/>
      <c r="C983" s="20">
        <v>1</v>
      </c>
      <c r="D983" s="10" t="s">
        <v>23</v>
      </c>
      <c r="F983" s="9" t="s">
        <v>9</v>
      </c>
      <c r="H983" s="31">
        <f>H966 * $E980</f>
        <v>0</v>
      </c>
      <c r="I983" s="31">
        <f>I966 * $E980</f>
        <v>0</v>
      </c>
      <c r="J983" s="31">
        <f>J966 * $E980</f>
        <v>0</v>
      </c>
      <c r="K983" s="31">
        <f>K966 * $E980</f>
        <v>0</v>
      </c>
      <c r="L983" s="31">
        <f>L966 * $E980</f>
        <v>0</v>
      </c>
    </row>
    <row r="984" spans="2:14" ht="4" hidden="1" customHeight="1" outlineLevel="1" x14ac:dyDescent="0.15">
      <c r="D984" s="10"/>
      <c r="F984" s="1"/>
      <c r="H984" s="1"/>
      <c r="I984" s="1"/>
      <c r="J984" s="1"/>
      <c r="K984" s="1"/>
      <c r="L984" s="1"/>
    </row>
    <row r="985" spans="2:14" s="1" customFormat="1" ht="15" hidden="1" customHeight="1" outlineLevel="1" x14ac:dyDescent="0.15">
      <c r="B985" s="7"/>
      <c r="C985" s="20">
        <v>2</v>
      </c>
      <c r="D985" s="10" t="s">
        <v>269</v>
      </c>
      <c r="F985" s="9" t="s">
        <v>9</v>
      </c>
      <c r="H985" s="31">
        <f>H968 * $E980</f>
        <v>0</v>
      </c>
      <c r="I985" s="31">
        <f>I968 * $E980</f>
        <v>0</v>
      </c>
      <c r="J985" s="31">
        <f>J968 * $E980</f>
        <v>0</v>
      </c>
      <c r="K985" s="31">
        <f>K968 * $E980</f>
        <v>0</v>
      </c>
      <c r="L985" s="31">
        <f>L968 * $E980</f>
        <v>0</v>
      </c>
    </row>
    <row r="986" spans="2:14" ht="4" hidden="1" customHeight="1" outlineLevel="1" x14ac:dyDescent="0.15">
      <c r="D986" s="10"/>
      <c r="F986" s="1"/>
      <c r="H986" s="1"/>
      <c r="I986" s="1"/>
      <c r="J986" s="1"/>
      <c r="K986" s="1"/>
      <c r="L986" s="1"/>
    </row>
    <row r="987" spans="2:14" s="1" customFormat="1" ht="15" hidden="1" customHeight="1" outlineLevel="1" x14ac:dyDescent="0.15">
      <c r="B987" s="7"/>
      <c r="C987" s="20">
        <v>3</v>
      </c>
      <c r="D987" s="10" t="s">
        <v>16</v>
      </c>
      <c r="F987" s="9" t="str">
        <f>ReportingCurrencyUnitLables</f>
        <v>USD 000s</v>
      </c>
      <c r="H987" s="31">
        <f>H970 * $E980</f>
        <v>0</v>
      </c>
      <c r="I987" s="31">
        <f>I970 * $E980</f>
        <v>0</v>
      </c>
      <c r="J987" s="31">
        <f>J970 * $E980</f>
        <v>0</v>
      </c>
      <c r="K987" s="31">
        <f>K970 * $E980</f>
        <v>0</v>
      </c>
      <c r="L987" s="31">
        <f>L970 * $E980</f>
        <v>0</v>
      </c>
    </row>
    <row r="988" spans="2:14" ht="4" hidden="1" customHeight="1" outlineLevel="1" x14ac:dyDescent="0.15">
      <c r="D988" s="10"/>
      <c r="F988" s="1"/>
      <c r="H988" s="1"/>
      <c r="I988" s="1"/>
      <c r="J988" s="1"/>
      <c r="K988" s="1"/>
      <c r="L988" s="1"/>
    </row>
    <row r="989" spans="2:14" s="1" customFormat="1" ht="15" hidden="1" customHeight="1" outlineLevel="1" x14ac:dyDescent="0.15">
      <c r="B989" s="7"/>
      <c r="C989" s="20">
        <v>4</v>
      </c>
      <c r="D989" s="10" t="s">
        <v>276</v>
      </c>
      <c r="F989" s="9" t="str">
        <f>ReportingCurrencyUnitLables</f>
        <v>USD 000s</v>
      </c>
      <c r="H989" s="31">
        <f>H974 * $E980</f>
        <v>0</v>
      </c>
      <c r="I989" s="31">
        <f>I974 * $E980</f>
        <v>0</v>
      </c>
      <c r="J989" s="31">
        <f>J974 * $E980</f>
        <v>0</v>
      </c>
      <c r="K989" s="31">
        <f>K974 * $E980</f>
        <v>0</v>
      </c>
      <c r="L989" s="31">
        <f>L974 * $E980</f>
        <v>0</v>
      </c>
    </row>
    <row r="990" spans="2:14" ht="4" hidden="1" customHeight="1" outlineLevel="1" x14ac:dyDescent="0.15">
      <c r="D990" s="10"/>
      <c r="F990" s="1"/>
      <c r="H990" s="1"/>
      <c r="I990" s="1"/>
      <c r="J990" s="1"/>
      <c r="K990" s="1"/>
      <c r="L990" s="1"/>
    </row>
    <row r="991" spans="2:14" ht="10" hidden="1" customHeight="1" outlineLevel="1" x14ac:dyDescent="0.15">
      <c r="B991" s="38"/>
      <c r="C991" s="34"/>
      <c r="D991" s="34"/>
      <c r="E991" s="34"/>
      <c r="F991" s="34"/>
      <c r="G991" s="34"/>
      <c r="H991" s="34"/>
      <c r="I991" s="39"/>
      <c r="J991" s="39"/>
      <c r="K991" s="39"/>
      <c r="L991" s="34"/>
      <c r="M991" s="34"/>
      <c r="N991" s="1"/>
    </row>
    <row r="992" spans="2:14" ht="10" customHeight="1" x14ac:dyDescent="0.15"/>
    <row r="993" spans="2:13" s="1" customFormat="1" ht="19" collapsed="1" x14ac:dyDescent="0.15">
      <c r="B993" s="66" cm="1">
        <f t="array" aca="1" ref="B993" ca="1">MAX($B$2:OFFSET(B993,-1,0)+1)</f>
        <v>18</v>
      </c>
      <c r="C993" s="67" t="str">
        <f>UPPER(J998) &amp;" / " &amp; K998  &amp; " / " &amp; L998 &amp; " / " &amp; H998</f>
        <v xml:space="preserve"> /  /  / </v>
      </c>
      <c r="D993" s="67"/>
      <c r="E993" s="67"/>
      <c r="F993" s="67"/>
      <c r="G993" s="67"/>
      <c r="H993" s="34"/>
      <c r="I993" s="19" t="s">
        <v>253</v>
      </c>
      <c r="J993" s="2" t="s">
        <v>216</v>
      </c>
      <c r="K993" s="19" t="s">
        <v>286</v>
      </c>
      <c r="L993" s="35">
        <f>E1038</f>
        <v>1</v>
      </c>
      <c r="M993" s="34"/>
    </row>
    <row r="994" spans="2:13" s="1" customFormat="1" ht="4" hidden="1" customHeight="1" outlineLevel="1" x14ac:dyDescent="0.15">
      <c r="B994" s="63"/>
      <c r="C994" s="64"/>
      <c r="D994" s="64"/>
      <c r="E994" s="64"/>
      <c r="F994" s="64"/>
      <c r="G994" s="64"/>
      <c r="H994" s="64"/>
      <c r="I994" s="65"/>
      <c r="J994" s="65"/>
      <c r="K994" s="65"/>
      <c r="L994" s="64"/>
      <c r="M994" s="64"/>
    </row>
    <row r="995" spans="2:13" ht="10" hidden="1" customHeight="1" outlineLevel="1" x14ac:dyDescent="0.15"/>
    <row r="996" spans="2:13" ht="15" hidden="1" customHeight="1" outlineLevel="1" x14ac:dyDescent="0.15">
      <c r="D996" s="1"/>
      <c r="E996" s="1"/>
      <c r="H996" s="3" t="s">
        <v>1</v>
      </c>
      <c r="J996" s="3" t="s">
        <v>0</v>
      </c>
      <c r="K996" s="3" t="s">
        <v>215</v>
      </c>
      <c r="L996" s="3" t="s">
        <v>283</v>
      </c>
    </row>
    <row r="997" spans="2:13" ht="5" hidden="1" customHeight="1" outlineLevel="1" x14ac:dyDescent="0.15">
      <c r="D997" s="1"/>
      <c r="E997" s="1"/>
      <c r="H997" s="1"/>
      <c r="J997" s="1"/>
      <c r="K997" s="1"/>
      <c r="L997" s="1"/>
    </row>
    <row r="998" spans="2:13" ht="15" hidden="1" customHeight="1" outlineLevel="1" x14ac:dyDescent="0.15">
      <c r="D998" s="10" t="s">
        <v>2</v>
      </c>
      <c r="E998" s="1"/>
      <c r="H998" s="2"/>
      <c r="J998" s="2"/>
      <c r="K998" s="2"/>
      <c r="L998" s="2"/>
    </row>
    <row r="999" spans="2:13" hidden="1" outlineLevel="1" x14ac:dyDescent="0.15">
      <c r="D999" s="1"/>
      <c r="E999" s="1"/>
      <c r="F999" s="1"/>
      <c r="H999" s="1"/>
      <c r="I999" s="1"/>
      <c r="J999" s="1"/>
      <c r="K999" s="1"/>
      <c r="L999" s="1"/>
    </row>
    <row r="1000" spans="2:13" s="1" customFormat="1" ht="18" hidden="1" customHeight="1" outlineLevel="1" x14ac:dyDescent="0.15">
      <c r="B1000" s="7"/>
      <c r="C1000" s="60" t="s">
        <v>3</v>
      </c>
      <c r="D1000" s="68"/>
      <c r="E1000" s="68"/>
      <c r="F1000" s="69"/>
      <c r="G1000" s="69"/>
      <c r="H1000" s="69" t="s">
        <v>4</v>
      </c>
      <c r="I1000" s="69" t="s">
        <v>5</v>
      </c>
      <c r="J1000" s="69" t="s">
        <v>6</v>
      </c>
      <c r="K1000" s="69" t="s">
        <v>277</v>
      </c>
      <c r="L1000" s="69" t="s">
        <v>278</v>
      </c>
      <c r="M1000" s="69"/>
    </row>
    <row r="1001" spans="2:13" ht="10" hidden="1" customHeight="1" outlineLevel="1" x14ac:dyDescent="0.15">
      <c r="H1001" s="1"/>
      <c r="I1001" s="1"/>
      <c r="J1001" s="1"/>
      <c r="K1001" s="1"/>
      <c r="L1001" s="1"/>
    </row>
    <row r="1002" spans="2:13" s="1" customFormat="1" ht="15" hidden="1" customHeight="1" outlineLevel="1" x14ac:dyDescent="0.15">
      <c r="B1002" s="7"/>
      <c r="D1002" s="10" t="s">
        <v>3</v>
      </c>
      <c r="F1002" s="18" t="s">
        <v>288</v>
      </c>
      <c r="H1002" s="23"/>
      <c r="I1002" s="23"/>
      <c r="J1002" s="23"/>
      <c r="K1002" s="23"/>
      <c r="L1002" s="23"/>
    </row>
    <row r="1003" spans="2:13" ht="4" hidden="1" customHeight="1" outlineLevel="1" x14ac:dyDescent="0.15">
      <c r="D1003" s="1"/>
      <c r="E1003" s="1"/>
      <c r="F1003" s="1"/>
      <c r="H1003" s="1"/>
      <c r="I1003" s="1"/>
      <c r="J1003" s="1"/>
      <c r="K1003" s="1"/>
      <c r="L1003" s="1"/>
    </row>
    <row r="1004" spans="2:13" s="1" customFormat="1" ht="15" hidden="1" customHeight="1" outlineLevel="1" x14ac:dyDescent="0.15">
      <c r="B1004" s="7"/>
      <c r="D1004" s="10" t="s">
        <v>265</v>
      </c>
      <c r="F1004" s="9" t="str">
        <f>F1006 &amp; ":" &amp; F1002</f>
        <v>USD:[currency code]</v>
      </c>
      <c r="H1004" s="25"/>
      <c r="I1004" s="25"/>
      <c r="J1004" s="25"/>
      <c r="K1004" s="25"/>
      <c r="L1004" s="25"/>
    </row>
    <row r="1005" spans="2:13" ht="4" hidden="1" customHeight="1" outlineLevel="1" x14ac:dyDescent="0.15">
      <c r="D1005" s="1"/>
      <c r="E1005" s="1"/>
      <c r="F1005" s="1"/>
      <c r="H1005" s="1"/>
      <c r="I1005" s="1"/>
      <c r="J1005" s="1"/>
      <c r="K1005" s="1"/>
      <c r="L1005" s="1"/>
    </row>
    <row r="1006" spans="2:13" s="1" customFormat="1" ht="15" hidden="1" customHeight="1" outlineLevel="1" x14ac:dyDescent="0.15">
      <c r="B1006" s="7"/>
      <c r="D1006" s="10" t="s">
        <v>22</v>
      </c>
      <c r="F1006" s="9" t="str">
        <f>ReportingCurrency</f>
        <v>USD</v>
      </c>
      <c r="H1006" s="30">
        <f>IF(H1004=0, 0, H1002/H1004)</f>
        <v>0</v>
      </c>
      <c r="I1006" s="30">
        <f>IF(I1004=0, 0, I1002/I1004)</f>
        <v>0</v>
      </c>
      <c r="J1006" s="30">
        <f>IF(J1004=0, 0, J1002/J1004)</f>
        <v>0</v>
      </c>
      <c r="K1006" s="30">
        <f>IF(K1004=0, 0, K1002/K1004)</f>
        <v>0</v>
      </c>
      <c r="L1006" s="30">
        <f>IF(L1004=0, 0, L1002/L1004)</f>
        <v>0</v>
      </c>
    </row>
    <row r="1007" spans="2:13" ht="4" hidden="1" customHeight="1" outlineLevel="1" x14ac:dyDescent="0.15">
      <c r="D1007" s="1"/>
      <c r="E1007" s="1"/>
      <c r="F1007" s="1"/>
      <c r="H1007" s="1"/>
      <c r="I1007" s="1"/>
      <c r="J1007" s="1"/>
      <c r="K1007" s="1"/>
      <c r="L1007" s="1"/>
    </row>
    <row r="1008" spans="2:13" s="1" customFormat="1" ht="15" hidden="1" customHeight="1" outlineLevel="1" x14ac:dyDescent="0.15">
      <c r="B1008" s="7"/>
      <c r="D1008" s="10" t="s">
        <v>273</v>
      </c>
      <c r="F1008" s="9" t="s">
        <v>274</v>
      </c>
      <c r="H1008" s="2"/>
      <c r="I1008" s="2"/>
      <c r="J1008" s="2"/>
      <c r="K1008" s="2"/>
      <c r="L1008" s="2"/>
    </row>
    <row r="1009" spans="2:13" ht="4" hidden="1" customHeight="1" outlineLevel="1" x14ac:dyDescent="0.15">
      <c r="D1009" s="1"/>
      <c r="E1009" s="1"/>
      <c r="F1009" s="1"/>
      <c r="H1009" s="1"/>
      <c r="I1009" s="1"/>
      <c r="J1009" s="1"/>
      <c r="K1009" s="1"/>
      <c r="L1009" s="1"/>
    </row>
    <row r="1010" spans="2:13" s="1" customFormat="1" ht="15" hidden="1" customHeight="1" outlineLevel="1" x14ac:dyDescent="0.15">
      <c r="B1010" s="7"/>
      <c r="D1010" s="10" t="s">
        <v>302</v>
      </c>
      <c r="F1010" s="9" t="s">
        <v>275</v>
      </c>
      <c r="H1010" s="26"/>
      <c r="I1010" s="26"/>
      <c r="J1010" s="26"/>
      <c r="K1010" s="26"/>
      <c r="L1010" s="26"/>
    </row>
    <row r="1011" spans="2:13" hidden="1" outlineLevel="1" x14ac:dyDescent="0.15">
      <c r="D1011" s="1"/>
      <c r="E1011" s="1"/>
      <c r="F1011" s="1"/>
      <c r="H1011" s="1"/>
      <c r="I1011" s="1"/>
      <c r="J1011" s="1"/>
      <c r="K1011" s="1"/>
      <c r="L1011" s="1"/>
    </row>
    <row r="1012" spans="2:13" s="1" customFormat="1" ht="18" hidden="1" customHeight="1" outlineLevel="1" x14ac:dyDescent="0.15">
      <c r="B1012" s="7"/>
      <c r="C1012" s="60" t="s">
        <v>8</v>
      </c>
      <c r="D1012" s="68"/>
      <c r="E1012" s="68"/>
      <c r="F1012" s="69"/>
      <c r="G1012" s="69"/>
      <c r="H1012" s="69" t="s">
        <v>4</v>
      </c>
      <c r="I1012" s="69" t="s">
        <v>5</v>
      </c>
      <c r="J1012" s="69" t="s">
        <v>6</v>
      </c>
      <c r="K1012" s="69" t="s">
        <v>277</v>
      </c>
      <c r="L1012" s="69" t="s">
        <v>278</v>
      </c>
      <c r="M1012" s="69"/>
    </row>
    <row r="1013" spans="2:13" ht="10" hidden="1" customHeight="1" outlineLevel="1" x14ac:dyDescent="0.15">
      <c r="H1013" s="1"/>
      <c r="I1013" s="1"/>
      <c r="J1013" s="1"/>
      <c r="K1013" s="1"/>
      <c r="L1013" s="1"/>
    </row>
    <row r="1014" spans="2:13" s="1" customFormat="1" ht="15" hidden="1" customHeight="1" outlineLevel="1" x14ac:dyDescent="0.15">
      <c r="B1014" s="7"/>
      <c r="D1014" s="10" t="s">
        <v>254</v>
      </c>
      <c r="E1014" s="36"/>
      <c r="F1014" s="9" t="s">
        <v>24</v>
      </c>
      <c r="H1014" s="24"/>
      <c r="I1014" s="24"/>
      <c r="J1014" s="24"/>
      <c r="K1014" s="24"/>
      <c r="L1014" s="24"/>
    </row>
    <row r="1015" spans="2:13" s="1" customFormat="1" ht="15" hidden="1" customHeight="1" outlineLevel="1" x14ac:dyDescent="0.15">
      <c r="B1015" s="7"/>
      <c r="D1015" s="10" t="s">
        <v>255</v>
      </c>
      <c r="E1015" s="36"/>
      <c r="F1015" s="9" t="s">
        <v>24</v>
      </c>
      <c r="H1015" s="24"/>
      <c r="I1015" s="24"/>
      <c r="J1015" s="24"/>
      <c r="K1015" s="24"/>
      <c r="L1015" s="24"/>
    </row>
    <row r="1016" spans="2:13" s="1" customFormat="1" ht="15" hidden="1" customHeight="1" outlineLevel="1" x14ac:dyDescent="0.15">
      <c r="B1016" s="7"/>
      <c r="D1016" s="10" t="s">
        <v>256</v>
      </c>
      <c r="E1016" s="36"/>
      <c r="F1016" s="9" t="s">
        <v>24</v>
      </c>
      <c r="H1016" s="24"/>
      <c r="I1016" s="24"/>
      <c r="J1016" s="24"/>
      <c r="K1016" s="24"/>
      <c r="L1016" s="24"/>
    </row>
    <row r="1017" spans="2:13" s="1" customFormat="1" ht="15" hidden="1" customHeight="1" outlineLevel="1" x14ac:dyDescent="0.15">
      <c r="B1017" s="7"/>
      <c r="D1017" s="10" t="s">
        <v>257</v>
      </c>
      <c r="E1017" s="36"/>
      <c r="F1017" s="9" t="s">
        <v>24</v>
      </c>
      <c r="H1017" s="24"/>
      <c r="I1017" s="24"/>
      <c r="J1017" s="24"/>
      <c r="K1017" s="24"/>
      <c r="L1017" s="24"/>
    </row>
    <row r="1018" spans="2:13" s="1" customFormat="1" ht="15" hidden="1" customHeight="1" outlineLevel="1" x14ac:dyDescent="0.15">
      <c r="B1018" s="7"/>
      <c r="D1018" s="10" t="s">
        <v>258</v>
      </c>
      <c r="E1018" s="36"/>
      <c r="F1018" s="9" t="s">
        <v>24</v>
      </c>
      <c r="H1018" s="24"/>
      <c r="I1018" s="24"/>
      <c r="J1018" s="24"/>
      <c r="K1018" s="24"/>
      <c r="L1018" s="24"/>
    </row>
    <row r="1019" spans="2:13" ht="4" hidden="1" customHeight="1" outlineLevel="1" x14ac:dyDescent="0.15">
      <c r="D1019" s="1"/>
      <c r="E1019" s="1"/>
      <c r="F1019" s="1"/>
      <c r="H1019" s="1"/>
      <c r="I1019" s="1"/>
      <c r="J1019" s="1"/>
      <c r="K1019" s="1"/>
      <c r="L1019" s="1"/>
    </row>
    <row r="1020" spans="2:13" s="1" customFormat="1" ht="15" hidden="1" customHeight="1" outlineLevel="1" x14ac:dyDescent="0.15">
      <c r="B1020" s="7"/>
      <c r="D1020" s="10" t="s">
        <v>268</v>
      </c>
      <c r="F1020" s="9" t="s">
        <v>24</v>
      </c>
      <c r="H1020" s="31">
        <f>SUM(H1014:H1018)</f>
        <v>0</v>
      </c>
      <c r="I1020" s="31">
        <f>SUM(I1014:I1018)</f>
        <v>0</v>
      </c>
      <c r="J1020" s="31">
        <f>SUM(J1014:J1018)</f>
        <v>0</v>
      </c>
      <c r="K1020" s="31">
        <f>SUM(K1014:K1018)</f>
        <v>0</v>
      </c>
      <c r="L1020" s="31">
        <f>SUM(L1014:L1018)</f>
        <v>0</v>
      </c>
    </row>
    <row r="1021" spans="2:13" hidden="1" outlineLevel="1" x14ac:dyDescent="0.15"/>
    <row r="1022" spans="2:13" s="1" customFormat="1" ht="18" hidden="1" customHeight="1" outlineLevel="1" x14ac:dyDescent="0.15">
      <c r="B1022" s="7"/>
      <c r="C1022" s="60" t="s">
        <v>15</v>
      </c>
      <c r="D1022" s="68"/>
      <c r="E1022" s="68"/>
      <c r="F1022" s="69"/>
      <c r="G1022" s="69"/>
      <c r="H1022" s="69" t="s">
        <v>4</v>
      </c>
      <c r="I1022" s="69" t="s">
        <v>5</v>
      </c>
      <c r="J1022" s="69" t="s">
        <v>6</v>
      </c>
      <c r="K1022" s="69" t="s">
        <v>277</v>
      </c>
      <c r="L1022" s="69" t="s">
        <v>278</v>
      </c>
      <c r="M1022" s="69"/>
    </row>
    <row r="1023" spans="2:13" ht="10" hidden="1" customHeight="1" outlineLevel="1" x14ac:dyDescent="0.15"/>
    <row r="1024" spans="2:13" s="1" customFormat="1" ht="15" hidden="1" customHeight="1" outlineLevel="1" x14ac:dyDescent="0.15">
      <c r="B1024" s="7"/>
      <c r="D1024" s="10" t="s">
        <v>23</v>
      </c>
      <c r="F1024" s="9" t="s">
        <v>9</v>
      </c>
      <c r="H1024" s="31">
        <f>H1020</f>
        <v>0</v>
      </c>
      <c r="I1024" s="31">
        <f>I1020</f>
        <v>0</v>
      </c>
      <c r="J1024" s="31">
        <f>J1020</f>
        <v>0</v>
      </c>
      <c r="K1024" s="31">
        <f>K1020</f>
        <v>0</v>
      </c>
      <c r="L1024" s="31">
        <f>L1020</f>
        <v>0</v>
      </c>
    </row>
    <row r="1025" spans="2:13" ht="4" hidden="1" customHeight="1" outlineLevel="1" x14ac:dyDescent="0.15">
      <c r="D1025" s="10"/>
      <c r="F1025" s="1"/>
      <c r="H1025" s="1"/>
      <c r="I1025" s="1"/>
      <c r="J1025" s="1"/>
      <c r="K1025" s="1"/>
      <c r="L1025" s="1"/>
    </row>
    <row r="1026" spans="2:13" s="1" customFormat="1" ht="15" hidden="1" customHeight="1" outlineLevel="1" x14ac:dyDescent="0.15">
      <c r="B1026" s="7"/>
      <c r="D1026" s="10" t="s">
        <v>269</v>
      </c>
      <c r="F1026" s="9" t="s">
        <v>9</v>
      </c>
      <c r="H1026" s="31">
        <f>SUM(H1015:H1018)</f>
        <v>0</v>
      </c>
      <c r="I1026" s="31">
        <f>SUM(I1015:I1018)</f>
        <v>0</v>
      </c>
      <c r="J1026" s="31">
        <f>SUM(J1015:J1018)</f>
        <v>0</v>
      </c>
      <c r="K1026" s="31">
        <f>SUM(K1015:K1018)</f>
        <v>0</v>
      </c>
      <c r="L1026" s="31">
        <f>SUM(L1015:L1018)</f>
        <v>0</v>
      </c>
    </row>
    <row r="1027" spans="2:13" ht="4" hidden="1" customHeight="1" outlineLevel="1" x14ac:dyDescent="0.15">
      <c r="D1027" s="10"/>
      <c r="F1027" s="1"/>
      <c r="H1027" s="1"/>
      <c r="I1027" s="1"/>
      <c r="J1027" s="1"/>
      <c r="K1027" s="1"/>
      <c r="L1027" s="1"/>
    </row>
    <row r="1028" spans="2:13" s="1" customFormat="1" ht="15" hidden="1" customHeight="1" outlineLevel="1" x14ac:dyDescent="0.15">
      <c r="B1028" s="7"/>
      <c r="D1028" s="10" t="s">
        <v>16</v>
      </c>
      <c r="F1028" s="9" t="str">
        <f>ReportingCurrencyUnitLables</f>
        <v>USD 000s</v>
      </c>
      <c r="H1028" s="31">
        <f>H1006 * H1020 / 1000</f>
        <v>0</v>
      </c>
      <c r="I1028" s="31">
        <f>I1006 * I1020 / 1000</f>
        <v>0</v>
      </c>
      <c r="J1028" s="31">
        <f>J1006 * J1020 / 1000</f>
        <v>0</v>
      </c>
      <c r="K1028" s="31">
        <f>K1006 * K1020 / 1000</f>
        <v>0</v>
      </c>
      <c r="L1028" s="31">
        <f>L1006 * L1020 / 1000</f>
        <v>0</v>
      </c>
    </row>
    <row r="1029" spans="2:13" ht="4" hidden="1" customHeight="1" outlineLevel="1" x14ac:dyDescent="0.15">
      <c r="D1029" s="10"/>
      <c r="F1029" s="1"/>
      <c r="H1029" s="1"/>
      <c r="I1029" s="1"/>
      <c r="J1029" s="1"/>
      <c r="K1029" s="1"/>
      <c r="L1029" s="1"/>
    </row>
    <row r="1030" spans="2:13" s="1" customFormat="1" ht="15" hidden="1" customHeight="1" outlineLevel="1" x14ac:dyDescent="0.15">
      <c r="B1030" s="7"/>
      <c r="D1030" s="10" t="s">
        <v>19</v>
      </c>
      <c r="F1030" s="9" t="s">
        <v>20</v>
      </c>
      <c r="H1030" s="32">
        <f>IF(H1024=0,0,H1026 / H1024)</f>
        <v>0</v>
      </c>
      <c r="I1030" s="32">
        <f>IF(I1024=0,0,I1026 / I1024)</f>
        <v>0</v>
      </c>
      <c r="J1030" s="32">
        <f>IF(J1024=0,0,J1026 / J1024)</f>
        <v>0</v>
      </c>
      <c r="K1030" s="32">
        <f>IF(K1024=0,0,K1026 / K1024)</f>
        <v>0</v>
      </c>
      <c r="L1030" s="32">
        <f>IF(L1024=0,0,L1026 / L1024)</f>
        <v>0</v>
      </c>
    </row>
    <row r="1031" spans="2:13" ht="4" hidden="1" customHeight="1" outlineLevel="1" x14ac:dyDescent="0.15">
      <c r="D1031" s="10"/>
      <c r="F1031" s="1"/>
      <c r="H1031" s="1"/>
      <c r="I1031" s="1"/>
      <c r="J1031" s="1"/>
      <c r="K1031" s="1"/>
      <c r="L1031" s="1"/>
    </row>
    <row r="1032" spans="2:13" s="1" customFormat="1" ht="15" hidden="1" customHeight="1" outlineLevel="1" x14ac:dyDescent="0.15">
      <c r="B1032" s="7"/>
      <c r="D1032" s="10" t="s">
        <v>276</v>
      </c>
      <c r="F1032" s="9" t="str">
        <f>ReportingCurrencyUnitLables</f>
        <v>USD 000s</v>
      </c>
      <c r="H1032" s="31">
        <f>MAX(SUMPRODUCT(H1015:H1018, Technical!$E$9:$E$12) * H1006 / 1000, 0)</f>
        <v>0</v>
      </c>
      <c r="I1032" s="31">
        <f>MAX(SUMPRODUCT(I1015:I1018, Technical!$E$9:$E$12) * I1006 / 1000, 0)</f>
        <v>0</v>
      </c>
      <c r="J1032" s="31">
        <f>MAX(SUMPRODUCT(J1015:J1018, Technical!$E$9:$E$12) * J1006 / 1000, 0)</f>
        <v>0</v>
      </c>
      <c r="K1032" s="31">
        <f>MAX(SUMPRODUCT(K1015:K1018, Technical!$E$9:$E$12) * K1006 / 1000, 0)</f>
        <v>0</v>
      </c>
      <c r="L1032" s="31">
        <f>MAX(SUMPRODUCT(L1015:L1018, Technical!$E$9:$E$12) * L1006 / 1000, 0)</f>
        <v>0</v>
      </c>
    </row>
    <row r="1033" spans="2:13" ht="4" hidden="1" customHeight="1" outlineLevel="1" x14ac:dyDescent="0.15">
      <c r="D1033" s="10"/>
      <c r="F1033" s="1"/>
      <c r="H1033" s="1"/>
      <c r="I1033" s="1"/>
      <c r="J1033" s="1"/>
      <c r="K1033" s="1"/>
      <c r="L1033" s="1"/>
    </row>
    <row r="1034" spans="2:13" s="1" customFormat="1" ht="15" hidden="1" customHeight="1" outlineLevel="1" x14ac:dyDescent="0.15">
      <c r="B1034" s="7"/>
      <c r="D1034" s="10" t="s">
        <v>272</v>
      </c>
      <c r="F1034" s="9" t="s">
        <v>270</v>
      </c>
      <c r="H1034" s="32">
        <f>IF(H1028=0, 0, H1032/H1028)</f>
        <v>0</v>
      </c>
      <c r="I1034" s="32">
        <f>IF(I1028=0, 0, I1032/I1028)</f>
        <v>0</v>
      </c>
      <c r="J1034" s="32">
        <f>IF(J1028=0, 0, J1032/J1028)</f>
        <v>0</v>
      </c>
      <c r="K1034" s="32">
        <f>IF(K1028=0, 0, K1032/K1028)</f>
        <v>0</v>
      </c>
      <c r="L1034" s="32">
        <f>IF(L1028=0, 0, L1032/L1028)</f>
        <v>0</v>
      </c>
    </row>
    <row r="1035" spans="2:13" ht="4" hidden="1" customHeight="1" outlineLevel="1" x14ac:dyDescent="0.15">
      <c r="D1035" s="10"/>
      <c r="F1035" s="1"/>
      <c r="H1035" s="1"/>
      <c r="I1035" s="1"/>
      <c r="J1035" s="1"/>
      <c r="K1035" s="1"/>
      <c r="L1035" s="1"/>
    </row>
    <row r="1036" spans="2:13" s="1" customFormat="1" ht="15" hidden="1" customHeight="1" outlineLevel="1" x14ac:dyDescent="0.15">
      <c r="B1036" s="7"/>
      <c r="C1036" s="7"/>
      <c r="D1036" s="10" t="s">
        <v>271</v>
      </c>
      <c r="F1036" s="9" t="s">
        <v>279</v>
      </c>
      <c r="H1036" s="33"/>
      <c r="I1036" s="32">
        <f>IF(H1034=0, 0, -(I1034-H1034) / H1034)</f>
        <v>0</v>
      </c>
      <c r="J1036" s="32">
        <f>IF(I1034=0, 0, -(J1034-I1034) / I1034)</f>
        <v>0</v>
      </c>
      <c r="K1036" s="32">
        <f>IF(J1034=0, 0, -(K1034-J1034) / J1034)</f>
        <v>0</v>
      </c>
      <c r="L1036" s="32">
        <f>IF(K1034=0, 0, -(L1034-K1034) / K1034)</f>
        <v>0</v>
      </c>
    </row>
    <row r="1037" spans="2:13" hidden="1" outlineLevel="1" x14ac:dyDescent="0.15"/>
    <row r="1038" spans="2:13" s="1" customFormat="1" ht="18" hidden="1" customHeight="1" outlineLevel="1" x14ac:dyDescent="0.15">
      <c r="B1038" s="7"/>
      <c r="C1038" s="60" t="s">
        <v>259</v>
      </c>
      <c r="D1038" s="68"/>
      <c r="E1038" s="68">
        <f>IF(AND(J993 = "Yes", OR(ISBLANK(Worker_Type_Filter), Worker_Type_Filter = H998),
 OR(ISBLANK(Country_Filter), Country_Filter = J998)), 1, 0)</f>
        <v>1</v>
      </c>
      <c r="F1038" s="69"/>
      <c r="G1038" s="69"/>
      <c r="H1038" s="69" t="s">
        <v>4</v>
      </c>
      <c r="I1038" s="69" t="s">
        <v>5</v>
      </c>
      <c r="J1038" s="69" t="s">
        <v>6</v>
      </c>
      <c r="K1038" s="69" t="s">
        <v>277</v>
      </c>
      <c r="L1038" s="69" t="s">
        <v>278</v>
      </c>
      <c r="M1038" s="69"/>
    </row>
    <row r="1039" spans="2:13" ht="10" hidden="1" customHeight="1" outlineLevel="1" x14ac:dyDescent="0.15">
      <c r="C1039" s="37" t="s">
        <v>267</v>
      </c>
    </row>
    <row r="1040" spans="2:13" ht="4" hidden="1" customHeight="1" outlineLevel="1" x14ac:dyDescent="0.15"/>
    <row r="1041" spans="2:14" s="1" customFormat="1" ht="15" hidden="1" customHeight="1" outlineLevel="1" x14ac:dyDescent="0.15">
      <c r="B1041" s="7"/>
      <c r="C1041" s="20">
        <v>1</v>
      </c>
      <c r="D1041" s="10" t="s">
        <v>23</v>
      </c>
      <c r="F1041" s="9" t="s">
        <v>9</v>
      </c>
      <c r="H1041" s="31">
        <f>H1024 * $E1038</f>
        <v>0</v>
      </c>
      <c r="I1041" s="31">
        <f>I1024 * $E1038</f>
        <v>0</v>
      </c>
      <c r="J1041" s="31">
        <f>J1024 * $E1038</f>
        <v>0</v>
      </c>
      <c r="K1041" s="31">
        <f>K1024 * $E1038</f>
        <v>0</v>
      </c>
      <c r="L1041" s="31">
        <f>L1024 * $E1038</f>
        <v>0</v>
      </c>
    </row>
    <row r="1042" spans="2:14" ht="4" hidden="1" customHeight="1" outlineLevel="1" x14ac:dyDescent="0.15">
      <c r="D1042" s="10"/>
      <c r="F1042" s="1"/>
      <c r="H1042" s="1"/>
      <c r="I1042" s="1"/>
      <c r="J1042" s="1"/>
      <c r="K1042" s="1"/>
      <c r="L1042" s="1"/>
    </row>
    <row r="1043" spans="2:14" s="1" customFormat="1" ht="15" hidden="1" customHeight="1" outlineLevel="1" x14ac:dyDescent="0.15">
      <c r="B1043" s="7"/>
      <c r="C1043" s="20">
        <v>2</v>
      </c>
      <c r="D1043" s="10" t="s">
        <v>269</v>
      </c>
      <c r="F1043" s="9" t="s">
        <v>9</v>
      </c>
      <c r="H1043" s="31">
        <f>H1026 * $E1038</f>
        <v>0</v>
      </c>
      <c r="I1043" s="31">
        <f>I1026 * $E1038</f>
        <v>0</v>
      </c>
      <c r="J1043" s="31">
        <f>J1026 * $E1038</f>
        <v>0</v>
      </c>
      <c r="K1043" s="31">
        <f>K1026 * $E1038</f>
        <v>0</v>
      </c>
      <c r="L1043" s="31">
        <f>L1026 * $E1038</f>
        <v>0</v>
      </c>
    </row>
    <row r="1044" spans="2:14" ht="4" hidden="1" customHeight="1" outlineLevel="1" x14ac:dyDescent="0.15">
      <c r="D1044" s="10"/>
      <c r="F1044" s="1"/>
      <c r="H1044" s="1"/>
      <c r="I1044" s="1"/>
      <c r="J1044" s="1"/>
      <c r="K1044" s="1"/>
      <c r="L1044" s="1"/>
    </row>
    <row r="1045" spans="2:14" s="1" customFormat="1" ht="15" hidden="1" customHeight="1" outlineLevel="1" x14ac:dyDescent="0.15">
      <c r="B1045" s="7"/>
      <c r="C1045" s="20">
        <v>3</v>
      </c>
      <c r="D1045" s="10" t="s">
        <v>16</v>
      </c>
      <c r="F1045" s="9" t="str">
        <f>ReportingCurrencyUnitLables</f>
        <v>USD 000s</v>
      </c>
      <c r="H1045" s="31">
        <f>H1028 * $E1038</f>
        <v>0</v>
      </c>
      <c r="I1045" s="31">
        <f>I1028 * $E1038</f>
        <v>0</v>
      </c>
      <c r="J1045" s="31">
        <f>J1028 * $E1038</f>
        <v>0</v>
      </c>
      <c r="K1045" s="31">
        <f>K1028 * $E1038</f>
        <v>0</v>
      </c>
      <c r="L1045" s="31">
        <f>L1028 * $E1038</f>
        <v>0</v>
      </c>
    </row>
    <row r="1046" spans="2:14" ht="4" hidden="1" customHeight="1" outlineLevel="1" x14ac:dyDescent="0.15">
      <c r="D1046" s="10"/>
      <c r="F1046" s="1"/>
      <c r="H1046" s="1"/>
      <c r="I1046" s="1"/>
      <c r="J1046" s="1"/>
      <c r="K1046" s="1"/>
      <c r="L1046" s="1"/>
    </row>
    <row r="1047" spans="2:14" s="1" customFormat="1" ht="15" hidden="1" customHeight="1" outlineLevel="1" x14ac:dyDescent="0.15">
      <c r="B1047" s="7"/>
      <c r="C1047" s="20">
        <v>4</v>
      </c>
      <c r="D1047" s="10" t="s">
        <v>276</v>
      </c>
      <c r="F1047" s="9" t="str">
        <f>ReportingCurrencyUnitLables</f>
        <v>USD 000s</v>
      </c>
      <c r="H1047" s="31">
        <f>H1032 * $E1038</f>
        <v>0</v>
      </c>
      <c r="I1047" s="31">
        <f>I1032 * $E1038</f>
        <v>0</v>
      </c>
      <c r="J1047" s="31">
        <f>J1032 * $E1038</f>
        <v>0</v>
      </c>
      <c r="K1047" s="31">
        <f>K1032 * $E1038</f>
        <v>0</v>
      </c>
      <c r="L1047" s="31">
        <f>L1032 * $E1038</f>
        <v>0</v>
      </c>
    </row>
    <row r="1048" spans="2:14" ht="4" hidden="1" customHeight="1" outlineLevel="1" x14ac:dyDescent="0.15">
      <c r="D1048" s="10"/>
      <c r="F1048" s="1"/>
      <c r="H1048" s="1"/>
      <c r="I1048" s="1"/>
      <c r="J1048" s="1"/>
      <c r="K1048" s="1"/>
      <c r="L1048" s="1"/>
    </row>
    <row r="1049" spans="2:14" ht="10" hidden="1" customHeight="1" outlineLevel="1" x14ac:dyDescent="0.15">
      <c r="B1049" s="38"/>
      <c r="C1049" s="34"/>
      <c r="D1049" s="34"/>
      <c r="E1049" s="34"/>
      <c r="F1049" s="34"/>
      <c r="G1049" s="34"/>
      <c r="H1049" s="34"/>
      <c r="I1049" s="39"/>
      <c r="J1049" s="39"/>
      <c r="K1049" s="39"/>
      <c r="L1049" s="34"/>
      <c r="M1049" s="34"/>
      <c r="N1049" s="1"/>
    </row>
    <row r="1050" spans="2:14" ht="10" customHeight="1" x14ac:dyDescent="0.15"/>
    <row r="1051" spans="2:14" s="1" customFormat="1" ht="19" collapsed="1" x14ac:dyDescent="0.15">
      <c r="B1051" s="66" cm="1">
        <f t="array" aca="1" ref="B1051" ca="1">MAX($B$2:OFFSET(B1051,-1,0)+1)</f>
        <v>19</v>
      </c>
      <c r="C1051" s="67" t="str">
        <f>UPPER(J1056) &amp;" / " &amp; K1056  &amp; " / " &amp; L1056 &amp; " / " &amp; H1056</f>
        <v xml:space="preserve"> /  /  / </v>
      </c>
      <c r="D1051" s="67"/>
      <c r="E1051" s="67"/>
      <c r="F1051" s="67"/>
      <c r="G1051" s="67"/>
      <c r="H1051" s="34"/>
      <c r="I1051" s="19" t="s">
        <v>253</v>
      </c>
      <c r="J1051" s="2" t="s">
        <v>216</v>
      </c>
      <c r="K1051" s="19" t="s">
        <v>286</v>
      </c>
      <c r="L1051" s="35">
        <f>E1096</f>
        <v>1</v>
      </c>
      <c r="M1051" s="34"/>
    </row>
    <row r="1052" spans="2:14" s="1" customFormat="1" ht="4" hidden="1" customHeight="1" outlineLevel="1" x14ac:dyDescent="0.15">
      <c r="B1052" s="63"/>
      <c r="C1052" s="64"/>
      <c r="D1052" s="64"/>
      <c r="E1052" s="64"/>
      <c r="F1052" s="64"/>
      <c r="G1052" s="64"/>
      <c r="H1052" s="64"/>
      <c r="I1052" s="65"/>
      <c r="J1052" s="65"/>
      <c r="K1052" s="65"/>
      <c r="L1052" s="64"/>
      <c r="M1052" s="64"/>
    </row>
    <row r="1053" spans="2:14" ht="10" hidden="1" customHeight="1" outlineLevel="1" x14ac:dyDescent="0.15"/>
    <row r="1054" spans="2:14" ht="15" hidden="1" customHeight="1" outlineLevel="1" x14ac:dyDescent="0.15">
      <c r="D1054" s="1"/>
      <c r="E1054" s="1"/>
      <c r="H1054" s="3" t="s">
        <v>1</v>
      </c>
      <c r="J1054" s="3" t="s">
        <v>0</v>
      </c>
      <c r="K1054" s="3" t="s">
        <v>215</v>
      </c>
      <c r="L1054" s="3" t="s">
        <v>283</v>
      </c>
    </row>
    <row r="1055" spans="2:14" ht="5" hidden="1" customHeight="1" outlineLevel="1" x14ac:dyDescent="0.15">
      <c r="D1055" s="1"/>
      <c r="E1055" s="1"/>
      <c r="H1055" s="1"/>
      <c r="J1055" s="1"/>
      <c r="K1055" s="1"/>
      <c r="L1055" s="1"/>
    </row>
    <row r="1056" spans="2:14" ht="15" hidden="1" customHeight="1" outlineLevel="1" x14ac:dyDescent="0.15">
      <c r="D1056" s="10" t="s">
        <v>2</v>
      </c>
      <c r="E1056" s="1"/>
      <c r="H1056" s="2"/>
      <c r="J1056" s="2"/>
      <c r="K1056" s="2"/>
      <c r="L1056" s="2"/>
    </row>
    <row r="1057" spans="2:13" hidden="1" outlineLevel="1" x14ac:dyDescent="0.15">
      <c r="D1057" s="1"/>
      <c r="E1057" s="1"/>
      <c r="F1057" s="1"/>
      <c r="H1057" s="1"/>
      <c r="I1057" s="1"/>
      <c r="J1057" s="1"/>
      <c r="K1057" s="1"/>
      <c r="L1057" s="1"/>
    </row>
    <row r="1058" spans="2:13" s="1" customFormat="1" ht="18" hidden="1" customHeight="1" outlineLevel="1" x14ac:dyDescent="0.15">
      <c r="B1058" s="7"/>
      <c r="C1058" s="60" t="s">
        <v>3</v>
      </c>
      <c r="D1058" s="68"/>
      <c r="E1058" s="68"/>
      <c r="F1058" s="69"/>
      <c r="G1058" s="69"/>
      <c r="H1058" s="69" t="s">
        <v>4</v>
      </c>
      <c r="I1058" s="69" t="s">
        <v>5</v>
      </c>
      <c r="J1058" s="69" t="s">
        <v>6</v>
      </c>
      <c r="K1058" s="69" t="s">
        <v>277</v>
      </c>
      <c r="L1058" s="69" t="s">
        <v>278</v>
      </c>
      <c r="M1058" s="69"/>
    </row>
    <row r="1059" spans="2:13" ht="10" hidden="1" customHeight="1" outlineLevel="1" x14ac:dyDescent="0.15">
      <c r="H1059" s="1"/>
      <c r="I1059" s="1"/>
      <c r="J1059" s="1"/>
      <c r="K1059" s="1"/>
      <c r="L1059" s="1"/>
    </row>
    <row r="1060" spans="2:13" s="1" customFormat="1" ht="15" hidden="1" customHeight="1" outlineLevel="1" x14ac:dyDescent="0.15">
      <c r="B1060" s="7"/>
      <c r="D1060" s="10" t="s">
        <v>3</v>
      </c>
      <c r="F1060" s="18" t="s">
        <v>288</v>
      </c>
      <c r="H1060" s="23"/>
      <c r="I1060" s="23"/>
      <c r="J1060" s="23"/>
      <c r="K1060" s="23"/>
      <c r="L1060" s="23"/>
    </row>
    <row r="1061" spans="2:13" ht="4" hidden="1" customHeight="1" outlineLevel="1" x14ac:dyDescent="0.15">
      <c r="D1061" s="1"/>
      <c r="E1061" s="1"/>
      <c r="F1061" s="1"/>
      <c r="H1061" s="1"/>
      <c r="I1061" s="1"/>
      <c r="J1061" s="1"/>
      <c r="K1061" s="1"/>
      <c r="L1061" s="1"/>
    </row>
    <row r="1062" spans="2:13" s="1" customFormat="1" ht="15" hidden="1" customHeight="1" outlineLevel="1" x14ac:dyDescent="0.15">
      <c r="B1062" s="7"/>
      <c r="D1062" s="10" t="s">
        <v>265</v>
      </c>
      <c r="F1062" s="9" t="str">
        <f>F1064 &amp; ":" &amp; F1060</f>
        <v>USD:[currency code]</v>
      </c>
      <c r="H1062" s="25"/>
      <c r="I1062" s="25"/>
      <c r="J1062" s="25"/>
      <c r="K1062" s="25"/>
      <c r="L1062" s="25"/>
    </row>
    <row r="1063" spans="2:13" ht="4" hidden="1" customHeight="1" outlineLevel="1" x14ac:dyDescent="0.15">
      <c r="D1063" s="1"/>
      <c r="E1063" s="1"/>
      <c r="F1063" s="1"/>
      <c r="H1063" s="1"/>
      <c r="I1063" s="1"/>
      <c r="J1063" s="1"/>
      <c r="K1063" s="1"/>
      <c r="L1063" s="1"/>
    </row>
    <row r="1064" spans="2:13" s="1" customFormat="1" ht="15" hidden="1" customHeight="1" outlineLevel="1" x14ac:dyDescent="0.15">
      <c r="B1064" s="7"/>
      <c r="D1064" s="10" t="s">
        <v>22</v>
      </c>
      <c r="F1064" s="9" t="str">
        <f>ReportingCurrency</f>
        <v>USD</v>
      </c>
      <c r="H1064" s="30">
        <f>IF(H1062=0, 0, H1060/H1062)</f>
        <v>0</v>
      </c>
      <c r="I1064" s="30">
        <f>IF(I1062=0, 0, I1060/I1062)</f>
        <v>0</v>
      </c>
      <c r="J1064" s="30">
        <f>IF(J1062=0, 0, J1060/J1062)</f>
        <v>0</v>
      </c>
      <c r="K1064" s="30">
        <f>IF(K1062=0, 0, K1060/K1062)</f>
        <v>0</v>
      </c>
      <c r="L1064" s="30">
        <f>IF(L1062=0, 0, L1060/L1062)</f>
        <v>0</v>
      </c>
    </row>
    <row r="1065" spans="2:13" ht="4" hidden="1" customHeight="1" outlineLevel="1" x14ac:dyDescent="0.15">
      <c r="D1065" s="1"/>
      <c r="E1065" s="1"/>
      <c r="F1065" s="1"/>
      <c r="H1065" s="1"/>
      <c r="I1065" s="1"/>
      <c r="J1065" s="1"/>
      <c r="K1065" s="1"/>
      <c r="L1065" s="1"/>
    </row>
    <row r="1066" spans="2:13" s="1" customFormat="1" ht="15" hidden="1" customHeight="1" outlineLevel="1" x14ac:dyDescent="0.15">
      <c r="B1066" s="7"/>
      <c r="D1066" s="10" t="s">
        <v>273</v>
      </c>
      <c r="F1066" s="9" t="s">
        <v>274</v>
      </c>
      <c r="H1066" s="2"/>
      <c r="I1066" s="2"/>
      <c r="J1066" s="2"/>
      <c r="K1066" s="2"/>
      <c r="L1066" s="2"/>
    </row>
    <row r="1067" spans="2:13" ht="4" hidden="1" customHeight="1" outlineLevel="1" x14ac:dyDescent="0.15">
      <c r="D1067" s="1"/>
      <c r="E1067" s="1"/>
      <c r="F1067" s="1"/>
      <c r="H1067" s="1"/>
      <c r="I1067" s="1"/>
      <c r="J1067" s="1"/>
      <c r="K1067" s="1"/>
      <c r="L1067" s="1"/>
    </row>
    <row r="1068" spans="2:13" s="1" customFormat="1" ht="15" hidden="1" customHeight="1" outlineLevel="1" x14ac:dyDescent="0.15">
      <c r="B1068" s="7"/>
      <c r="D1068" s="10" t="s">
        <v>302</v>
      </c>
      <c r="F1068" s="9" t="s">
        <v>275</v>
      </c>
      <c r="H1068" s="26"/>
      <c r="I1068" s="26"/>
      <c r="J1068" s="26"/>
      <c r="K1068" s="26"/>
      <c r="L1068" s="26"/>
    </row>
    <row r="1069" spans="2:13" hidden="1" outlineLevel="1" x14ac:dyDescent="0.15">
      <c r="D1069" s="1"/>
      <c r="E1069" s="1"/>
      <c r="F1069" s="1"/>
      <c r="H1069" s="1"/>
      <c r="I1069" s="1"/>
      <c r="J1069" s="1"/>
      <c r="K1069" s="1"/>
      <c r="L1069" s="1"/>
    </row>
    <row r="1070" spans="2:13" s="1" customFormat="1" ht="18" hidden="1" customHeight="1" outlineLevel="1" x14ac:dyDescent="0.15">
      <c r="B1070" s="7"/>
      <c r="C1070" s="60" t="s">
        <v>8</v>
      </c>
      <c r="D1070" s="68"/>
      <c r="E1070" s="68"/>
      <c r="F1070" s="69"/>
      <c r="G1070" s="69"/>
      <c r="H1070" s="69" t="s">
        <v>4</v>
      </c>
      <c r="I1070" s="69" t="s">
        <v>5</v>
      </c>
      <c r="J1070" s="69" t="s">
        <v>6</v>
      </c>
      <c r="K1070" s="69" t="s">
        <v>277</v>
      </c>
      <c r="L1070" s="69" t="s">
        <v>278</v>
      </c>
      <c r="M1070" s="69"/>
    </row>
    <row r="1071" spans="2:13" ht="10" hidden="1" customHeight="1" outlineLevel="1" x14ac:dyDescent="0.15">
      <c r="H1071" s="1"/>
      <c r="I1071" s="1"/>
      <c r="J1071" s="1"/>
      <c r="K1071" s="1"/>
      <c r="L1071" s="1"/>
    </row>
    <row r="1072" spans="2:13" s="1" customFormat="1" ht="15" hidden="1" customHeight="1" outlineLevel="1" x14ac:dyDescent="0.15">
      <c r="B1072" s="7"/>
      <c r="D1072" s="10" t="s">
        <v>254</v>
      </c>
      <c r="E1072" s="36"/>
      <c r="F1072" s="9" t="s">
        <v>24</v>
      </c>
      <c r="H1072" s="24"/>
      <c r="I1072" s="24"/>
      <c r="J1072" s="24"/>
      <c r="K1072" s="24"/>
      <c r="L1072" s="24"/>
    </row>
    <row r="1073" spans="2:13" s="1" customFormat="1" ht="15" hidden="1" customHeight="1" outlineLevel="1" x14ac:dyDescent="0.15">
      <c r="B1073" s="7"/>
      <c r="D1073" s="10" t="s">
        <v>255</v>
      </c>
      <c r="E1073" s="36"/>
      <c r="F1073" s="9" t="s">
        <v>24</v>
      </c>
      <c r="H1073" s="24"/>
      <c r="I1073" s="24"/>
      <c r="J1073" s="24"/>
      <c r="K1073" s="24"/>
      <c r="L1073" s="24"/>
    </row>
    <row r="1074" spans="2:13" s="1" customFormat="1" ht="15" hidden="1" customHeight="1" outlineLevel="1" x14ac:dyDescent="0.15">
      <c r="B1074" s="7"/>
      <c r="D1074" s="10" t="s">
        <v>256</v>
      </c>
      <c r="E1074" s="36"/>
      <c r="F1074" s="9" t="s">
        <v>24</v>
      </c>
      <c r="H1074" s="24"/>
      <c r="I1074" s="24"/>
      <c r="J1074" s="24"/>
      <c r="K1074" s="24"/>
      <c r="L1074" s="24"/>
    </row>
    <row r="1075" spans="2:13" s="1" customFormat="1" ht="15" hidden="1" customHeight="1" outlineLevel="1" x14ac:dyDescent="0.15">
      <c r="B1075" s="7"/>
      <c r="D1075" s="10" t="s">
        <v>257</v>
      </c>
      <c r="E1075" s="36"/>
      <c r="F1075" s="9" t="s">
        <v>24</v>
      </c>
      <c r="H1075" s="24"/>
      <c r="I1075" s="24"/>
      <c r="J1075" s="24"/>
      <c r="K1075" s="24"/>
      <c r="L1075" s="24"/>
    </row>
    <row r="1076" spans="2:13" s="1" customFormat="1" ht="15" hidden="1" customHeight="1" outlineLevel="1" x14ac:dyDescent="0.15">
      <c r="B1076" s="7"/>
      <c r="D1076" s="10" t="s">
        <v>258</v>
      </c>
      <c r="E1076" s="36"/>
      <c r="F1076" s="9" t="s">
        <v>24</v>
      </c>
      <c r="H1076" s="24"/>
      <c r="I1076" s="24"/>
      <c r="J1076" s="24"/>
      <c r="K1076" s="24"/>
      <c r="L1076" s="24"/>
    </row>
    <row r="1077" spans="2:13" ht="4" hidden="1" customHeight="1" outlineLevel="1" x14ac:dyDescent="0.15">
      <c r="D1077" s="1"/>
      <c r="E1077" s="1"/>
      <c r="F1077" s="1"/>
      <c r="H1077" s="1"/>
      <c r="I1077" s="1"/>
      <c r="J1077" s="1"/>
      <c r="K1077" s="1"/>
      <c r="L1077" s="1"/>
    </row>
    <row r="1078" spans="2:13" s="1" customFormat="1" ht="15" hidden="1" customHeight="1" outlineLevel="1" x14ac:dyDescent="0.15">
      <c r="B1078" s="7"/>
      <c r="D1078" s="10" t="s">
        <v>268</v>
      </c>
      <c r="F1078" s="9" t="s">
        <v>24</v>
      </c>
      <c r="H1078" s="31">
        <f>SUM(H1072:H1076)</f>
        <v>0</v>
      </c>
      <c r="I1078" s="31">
        <f>SUM(I1072:I1076)</f>
        <v>0</v>
      </c>
      <c r="J1078" s="31">
        <f>SUM(J1072:J1076)</f>
        <v>0</v>
      </c>
      <c r="K1078" s="31">
        <f>SUM(K1072:K1076)</f>
        <v>0</v>
      </c>
      <c r="L1078" s="31">
        <f>SUM(L1072:L1076)</f>
        <v>0</v>
      </c>
    </row>
    <row r="1079" spans="2:13" hidden="1" outlineLevel="1" x14ac:dyDescent="0.15"/>
    <row r="1080" spans="2:13" s="1" customFormat="1" ht="18" hidden="1" customHeight="1" outlineLevel="1" x14ac:dyDescent="0.15">
      <c r="B1080" s="7"/>
      <c r="C1080" s="60" t="s">
        <v>15</v>
      </c>
      <c r="D1080" s="68"/>
      <c r="E1080" s="68"/>
      <c r="F1080" s="69"/>
      <c r="G1080" s="69"/>
      <c r="H1080" s="69" t="s">
        <v>4</v>
      </c>
      <c r="I1080" s="69" t="s">
        <v>5</v>
      </c>
      <c r="J1080" s="69" t="s">
        <v>6</v>
      </c>
      <c r="K1080" s="69" t="s">
        <v>277</v>
      </c>
      <c r="L1080" s="69" t="s">
        <v>278</v>
      </c>
      <c r="M1080" s="69"/>
    </row>
    <row r="1081" spans="2:13" ht="10" hidden="1" customHeight="1" outlineLevel="1" x14ac:dyDescent="0.15"/>
    <row r="1082" spans="2:13" s="1" customFormat="1" ht="15" hidden="1" customHeight="1" outlineLevel="1" x14ac:dyDescent="0.15">
      <c r="B1082" s="7"/>
      <c r="D1082" s="10" t="s">
        <v>23</v>
      </c>
      <c r="F1082" s="9" t="s">
        <v>9</v>
      </c>
      <c r="H1082" s="31">
        <f>H1078</f>
        <v>0</v>
      </c>
      <c r="I1082" s="31">
        <f>I1078</f>
        <v>0</v>
      </c>
      <c r="J1082" s="31">
        <f>J1078</f>
        <v>0</v>
      </c>
      <c r="K1082" s="31">
        <f>K1078</f>
        <v>0</v>
      </c>
      <c r="L1082" s="31">
        <f>L1078</f>
        <v>0</v>
      </c>
    </row>
    <row r="1083" spans="2:13" ht="4" hidden="1" customHeight="1" outlineLevel="1" x14ac:dyDescent="0.15">
      <c r="D1083" s="10"/>
      <c r="F1083" s="1"/>
      <c r="H1083" s="1"/>
      <c r="I1083" s="1"/>
      <c r="J1083" s="1"/>
      <c r="K1083" s="1"/>
      <c r="L1083" s="1"/>
    </row>
    <row r="1084" spans="2:13" s="1" customFormat="1" ht="15" hidden="1" customHeight="1" outlineLevel="1" x14ac:dyDescent="0.15">
      <c r="B1084" s="7"/>
      <c r="D1084" s="10" t="s">
        <v>269</v>
      </c>
      <c r="F1084" s="9" t="s">
        <v>9</v>
      </c>
      <c r="H1084" s="31">
        <f>SUM(H1073:H1076)</f>
        <v>0</v>
      </c>
      <c r="I1084" s="31">
        <f>SUM(I1073:I1076)</f>
        <v>0</v>
      </c>
      <c r="J1084" s="31">
        <f>SUM(J1073:J1076)</f>
        <v>0</v>
      </c>
      <c r="K1084" s="31">
        <f>SUM(K1073:K1076)</f>
        <v>0</v>
      </c>
      <c r="L1084" s="31">
        <f>SUM(L1073:L1076)</f>
        <v>0</v>
      </c>
    </row>
    <row r="1085" spans="2:13" ht="4" hidden="1" customHeight="1" outlineLevel="1" x14ac:dyDescent="0.15">
      <c r="D1085" s="10"/>
      <c r="F1085" s="1"/>
      <c r="H1085" s="1"/>
      <c r="I1085" s="1"/>
      <c r="J1085" s="1"/>
      <c r="K1085" s="1"/>
      <c r="L1085" s="1"/>
    </row>
    <row r="1086" spans="2:13" s="1" customFormat="1" ht="15" hidden="1" customHeight="1" outlineLevel="1" x14ac:dyDescent="0.15">
      <c r="B1086" s="7"/>
      <c r="D1086" s="10" t="s">
        <v>16</v>
      </c>
      <c r="F1086" s="9" t="str">
        <f>ReportingCurrencyUnitLables</f>
        <v>USD 000s</v>
      </c>
      <c r="H1086" s="31">
        <f>H1064 * H1078 / 1000</f>
        <v>0</v>
      </c>
      <c r="I1086" s="31">
        <f>I1064 * I1078 / 1000</f>
        <v>0</v>
      </c>
      <c r="J1086" s="31">
        <f>J1064 * J1078 / 1000</f>
        <v>0</v>
      </c>
      <c r="K1086" s="31">
        <f>K1064 * K1078 / 1000</f>
        <v>0</v>
      </c>
      <c r="L1086" s="31">
        <f>L1064 * L1078 / 1000</f>
        <v>0</v>
      </c>
    </row>
    <row r="1087" spans="2:13" ht="4" hidden="1" customHeight="1" outlineLevel="1" x14ac:dyDescent="0.15">
      <c r="D1087" s="10"/>
      <c r="F1087" s="1"/>
      <c r="H1087" s="1"/>
      <c r="I1087" s="1"/>
      <c r="J1087" s="1"/>
      <c r="K1087" s="1"/>
      <c r="L1087" s="1"/>
    </row>
    <row r="1088" spans="2:13" s="1" customFormat="1" ht="15" hidden="1" customHeight="1" outlineLevel="1" x14ac:dyDescent="0.15">
      <c r="B1088" s="7"/>
      <c r="D1088" s="10" t="s">
        <v>19</v>
      </c>
      <c r="F1088" s="9" t="s">
        <v>20</v>
      </c>
      <c r="H1088" s="32">
        <f>IF(H1082=0,0,H1084 / H1082)</f>
        <v>0</v>
      </c>
      <c r="I1088" s="32">
        <f>IF(I1082=0,0,I1084 / I1082)</f>
        <v>0</v>
      </c>
      <c r="J1088" s="32">
        <f>IF(J1082=0,0,J1084 / J1082)</f>
        <v>0</v>
      </c>
      <c r="K1088" s="32">
        <f>IF(K1082=0,0,K1084 / K1082)</f>
        <v>0</v>
      </c>
      <c r="L1088" s="32">
        <f>IF(L1082=0,0,L1084 / L1082)</f>
        <v>0</v>
      </c>
    </row>
    <row r="1089" spans="2:13" ht="4" hidden="1" customHeight="1" outlineLevel="1" x14ac:dyDescent="0.15">
      <c r="D1089" s="10"/>
      <c r="F1089" s="1"/>
      <c r="H1089" s="1"/>
      <c r="I1089" s="1"/>
      <c r="J1089" s="1"/>
      <c r="K1089" s="1"/>
      <c r="L1089" s="1"/>
    </row>
    <row r="1090" spans="2:13" s="1" customFormat="1" ht="15" hidden="1" customHeight="1" outlineLevel="1" x14ac:dyDescent="0.15">
      <c r="B1090" s="7"/>
      <c r="D1090" s="10" t="s">
        <v>276</v>
      </c>
      <c r="F1090" s="9" t="str">
        <f>ReportingCurrencyUnitLables</f>
        <v>USD 000s</v>
      </c>
      <c r="H1090" s="31">
        <f>MAX(SUMPRODUCT(H1073:H1076, Technical!$E$9:$E$12) * H1064 / 1000, 0)</f>
        <v>0</v>
      </c>
      <c r="I1090" s="31">
        <f>MAX(SUMPRODUCT(I1073:I1076, Technical!$E$9:$E$12) * I1064 / 1000, 0)</f>
        <v>0</v>
      </c>
      <c r="J1090" s="31">
        <f>MAX(SUMPRODUCT(J1073:J1076, Technical!$E$9:$E$12) * J1064 / 1000, 0)</f>
        <v>0</v>
      </c>
      <c r="K1090" s="31">
        <f>MAX(SUMPRODUCT(K1073:K1076, Technical!$E$9:$E$12) * K1064 / 1000, 0)</f>
        <v>0</v>
      </c>
      <c r="L1090" s="31">
        <f>MAX(SUMPRODUCT(L1073:L1076, Technical!$E$9:$E$12) * L1064 / 1000, 0)</f>
        <v>0</v>
      </c>
    </row>
    <row r="1091" spans="2:13" ht="4" hidden="1" customHeight="1" outlineLevel="1" x14ac:dyDescent="0.15">
      <c r="D1091" s="10"/>
      <c r="F1091" s="1"/>
      <c r="H1091" s="1"/>
      <c r="I1091" s="1"/>
      <c r="J1091" s="1"/>
      <c r="K1091" s="1"/>
      <c r="L1091" s="1"/>
    </row>
    <row r="1092" spans="2:13" s="1" customFormat="1" ht="15" hidden="1" customHeight="1" outlineLevel="1" x14ac:dyDescent="0.15">
      <c r="B1092" s="7"/>
      <c r="D1092" s="10" t="s">
        <v>272</v>
      </c>
      <c r="F1092" s="9" t="s">
        <v>270</v>
      </c>
      <c r="H1092" s="32">
        <f>IF(H1086=0, 0, H1090/H1086)</f>
        <v>0</v>
      </c>
      <c r="I1092" s="32">
        <f>IF(I1086=0, 0, I1090/I1086)</f>
        <v>0</v>
      </c>
      <c r="J1092" s="32">
        <f>IF(J1086=0, 0, J1090/J1086)</f>
        <v>0</v>
      </c>
      <c r="K1092" s="32">
        <f>IF(K1086=0, 0, K1090/K1086)</f>
        <v>0</v>
      </c>
      <c r="L1092" s="32">
        <f>IF(L1086=0, 0, L1090/L1086)</f>
        <v>0</v>
      </c>
    </row>
    <row r="1093" spans="2:13" ht="4" hidden="1" customHeight="1" outlineLevel="1" x14ac:dyDescent="0.15">
      <c r="D1093" s="10"/>
      <c r="F1093" s="1"/>
      <c r="H1093" s="1"/>
      <c r="I1093" s="1"/>
      <c r="J1093" s="1"/>
      <c r="K1093" s="1"/>
      <c r="L1093" s="1"/>
    </row>
    <row r="1094" spans="2:13" s="1" customFormat="1" ht="15" hidden="1" customHeight="1" outlineLevel="1" x14ac:dyDescent="0.15">
      <c r="B1094" s="7"/>
      <c r="C1094" s="7"/>
      <c r="D1094" s="10" t="s">
        <v>271</v>
      </c>
      <c r="F1094" s="9" t="s">
        <v>279</v>
      </c>
      <c r="H1094" s="33"/>
      <c r="I1094" s="32">
        <f>IF(H1092=0, 0, -(I1092-H1092) / H1092)</f>
        <v>0</v>
      </c>
      <c r="J1094" s="32">
        <f>IF(I1092=0, 0, -(J1092-I1092) / I1092)</f>
        <v>0</v>
      </c>
      <c r="K1094" s="32">
        <f>IF(J1092=0, 0, -(K1092-J1092) / J1092)</f>
        <v>0</v>
      </c>
      <c r="L1094" s="32">
        <f>IF(K1092=0, 0, -(L1092-K1092) / K1092)</f>
        <v>0</v>
      </c>
    </row>
    <row r="1095" spans="2:13" hidden="1" outlineLevel="1" x14ac:dyDescent="0.15"/>
    <row r="1096" spans="2:13" s="1" customFormat="1" ht="18" hidden="1" customHeight="1" outlineLevel="1" x14ac:dyDescent="0.15">
      <c r="B1096" s="7"/>
      <c r="C1096" s="60" t="s">
        <v>259</v>
      </c>
      <c r="D1096" s="68"/>
      <c r="E1096" s="68">
        <f>IF(AND(J1051 = "Yes", OR(ISBLANK(Worker_Type_Filter), Worker_Type_Filter = H1056),
 OR(ISBLANK(Country_Filter), Country_Filter = J1056)), 1, 0)</f>
        <v>1</v>
      </c>
      <c r="F1096" s="69"/>
      <c r="G1096" s="69"/>
      <c r="H1096" s="69" t="s">
        <v>4</v>
      </c>
      <c r="I1096" s="69" t="s">
        <v>5</v>
      </c>
      <c r="J1096" s="69" t="s">
        <v>6</v>
      </c>
      <c r="K1096" s="69" t="s">
        <v>277</v>
      </c>
      <c r="L1096" s="69" t="s">
        <v>278</v>
      </c>
      <c r="M1096" s="69"/>
    </row>
    <row r="1097" spans="2:13" ht="10" hidden="1" customHeight="1" outlineLevel="1" x14ac:dyDescent="0.15">
      <c r="C1097" s="37" t="s">
        <v>267</v>
      </c>
    </row>
    <row r="1098" spans="2:13" ht="4" hidden="1" customHeight="1" outlineLevel="1" x14ac:dyDescent="0.15"/>
    <row r="1099" spans="2:13" s="1" customFormat="1" ht="15" hidden="1" customHeight="1" outlineLevel="1" x14ac:dyDescent="0.15">
      <c r="B1099" s="7"/>
      <c r="C1099" s="20">
        <v>1</v>
      </c>
      <c r="D1099" s="10" t="s">
        <v>23</v>
      </c>
      <c r="F1099" s="9" t="s">
        <v>9</v>
      </c>
      <c r="H1099" s="31">
        <f>H1082 * $E1096</f>
        <v>0</v>
      </c>
      <c r="I1099" s="31">
        <f>I1082 * $E1096</f>
        <v>0</v>
      </c>
      <c r="J1099" s="31">
        <f>J1082 * $E1096</f>
        <v>0</v>
      </c>
      <c r="K1099" s="31">
        <f>K1082 * $E1096</f>
        <v>0</v>
      </c>
      <c r="L1099" s="31">
        <f>L1082 * $E1096</f>
        <v>0</v>
      </c>
    </row>
    <row r="1100" spans="2:13" ht="4" hidden="1" customHeight="1" outlineLevel="1" x14ac:dyDescent="0.15">
      <c r="D1100" s="10"/>
      <c r="F1100" s="1"/>
      <c r="H1100" s="1"/>
      <c r="I1100" s="1"/>
      <c r="J1100" s="1"/>
      <c r="K1100" s="1"/>
      <c r="L1100" s="1"/>
    </row>
    <row r="1101" spans="2:13" s="1" customFormat="1" ht="15" hidden="1" customHeight="1" outlineLevel="1" x14ac:dyDescent="0.15">
      <c r="B1101" s="7"/>
      <c r="C1101" s="20">
        <v>2</v>
      </c>
      <c r="D1101" s="10" t="s">
        <v>269</v>
      </c>
      <c r="F1101" s="9" t="s">
        <v>9</v>
      </c>
      <c r="H1101" s="31">
        <f>H1084 * $E1096</f>
        <v>0</v>
      </c>
      <c r="I1101" s="31">
        <f>I1084 * $E1096</f>
        <v>0</v>
      </c>
      <c r="J1101" s="31">
        <f>J1084 * $E1096</f>
        <v>0</v>
      </c>
      <c r="K1101" s="31">
        <f>K1084 * $E1096</f>
        <v>0</v>
      </c>
      <c r="L1101" s="31">
        <f>L1084 * $E1096</f>
        <v>0</v>
      </c>
    </row>
    <row r="1102" spans="2:13" ht="4" hidden="1" customHeight="1" outlineLevel="1" x14ac:dyDescent="0.15">
      <c r="D1102" s="10"/>
      <c r="F1102" s="1"/>
      <c r="H1102" s="1"/>
      <c r="I1102" s="1"/>
      <c r="J1102" s="1"/>
      <c r="K1102" s="1"/>
      <c r="L1102" s="1"/>
    </row>
    <row r="1103" spans="2:13" s="1" customFormat="1" ht="15" hidden="1" customHeight="1" outlineLevel="1" x14ac:dyDescent="0.15">
      <c r="B1103" s="7"/>
      <c r="C1103" s="20">
        <v>3</v>
      </c>
      <c r="D1103" s="10" t="s">
        <v>16</v>
      </c>
      <c r="F1103" s="9" t="str">
        <f>ReportingCurrencyUnitLables</f>
        <v>USD 000s</v>
      </c>
      <c r="H1103" s="31">
        <f>H1086 * $E1096</f>
        <v>0</v>
      </c>
      <c r="I1103" s="31">
        <f>I1086 * $E1096</f>
        <v>0</v>
      </c>
      <c r="J1103" s="31">
        <f>J1086 * $E1096</f>
        <v>0</v>
      </c>
      <c r="K1103" s="31">
        <f>K1086 * $E1096</f>
        <v>0</v>
      </c>
      <c r="L1103" s="31">
        <f>L1086 * $E1096</f>
        <v>0</v>
      </c>
    </row>
    <row r="1104" spans="2:13" ht="4" hidden="1" customHeight="1" outlineLevel="1" x14ac:dyDescent="0.15">
      <c r="D1104" s="10"/>
      <c r="F1104" s="1"/>
      <c r="H1104" s="1"/>
      <c r="I1104" s="1"/>
      <c r="J1104" s="1"/>
      <c r="K1104" s="1"/>
      <c r="L1104" s="1"/>
    </row>
    <row r="1105" spans="2:14" s="1" customFormat="1" ht="15" hidden="1" customHeight="1" outlineLevel="1" x14ac:dyDescent="0.15">
      <c r="B1105" s="7"/>
      <c r="C1105" s="20">
        <v>4</v>
      </c>
      <c r="D1105" s="10" t="s">
        <v>276</v>
      </c>
      <c r="F1105" s="9" t="str">
        <f>ReportingCurrencyUnitLables</f>
        <v>USD 000s</v>
      </c>
      <c r="H1105" s="31">
        <f>H1090 * $E1096</f>
        <v>0</v>
      </c>
      <c r="I1105" s="31">
        <f>I1090 * $E1096</f>
        <v>0</v>
      </c>
      <c r="J1105" s="31">
        <f>J1090 * $E1096</f>
        <v>0</v>
      </c>
      <c r="K1105" s="31">
        <f>K1090 * $E1096</f>
        <v>0</v>
      </c>
      <c r="L1105" s="31">
        <f>L1090 * $E1096</f>
        <v>0</v>
      </c>
    </row>
    <row r="1106" spans="2:14" ht="4" hidden="1" customHeight="1" outlineLevel="1" x14ac:dyDescent="0.15">
      <c r="D1106" s="10"/>
      <c r="F1106" s="1"/>
      <c r="H1106" s="1"/>
      <c r="I1106" s="1"/>
      <c r="J1106" s="1"/>
      <c r="K1106" s="1"/>
      <c r="L1106" s="1"/>
    </row>
    <row r="1107" spans="2:14" ht="10" hidden="1" customHeight="1" outlineLevel="1" x14ac:dyDescent="0.15">
      <c r="B1107" s="38"/>
      <c r="C1107" s="34"/>
      <c r="D1107" s="34"/>
      <c r="E1107" s="34"/>
      <c r="F1107" s="34"/>
      <c r="G1107" s="34"/>
      <c r="H1107" s="34"/>
      <c r="I1107" s="39"/>
      <c r="J1107" s="39"/>
      <c r="K1107" s="39"/>
      <c r="L1107" s="34"/>
      <c r="M1107" s="34"/>
      <c r="N1107" s="1"/>
    </row>
    <row r="1108" spans="2:14" ht="10" customHeight="1" x14ac:dyDescent="0.15"/>
    <row r="1109" spans="2:14" s="1" customFormat="1" ht="19" collapsed="1" x14ac:dyDescent="0.15">
      <c r="B1109" s="66" cm="1">
        <f t="array" aca="1" ref="B1109" ca="1">MAX($B$2:OFFSET(B1109,-1,0)+1)</f>
        <v>20</v>
      </c>
      <c r="C1109" s="67" t="str">
        <f>UPPER(J1114) &amp;" / " &amp; K1114  &amp; " / " &amp; L1114 &amp; " / " &amp; H1114</f>
        <v xml:space="preserve"> /  /  / </v>
      </c>
      <c r="D1109" s="67"/>
      <c r="E1109" s="67"/>
      <c r="F1109" s="67"/>
      <c r="G1109" s="67"/>
      <c r="H1109" s="34"/>
      <c r="I1109" s="19" t="s">
        <v>253</v>
      </c>
      <c r="J1109" s="2" t="s">
        <v>216</v>
      </c>
      <c r="K1109" s="19" t="s">
        <v>286</v>
      </c>
      <c r="L1109" s="35">
        <f>E1154</f>
        <v>1</v>
      </c>
      <c r="M1109" s="34"/>
    </row>
    <row r="1110" spans="2:14" s="1" customFormat="1" ht="4" hidden="1" customHeight="1" outlineLevel="1" x14ac:dyDescent="0.15">
      <c r="B1110" s="63"/>
      <c r="C1110" s="64"/>
      <c r="D1110" s="64"/>
      <c r="E1110" s="64"/>
      <c r="F1110" s="64"/>
      <c r="G1110" s="64"/>
      <c r="H1110" s="64"/>
      <c r="I1110" s="65"/>
      <c r="J1110" s="65"/>
      <c r="K1110" s="65"/>
      <c r="L1110" s="64"/>
      <c r="M1110" s="64"/>
    </row>
    <row r="1111" spans="2:14" ht="10" hidden="1" customHeight="1" outlineLevel="1" x14ac:dyDescent="0.15"/>
    <row r="1112" spans="2:14" ht="15" hidden="1" customHeight="1" outlineLevel="1" x14ac:dyDescent="0.15">
      <c r="D1112" s="1"/>
      <c r="E1112" s="1"/>
      <c r="H1112" s="3" t="s">
        <v>1</v>
      </c>
      <c r="J1112" s="3" t="s">
        <v>0</v>
      </c>
      <c r="K1112" s="3" t="s">
        <v>215</v>
      </c>
      <c r="L1112" s="3" t="s">
        <v>283</v>
      </c>
    </row>
    <row r="1113" spans="2:14" ht="5" hidden="1" customHeight="1" outlineLevel="1" x14ac:dyDescent="0.15">
      <c r="D1113" s="1"/>
      <c r="E1113" s="1"/>
      <c r="H1113" s="1"/>
      <c r="J1113" s="1"/>
      <c r="K1113" s="1"/>
      <c r="L1113" s="1"/>
    </row>
    <row r="1114" spans="2:14" ht="15" hidden="1" customHeight="1" outlineLevel="1" x14ac:dyDescent="0.15">
      <c r="D1114" s="10" t="s">
        <v>2</v>
      </c>
      <c r="E1114" s="1"/>
      <c r="H1114" s="2"/>
      <c r="J1114" s="2"/>
      <c r="K1114" s="2"/>
      <c r="L1114" s="2"/>
    </row>
    <row r="1115" spans="2:14" hidden="1" outlineLevel="1" x14ac:dyDescent="0.15">
      <c r="D1115" s="1"/>
      <c r="E1115" s="1"/>
      <c r="F1115" s="1"/>
      <c r="H1115" s="1"/>
      <c r="I1115" s="1"/>
      <c r="J1115" s="1"/>
      <c r="K1115" s="1"/>
      <c r="L1115" s="1"/>
    </row>
    <row r="1116" spans="2:14" s="1" customFormat="1" ht="18" hidden="1" customHeight="1" outlineLevel="1" x14ac:dyDescent="0.15">
      <c r="B1116" s="7"/>
      <c r="C1116" s="60" t="s">
        <v>3</v>
      </c>
      <c r="D1116" s="68"/>
      <c r="E1116" s="68"/>
      <c r="F1116" s="69"/>
      <c r="G1116" s="69"/>
      <c r="H1116" s="69" t="s">
        <v>4</v>
      </c>
      <c r="I1116" s="69" t="s">
        <v>5</v>
      </c>
      <c r="J1116" s="69" t="s">
        <v>6</v>
      </c>
      <c r="K1116" s="69" t="s">
        <v>277</v>
      </c>
      <c r="L1116" s="69" t="s">
        <v>278</v>
      </c>
      <c r="M1116" s="69"/>
    </row>
    <row r="1117" spans="2:14" ht="10" hidden="1" customHeight="1" outlineLevel="1" x14ac:dyDescent="0.15">
      <c r="H1117" s="1"/>
      <c r="I1117" s="1"/>
      <c r="J1117" s="1"/>
      <c r="K1117" s="1"/>
      <c r="L1117" s="1"/>
    </row>
    <row r="1118" spans="2:14" s="1" customFormat="1" ht="15" hidden="1" customHeight="1" outlineLevel="1" x14ac:dyDescent="0.15">
      <c r="B1118" s="7"/>
      <c r="D1118" s="10" t="s">
        <v>3</v>
      </c>
      <c r="F1118" s="18" t="s">
        <v>288</v>
      </c>
      <c r="H1118" s="23"/>
      <c r="I1118" s="23"/>
      <c r="J1118" s="23"/>
      <c r="K1118" s="23"/>
      <c r="L1118" s="23"/>
    </row>
    <row r="1119" spans="2:14" ht="4" hidden="1" customHeight="1" outlineLevel="1" x14ac:dyDescent="0.15">
      <c r="D1119" s="1"/>
      <c r="E1119" s="1"/>
      <c r="F1119" s="1"/>
      <c r="H1119" s="1"/>
      <c r="I1119" s="1"/>
      <c r="J1119" s="1"/>
      <c r="K1119" s="1"/>
      <c r="L1119" s="1"/>
    </row>
    <row r="1120" spans="2:14" s="1" customFormat="1" ht="15" hidden="1" customHeight="1" outlineLevel="1" x14ac:dyDescent="0.15">
      <c r="B1120" s="7"/>
      <c r="D1120" s="10" t="s">
        <v>265</v>
      </c>
      <c r="F1120" s="9" t="str">
        <f>F1122 &amp; ":" &amp; F1118</f>
        <v>USD:[currency code]</v>
      </c>
      <c r="H1120" s="25"/>
      <c r="I1120" s="25"/>
      <c r="J1120" s="25"/>
      <c r="K1120" s="25"/>
      <c r="L1120" s="25"/>
    </row>
    <row r="1121" spans="2:13" ht="4" hidden="1" customHeight="1" outlineLevel="1" x14ac:dyDescent="0.15">
      <c r="D1121" s="1"/>
      <c r="E1121" s="1"/>
      <c r="F1121" s="1"/>
      <c r="H1121" s="1"/>
      <c r="I1121" s="1"/>
      <c r="J1121" s="1"/>
      <c r="K1121" s="1"/>
      <c r="L1121" s="1"/>
    </row>
    <row r="1122" spans="2:13" s="1" customFormat="1" ht="15" hidden="1" customHeight="1" outlineLevel="1" x14ac:dyDescent="0.15">
      <c r="B1122" s="7"/>
      <c r="D1122" s="10" t="s">
        <v>22</v>
      </c>
      <c r="F1122" s="9" t="str">
        <f>ReportingCurrency</f>
        <v>USD</v>
      </c>
      <c r="H1122" s="30">
        <f>IF(H1120=0, 0, H1118/H1120)</f>
        <v>0</v>
      </c>
      <c r="I1122" s="30">
        <f>IF(I1120=0, 0, I1118/I1120)</f>
        <v>0</v>
      </c>
      <c r="J1122" s="30">
        <f>IF(J1120=0, 0, J1118/J1120)</f>
        <v>0</v>
      </c>
      <c r="K1122" s="30">
        <f>IF(K1120=0, 0, K1118/K1120)</f>
        <v>0</v>
      </c>
      <c r="L1122" s="30">
        <f>IF(L1120=0, 0, L1118/L1120)</f>
        <v>0</v>
      </c>
    </row>
    <row r="1123" spans="2:13" ht="4" hidden="1" customHeight="1" outlineLevel="1" x14ac:dyDescent="0.15">
      <c r="D1123" s="1"/>
      <c r="E1123" s="1"/>
      <c r="F1123" s="1"/>
      <c r="H1123" s="1"/>
      <c r="I1123" s="1"/>
      <c r="J1123" s="1"/>
      <c r="K1123" s="1"/>
      <c r="L1123" s="1"/>
    </row>
    <row r="1124" spans="2:13" s="1" customFormat="1" ht="15" hidden="1" customHeight="1" outlineLevel="1" x14ac:dyDescent="0.15">
      <c r="B1124" s="7"/>
      <c r="D1124" s="10" t="s">
        <v>273</v>
      </c>
      <c r="F1124" s="9" t="s">
        <v>274</v>
      </c>
      <c r="H1124" s="2"/>
      <c r="I1124" s="2"/>
      <c r="J1124" s="2"/>
      <c r="K1124" s="2"/>
      <c r="L1124" s="2"/>
    </row>
    <row r="1125" spans="2:13" ht="4" hidden="1" customHeight="1" outlineLevel="1" x14ac:dyDescent="0.15">
      <c r="D1125" s="1"/>
      <c r="E1125" s="1"/>
      <c r="F1125" s="1"/>
      <c r="H1125" s="1"/>
      <c r="I1125" s="1"/>
      <c r="J1125" s="1"/>
      <c r="K1125" s="1"/>
      <c r="L1125" s="1"/>
    </row>
    <row r="1126" spans="2:13" s="1" customFormat="1" ht="15" hidden="1" customHeight="1" outlineLevel="1" x14ac:dyDescent="0.15">
      <c r="B1126" s="7"/>
      <c r="D1126" s="10" t="s">
        <v>302</v>
      </c>
      <c r="F1126" s="9" t="s">
        <v>275</v>
      </c>
      <c r="H1126" s="26"/>
      <c r="I1126" s="26"/>
      <c r="J1126" s="26"/>
      <c r="K1126" s="26"/>
      <c r="L1126" s="26"/>
    </row>
    <row r="1127" spans="2:13" hidden="1" outlineLevel="1" x14ac:dyDescent="0.15">
      <c r="D1127" s="1"/>
      <c r="E1127" s="1"/>
      <c r="F1127" s="1"/>
      <c r="H1127" s="1"/>
      <c r="I1127" s="1"/>
      <c r="J1127" s="1"/>
      <c r="K1127" s="1"/>
      <c r="L1127" s="1"/>
    </row>
    <row r="1128" spans="2:13" s="1" customFormat="1" ht="18" hidden="1" customHeight="1" outlineLevel="1" x14ac:dyDescent="0.15">
      <c r="B1128" s="7"/>
      <c r="C1128" s="60" t="s">
        <v>8</v>
      </c>
      <c r="D1128" s="68"/>
      <c r="E1128" s="68"/>
      <c r="F1128" s="69"/>
      <c r="G1128" s="69"/>
      <c r="H1128" s="69" t="s">
        <v>4</v>
      </c>
      <c r="I1128" s="69" t="s">
        <v>5</v>
      </c>
      <c r="J1128" s="69" t="s">
        <v>6</v>
      </c>
      <c r="K1128" s="69" t="s">
        <v>277</v>
      </c>
      <c r="L1128" s="69" t="s">
        <v>278</v>
      </c>
      <c r="M1128" s="69"/>
    </row>
    <row r="1129" spans="2:13" ht="10" hidden="1" customHeight="1" outlineLevel="1" x14ac:dyDescent="0.15">
      <c r="H1129" s="1"/>
      <c r="I1129" s="1"/>
      <c r="J1129" s="1"/>
      <c r="K1129" s="1"/>
      <c r="L1129" s="1"/>
    </row>
    <row r="1130" spans="2:13" s="1" customFormat="1" ht="15" hidden="1" customHeight="1" outlineLevel="1" x14ac:dyDescent="0.15">
      <c r="B1130" s="7"/>
      <c r="D1130" s="10" t="s">
        <v>254</v>
      </c>
      <c r="E1130" s="36"/>
      <c r="F1130" s="9" t="s">
        <v>24</v>
      </c>
      <c r="H1130" s="24"/>
      <c r="I1130" s="24"/>
      <c r="J1130" s="24"/>
      <c r="K1130" s="24"/>
      <c r="L1130" s="24"/>
    </row>
    <row r="1131" spans="2:13" s="1" customFormat="1" ht="15" hidden="1" customHeight="1" outlineLevel="1" x14ac:dyDescent="0.15">
      <c r="B1131" s="7"/>
      <c r="D1131" s="10" t="s">
        <v>255</v>
      </c>
      <c r="E1131" s="36"/>
      <c r="F1131" s="9" t="s">
        <v>24</v>
      </c>
      <c r="H1131" s="24"/>
      <c r="I1131" s="24"/>
      <c r="J1131" s="24"/>
      <c r="K1131" s="24"/>
      <c r="L1131" s="24"/>
    </row>
    <row r="1132" spans="2:13" s="1" customFormat="1" ht="15" hidden="1" customHeight="1" outlineLevel="1" x14ac:dyDescent="0.15">
      <c r="B1132" s="7"/>
      <c r="D1132" s="10" t="s">
        <v>256</v>
      </c>
      <c r="E1132" s="36"/>
      <c r="F1132" s="9" t="s">
        <v>24</v>
      </c>
      <c r="H1132" s="24"/>
      <c r="I1132" s="24"/>
      <c r="J1132" s="24"/>
      <c r="K1132" s="24"/>
      <c r="L1132" s="24"/>
    </row>
    <row r="1133" spans="2:13" s="1" customFormat="1" ht="15" hidden="1" customHeight="1" outlineLevel="1" x14ac:dyDescent="0.15">
      <c r="B1133" s="7"/>
      <c r="D1133" s="10" t="s">
        <v>257</v>
      </c>
      <c r="E1133" s="36"/>
      <c r="F1133" s="9" t="s">
        <v>24</v>
      </c>
      <c r="H1133" s="24"/>
      <c r="I1133" s="24"/>
      <c r="J1133" s="24"/>
      <c r="K1133" s="24"/>
      <c r="L1133" s="24"/>
    </row>
    <row r="1134" spans="2:13" s="1" customFormat="1" ht="15" hidden="1" customHeight="1" outlineLevel="1" x14ac:dyDescent="0.15">
      <c r="B1134" s="7"/>
      <c r="D1134" s="10" t="s">
        <v>258</v>
      </c>
      <c r="E1134" s="36"/>
      <c r="F1134" s="9" t="s">
        <v>24</v>
      </c>
      <c r="H1134" s="24"/>
      <c r="I1134" s="24"/>
      <c r="J1134" s="24"/>
      <c r="K1134" s="24"/>
      <c r="L1134" s="24"/>
    </row>
    <row r="1135" spans="2:13" ht="4" hidden="1" customHeight="1" outlineLevel="1" x14ac:dyDescent="0.15">
      <c r="D1135" s="1"/>
      <c r="E1135" s="1"/>
      <c r="F1135" s="1"/>
      <c r="H1135" s="1"/>
      <c r="I1135" s="1"/>
      <c r="J1135" s="1"/>
      <c r="K1135" s="1"/>
      <c r="L1135" s="1"/>
    </row>
    <row r="1136" spans="2:13" s="1" customFormat="1" ht="15" hidden="1" customHeight="1" outlineLevel="1" x14ac:dyDescent="0.15">
      <c r="B1136" s="7"/>
      <c r="D1136" s="10" t="s">
        <v>268</v>
      </c>
      <c r="F1136" s="9" t="s">
        <v>24</v>
      </c>
      <c r="H1136" s="31">
        <f>SUM(H1130:H1134)</f>
        <v>0</v>
      </c>
      <c r="I1136" s="31">
        <f>SUM(I1130:I1134)</f>
        <v>0</v>
      </c>
      <c r="J1136" s="31">
        <f>SUM(J1130:J1134)</f>
        <v>0</v>
      </c>
      <c r="K1136" s="31">
        <f>SUM(K1130:K1134)</f>
        <v>0</v>
      </c>
      <c r="L1136" s="31">
        <f>SUM(L1130:L1134)</f>
        <v>0</v>
      </c>
    </row>
    <row r="1137" spans="2:13" hidden="1" outlineLevel="1" x14ac:dyDescent="0.15"/>
    <row r="1138" spans="2:13" s="1" customFormat="1" ht="18" hidden="1" customHeight="1" outlineLevel="1" x14ac:dyDescent="0.15">
      <c r="B1138" s="7"/>
      <c r="C1138" s="60" t="s">
        <v>15</v>
      </c>
      <c r="D1138" s="68"/>
      <c r="E1138" s="68"/>
      <c r="F1138" s="69"/>
      <c r="G1138" s="69"/>
      <c r="H1138" s="69" t="s">
        <v>4</v>
      </c>
      <c r="I1138" s="69" t="s">
        <v>5</v>
      </c>
      <c r="J1138" s="69" t="s">
        <v>6</v>
      </c>
      <c r="K1138" s="69" t="s">
        <v>277</v>
      </c>
      <c r="L1138" s="69" t="s">
        <v>278</v>
      </c>
      <c r="M1138" s="69"/>
    </row>
    <row r="1139" spans="2:13" ht="10" hidden="1" customHeight="1" outlineLevel="1" x14ac:dyDescent="0.15"/>
    <row r="1140" spans="2:13" s="1" customFormat="1" ht="15" hidden="1" customHeight="1" outlineLevel="1" x14ac:dyDescent="0.15">
      <c r="B1140" s="7"/>
      <c r="D1140" s="10" t="s">
        <v>23</v>
      </c>
      <c r="F1140" s="9" t="s">
        <v>9</v>
      </c>
      <c r="H1140" s="31">
        <f>H1136</f>
        <v>0</v>
      </c>
      <c r="I1140" s="31">
        <f>I1136</f>
        <v>0</v>
      </c>
      <c r="J1140" s="31">
        <f>J1136</f>
        <v>0</v>
      </c>
      <c r="K1140" s="31">
        <f>K1136</f>
        <v>0</v>
      </c>
      <c r="L1140" s="31">
        <f>L1136</f>
        <v>0</v>
      </c>
    </row>
    <row r="1141" spans="2:13" ht="4" hidden="1" customHeight="1" outlineLevel="1" x14ac:dyDescent="0.15">
      <c r="D1141" s="10"/>
      <c r="F1141" s="1"/>
      <c r="H1141" s="1"/>
      <c r="I1141" s="1"/>
      <c r="J1141" s="1"/>
      <c r="K1141" s="1"/>
      <c r="L1141" s="1"/>
    </row>
    <row r="1142" spans="2:13" s="1" customFormat="1" ht="15" hidden="1" customHeight="1" outlineLevel="1" x14ac:dyDescent="0.15">
      <c r="B1142" s="7"/>
      <c r="D1142" s="10" t="s">
        <v>269</v>
      </c>
      <c r="F1142" s="9" t="s">
        <v>9</v>
      </c>
      <c r="H1142" s="31">
        <f>SUM(H1131:H1134)</f>
        <v>0</v>
      </c>
      <c r="I1142" s="31">
        <f>SUM(I1131:I1134)</f>
        <v>0</v>
      </c>
      <c r="J1142" s="31">
        <f>SUM(J1131:J1134)</f>
        <v>0</v>
      </c>
      <c r="K1142" s="31">
        <f>SUM(K1131:K1134)</f>
        <v>0</v>
      </c>
      <c r="L1142" s="31">
        <f>SUM(L1131:L1134)</f>
        <v>0</v>
      </c>
    </row>
    <row r="1143" spans="2:13" ht="4" hidden="1" customHeight="1" outlineLevel="1" x14ac:dyDescent="0.15">
      <c r="D1143" s="10"/>
      <c r="F1143" s="1"/>
      <c r="H1143" s="1"/>
      <c r="I1143" s="1"/>
      <c r="J1143" s="1"/>
      <c r="K1143" s="1"/>
      <c r="L1143" s="1"/>
    </row>
    <row r="1144" spans="2:13" s="1" customFormat="1" ht="15" hidden="1" customHeight="1" outlineLevel="1" x14ac:dyDescent="0.15">
      <c r="B1144" s="7"/>
      <c r="D1144" s="10" t="s">
        <v>16</v>
      </c>
      <c r="F1144" s="9" t="str">
        <f>ReportingCurrencyUnitLables</f>
        <v>USD 000s</v>
      </c>
      <c r="H1144" s="31">
        <f>H1122 * H1136 / 1000</f>
        <v>0</v>
      </c>
      <c r="I1144" s="31">
        <f>I1122 * I1136 / 1000</f>
        <v>0</v>
      </c>
      <c r="J1144" s="31">
        <f>J1122 * J1136 / 1000</f>
        <v>0</v>
      </c>
      <c r="K1144" s="31">
        <f>K1122 * K1136 / 1000</f>
        <v>0</v>
      </c>
      <c r="L1144" s="31">
        <f>L1122 * L1136 / 1000</f>
        <v>0</v>
      </c>
    </row>
    <row r="1145" spans="2:13" ht="4" hidden="1" customHeight="1" outlineLevel="1" x14ac:dyDescent="0.15">
      <c r="D1145" s="10"/>
      <c r="F1145" s="1"/>
      <c r="H1145" s="1"/>
      <c r="I1145" s="1"/>
      <c r="J1145" s="1"/>
      <c r="K1145" s="1"/>
      <c r="L1145" s="1"/>
    </row>
    <row r="1146" spans="2:13" s="1" customFormat="1" ht="15" hidden="1" customHeight="1" outlineLevel="1" x14ac:dyDescent="0.15">
      <c r="B1146" s="7"/>
      <c r="D1146" s="10" t="s">
        <v>19</v>
      </c>
      <c r="F1146" s="9" t="s">
        <v>20</v>
      </c>
      <c r="H1146" s="32">
        <f>IF(H1140=0,0,H1142 / H1140)</f>
        <v>0</v>
      </c>
      <c r="I1146" s="32">
        <f>IF(I1140=0,0,I1142 / I1140)</f>
        <v>0</v>
      </c>
      <c r="J1146" s="32">
        <f>IF(J1140=0,0,J1142 / J1140)</f>
        <v>0</v>
      </c>
      <c r="K1146" s="32">
        <f>IF(K1140=0,0,K1142 / K1140)</f>
        <v>0</v>
      </c>
      <c r="L1146" s="32">
        <f>IF(L1140=0,0,L1142 / L1140)</f>
        <v>0</v>
      </c>
    </row>
    <row r="1147" spans="2:13" ht="4" hidden="1" customHeight="1" outlineLevel="1" x14ac:dyDescent="0.15">
      <c r="D1147" s="10"/>
      <c r="F1147" s="1"/>
      <c r="H1147" s="1"/>
      <c r="I1147" s="1"/>
      <c r="J1147" s="1"/>
      <c r="K1147" s="1"/>
      <c r="L1147" s="1"/>
    </row>
    <row r="1148" spans="2:13" s="1" customFormat="1" ht="15" hidden="1" customHeight="1" outlineLevel="1" x14ac:dyDescent="0.15">
      <c r="B1148" s="7"/>
      <c r="D1148" s="10" t="s">
        <v>276</v>
      </c>
      <c r="F1148" s="9" t="str">
        <f>ReportingCurrencyUnitLables</f>
        <v>USD 000s</v>
      </c>
      <c r="H1148" s="31">
        <f>MAX(SUMPRODUCT(H1131:H1134, Technical!$E$9:$E$12) * H1122 / 1000, 0)</f>
        <v>0</v>
      </c>
      <c r="I1148" s="31">
        <f>MAX(SUMPRODUCT(I1131:I1134, Technical!$E$9:$E$12) * I1122 / 1000, 0)</f>
        <v>0</v>
      </c>
      <c r="J1148" s="31">
        <f>MAX(SUMPRODUCT(J1131:J1134, Technical!$E$9:$E$12) * J1122 / 1000, 0)</f>
        <v>0</v>
      </c>
      <c r="K1148" s="31">
        <f>MAX(SUMPRODUCT(K1131:K1134, Technical!$E$9:$E$12) * K1122 / 1000, 0)</f>
        <v>0</v>
      </c>
      <c r="L1148" s="31">
        <f>MAX(SUMPRODUCT(L1131:L1134, Technical!$E$9:$E$12) * L1122 / 1000, 0)</f>
        <v>0</v>
      </c>
    </row>
    <row r="1149" spans="2:13" ht="4" hidden="1" customHeight="1" outlineLevel="1" x14ac:dyDescent="0.15">
      <c r="D1149" s="10"/>
      <c r="F1149" s="1"/>
      <c r="H1149" s="1"/>
      <c r="I1149" s="1"/>
      <c r="J1149" s="1"/>
      <c r="K1149" s="1"/>
      <c r="L1149" s="1"/>
    </row>
    <row r="1150" spans="2:13" s="1" customFormat="1" ht="15" hidden="1" customHeight="1" outlineLevel="1" x14ac:dyDescent="0.15">
      <c r="B1150" s="7"/>
      <c r="D1150" s="10" t="s">
        <v>272</v>
      </c>
      <c r="F1150" s="9" t="s">
        <v>270</v>
      </c>
      <c r="H1150" s="32">
        <f>IF(H1144=0, 0, H1148/H1144)</f>
        <v>0</v>
      </c>
      <c r="I1150" s="32">
        <f>IF(I1144=0, 0, I1148/I1144)</f>
        <v>0</v>
      </c>
      <c r="J1150" s="32">
        <f>IF(J1144=0, 0, J1148/J1144)</f>
        <v>0</v>
      </c>
      <c r="K1150" s="32">
        <f>IF(K1144=0, 0, K1148/K1144)</f>
        <v>0</v>
      </c>
      <c r="L1150" s="32">
        <f>IF(L1144=0, 0, L1148/L1144)</f>
        <v>0</v>
      </c>
    </row>
    <row r="1151" spans="2:13" ht="4" hidden="1" customHeight="1" outlineLevel="1" x14ac:dyDescent="0.15">
      <c r="D1151" s="10"/>
      <c r="F1151" s="1"/>
      <c r="H1151" s="1"/>
      <c r="I1151" s="1"/>
      <c r="J1151" s="1"/>
      <c r="K1151" s="1"/>
      <c r="L1151" s="1"/>
    </row>
    <row r="1152" spans="2:13" s="1" customFormat="1" ht="15" hidden="1" customHeight="1" outlineLevel="1" x14ac:dyDescent="0.15">
      <c r="B1152" s="7"/>
      <c r="C1152" s="7"/>
      <c r="D1152" s="10" t="s">
        <v>271</v>
      </c>
      <c r="F1152" s="9" t="s">
        <v>279</v>
      </c>
      <c r="H1152" s="33"/>
      <c r="I1152" s="32">
        <f>IF(H1150=0, 0, -(I1150-H1150) / H1150)</f>
        <v>0</v>
      </c>
      <c r="J1152" s="32">
        <f>IF(I1150=0, 0, -(J1150-I1150) / I1150)</f>
        <v>0</v>
      </c>
      <c r="K1152" s="32">
        <f>IF(J1150=0, 0, -(K1150-J1150) / J1150)</f>
        <v>0</v>
      </c>
      <c r="L1152" s="32">
        <f>IF(K1150=0, 0, -(L1150-K1150) / K1150)</f>
        <v>0</v>
      </c>
    </row>
    <row r="1153" spans="2:14" hidden="1" outlineLevel="1" x14ac:dyDescent="0.15"/>
    <row r="1154" spans="2:14" s="1" customFormat="1" ht="18" hidden="1" customHeight="1" outlineLevel="1" x14ac:dyDescent="0.15">
      <c r="B1154" s="7"/>
      <c r="C1154" s="60" t="s">
        <v>259</v>
      </c>
      <c r="D1154" s="68"/>
      <c r="E1154" s="68">
        <f>IF(AND(J1109 = "Yes", OR(ISBLANK(Worker_Type_Filter), Worker_Type_Filter = H1114),
 OR(ISBLANK(Country_Filter), Country_Filter = J1114)), 1, 0)</f>
        <v>1</v>
      </c>
      <c r="F1154" s="69"/>
      <c r="G1154" s="69"/>
      <c r="H1154" s="69" t="s">
        <v>4</v>
      </c>
      <c r="I1154" s="69" t="s">
        <v>5</v>
      </c>
      <c r="J1154" s="69" t="s">
        <v>6</v>
      </c>
      <c r="K1154" s="69" t="s">
        <v>277</v>
      </c>
      <c r="L1154" s="69" t="s">
        <v>278</v>
      </c>
      <c r="M1154" s="69"/>
    </row>
    <row r="1155" spans="2:14" ht="10" hidden="1" customHeight="1" outlineLevel="1" x14ac:dyDescent="0.15">
      <c r="C1155" s="37" t="s">
        <v>267</v>
      </c>
    </row>
    <row r="1156" spans="2:14" ht="4" hidden="1" customHeight="1" outlineLevel="1" x14ac:dyDescent="0.15"/>
    <row r="1157" spans="2:14" s="1" customFormat="1" ht="15" hidden="1" customHeight="1" outlineLevel="1" x14ac:dyDescent="0.15">
      <c r="B1157" s="7"/>
      <c r="C1157" s="20">
        <v>1</v>
      </c>
      <c r="D1157" s="10" t="s">
        <v>23</v>
      </c>
      <c r="F1157" s="9" t="s">
        <v>9</v>
      </c>
      <c r="H1157" s="31">
        <f>H1140 * $E1154</f>
        <v>0</v>
      </c>
      <c r="I1157" s="31">
        <f>I1140 * $E1154</f>
        <v>0</v>
      </c>
      <c r="J1157" s="31">
        <f>J1140 * $E1154</f>
        <v>0</v>
      </c>
      <c r="K1157" s="31">
        <f>K1140 * $E1154</f>
        <v>0</v>
      </c>
      <c r="L1157" s="31">
        <f>L1140 * $E1154</f>
        <v>0</v>
      </c>
    </row>
    <row r="1158" spans="2:14" ht="4" hidden="1" customHeight="1" outlineLevel="1" x14ac:dyDescent="0.15">
      <c r="D1158" s="10"/>
      <c r="F1158" s="1"/>
      <c r="H1158" s="1"/>
      <c r="I1158" s="1"/>
      <c r="J1158" s="1"/>
      <c r="K1158" s="1"/>
      <c r="L1158" s="1"/>
    </row>
    <row r="1159" spans="2:14" s="1" customFormat="1" ht="15" hidden="1" customHeight="1" outlineLevel="1" x14ac:dyDescent="0.15">
      <c r="B1159" s="7"/>
      <c r="C1159" s="20">
        <v>2</v>
      </c>
      <c r="D1159" s="10" t="s">
        <v>269</v>
      </c>
      <c r="F1159" s="9" t="s">
        <v>9</v>
      </c>
      <c r="H1159" s="31">
        <f>H1142 * $E1154</f>
        <v>0</v>
      </c>
      <c r="I1159" s="31">
        <f>I1142 * $E1154</f>
        <v>0</v>
      </c>
      <c r="J1159" s="31">
        <f>J1142 * $E1154</f>
        <v>0</v>
      </c>
      <c r="K1159" s="31">
        <f>K1142 * $E1154</f>
        <v>0</v>
      </c>
      <c r="L1159" s="31">
        <f>L1142 * $E1154</f>
        <v>0</v>
      </c>
    </row>
    <row r="1160" spans="2:14" ht="4" hidden="1" customHeight="1" outlineLevel="1" x14ac:dyDescent="0.15">
      <c r="D1160" s="10"/>
      <c r="F1160" s="1"/>
      <c r="H1160" s="1"/>
      <c r="I1160" s="1"/>
      <c r="J1160" s="1"/>
      <c r="K1160" s="1"/>
      <c r="L1160" s="1"/>
    </row>
    <row r="1161" spans="2:14" s="1" customFormat="1" ht="15" hidden="1" customHeight="1" outlineLevel="1" x14ac:dyDescent="0.15">
      <c r="B1161" s="7"/>
      <c r="C1161" s="20">
        <v>3</v>
      </c>
      <c r="D1161" s="10" t="s">
        <v>16</v>
      </c>
      <c r="F1161" s="9" t="str">
        <f>ReportingCurrencyUnitLables</f>
        <v>USD 000s</v>
      </c>
      <c r="H1161" s="31">
        <f>H1144 * $E1154</f>
        <v>0</v>
      </c>
      <c r="I1161" s="31">
        <f>I1144 * $E1154</f>
        <v>0</v>
      </c>
      <c r="J1161" s="31">
        <f>J1144 * $E1154</f>
        <v>0</v>
      </c>
      <c r="K1161" s="31">
        <f>K1144 * $E1154</f>
        <v>0</v>
      </c>
      <c r="L1161" s="31">
        <f>L1144 * $E1154</f>
        <v>0</v>
      </c>
    </row>
    <row r="1162" spans="2:14" ht="4" hidden="1" customHeight="1" outlineLevel="1" x14ac:dyDescent="0.15">
      <c r="D1162" s="10"/>
      <c r="F1162" s="1"/>
      <c r="H1162" s="1"/>
      <c r="I1162" s="1"/>
      <c r="J1162" s="1"/>
      <c r="K1162" s="1"/>
      <c r="L1162" s="1"/>
    </row>
    <row r="1163" spans="2:14" s="1" customFormat="1" ht="15" hidden="1" customHeight="1" outlineLevel="1" x14ac:dyDescent="0.15">
      <c r="B1163" s="7"/>
      <c r="C1163" s="20">
        <v>4</v>
      </c>
      <c r="D1163" s="10" t="s">
        <v>276</v>
      </c>
      <c r="F1163" s="9" t="str">
        <f>ReportingCurrencyUnitLables</f>
        <v>USD 000s</v>
      </c>
      <c r="H1163" s="31">
        <f>H1148 * $E1154</f>
        <v>0</v>
      </c>
      <c r="I1163" s="31">
        <f>I1148 * $E1154</f>
        <v>0</v>
      </c>
      <c r="J1163" s="31">
        <f>J1148 * $E1154</f>
        <v>0</v>
      </c>
      <c r="K1163" s="31">
        <f>K1148 * $E1154</f>
        <v>0</v>
      </c>
      <c r="L1163" s="31">
        <f>L1148 * $E1154</f>
        <v>0</v>
      </c>
    </row>
    <row r="1164" spans="2:14" ht="4" hidden="1" customHeight="1" outlineLevel="1" x14ac:dyDescent="0.15">
      <c r="D1164" s="10"/>
      <c r="F1164" s="1"/>
      <c r="H1164" s="1"/>
      <c r="I1164" s="1"/>
      <c r="J1164" s="1"/>
      <c r="K1164" s="1"/>
      <c r="L1164" s="1"/>
    </row>
    <row r="1165" spans="2:14" ht="10" hidden="1" customHeight="1" outlineLevel="1" x14ac:dyDescent="0.15">
      <c r="B1165" s="38"/>
      <c r="C1165" s="34"/>
      <c r="D1165" s="34"/>
      <c r="E1165" s="34"/>
      <c r="F1165" s="34"/>
      <c r="G1165" s="34"/>
      <c r="H1165" s="34"/>
      <c r="I1165" s="39"/>
      <c r="J1165" s="39"/>
      <c r="K1165" s="39"/>
      <c r="L1165" s="34"/>
      <c r="M1165" s="34"/>
      <c r="N1165" s="1"/>
    </row>
    <row r="1166" spans="2:14" ht="10" customHeight="1" x14ac:dyDescent="0.15"/>
    <row r="1167" spans="2:14" s="1" customFormat="1" ht="19" collapsed="1" x14ac:dyDescent="0.15">
      <c r="B1167" s="66" cm="1">
        <f t="array" aca="1" ref="B1167" ca="1">MAX($B$2:OFFSET(B1167,-1,0)+1)</f>
        <v>21</v>
      </c>
      <c r="C1167" s="67" t="str">
        <f>UPPER(J1172) &amp;" / " &amp; K1172  &amp; " / " &amp; L1172 &amp; " / " &amp; H1172</f>
        <v xml:space="preserve"> /  /  / </v>
      </c>
      <c r="D1167" s="67"/>
      <c r="E1167" s="67"/>
      <c r="F1167" s="67"/>
      <c r="G1167" s="67"/>
      <c r="H1167" s="34"/>
      <c r="I1167" s="19" t="s">
        <v>253</v>
      </c>
      <c r="J1167" s="2" t="s">
        <v>216</v>
      </c>
      <c r="K1167" s="19" t="s">
        <v>286</v>
      </c>
      <c r="L1167" s="35">
        <f>E1212</f>
        <v>1</v>
      </c>
      <c r="M1167" s="34"/>
    </row>
    <row r="1168" spans="2:14" s="1" customFormat="1" ht="4" hidden="1" customHeight="1" outlineLevel="1" x14ac:dyDescent="0.15">
      <c r="B1168" s="63"/>
      <c r="C1168" s="64"/>
      <c r="D1168" s="64"/>
      <c r="E1168" s="64"/>
      <c r="F1168" s="64"/>
      <c r="G1168" s="64"/>
      <c r="H1168" s="64"/>
      <c r="I1168" s="65"/>
      <c r="J1168" s="65"/>
      <c r="K1168" s="65"/>
      <c r="L1168" s="64"/>
      <c r="M1168" s="64"/>
    </row>
    <row r="1169" spans="2:13" ht="10" hidden="1" customHeight="1" outlineLevel="1" x14ac:dyDescent="0.15"/>
    <row r="1170" spans="2:13" ht="15" hidden="1" customHeight="1" outlineLevel="1" x14ac:dyDescent="0.15">
      <c r="D1170" s="1"/>
      <c r="E1170" s="1"/>
      <c r="H1170" s="3" t="s">
        <v>1</v>
      </c>
      <c r="J1170" s="3" t="s">
        <v>0</v>
      </c>
      <c r="K1170" s="3" t="s">
        <v>215</v>
      </c>
      <c r="L1170" s="3" t="s">
        <v>283</v>
      </c>
    </row>
    <row r="1171" spans="2:13" ht="5" hidden="1" customHeight="1" outlineLevel="1" x14ac:dyDescent="0.15">
      <c r="D1171" s="1"/>
      <c r="E1171" s="1"/>
      <c r="H1171" s="1"/>
      <c r="J1171" s="1"/>
      <c r="K1171" s="1"/>
      <c r="L1171" s="1"/>
    </row>
    <row r="1172" spans="2:13" ht="15" hidden="1" customHeight="1" outlineLevel="1" x14ac:dyDescent="0.15">
      <c r="D1172" s="10" t="s">
        <v>2</v>
      </c>
      <c r="E1172" s="1"/>
      <c r="H1172" s="2"/>
      <c r="J1172" s="2"/>
      <c r="K1172" s="2"/>
      <c r="L1172" s="2"/>
    </row>
    <row r="1173" spans="2:13" hidden="1" outlineLevel="1" x14ac:dyDescent="0.15">
      <c r="D1173" s="1"/>
      <c r="E1173" s="1"/>
      <c r="F1173" s="1"/>
      <c r="H1173" s="1"/>
      <c r="I1173" s="1"/>
      <c r="J1173" s="1"/>
      <c r="K1173" s="1"/>
      <c r="L1173" s="1"/>
    </row>
    <row r="1174" spans="2:13" s="1" customFormat="1" ht="18" hidden="1" customHeight="1" outlineLevel="1" x14ac:dyDescent="0.15">
      <c r="B1174" s="7"/>
      <c r="C1174" s="60" t="s">
        <v>3</v>
      </c>
      <c r="D1174" s="68"/>
      <c r="E1174" s="68"/>
      <c r="F1174" s="69"/>
      <c r="G1174" s="69"/>
      <c r="H1174" s="69" t="s">
        <v>4</v>
      </c>
      <c r="I1174" s="69" t="s">
        <v>5</v>
      </c>
      <c r="J1174" s="69" t="s">
        <v>6</v>
      </c>
      <c r="K1174" s="69" t="s">
        <v>277</v>
      </c>
      <c r="L1174" s="69" t="s">
        <v>278</v>
      </c>
      <c r="M1174" s="69"/>
    </row>
    <row r="1175" spans="2:13" ht="10" hidden="1" customHeight="1" outlineLevel="1" x14ac:dyDescent="0.15">
      <c r="H1175" s="1"/>
      <c r="I1175" s="1"/>
      <c r="J1175" s="1"/>
      <c r="K1175" s="1"/>
      <c r="L1175" s="1"/>
    </row>
    <row r="1176" spans="2:13" s="1" customFormat="1" ht="15" hidden="1" customHeight="1" outlineLevel="1" x14ac:dyDescent="0.15">
      <c r="B1176" s="7"/>
      <c r="D1176" s="10" t="s">
        <v>3</v>
      </c>
      <c r="F1176" s="18" t="s">
        <v>288</v>
      </c>
      <c r="H1176" s="23"/>
      <c r="I1176" s="23"/>
      <c r="J1176" s="23"/>
      <c r="K1176" s="23"/>
      <c r="L1176" s="23"/>
    </row>
    <row r="1177" spans="2:13" ht="4" hidden="1" customHeight="1" outlineLevel="1" x14ac:dyDescent="0.15">
      <c r="D1177" s="1"/>
      <c r="E1177" s="1"/>
      <c r="F1177" s="1"/>
      <c r="H1177" s="1"/>
      <c r="I1177" s="1"/>
      <c r="J1177" s="1"/>
      <c r="K1177" s="1"/>
      <c r="L1177" s="1"/>
    </row>
    <row r="1178" spans="2:13" s="1" customFormat="1" ht="15" hidden="1" customHeight="1" outlineLevel="1" x14ac:dyDescent="0.15">
      <c r="B1178" s="7"/>
      <c r="D1178" s="10" t="s">
        <v>265</v>
      </c>
      <c r="F1178" s="9" t="str">
        <f>F1180 &amp; ":" &amp; F1176</f>
        <v>USD:[currency code]</v>
      </c>
      <c r="H1178" s="25"/>
      <c r="I1178" s="25"/>
      <c r="J1178" s="25"/>
      <c r="K1178" s="25"/>
      <c r="L1178" s="25"/>
    </row>
    <row r="1179" spans="2:13" ht="4" hidden="1" customHeight="1" outlineLevel="1" x14ac:dyDescent="0.15">
      <c r="D1179" s="1"/>
      <c r="E1179" s="1"/>
      <c r="F1179" s="1"/>
      <c r="H1179" s="1"/>
      <c r="I1179" s="1"/>
      <c r="J1179" s="1"/>
      <c r="K1179" s="1"/>
      <c r="L1179" s="1"/>
    </row>
    <row r="1180" spans="2:13" s="1" customFormat="1" ht="15" hidden="1" customHeight="1" outlineLevel="1" x14ac:dyDescent="0.15">
      <c r="B1180" s="7"/>
      <c r="D1180" s="10" t="s">
        <v>22</v>
      </c>
      <c r="F1180" s="9" t="str">
        <f>ReportingCurrency</f>
        <v>USD</v>
      </c>
      <c r="H1180" s="30">
        <f>IF(H1178=0, 0, H1176/H1178)</f>
        <v>0</v>
      </c>
      <c r="I1180" s="30">
        <f>IF(I1178=0, 0, I1176/I1178)</f>
        <v>0</v>
      </c>
      <c r="J1180" s="30">
        <f>IF(J1178=0, 0, J1176/J1178)</f>
        <v>0</v>
      </c>
      <c r="K1180" s="30">
        <f>IF(K1178=0, 0, K1176/K1178)</f>
        <v>0</v>
      </c>
      <c r="L1180" s="30">
        <f>IF(L1178=0, 0, L1176/L1178)</f>
        <v>0</v>
      </c>
    </row>
    <row r="1181" spans="2:13" ht="4" hidden="1" customHeight="1" outlineLevel="1" x14ac:dyDescent="0.15">
      <c r="D1181" s="1"/>
      <c r="E1181" s="1"/>
      <c r="F1181" s="1"/>
      <c r="H1181" s="1"/>
      <c r="I1181" s="1"/>
      <c r="J1181" s="1"/>
      <c r="K1181" s="1"/>
      <c r="L1181" s="1"/>
    </row>
    <row r="1182" spans="2:13" s="1" customFormat="1" ht="15" hidden="1" customHeight="1" outlineLevel="1" x14ac:dyDescent="0.15">
      <c r="B1182" s="7"/>
      <c r="D1182" s="10" t="s">
        <v>273</v>
      </c>
      <c r="F1182" s="9" t="s">
        <v>274</v>
      </c>
      <c r="H1182" s="2"/>
      <c r="I1182" s="2"/>
      <c r="J1182" s="2"/>
      <c r="K1182" s="2"/>
      <c r="L1182" s="2"/>
    </row>
    <row r="1183" spans="2:13" ht="4" hidden="1" customHeight="1" outlineLevel="1" x14ac:dyDescent="0.15">
      <c r="D1183" s="1"/>
      <c r="E1183" s="1"/>
      <c r="F1183" s="1"/>
      <c r="H1183" s="1"/>
      <c r="I1183" s="1"/>
      <c r="J1183" s="1"/>
      <c r="K1183" s="1"/>
      <c r="L1183" s="1"/>
    </row>
    <row r="1184" spans="2:13" s="1" customFormat="1" ht="15" hidden="1" customHeight="1" outlineLevel="1" x14ac:dyDescent="0.15">
      <c r="B1184" s="7"/>
      <c r="D1184" s="10" t="s">
        <v>302</v>
      </c>
      <c r="F1184" s="9" t="s">
        <v>275</v>
      </c>
      <c r="H1184" s="26"/>
      <c r="I1184" s="26"/>
      <c r="J1184" s="26"/>
      <c r="K1184" s="26"/>
      <c r="L1184" s="26"/>
    </row>
    <row r="1185" spans="2:13" hidden="1" outlineLevel="1" x14ac:dyDescent="0.15">
      <c r="D1185" s="1"/>
      <c r="E1185" s="1"/>
      <c r="F1185" s="1"/>
      <c r="H1185" s="1"/>
      <c r="I1185" s="1"/>
      <c r="J1185" s="1"/>
      <c r="K1185" s="1"/>
      <c r="L1185" s="1"/>
    </row>
    <row r="1186" spans="2:13" s="1" customFormat="1" ht="18" hidden="1" customHeight="1" outlineLevel="1" x14ac:dyDescent="0.15">
      <c r="B1186" s="7"/>
      <c r="C1186" s="60" t="s">
        <v>8</v>
      </c>
      <c r="D1186" s="68"/>
      <c r="E1186" s="68"/>
      <c r="F1186" s="69"/>
      <c r="G1186" s="69"/>
      <c r="H1186" s="69" t="s">
        <v>4</v>
      </c>
      <c r="I1186" s="69" t="s">
        <v>5</v>
      </c>
      <c r="J1186" s="69" t="s">
        <v>6</v>
      </c>
      <c r="K1186" s="69" t="s">
        <v>277</v>
      </c>
      <c r="L1186" s="69" t="s">
        <v>278</v>
      </c>
      <c r="M1186" s="69"/>
    </row>
    <row r="1187" spans="2:13" ht="10" hidden="1" customHeight="1" outlineLevel="1" x14ac:dyDescent="0.15">
      <c r="H1187" s="1"/>
      <c r="I1187" s="1"/>
      <c r="J1187" s="1"/>
      <c r="K1187" s="1"/>
      <c r="L1187" s="1"/>
    </row>
    <row r="1188" spans="2:13" s="1" customFormat="1" ht="15" hidden="1" customHeight="1" outlineLevel="1" x14ac:dyDescent="0.15">
      <c r="B1188" s="7"/>
      <c r="D1188" s="10" t="s">
        <v>254</v>
      </c>
      <c r="E1188" s="36"/>
      <c r="F1188" s="9" t="s">
        <v>24</v>
      </c>
      <c r="H1188" s="24"/>
      <c r="I1188" s="24"/>
      <c r="J1188" s="24"/>
      <c r="K1188" s="24"/>
      <c r="L1188" s="24"/>
    </row>
    <row r="1189" spans="2:13" s="1" customFormat="1" ht="15" hidden="1" customHeight="1" outlineLevel="1" x14ac:dyDescent="0.15">
      <c r="B1189" s="7"/>
      <c r="D1189" s="10" t="s">
        <v>255</v>
      </c>
      <c r="E1189" s="36"/>
      <c r="F1189" s="9" t="s">
        <v>24</v>
      </c>
      <c r="H1189" s="24"/>
      <c r="I1189" s="24"/>
      <c r="J1189" s="24"/>
      <c r="K1189" s="24"/>
      <c r="L1189" s="24"/>
    </row>
    <row r="1190" spans="2:13" s="1" customFormat="1" ht="15" hidden="1" customHeight="1" outlineLevel="1" x14ac:dyDescent="0.15">
      <c r="B1190" s="7"/>
      <c r="D1190" s="10" t="s">
        <v>256</v>
      </c>
      <c r="E1190" s="36"/>
      <c r="F1190" s="9" t="s">
        <v>24</v>
      </c>
      <c r="H1190" s="24"/>
      <c r="I1190" s="24"/>
      <c r="J1190" s="24"/>
      <c r="K1190" s="24"/>
      <c r="L1190" s="24"/>
    </row>
    <row r="1191" spans="2:13" s="1" customFormat="1" ht="15" hidden="1" customHeight="1" outlineLevel="1" x14ac:dyDescent="0.15">
      <c r="B1191" s="7"/>
      <c r="D1191" s="10" t="s">
        <v>257</v>
      </c>
      <c r="E1191" s="36"/>
      <c r="F1191" s="9" t="s">
        <v>24</v>
      </c>
      <c r="H1191" s="24"/>
      <c r="I1191" s="24"/>
      <c r="J1191" s="24"/>
      <c r="K1191" s="24"/>
      <c r="L1191" s="24"/>
    </row>
    <row r="1192" spans="2:13" s="1" customFormat="1" ht="15" hidden="1" customHeight="1" outlineLevel="1" x14ac:dyDescent="0.15">
      <c r="B1192" s="7"/>
      <c r="D1192" s="10" t="s">
        <v>258</v>
      </c>
      <c r="E1192" s="36"/>
      <c r="F1192" s="9" t="s">
        <v>24</v>
      </c>
      <c r="H1192" s="24"/>
      <c r="I1192" s="24"/>
      <c r="J1192" s="24"/>
      <c r="K1192" s="24"/>
      <c r="L1192" s="24"/>
    </row>
    <row r="1193" spans="2:13" ht="4" hidden="1" customHeight="1" outlineLevel="1" x14ac:dyDescent="0.15">
      <c r="D1193" s="1"/>
      <c r="E1193" s="1"/>
      <c r="F1193" s="1"/>
      <c r="H1193" s="1"/>
      <c r="I1193" s="1"/>
      <c r="J1193" s="1"/>
      <c r="K1193" s="1"/>
      <c r="L1193" s="1"/>
    </row>
    <row r="1194" spans="2:13" s="1" customFormat="1" ht="15" hidden="1" customHeight="1" outlineLevel="1" x14ac:dyDescent="0.15">
      <c r="B1194" s="7"/>
      <c r="D1194" s="10" t="s">
        <v>268</v>
      </c>
      <c r="F1194" s="9" t="s">
        <v>24</v>
      </c>
      <c r="H1194" s="31">
        <f>SUM(H1188:H1192)</f>
        <v>0</v>
      </c>
      <c r="I1194" s="31">
        <f>SUM(I1188:I1192)</f>
        <v>0</v>
      </c>
      <c r="J1194" s="31">
        <f>SUM(J1188:J1192)</f>
        <v>0</v>
      </c>
      <c r="K1194" s="31">
        <f>SUM(K1188:K1192)</f>
        <v>0</v>
      </c>
      <c r="L1194" s="31">
        <f>SUM(L1188:L1192)</f>
        <v>0</v>
      </c>
    </row>
    <row r="1195" spans="2:13" hidden="1" outlineLevel="1" x14ac:dyDescent="0.15"/>
    <row r="1196" spans="2:13" s="1" customFormat="1" ht="18" hidden="1" customHeight="1" outlineLevel="1" x14ac:dyDescent="0.15">
      <c r="B1196" s="7"/>
      <c r="C1196" s="60" t="s">
        <v>15</v>
      </c>
      <c r="D1196" s="68"/>
      <c r="E1196" s="68"/>
      <c r="F1196" s="69"/>
      <c r="G1196" s="69"/>
      <c r="H1196" s="69" t="s">
        <v>4</v>
      </c>
      <c r="I1196" s="69" t="s">
        <v>5</v>
      </c>
      <c r="J1196" s="69" t="s">
        <v>6</v>
      </c>
      <c r="K1196" s="69" t="s">
        <v>277</v>
      </c>
      <c r="L1196" s="69" t="s">
        <v>278</v>
      </c>
      <c r="M1196" s="69"/>
    </row>
    <row r="1197" spans="2:13" ht="10" hidden="1" customHeight="1" outlineLevel="1" x14ac:dyDescent="0.15"/>
    <row r="1198" spans="2:13" s="1" customFormat="1" ht="15" hidden="1" customHeight="1" outlineLevel="1" x14ac:dyDescent="0.15">
      <c r="B1198" s="7"/>
      <c r="D1198" s="10" t="s">
        <v>23</v>
      </c>
      <c r="F1198" s="9" t="s">
        <v>9</v>
      </c>
      <c r="H1198" s="31">
        <f>H1194</f>
        <v>0</v>
      </c>
      <c r="I1198" s="31">
        <f>I1194</f>
        <v>0</v>
      </c>
      <c r="J1198" s="31">
        <f>J1194</f>
        <v>0</v>
      </c>
      <c r="K1198" s="31">
        <f>K1194</f>
        <v>0</v>
      </c>
      <c r="L1198" s="31">
        <f>L1194</f>
        <v>0</v>
      </c>
    </row>
    <row r="1199" spans="2:13" ht="4" hidden="1" customHeight="1" outlineLevel="1" x14ac:dyDescent="0.15">
      <c r="D1199" s="10"/>
      <c r="F1199" s="1"/>
      <c r="H1199" s="1"/>
      <c r="I1199" s="1"/>
      <c r="J1199" s="1"/>
      <c r="K1199" s="1"/>
      <c r="L1199" s="1"/>
    </row>
    <row r="1200" spans="2:13" s="1" customFormat="1" ht="15" hidden="1" customHeight="1" outlineLevel="1" x14ac:dyDescent="0.15">
      <c r="B1200" s="7"/>
      <c r="D1200" s="10" t="s">
        <v>269</v>
      </c>
      <c r="F1200" s="9" t="s">
        <v>9</v>
      </c>
      <c r="H1200" s="31">
        <f>SUM(H1189:H1192)</f>
        <v>0</v>
      </c>
      <c r="I1200" s="31">
        <f>SUM(I1189:I1192)</f>
        <v>0</v>
      </c>
      <c r="J1200" s="31">
        <f>SUM(J1189:J1192)</f>
        <v>0</v>
      </c>
      <c r="K1200" s="31">
        <f>SUM(K1189:K1192)</f>
        <v>0</v>
      </c>
      <c r="L1200" s="31">
        <f>SUM(L1189:L1192)</f>
        <v>0</v>
      </c>
    </row>
    <row r="1201" spans="2:13" ht="4" hidden="1" customHeight="1" outlineLevel="1" x14ac:dyDescent="0.15">
      <c r="D1201" s="10"/>
      <c r="F1201" s="1"/>
      <c r="H1201" s="1"/>
      <c r="I1201" s="1"/>
      <c r="J1201" s="1"/>
      <c r="K1201" s="1"/>
      <c r="L1201" s="1"/>
    </row>
    <row r="1202" spans="2:13" s="1" customFormat="1" ht="15" hidden="1" customHeight="1" outlineLevel="1" x14ac:dyDescent="0.15">
      <c r="B1202" s="7"/>
      <c r="D1202" s="10" t="s">
        <v>16</v>
      </c>
      <c r="F1202" s="9" t="str">
        <f>ReportingCurrencyUnitLables</f>
        <v>USD 000s</v>
      </c>
      <c r="H1202" s="31">
        <f>H1180 * H1194 / 1000</f>
        <v>0</v>
      </c>
      <c r="I1202" s="31">
        <f>I1180 * I1194 / 1000</f>
        <v>0</v>
      </c>
      <c r="J1202" s="31">
        <f>J1180 * J1194 / 1000</f>
        <v>0</v>
      </c>
      <c r="K1202" s="31">
        <f>K1180 * K1194 / 1000</f>
        <v>0</v>
      </c>
      <c r="L1202" s="31">
        <f>L1180 * L1194 / 1000</f>
        <v>0</v>
      </c>
    </row>
    <row r="1203" spans="2:13" ht="4" hidden="1" customHeight="1" outlineLevel="1" x14ac:dyDescent="0.15">
      <c r="D1203" s="10"/>
      <c r="F1203" s="1"/>
      <c r="H1203" s="1"/>
      <c r="I1203" s="1"/>
      <c r="J1203" s="1"/>
      <c r="K1203" s="1"/>
      <c r="L1203" s="1"/>
    </row>
    <row r="1204" spans="2:13" s="1" customFormat="1" ht="15" hidden="1" customHeight="1" outlineLevel="1" x14ac:dyDescent="0.15">
      <c r="B1204" s="7"/>
      <c r="D1204" s="10" t="s">
        <v>19</v>
      </c>
      <c r="F1204" s="9" t="s">
        <v>20</v>
      </c>
      <c r="H1204" s="32">
        <f>IF(H1198=0,0,H1200 / H1198)</f>
        <v>0</v>
      </c>
      <c r="I1204" s="32">
        <f>IF(I1198=0,0,I1200 / I1198)</f>
        <v>0</v>
      </c>
      <c r="J1204" s="32">
        <f>IF(J1198=0,0,J1200 / J1198)</f>
        <v>0</v>
      </c>
      <c r="K1204" s="32">
        <f>IF(K1198=0,0,K1200 / K1198)</f>
        <v>0</v>
      </c>
      <c r="L1204" s="32">
        <f>IF(L1198=0,0,L1200 / L1198)</f>
        <v>0</v>
      </c>
    </row>
    <row r="1205" spans="2:13" ht="4" hidden="1" customHeight="1" outlineLevel="1" x14ac:dyDescent="0.15">
      <c r="D1205" s="10"/>
      <c r="F1205" s="1"/>
      <c r="H1205" s="1"/>
      <c r="I1205" s="1"/>
      <c r="J1205" s="1"/>
      <c r="K1205" s="1"/>
      <c r="L1205" s="1"/>
    </row>
    <row r="1206" spans="2:13" s="1" customFormat="1" ht="15" hidden="1" customHeight="1" outlineLevel="1" x14ac:dyDescent="0.15">
      <c r="B1206" s="7"/>
      <c r="D1206" s="10" t="s">
        <v>276</v>
      </c>
      <c r="F1206" s="9" t="str">
        <f>ReportingCurrencyUnitLables</f>
        <v>USD 000s</v>
      </c>
      <c r="H1206" s="31">
        <f>MAX(SUMPRODUCT(H1189:H1192, Technical!$E$9:$E$12) * H1180 / 1000, 0)</f>
        <v>0</v>
      </c>
      <c r="I1206" s="31">
        <f>MAX(SUMPRODUCT(I1189:I1192, Technical!$E$9:$E$12) * I1180 / 1000, 0)</f>
        <v>0</v>
      </c>
      <c r="J1206" s="31">
        <f>MAX(SUMPRODUCT(J1189:J1192, Technical!$E$9:$E$12) * J1180 / 1000, 0)</f>
        <v>0</v>
      </c>
      <c r="K1206" s="31">
        <f>MAX(SUMPRODUCT(K1189:K1192, Technical!$E$9:$E$12) * K1180 / 1000, 0)</f>
        <v>0</v>
      </c>
      <c r="L1206" s="31">
        <f>MAX(SUMPRODUCT(L1189:L1192, Technical!$E$9:$E$12) * L1180 / 1000, 0)</f>
        <v>0</v>
      </c>
    </row>
    <row r="1207" spans="2:13" ht="4" hidden="1" customHeight="1" outlineLevel="1" x14ac:dyDescent="0.15">
      <c r="D1207" s="10"/>
      <c r="F1207" s="1"/>
      <c r="H1207" s="1"/>
      <c r="I1207" s="1"/>
      <c r="J1207" s="1"/>
      <c r="K1207" s="1"/>
      <c r="L1207" s="1"/>
    </row>
    <row r="1208" spans="2:13" s="1" customFormat="1" ht="15" hidden="1" customHeight="1" outlineLevel="1" x14ac:dyDescent="0.15">
      <c r="B1208" s="7"/>
      <c r="D1208" s="10" t="s">
        <v>272</v>
      </c>
      <c r="F1208" s="9" t="s">
        <v>270</v>
      </c>
      <c r="H1208" s="32">
        <f>IF(H1202=0, 0, H1206/H1202)</f>
        <v>0</v>
      </c>
      <c r="I1208" s="32">
        <f>IF(I1202=0, 0, I1206/I1202)</f>
        <v>0</v>
      </c>
      <c r="J1208" s="32">
        <f>IF(J1202=0, 0, J1206/J1202)</f>
        <v>0</v>
      </c>
      <c r="K1208" s="32">
        <f>IF(K1202=0, 0, K1206/K1202)</f>
        <v>0</v>
      </c>
      <c r="L1208" s="32">
        <f>IF(L1202=0, 0, L1206/L1202)</f>
        <v>0</v>
      </c>
    </row>
    <row r="1209" spans="2:13" ht="4" hidden="1" customHeight="1" outlineLevel="1" x14ac:dyDescent="0.15">
      <c r="D1209" s="10"/>
      <c r="F1209" s="1"/>
      <c r="H1209" s="1"/>
      <c r="I1209" s="1"/>
      <c r="J1209" s="1"/>
      <c r="K1209" s="1"/>
      <c r="L1209" s="1"/>
    </row>
    <row r="1210" spans="2:13" s="1" customFormat="1" ht="15" hidden="1" customHeight="1" outlineLevel="1" x14ac:dyDescent="0.15">
      <c r="B1210" s="7"/>
      <c r="C1210" s="7"/>
      <c r="D1210" s="10" t="s">
        <v>271</v>
      </c>
      <c r="F1210" s="9" t="s">
        <v>279</v>
      </c>
      <c r="H1210" s="33"/>
      <c r="I1210" s="32">
        <f>IF(H1208=0, 0, -(I1208-H1208) / H1208)</f>
        <v>0</v>
      </c>
      <c r="J1210" s="32">
        <f>IF(I1208=0, 0, -(J1208-I1208) / I1208)</f>
        <v>0</v>
      </c>
      <c r="K1210" s="32">
        <f>IF(J1208=0, 0, -(K1208-J1208) / J1208)</f>
        <v>0</v>
      </c>
      <c r="L1210" s="32">
        <f>IF(K1208=0, 0, -(L1208-K1208) / K1208)</f>
        <v>0</v>
      </c>
    </row>
    <row r="1211" spans="2:13" hidden="1" outlineLevel="1" x14ac:dyDescent="0.15"/>
    <row r="1212" spans="2:13" s="1" customFormat="1" ht="18" hidden="1" customHeight="1" outlineLevel="1" x14ac:dyDescent="0.15">
      <c r="B1212" s="7"/>
      <c r="C1212" s="60" t="s">
        <v>259</v>
      </c>
      <c r="D1212" s="68"/>
      <c r="E1212" s="68">
        <f>IF(AND(J1167 = "Yes", OR(ISBLANK(Worker_Type_Filter), Worker_Type_Filter = H1172),
 OR(ISBLANK(Country_Filter), Country_Filter = J1172)), 1, 0)</f>
        <v>1</v>
      </c>
      <c r="F1212" s="69"/>
      <c r="G1212" s="69"/>
      <c r="H1212" s="69" t="s">
        <v>4</v>
      </c>
      <c r="I1212" s="69" t="s">
        <v>5</v>
      </c>
      <c r="J1212" s="69" t="s">
        <v>6</v>
      </c>
      <c r="K1212" s="69" t="s">
        <v>277</v>
      </c>
      <c r="L1212" s="69" t="s">
        <v>278</v>
      </c>
      <c r="M1212" s="69"/>
    </row>
    <row r="1213" spans="2:13" ht="10" hidden="1" customHeight="1" outlineLevel="1" x14ac:dyDescent="0.15">
      <c r="C1213" s="37" t="s">
        <v>267</v>
      </c>
    </row>
    <row r="1214" spans="2:13" ht="4" hidden="1" customHeight="1" outlineLevel="1" x14ac:dyDescent="0.15"/>
    <row r="1215" spans="2:13" s="1" customFormat="1" ht="15" hidden="1" customHeight="1" outlineLevel="1" x14ac:dyDescent="0.15">
      <c r="B1215" s="7"/>
      <c r="C1215" s="20">
        <v>1</v>
      </c>
      <c r="D1215" s="10" t="s">
        <v>23</v>
      </c>
      <c r="F1215" s="9" t="s">
        <v>9</v>
      </c>
      <c r="H1215" s="31">
        <f>H1198 * $E1212</f>
        <v>0</v>
      </c>
      <c r="I1215" s="31">
        <f>I1198 * $E1212</f>
        <v>0</v>
      </c>
      <c r="J1215" s="31">
        <f>J1198 * $E1212</f>
        <v>0</v>
      </c>
      <c r="K1215" s="31">
        <f>K1198 * $E1212</f>
        <v>0</v>
      </c>
      <c r="L1215" s="31">
        <f>L1198 * $E1212</f>
        <v>0</v>
      </c>
    </row>
    <row r="1216" spans="2:13" ht="4" hidden="1" customHeight="1" outlineLevel="1" x14ac:dyDescent="0.15">
      <c r="D1216" s="10"/>
      <c r="F1216" s="1"/>
      <c r="H1216" s="1"/>
      <c r="I1216" s="1"/>
      <c r="J1216" s="1"/>
      <c r="K1216" s="1"/>
      <c r="L1216" s="1"/>
    </row>
    <row r="1217" spans="2:14" s="1" customFormat="1" ht="15" hidden="1" customHeight="1" outlineLevel="1" x14ac:dyDescent="0.15">
      <c r="B1217" s="7"/>
      <c r="C1217" s="20">
        <v>2</v>
      </c>
      <c r="D1217" s="10" t="s">
        <v>269</v>
      </c>
      <c r="F1217" s="9" t="s">
        <v>9</v>
      </c>
      <c r="H1217" s="31">
        <f>H1200 * $E1212</f>
        <v>0</v>
      </c>
      <c r="I1217" s="31">
        <f>I1200 * $E1212</f>
        <v>0</v>
      </c>
      <c r="J1217" s="31">
        <f>J1200 * $E1212</f>
        <v>0</v>
      </c>
      <c r="K1217" s="31">
        <f>K1200 * $E1212</f>
        <v>0</v>
      </c>
      <c r="L1217" s="31">
        <f>L1200 * $E1212</f>
        <v>0</v>
      </c>
    </row>
    <row r="1218" spans="2:14" ht="4" hidden="1" customHeight="1" outlineLevel="1" x14ac:dyDescent="0.15">
      <c r="D1218" s="10"/>
      <c r="F1218" s="1"/>
      <c r="H1218" s="1"/>
      <c r="I1218" s="1"/>
      <c r="J1218" s="1"/>
      <c r="K1218" s="1"/>
      <c r="L1218" s="1"/>
    </row>
    <row r="1219" spans="2:14" s="1" customFormat="1" ht="15" hidden="1" customHeight="1" outlineLevel="1" x14ac:dyDescent="0.15">
      <c r="B1219" s="7"/>
      <c r="C1219" s="20">
        <v>3</v>
      </c>
      <c r="D1219" s="10" t="s">
        <v>16</v>
      </c>
      <c r="F1219" s="9" t="str">
        <f>ReportingCurrencyUnitLables</f>
        <v>USD 000s</v>
      </c>
      <c r="H1219" s="31">
        <f>H1202 * $E1212</f>
        <v>0</v>
      </c>
      <c r="I1219" s="31">
        <f>I1202 * $E1212</f>
        <v>0</v>
      </c>
      <c r="J1219" s="31">
        <f>J1202 * $E1212</f>
        <v>0</v>
      </c>
      <c r="K1219" s="31">
        <f>K1202 * $E1212</f>
        <v>0</v>
      </c>
      <c r="L1219" s="31">
        <f>L1202 * $E1212</f>
        <v>0</v>
      </c>
    </row>
    <row r="1220" spans="2:14" ht="4" hidden="1" customHeight="1" outlineLevel="1" x14ac:dyDescent="0.15">
      <c r="D1220" s="10"/>
      <c r="F1220" s="1"/>
      <c r="H1220" s="1"/>
      <c r="I1220" s="1"/>
      <c r="J1220" s="1"/>
      <c r="K1220" s="1"/>
      <c r="L1220" s="1"/>
    </row>
    <row r="1221" spans="2:14" s="1" customFormat="1" ht="15" hidden="1" customHeight="1" outlineLevel="1" x14ac:dyDescent="0.15">
      <c r="B1221" s="7"/>
      <c r="C1221" s="20">
        <v>4</v>
      </c>
      <c r="D1221" s="10" t="s">
        <v>276</v>
      </c>
      <c r="F1221" s="9" t="str">
        <f>ReportingCurrencyUnitLables</f>
        <v>USD 000s</v>
      </c>
      <c r="H1221" s="31">
        <f>H1206 * $E1212</f>
        <v>0</v>
      </c>
      <c r="I1221" s="31">
        <f>I1206 * $E1212</f>
        <v>0</v>
      </c>
      <c r="J1221" s="31">
        <f>J1206 * $E1212</f>
        <v>0</v>
      </c>
      <c r="K1221" s="31">
        <f>K1206 * $E1212</f>
        <v>0</v>
      </c>
      <c r="L1221" s="31">
        <f>L1206 * $E1212</f>
        <v>0</v>
      </c>
    </row>
    <row r="1222" spans="2:14" ht="4" hidden="1" customHeight="1" outlineLevel="1" x14ac:dyDescent="0.15">
      <c r="D1222" s="10"/>
      <c r="F1222" s="1"/>
      <c r="H1222" s="1"/>
      <c r="I1222" s="1"/>
      <c r="J1222" s="1"/>
      <c r="K1222" s="1"/>
      <c r="L1222" s="1"/>
    </row>
    <row r="1223" spans="2:14" ht="10" hidden="1" customHeight="1" outlineLevel="1" x14ac:dyDescent="0.15">
      <c r="B1223" s="38"/>
      <c r="C1223" s="34"/>
      <c r="D1223" s="34"/>
      <c r="E1223" s="34"/>
      <c r="F1223" s="34"/>
      <c r="G1223" s="34"/>
      <c r="H1223" s="34"/>
      <c r="I1223" s="39"/>
      <c r="J1223" s="39"/>
      <c r="K1223" s="39"/>
      <c r="L1223" s="34"/>
      <c r="M1223" s="34"/>
      <c r="N1223" s="1"/>
    </row>
    <row r="1224" spans="2:14" ht="10" customHeight="1" x14ac:dyDescent="0.15"/>
    <row r="1225" spans="2:14" s="1" customFormat="1" ht="19" collapsed="1" x14ac:dyDescent="0.15">
      <c r="B1225" s="66" cm="1">
        <f t="array" aca="1" ref="B1225" ca="1">MAX($B$2:OFFSET(B1225,-1,0)+1)</f>
        <v>22</v>
      </c>
      <c r="C1225" s="67" t="str">
        <f>UPPER(J1230) &amp;" / " &amp; K1230  &amp; " / " &amp; L1230 &amp; " / " &amp; H1230</f>
        <v xml:space="preserve"> /  /  / </v>
      </c>
      <c r="D1225" s="67"/>
      <c r="E1225" s="67"/>
      <c r="F1225" s="67"/>
      <c r="G1225" s="67"/>
      <c r="H1225" s="34"/>
      <c r="I1225" s="19" t="s">
        <v>253</v>
      </c>
      <c r="J1225" s="2" t="s">
        <v>216</v>
      </c>
      <c r="K1225" s="19" t="s">
        <v>286</v>
      </c>
      <c r="L1225" s="35">
        <f>E1270</f>
        <v>1</v>
      </c>
      <c r="M1225" s="34"/>
    </row>
    <row r="1226" spans="2:14" s="1" customFormat="1" ht="4" hidden="1" customHeight="1" outlineLevel="1" x14ac:dyDescent="0.15">
      <c r="B1226" s="63"/>
      <c r="C1226" s="64"/>
      <c r="D1226" s="64"/>
      <c r="E1226" s="64"/>
      <c r="F1226" s="64"/>
      <c r="G1226" s="64"/>
      <c r="H1226" s="64"/>
      <c r="I1226" s="65"/>
      <c r="J1226" s="65"/>
      <c r="K1226" s="65"/>
      <c r="L1226" s="64"/>
      <c r="M1226" s="64"/>
    </row>
    <row r="1227" spans="2:14" ht="10" hidden="1" customHeight="1" outlineLevel="1" x14ac:dyDescent="0.15"/>
    <row r="1228" spans="2:14" ht="15" hidden="1" customHeight="1" outlineLevel="1" x14ac:dyDescent="0.15">
      <c r="D1228" s="1"/>
      <c r="E1228" s="1"/>
      <c r="H1228" s="3" t="s">
        <v>1</v>
      </c>
      <c r="J1228" s="3" t="s">
        <v>0</v>
      </c>
      <c r="K1228" s="3" t="s">
        <v>215</v>
      </c>
      <c r="L1228" s="3" t="s">
        <v>283</v>
      </c>
    </row>
    <row r="1229" spans="2:14" ht="5" hidden="1" customHeight="1" outlineLevel="1" x14ac:dyDescent="0.15">
      <c r="D1229" s="1"/>
      <c r="E1229" s="1"/>
      <c r="H1229" s="1"/>
      <c r="J1229" s="1"/>
      <c r="K1229" s="1"/>
      <c r="L1229" s="1"/>
    </row>
    <row r="1230" spans="2:14" ht="15" hidden="1" customHeight="1" outlineLevel="1" x14ac:dyDescent="0.15">
      <c r="D1230" s="10" t="s">
        <v>2</v>
      </c>
      <c r="E1230" s="1"/>
      <c r="H1230" s="2"/>
      <c r="J1230" s="2"/>
      <c r="K1230" s="2"/>
      <c r="L1230" s="2"/>
    </row>
    <row r="1231" spans="2:14" hidden="1" outlineLevel="1" x14ac:dyDescent="0.15">
      <c r="D1231" s="1"/>
      <c r="E1231" s="1"/>
      <c r="F1231" s="1"/>
      <c r="H1231" s="1"/>
      <c r="I1231" s="1"/>
      <c r="J1231" s="1"/>
      <c r="K1231" s="1"/>
      <c r="L1231" s="1"/>
    </row>
    <row r="1232" spans="2:14" s="1" customFormat="1" ht="18" hidden="1" customHeight="1" outlineLevel="1" x14ac:dyDescent="0.15">
      <c r="B1232" s="7"/>
      <c r="C1232" s="60" t="s">
        <v>3</v>
      </c>
      <c r="D1232" s="68"/>
      <c r="E1232" s="68"/>
      <c r="F1232" s="69"/>
      <c r="G1232" s="69"/>
      <c r="H1232" s="69" t="s">
        <v>4</v>
      </c>
      <c r="I1232" s="69" t="s">
        <v>5</v>
      </c>
      <c r="J1232" s="69" t="s">
        <v>6</v>
      </c>
      <c r="K1232" s="69" t="s">
        <v>277</v>
      </c>
      <c r="L1232" s="69" t="s">
        <v>278</v>
      </c>
      <c r="M1232" s="69"/>
    </row>
    <row r="1233" spans="2:13" ht="10" hidden="1" customHeight="1" outlineLevel="1" x14ac:dyDescent="0.15">
      <c r="H1233" s="1"/>
      <c r="I1233" s="1"/>
      <c r="J1233" s="1"/>
      <c r="K1233" s="1"/>
      <c r="L1233" s="1"/>
    </row>
    <row r="1234" spans="2:13" s="1" customFormat="1" ht="15" hidden="1" customHeight="1" outlineLevel="1" x14ac:dyDescent="0.15">
      <c r="B1234" s="7"/>
      <c r="D1234" s="10" t="s">
        <v>3</v>
      </c>
      <c r="F1234" s="18" t="s">
        <v>288</v>
      </c>
      <c r="H1234" s="23"/>
      <c r="I1234" s="23"/>
      <c r="J1234" s="23"/>
      <c r="K1234" s="23"/>
      <c r="L1234" s="23"/>
    </row>
    <row r="1235" spans="2:13" ht="4" hidden="1" customHeight="1" outlineLevel="1" x14ac:dyDescent="0.15">
      <c r="D1235" s="1"/>
      <c r="E1235" s="1"/>
      <c r="F1235" s="1"/>
      <c r="H1235" s="1"/>
      <c r="I1235" s="1"/>
      <c r="J1235" s="1"/>
      <c r="K1235" s="1"/>
      <c r="L1235" s="1"/>
    </row>
    <row r="1236" spans="2:13" s="1" customFormat="1" ht="15" hidden="1" customHeight="1" outlineLevel="1" x14ac:dyDescent="0.15">
      <c r="B1236" s="7"/>
      <c r="D1236" s="10" t="s">
        <v>265</v>
      </c>
      <c r="F1236" s="9" t="str">
        <f>F1238 &amp; ":" &amp; F1234</f>
        <v>USD:[currency code]</v>
      </c>
      <c r="H1236" s="25"/>
      <c r="I1236" s="25"/>
      <c r="J1236" s="25"/>
      <c r="K1236" s="25"/>
      <c r="L1236" s="25"/>
    </row>
    <row r="1237" spans="2:13" ht="4" hidden="1" customHeight="1" outlineLevel="1" x14ac:dyDescent="0.15">
      <c r="D1237" s="1"/>
      <c r="E1237" s="1"/>
      <c r="F1237" s="1"/>
      <c r="H1237" s="1"/>
      <c r="I1237" s="1"/>
      <c r="J1237" s="1"/>
      <c r="K1237" s="1"/>
      <c r="L1237" s="1"/>
    </row>
    <row r="1238" spans="2:13" s="1" customFormat="1" ht="15" hidden="1" customHeight="1" outlineLevel="1" x14ac:dyDescent="0.15">
      <c r="B1238" s="7"/>
      <c r="D1238" s="10" t="s">
        <v>22</v>
      </c>
      <c r="F1238" s="9" t="str">
        <f>ReportingCurrency</f>
        <v>USD</v>
      </c>
      <c r="H1238" s="30">
        <f>IF(H1236=0, 0, H1234/H1236)</f>
        <v>0</v>
      </c>
      <c r="I1238" s="30">
        <f>IF(I1236=0, 0, I1234/I1236)</f>
        <v>0</v>
      </c>
      <c r="J1238" s="30">
        <f>IF(J1236=0, 0, J1234/J1236)</f>
        <v>0</v>
      </c>
      <c r="K1238" s="30">
        <f>IF(K1236=0, 0, K1234/K1236)</f>
        <v>0</v>
      </c>
      <c r="L1238" s="30">
        <f>IF(L1236=0, 0, L1234/L1236)</f>
        <v>0</v>
      </c>
    </row>
    <row r="1239" spans="2:13" ht="4" hidden="1" customHeight="1" outlineLevel="1" x14ac:dyDescent="0.15">
      <c r="D1239" s="1"/>
      <c r="E1239" s="1"/>
      <c r="F1239" s="1"/>
      <c r="H1239" s="1"/>
      <c r="I1239" s="1"/>
      <c r="J1239" s="1"/>
      <c r="K1239" s="1"/>
      <c r="L1239" s="1"/>
    </row>
    <row r="1240" spans="2:13" s="1" customFormat="1" ht="15" hidden="1" customHeight="1" outlineLevel="1" x14ac:dyDescent="0.15">
      <c r="B1240" s="7"/>
      <c r="D1240" s="10" t="s">
        <v>273</v>
      </c>
      <c r="F1240" s="9" t="s">
        <v>274</v>
      </c>
      <c r="H1240" s="2"/>
      <c r="I1240" s="2"/>
      <c r="J1240" s="2"/>
      <c r="K1240" s="2"/>
      <c r="L1240" s="2"/>
    </row>
    <row r="1241" spans="2:13" ht="4" hidden="1" customHeight="1" outlineLevel="1" x14ac:dyDescent="0.15">
      <c r="D1241" s="1"/>
      <c r="E1241" s="1"/>
      <c r="F1241" s="1"/>
      <c r="H1241" s="1"/>
      <c r="I1241" s="1"/>
      <c r="J1241" s="1"/>
      <c r="K1241" s="1"/>
      <c r="L1241" s="1"/>
    </row>
    <row r="1242" spans="2:13" s="1" customFormat="1" ht="15" hidden="1" customHeight="1" outlineLevel="1" x14ac:dyDescent="0.15">
      <c r="B1242" s="7"/>
      <c r="D1242" s="10" t="s">
        <v>302</v>
      </c>
      <c r="F1242" s="9" t="s">
        <v>275</v>
      </c>
      <c r="H1242" s="26"/>
      <c r="I1242" s="26"/>
      <c r="J1242" s="26"/>
      <c r="K1242" s="26"/>
      <c r="L1242" s="26"/>
    </row>
    <row r="1243" spans="2:13" hidden="1" outlineLevel="1" x14ac:dyDescent="0.15">
      <c r="D1243" s="1"/>
      <c r="E1243" s="1"/>
      <c r="F1243" s="1"/>
      <c r="H1243" s="1"/>
      <c r="I1243" s="1"/>
      <c r="J1243" s="1"/>
      <c r="K1243" s="1"/>
      <c r="L1243" s="1"/>
    </row>
    <row r="1244" spans="2:13" s="1" customFormat="1" ht="18" hidden="1" customHeight="1" outlineLevel="1" x14ac:dyDescent="0.15">
      <c r="B1244" s="7"/>
      <c r="C1244" s="60" t="s">
        <v>8</v>
      </c>
      <c r="D1244" s="68"/>
      <c r="E1244" s="68"/>
      <c r="F1244" s="69"/>
      <c r="G1244" s="69"/>
      <c r="H1244" s="69" t="s">
        <v>4</v>
      </c>
      <c r="I1244" s="69" t="s">
        <v>5</v>
      </c>
      <c r="J1244" s="69" t="s">
        <v>6</v>
      </c>
      <c r="K1244" s="69" t="s">
        <v>277</v>
      </c>
      <c r="L1244" s="69" t="s">
        <v>278</v>
      </c>
      <c r="M1244" s="69"/>
    </row>
    <row r="1245" spans="2:13" ht="10" hidden="1" customHeight="1" outlineLevel="1" x14ac:dyDescent="0.15">
      <c r="H1245" s="1"/>
      <c r="I1245" s="1"/>
      <c r="J1245" s="1"/>
      <c r="K1245" s="1"/>
      <c r="L1245" s="1"/>
    </row>
    <row r="1246" spans="2:13" s="1" customFormat="1" ht="15" hidden="1" customHeight="1" outlineLevel="1" x14ac:dyDescent="0.15">
      <c r="B1246" s="7"/>
      <c r="D1246" s="10" t="s">
        <v>254</v>
      </c>
      <c r="E1246" s="36"/>
      <c r="F1246" s="9" t="s">
        <v>24</v>
      </c>
      <c r="H1246" s="24"/>
      <c r="I1246" s="24"/>
      <c r="J1246" s="24"/>
      <c r="K1246" s="24"/>
      <c r="L1246" s="24"/>
    </row>
    <row r="1247" spans="2:13" s="1" customFormat="1" ht="15" hidden="1" customHeight="1" outlineLevel="1" x14ac:dyDescent="0.15">
      <c r="B1247" s="7"/>
      <c r="D1247" s="10" t="s">
        <v>255</v>
      </c>
      <c r="E1247" s="36"/>
      <c r="F1247" s="9" t="s">
        <v>24</v>
      </c>
      <c r="H1247" s="24"/>
      <c r="I1247" s="24"/>
      <c r="J1247" s="24"/>
      <c r="K1247" s="24"/>
      <c r="L1247" s="24"/>
    </row>
    <row r="1248" spans="2:13" s="1" customFormat="1" ht="15" hidden="1" customHeight="1" outlineLevel="1" x14ac:dyDescent="0.15">
      <c r="B1248" s="7"/>
      <c r="D1248" s="10" t="s">
        <v>256</v>
      </c>
      <c r="E1248" s="36"/>
      <c r="F1248" s="9" t="s">
        <v>24</v>
      </c>
      <c r="H1248" s="24"/>
      <c r="I1248" s="24"/>
      <c r="J1248" s="24"/>
      <c r="K1248" s="24"/>
      <c r="L1248" s="24"/>
    </row>
    <row r="1249" spans="2:13" s="1" customFormat="1" ht="15" hidden="1" customHeight="1" outlineLevel="1" x14ac:dyDescent="0.15">
      <c r="B1249" s="7"/>
      <c r="D1249" s="10" t="s">
        <v>257</v>
      </c>
      <c r="E1249" s="36"/>
      <c r="F1249" s="9" t="s">
        <v>24</v>
      </c>
      <c r="H1249" s="24"/>
      <c r="I1249" s="24"/>
      <c r="J1249" s="24"/>
      <c r="K1249" s="24"/>
      <c r="L1249" s="24"/>
    </row>
    <row r="1250" spans="2:13" s="1" customFormat="1" ht="15" hidden="1" customHeight="1" outlineLevel="1" x14ac:dyDescent="0.15">
      <c r="B1250" s="7"/>
      <c r="D1250" s="10" t="s">
        <v>258</v>
      </c>
      <c r="E1250" s="36"/>
      <c r="F1250" s="9" t="s">
        <v>24</v>
      </c>
      <c r="H1250" s="24"/>
      <c r="I1250" s="24"/>
      <c r="J1250" s="24"/>
      <c r="K1250" s="24"/>
      <c r="L1250" s="24"/>
    </row>
    <row r="1251" spans="2:13" ht="4" hidden="1" customHeight="1" outlineLevel="1" x14ac:dyDescent="0.15">
      <c r="D1251" s="1"/>
      <c r="E1251" s="1"/>
      <c r="F1251" s="1"/>
      <c r="H1251" s="1"/>
      <c r="I1251" s="1"/>
      <c r="J1251" s="1"/>
      <c r="K1251" s="1"/>
      <c r="L1251" s="1"/>
    </row>
    <row r="1252" spans="2:13" s="1" customFormat="1" ht="15" hidden="1" customHeight="1" outlineLevel="1" x14ac:dyDescent="0.15">
      <c r="B1252" s="7"/>
      <c r="D1252" s="10" t="s">
        <v>268</v>
      </c>
      <c r="F1252" s="9" t="s">
        <v>24</v>
      </c>
      <c r="H1252" s="31">
        <f>SUM(H1246:H1250)</f>
        <v>0</v>
      </c>
      <c r="I1252" s="31">
        <f>SUM(I1246:I1250)</f>
        <v>0</v>
      </c>
      <c r="J1252" s="31">
        <f>SUM(J1246:J1250)</f>
        <v>0</v>
      </c>
      <c r="K1252" s="31">
        <f>SUM(K1246:K1250)</f>
        <v>0</v>
      </c>
      <c r="L1252" s="31">
        <f>SUM(L1246:L1250)</f>
        <v>0</v>
      </c>
    </row>
    <row r="1253" spans="2:13" hidden="1" outlineLevel="1" x14ac:dyDescent="0.15"/>
    <row r="1254" spans="2:13" s="1" customFormat="1" ht="18" hidden="1" customHeight="1" outlineLevel="1" x14ac:dyDescent="0.15">
      <c r="B1254" s="7"/>
      <c r="C1254" s="60" t="s">
        <v>15</v>
      </c>
      <c r="D1254" s="68"/>
      <c r="E1254" s="68"/>
      <c r="F1254" s="69"/>
      <c r="G1254" s="69"/>
      <c r="H1254" s="69" t="s">
        <v>4</v>
      </c>
      <c r="I1254" s="69" t="s">
        <v>5</v>
      </c>
      <c r="J1254" s="69" t="s">
        <v>6</v>
      </c>
      <c r="K1254" s="69" t="s">
        <v>277</v>
      </c>
      <c r="L1254" s="69" t="s">
        <v>278</v>
      </c>
      <c r="M1254" s="69"/>
    </row>
    <row r="1255" spans="2:13" ht="10" hidden="1" customHeight="1" outlineLevel="1" x14ac:dyDescent="0.15"/>
    <row r="1256" spans="2:13" s="1" customFormat="1" ht="15" hidden="1" customHeight="1" outlineLevel="1" x14ac:dyDescent="0.15">
      <c r="B1256" s="7"/>
      <c r="D1256" s="10" t="s">
        <v>23</v>
      </c>
      <c r="F1256" s="9" t="s">
        <v>9</v>
      </c>
      <c r="H1256" s="31">
        <f>H1252</f>
        <v>0</v>
      </c>
      <c r="I1256" s="31">
        <f>I1252</f>
        <v>0</v>
      </c>
      <c r="J1256" s="31">
        <f>J1252</f>
        <v>0</v>
      </c>
      <c r="K1256" s="31">
        <f>K1252</f>
        <v>0</v>
      </c>
      <c r="L1256" s="31">
        <f>L1252</f>
        <v>0</v>
      </c>
    </row>
    <row r="1257" spans="2:13" ht="4" hidden="1" customHeight="1" outlineLevel="1" x14ac:dyDescent="0.15">
      <c r="D1257" s="10"/>
      <c r="F1257" s="1"/>
      <c r="H1257" s="1"/>
      <c r="I1257" s="1"/>
      <c r="J1257" s="1"/>
      <c r="K1257" s="1"/>
      <c r="L1257" s="1"/>
    </row>
    <row r="1258" spans="2:13" s="1" customFormat="1" ht="15" hidden="1" customHeight="1" outlineLevel="1" x14ac:dyDescent="0.15">
      <c r="B1258" s="7"/>
      <c r="D1258" s="10" t="s">
        <v>269</v>
      </c>
      <c r="F1258" s="9" t="s">
        <v>9</v>
      </c>
      <c r="H1258" s="31">
        <f>SUM(H1247:H1250)</f>
        <v>0</v>
      </c>
      <c r="I1258" s="31">
        <f>SUM(I1247:I1250)</f>
        <v>0</v>
      </c>
      <c r="J1258" s="31">
        <f>SUM(J1247:J1250)</f>
        <v>0</v>
      </c>
      <c r="K1258" s="31">
        <f>SUM(K1247:K1250)</f>
        <v>0</v>
      </c>
      <c r="L1258" s="31">
        <f>SUM(L1247:L1250)</f>
        <v>0</v>
      </c>
    </row>
    <row r="1259" spans="2:13" ht="4" hidden="1" customHeight="1" outlineLevel="1" x14ac:dyDescent="0.15">
      <c r="D1259" s="10"/>
      <c r="F1259" s="1"/>
      <c r="H1259" s="1"/>
      <c r="I1259" s="1"/>
      <c r="J1259" s="1"/>
      <c r="K1259" s="1"/>
      <c r="L1259" s="1"/>
    </row>
    <row r="1260" spans="2:13" s="1" customFormat="1" ht="15" hidden="1" customHeight="1" outlineLevel="1" x14ac:dyDescent="0.15">
      <c r="B1260" s="7"/>
      <c r="D1260" s="10" t="s">
        <v>16</v>
      </c>
      <c r="F1260" s="9" t="str">
        <f>ReportingCurrencyUnitLables</f>
        <v>USD 000s</v>
      </c>
      <c r="H1260" s="31">
        <f>H1238 * H1252 / 1000</f>
        <v>0</v>
      </c>
      <c r="I1260" s="31">
        <f>I1238 * I1252 / 1000</f>
        <v>0</v>
      </c>
      <c r="J1260" s="31">
        <f>J1238 * J1252 / 1000</f>
        <v>0</v>
      </c>
      <c r="K1260" s="31">
        <f>K1238 * K1252 / 1000</f>
        <v>0</v>
      </c>
      <c r="L1260" s="31">
        <f>L1238 * L1252 / 1000</f>
        <v>0</v>
      </c>
    </row>
    <row r="1261" spans="2:13" ht="4" hidden="1" customHeight="1" outlineLevel="1" x14ac:dyDescent="0.15">
      <c r="D1261" s="10"/>
      <c r="F1261" s="1"/>
      <c r="H1261" s="1"/>
      <c r="I1261" s="1"/>
      <c r="J1261" s="1"/>
      <c r="K1261" s="1"/>
      <c r="L1261" s="1"/>
    </row>
    <row r="1262" spans="2:13" s="1" customFormat="1" ht="15" hidden="1" customHeight="1" outlineLevel="1" x14ac:dyDescent="0.15">
      <c r="B1262" s="7"/>
      <c r="D1262" s="10" t="s">
        <v>19</v>
      </c>
      <c r="F1262" s="9" t="s">
        <v>20</v>
      </c>
      <c r="H1262" s="32">
        <f>IF(H1256=0,0,H1258 / H1256)</f>
        <v>0</v>
      </c>
      <c r="I1262" s="32">
        <f>IF(I1256=0,0,I1258 / I1256)</f>
        <v>0</v>
      </c>
      <c r="J1262" s="32">
        <f>IF(J1256=0,0,J1258 / J1256)</f>
        <v>0</v>
      </c>
      <c r="K1262" s="32">
        <f>IF(K1256=0,0,K1258 / K1256)</f>
        <v>0</v>
      </c>
      <c r="L1262" s="32">
        <f>IF(L1256=0,0,L1258 / L1256)</f>
        <v>0</v>
      </c>
    </row>
    <row r="1263" spans="2:13" ht="4" hidden="1" customHeight="1" outlineLevel="1" x14ac:dyDescent="0.15">
      <c r="D1263" s="10"/>
      <c r="F1263" s="1"/>
      <c r="H1263" s="1"/>
      <c r="I1263" s="1"/>
      <c r="J1263" s="1"/>
      <c r="K1263" s="1"/>
      <c r="L1263" s="1"/>
    </row>
    <row r="1264" spans="2:13" s="1" customFormat="1" ht="15" hidden="1" customHeight="1" outlineLevel="1" x14ac:dyDescent="0.15">
      <c r="B1264" s="7"/>
      <c r="D1264" s="10" t="s">
        <v>276</v>
      </c>
      <c r="F1264" s="9" t="str">
        <f>ReportingCurrencyUnitLables</f>
        <v>USD 000s</v>
      </c>
      <c r="H1264" s="31">
        <f>MAX(SUMPRODUCT(H1247:H1250, Technical!$E$9:$E$12) * H1238 / 1000, 0)</f>
        <v>0</v>
      </c>
      <c r="I1264" s="31">
        <f>MAX(SUMPRODUCT(I1247:I1250, Technical!$E$9:$E$12) * I1238 / 1000, 0)</f>
        <v>0</v>
      </c>
      <c r="J1264" s="31">
        <f>MAX(SUMPRODUCT(J1247:J1250, Technical!$E$9:$E$12) * J1238 / 1000, 0)</f>
        <v>0</v>
      </c>
      <c r="K1264" s="31">
        <f>MAX(SUMPRODUCT(K1247:K1250, Technical!$E$9:$E$12) * K1238 / 1000, 0)</f>
        <v>0</v>
      </c>
      <c r="L1264" s="31">
        <f>MAX(SUMPRODUCT(L1247:L1250, Technical!$E$9:$E$12) * L1238 / 1000, 0)</f>
        <v>0</v>
      </c>
    </row>
    <row r="1265" spans="2:13" ht="4" hidden="1" customHeight="1" outlineLevel="1" x14ac:dyDescent="0.15">
      <c r="D1265" s="10"/>
      <c r="F1265" s="1"/>
      <c r="H1265" s="1"/>
      <c r="I1265" s="1"/>
      <c r="J1265" s="1"/>
      <c r="K1265" s="1"/>
      <c r="L1265" s="1"/>
    </row>
    <row r="1266" spans="2:13" s="1" customFormat="1" ht="15" hidden="1" customHeight="1" outlineLevel="1" x14ac:dyDescent="0.15">
      <c r="B1266" s="7"/>
      <c r="D1266" s="10" t="s">
        <v>272</v>
      </c>
      <c r="F1266" s="9" t="s">
        <v>270</v>
      </c>
      <c r="H1266" s="32">
        <f>IF(H1260=0, 0, H1264/H1260)</f>
        <v>0</v>
      </c>
      <c r="I1266" s="32">
        <f>IF(I1260=0, 0, I1264/I1260)</f>
        <v>0</v>
      </c>
      <c r="J1266" s="32">
        <f>IF(J1260=0, 0, J1264/J1260)</f>
        <v>0</v>
      </c>
      <c r="K1266" s="32">
        <f>IF(K1260=0, 0, K1264/K1260)</f>
        <v>0</v>
      </c>
      <c r="L1266" s="32">
        <f>IF(L1260=0, 0, L1264/L1260)</f>
        <v>0</v>
      </c>
    </row>
    <row r="1267" spans="2:13" ht="4" hidden="1" customHeight="1" outlineLevel="1" x14ac:dyDescent="0.15">
      <c r="D1267" s="10"/>
      <c r="F1267" s="1"/>
      <c r="H1267" s="1"/>
      <c r="I1267" s="1"/>
      <c r="J1267" s="1"/>
      <c r="K1267" s="1"/>
      <c r="L1267" s="1"/>
    </row>
    <row r="1268" spans="2:13" s="1" customFormat="1" ht="15" hidden="1" customHeight="1" outlineLevel="1" x14ac:dyDescent="0.15">
      <c r="B1268" s="7"/>
      <c r="C1268" s="7"/>
      <c r="D1268" s="10" t="s">
        <v>271</v>
      </c>
      <c r="F1268" s="9" t="s">
        <v>279</v>
      </c>
      <c r="H1268" s="33"/>
      <c r="I1268" s="32">
        <f>IF(H1266=0, 0, -(I1266-H1266) / H1266)</f>
        <v>0</v>
      </c>
      <c r="J1268" s="32">
        <f>IF(I1266=0, 0, -(J1266-I1266) / I1266)</f>
        <v>0</v>
      </c>
      <c r="K1268" s="32">
        <f>IF(J1266=0, 0, -(K1266-J1266) / J1266)</f>
        <v>0</v>
      </c>
      <c r="L1268" s="32">
        <f>IF(K1266=0, 0, -(L1266-K1266) / K1266)</f>
        <v>0</v>
      </c>
    </row>
    <row r="1269" spans="2:13" hidden="1" outlineLevel="1" x14ac:dyDescent="0.15"/>
    <row r="1270" spans="2:13" s="1" customFormat="1" ht="18" hidden="1" customHeight="1" outlineLevel="1" x14ac:dyDescent="0.15">
      <c r="B1270" s="7"/>
      <c r="C1270" s="60" t="s">
        <v>259</v>
      </c>
      <c r="D1270" s="68"/>
      <c r="E1270" s="68">
        <f>IF(AND(J1225 = "Yes", OR(ISBLANK(Worker_Type_Filter), Worker_Type_Filter = H1230),
 OR(ISBLANK(Country_Filter), Country_Filter = J1230)), 1, 0)</f>
        <v>1</v>
      </c>
      <c r="F1270" s="69"/>
      <c r="G1270" s="69"/>
      <c r="H1270" s="69" t="s">
        <v>4</v>
      </c>
      <c r="I1270" s="69" t="s">
        <v>5</v>
      </c>
      <c r="J1270" s="69" t="s">
        <v>6</v>
      </c>
      <c r="K1270" s="69" t="s">
        <v>277</v>
      </c>
      <c r="L1270" s="69" t="s">
        <v>278</v>
      </c>
      <c r="M1270" s="69"/>
    </row>
    <row r="1271" spans="2:13" ht="10" hidden="1" customHeight="1" outlineLevel="1" x14ac:dyDescent="0.15">
      <c r="C1271" s="37" t="s">
        <v>267</v>
      </c>
    </row>
    <row r="1272" spans="2:13" ht="4" hidden="1" customHeight="1" outlineLevel="1" x14ac:dyDescent="0.15"/>
    <row r="1273" spans="2:13" s="1" customFormat="1" ht="15" hidden="1" customHeight="1" outlineLevel="1" x14ac:dyDescent="0.15">
      <c r="B1273" s="7"/>
      <c r="C1273" s="20">
        <v>1</v>
      </c>
      <c r="D1273" s="10" t="s">
        <v>23</v>
      </c>
      <c r="F1273" s="9" t="s">
        <v>9</v>
      </c>
      <c r="H1273" s="31">
        <f>H1256 * $E1270</f>
        <v>0</v>
      </c>
      <c r="I1273" s="31">
        <f>I1256 * $E1270</f>
        <v>0</v>
      </c>
      <c r="J1273" s="31">
        <f>J1256 * $E1270</f>
        <v>0</v>
      </c>
      <c r="K1273" s="31">
        <f>K1256 * $E1270</f>
        <v>0</v>
      </c>
      <c r="L1273" s="31">
        <f>L1256 * $E1270</f>
        <v>0</v>
      </c>
    </row>
    <row r="1274" spans="2:13" ht="4" hidden="1" customHeight="1" outlineLevel="1" x14ac:dyDescent="0.15">
      <c r="D1274" s="10"/>
      <c r="F1274" s="1"/>
      <c r="H1274" s="1"/>
      <c r="I1274" s="1"/>
      <c r="J1274" s="1"/>
      <c r="K1274" s="1"/>
      <c r="L1274" s="1"/>
    </row>
    <row r="1275" spans="2:13" s="1" customFormat="1" ht="15" hidden="1" customHeight="1" outlineLevel="1" x14ac:dyDescent="0.15">
      <c r="B1275" s="7"/>
      <c r="C1275" s="20">
        <v>2</v>
      </c>
      <c r="D1275" s="10" t="s">
        <v>269</v>
      </c>
      <c r="F1275" s="9" t="s">
        <v>9</v>
      </c>
      <c r="H1275" s="31">
        <f>H1258 * $E1270</f>
        <v>0</v>
      </c>
      <c r="I1275" s="31">
        <f>I1258 * $E1270</f>
        <v>0</v>
      </c>
      <c r="J1275" s="31">
        <f>J1258 * $E1270</f>
        <v>0</v>
      </c>
      <c r="K1275" s="31">
        <f>K1258 * $E1270</f>
        <v>0</v>
      </c>
      <c r="L1275" s="31">
        <f>L1258 * $E1270</f>
        <v>0</v>
      </c>
    </row>
    <row r="1276" spans="2:13" ht="4" hidden="1" customHeight="1" outlineLevel="1" x14ac:dyDescent="0.15">
      <c r="D1276" s="10"/>
      <c r="F1276" s="1"/>
      <c r="H1276" s="1"/>
      <c r="I1276" s="1"/>
      <c r="J1276" s="1"/>
      <c r="K1276" s="1"/>
      <c r="L1276" s="1"/>
    </row>
    <row r="1277" spans="2:13" s="1" customFormat="1" ht="15" hidden="1" customHeight="1" outlineLevel="1" x14ac:dyDescent="0.15">
      <c r="B1277" s="7"/>
      <c r="C1277" s="20">
        <v>3</v>
      </c>
      <c r="D1277" s="10" t="s">
        <v>16</v>
      </c>
      <c r="F1277" s="9" t="str">
        <f>ReportingCurrencyUnitLables</f>
        <v>USD 000s</v>
      </c>
      <c r="H1277" s="31">
        <f>H1260 * $E1270</f>
        <v>0</v>
      </c>
      <c r="I1277" s="31">
        <f>I1260 * $E1270</f>
        <v>0</v>
      </c>
      <c r="J1277" s="31">
        <f>J1260 * $E1270</f>
        <v>0</v>
      </c>
      <c r="K1277" s="31">
        <f>K1260 * $E1270</f>
        <v>0</v>
      </c>
      <c r="L1277" s="31">
        <f>L1260 * $E1270</f>
        <v>0</v>
      </c>
    </row>
    <row r="1278" spans="2:13" ht="4" hidden="1" customHeight="1" outlineLevel="1" x14ac:dyDescent="0.15">
      <c r="D1278" s="10"/>
      <c r="F1278" s="1"/>
      <c r="H1278" s="1"/>
      <c r="I1278" s="1"/>
      <c r="J1278" s="1"/>
      <c r="K1278" s="1"/>
      <c r="L1278" s="1"/>
    </row>
    <row r="1279" spans="2:13" s="1" customFormat="1" ht="15" hidden="1" customHeight="1" outlineLevel="1" x14ac:dyDescent="0.15">
      <c r="B1279" s="7"/>
      <c r="C1279" s="20">
        <v>4</v>
      </c>
      <c r="D1279" s="10" t="s">
        <v>276</v>
      </c>
      <c r="F1279" s="9" t="str">
        <f>ReportingCurrencyUnitLables</f>
        <v>USD 000s</v>
      </c>
      <c r="H1279" s="31">
        <f>H1264 * $E1270</f>
        <v>0</v>
      </c>
      <c r="I1279" s="31">
        <f>I1264 * $E1270</f>
        <v>0</v>
      </c>
      <c r="J1279" s="31">
        <f>J1264 * $E1270</f>
        <v>0</v>
      </c>
      <c r="K1279" s="31">
        <f>K1264 * $E1270</f>
        <v>0</v>
      </c>
      <c r="L1279" s="31">
        <f>L1264 * $E1270</f>
        <v>0</v>
      </c>
    </row>
    <row r="1280" spans="2:13" ht="4" hidden="1" customHeight="1" outlineLevel="1" x14ac:dyDescent="0.15">
      <c r="D1280" s="10"/>
      <c r="F1280" s="1"/>
      <c r="H1280" s="1"/>
      <c r="I1280" s="1"/>
      <c r="J1280" s="1"/>
      <c r="K1280" s="1"/>
      <c r="L1280" s="1"/>
    </row>
    <row r="1281" spans="2:14" ht="10" hidden="1" customHeight="1" outlineLevel="1" x14ac:dyDescent="0.15">
      <c r="B1281" s="38"/>
      <c r="C1281" s="34"/>
      <c r="D1281" s="34"/>
      <c r="E1281" s="34"/>
      <c r="F1281" s="34"/>
      <c r="G1281" s="34"/>
      <c r="H1281" s="34"/>
      <c r="I1281" s="39"/>
      <c r="J1281" s="39"/>
      <c r="K1281" s="39"/>
      <c r="L1281" s="34"/>
      <c r="M1281" s="34"/>
      <c r="N1281" s="1"/>
    </row>
    <row r="1282" spans="2:14" ht="10" customHeight="1" x14ac:dyDescent="0.15"/>
    <row r="1283" spans="2:14" s="1" customFormat="1" ht="19" collapsed="1" x14ac:dyDescent="0.15">
      <c r="B1283" s="66" cm="1">
        <f t="array" aca="1" ref="B1283" ca="1">MAX($B$2:OFFSET(B1283,-1,0)+1)</f>
        <v>23</v>
      </c>
      <c r="C1283" s="67" t="str">
        <f>UPPER(J1288) &amp;" / " &amp; K1288  &amp; " / " &amp; L1288 &amp; " / " &amp; H1288</f>
        <v xml:space="preserve"> /  /  / </v>
      </c>
      <c r="D1283" s="67"/>
      <c r="E1283" s="67"/>
      <c r="F1283" s="67"/>
      <c r="G1283" s="67"/>
      <c r="H1283" s="34"/>
      <c r="I1283" s="19" t="s">
        <v>253</v>
      </c>
      <c r="J1283" s="2" t="s">
        <v>216</v>
      </c>
      <c r="K1283" s="19" t="s">
        <v>286</v>
      </c>
      <c r="L1283" s="35">
        <f>E1328</f>
        <v>1</v>
      </c>
      <c r="M1283" s="34"/>
    </row>
    <row r="1284" spans="2:14" s="1" customFormat="1" ht="4" hidden="1" customHeight="1" outlineLevel="1" x14ac:dyDescent="0.15">
      <c r="B1284" s="63"/>
      <c r="C1284" s="64"/>
      <c r="D1284" s="64"/>
      <c r="E1284" s="64"/>
      <c r="F1284" s="64"/>
      <c r="G1284" s="64"/>
      <c r="H1284" s="64"/>
      <c r="I1284" s="65"/>
      <c r="J1284" s="65"/>
      <c r="K1284" s="65"/>
      <c r="L1284" s="64"/>
      <c r="M1284" s="64"/>
    </row>
    <row r="1285" spans="2:14" ht="10" hidden="1" customHeight="1" outlineLevel="1" x14ac:dyDescent="0.15"/>
    <row r="1286" spans="2:14" ht="15" hidden="1" customHeight="1" outlineLevel="1" x14ac:dyDescent="0.15">
      <c r="D1286" s="1"/>
      <c r="E1286" s="1"/>
      <c r="H1286" s="3" t="s">
        <v>1</v>
      </c>
      <c r="J1286" s="3" t="s">
        <v>0</v>
      </c>
      <c r="K1286" s="3" t="s">
        <v>215</v>
      </c>
      <c r="L1286" s="3" t="s">
        <v>283</v>
      </c>
    </row>
    <row r="1287" spans="2:14" ht="5" hidden="1" customHeight="1" outlineLevel="1" x14ac:dyDescent="0.15">
      <c r="D1287" s="1"/>
      <c r="E1287" s="1"/>
      <c r="H1287" s="1"/>
      <c r="J1287" s="1"/>
      <c r="K1287" s="1"/>
      <c r="L1287" s="1"/>
    </row>
    <row r="1288" spans="2:14" ht="15" hidden="1" customHeight="1" outlineLevel="1" x14ac:dyDescent="0.15">
      <c r="D1288" s="10" t="s">
        <v>2</v>
      </c>
      <c r="E1288" s="1"/>
      <c r="H1288" s="2"/>
      <c r="J1288" s="2"/>
      <c r="K1288" s="2"/>
      <c r="L1288" s="2"/>
    </row>
    <row r="1289" spans="2:14" hidden="1" outlineLevel="1" x14ac:dyDescent="0.15">
      <c r="D1289" s="1"/>
      <c r="E1289" s="1"/>
      <c r="F1289" s="1"/>
      <c r="H1289" s="1"/>
      <c r="I1289" s="1"/>
      <c r="J1289" s="1"/>
      <c r="K1289" s="1"/>
      <c r="L1289" s="1"/>
    </row>
    <row r="1290" spans="2:14" s="1" customFormat="1" ht="18" hidden="1" customHeight="1" outlineLevel="1" x14ac:dyDescent="0.15">
      <c r="B1290" s="7"/>
      <c r="C1290" s="60" t="s">
        <v>3</v>
      </c>
      <c r="D1290" s="68"/>
      <c r="E1290" s="68"/>
      <c r="F1290" s="69"/>
      <c r="G1290" s="69"/>
      <c r="H1290" s="69" t="s">
        <v>4</v>
      </c>
      <c r="I1290" s="69" t="s">
        <v>5</v>
      </c>
      <c r="J1290" s="69" t="s">
        <v>6</v>
      </c>
      <c r="K1290" s="69" t="s">
        <v>277</v>
      </c>
      <c r="L1290" s="69" t="s">
        <v>278</v>
      </c>
      <c r="M1290" s="69"/>
    </row>
    <row r="1291" spans="2:14" ht="10" hidden="1" customHeight="1" outlineLevel="1" x14ac:dyDescent="0.15">
      <c r="H1291" s="1"/>
      <c r="I1291" s="1"/>
      <c r="J1291" s="1"/>
      <c r="K1291" s="1"/>
      <c r="L1291" s="1"/>
    </row>
    <row r="1292" spans="2:14" s="1" customFormat="1" ht="15" hidden="1" customHeight="1" outlineLevel="1" x14ac:dyDescent="0.15">
      <c r="B1292" s="7"/>
      <c r="D1292" s="10" t="s">
        <v>3</v>
      </c>
      <c r="F1292" s="18" t="s">
        <v>288</v>
      </c>
      <c r="H1292" s="23"/>
      <c r="I1292" s="23"/>
      <c r="J1292" s="23"/>
      <c r="K1292" s="23"/>
      <c r="L1292" s="23"/>
    </row>
    <row r="1293" spans="2:14" ht="4" hidden="1" customHeight="1" outlineLevel="1" x14ac:dyDescent="0.15">
      <c r="D1293" s="1"/>
      <c r="E1293" s="1"/>
      <c r="F1293" s="1"/>
      <c r="H1293" s="1"/>
      <c r="I1293" s="1"/>
      <c r="J1293" s="1"/>
      <c r="K1293" s="1"/>
      <c r="L1293" s="1"/>
    </row>
    <row r="1294" spans="2:14" s="1" customFormat="1" ht="15" hidden="1" customHeight="1" outlineLevel="1" x14ac:dyDescent="0.15">
      <c r="B1294" s="7"/>
      <c r="D1294" s="10" t="s">
        <v>265</v>
      </c>
      <c r="F1294" s="9" t="str">
        <f>F1296 &amp; ":" &amp; F1292</f>
        <v>USD:[currency code]</v>
      </c>
      <c r="H1294" s="25"/>
      <c r="I1294" s="25"/>
      <c r="J1294" s="25"/>
      <c r="K1294" s="25"/>
      <c r="L1294" s="25"/>
    </row>
    <row r="1295" spans="2:14" ht="4" hidden="1" customHeight="1" outlineLevel="1" x14ac:dyDescent="0.15">
      <c r="D1295" s="1"/>
      <c r="E1295" s="1"/>
      <c r="F1295" s="1"/>
      <c r="H1295" s="1"/>
      <c r="I1295" s="1"/>
      <c r="J1295" s="1"/>
      <c r="K1295" s="1"/>
      <c r="L1295" s="1"/>
    </row>
    <row r="1296" spans="2:14" s="1" customFormat="1" ht="15" hidden="1" customHeight="1" outlineLevel="1" x14ac:dyDescent="0.15">
      <c r="B1296" s="7"/>
      <c r="D1296" s="10" t="s">
        <v>22</v>
      </c>
      <c r="F1296" s="9" t="str">
        <f>ReportingCurrency</f>
        <v>USD</v>
      </c>
      <c r="H1296" s="30">
        <f>IF(H1294=0, 0, H1292/H1294)</f>
        <v>0</v>
      </c>
      <c r="I1296" s="30">
        <f>IF(I1294=0, 0, I1292/I1294)</f>
        <v>0</v>
      </c>
      <c r="J1296" s="30">
        <f>IF(J1294=0, 0, J1292/J1294)</f>
        <v>0</v>
      </c>
      <c r="K1296" s="30">
        <f>IF(K1294=0, 0, K1292/K1294)</f>
        <v>0</v>
      </c>
      <c r="L1296" s="30">
        <f>IF(L1294=0, 0, L1292/L1294)</f>
        <v>0</v>
      </c>
    </row>
    <row r="1297" spans="2:13" ht="4" hidden="1" customHeight="1" outlineLevel="1" x14ac:dyDescent="0.15">
      <c r="D1297" s="1"/>
      <c r="E1297" s="1"/>
      <c r="F1297" s="1"/>
      <c r="H1297" s="1"/>
      <c r="I1297" s="1"/>
      <c r="J1297" s="1"/>
      <c r="K1297" s="1"/>
      <c r="L1297" s="1"/>
    </row>
    <row r="1298" spans="2:13" s="1" customFormat="1" ht="15" hidden="1" customHeight="1" outlineLevel="1" x14ac:dyDescent="0.15">
      <c r="B1298" s="7"/>
      <c r="D1298" s="10" t="s">
        <v>273</v>
      </c>
      <c r="F1298" s="9" t="s">
        <v>274</v>
      </c>
      <c r="H1298" s="2"/>
      <c r="I1298" s="2"/>
      <c r="J1298" s="2"/>
      <c r="K1298" s="2"/>
      <c r="L1298" s="2"/>
    </row>
    <row r="1299" spans="2:13" ht="4" hidden="1" customHeight="1" outlineLevel="1" x14ac:dyDescent="0.15">
      <c r="D1299" s="1"/>
      <c r="E1299" s="1"/>
      <c r="F1299" s="1"/>
      <c r="H1299" s="1"/>
      <c r="I1299" s="1"/>
      <c r="J1299" s="1"/>
      <c r="K1299" s="1"/>
      <c r="L1299" s="1"/>
    </row>
    <row r="1300" spans="2:13" s="1" customFormat="1" ht="15" hidden="1" customHeight="1" outlineLevel="1" x14ac:dyDescent="0.15">
      <c r="B1300" s="7"/>
      <c r="D1300" s="10" t="s">
        <v>302</v>
      </c>
      <c r="F1300" s="9" t="s">
        <v>275</v>
      </c>
      <c r="H1300" s="26"/>
      <c r="I1300" s="26"/>
      <c r="J1300" s="26"/>
      <c r="K1300" s="26"/>
      <c r="L1300" s="26"/>
    </row>
    <row r="1301" spans="2:13" hidden="1" outlineLevel="1" x14ac:dyDescent="0.15">
      <c r="D1301" s="1"/>
      <c r="E1301" s="1"/>
      <c r="F1301" s="1"/>
      <c r="H1301" s="1"/>
      <c r="I1301" s="1"/>
      <c r="J1301" s="1"/>
      <c r="K1301" s="1"/>
      <c r="L1301" s="1"/>
    </row>
    <row r="1302" spans="2:13" s="1" customFormat="1" ht="18" hidden="1" customHeight="1" outlineLevel="1" x14ac:dyDescent="0.15">
      <c r="B1302" s="7"/>
      <c r="C1302" s="60" t="s">
        <v>8</v>
      </c>
      <c r="D1302" s="68"/>
      <c r="E1302" s="68"/>
      <c r="F1302" s="69"/>
      <c r="G1302" s="69"/>
      <c r="H1302" s="69" t="s">
        <v>4</v>
      </c>
      <c r="I1302" s="69" t="s">
        <v>5</v>
      </c>
      <c r="J1302" s="69" t="s">
        <v>6</v>
      </c>
      <c r="K1302" s="69" t="s">
        <v>277</v>
      </c>
      <c r="L1302" s="69" t="s">
        <v>278</v>
      </c>
      <c r="M1302" s="69"/>
    </row>
    <row r="1303" spans="2:13" ht="10" hidden="1" customHeight="1" outlineLevel="1" x14ac:dyDescent="0.15">
      <c r="H1303" s="1"/>
      <c r="I1303" s="1"/>
      <c r="J1303" s="1"/>
      <c r="K1303" s="1"/>
      <c r="L1303" s="1"/>
    </row>
    <row r="1304" spans="2:13" s="1" customFormat="1" ht="15" hidden="1" customHeight="1" outlineLevel="1" x14ac:dyDescent="0.15">
      <c r="B1304" s="7"/>
      <c r="D1304" s="10" t="s">
        <v>254</v>
      </c>
      <c r="E1304" s="36"/>
      <c r="F1304" s="9" t="s">
        <v>24</v>
      </c>
      <c r="H1304" s="24"/>
      <c r="I1304" s="24"/>
      <c r="J1304" s="24"/>
      <c r="K1304" s="24"/>
      <c r="L1304" s="24"/>
    </row>
    <row r="1305" spans="2:13" s="1" customFormat="1" ht="15" hidden="1" customHeight="1" outlineLevel="1" x14ac:dyDescent="0.15">
      <c r="B1305" s="7"/>
      <c r="D1305" s="10" t="s">
        <v>255</v>
      </c>
      <c r="E1305" s="36"/>
      <c r="F1305" s="9" t="s">
        <v>24</v>
      </c>
      <c r="H1305" s="24"/>
      <c r="I1305" s="24"/>
      <c r="J1305" s="24"/>
      <c r="K1305" s="24"/>
      <c r="L1305" s="24"/>
    </row>
    <row r="1306" spans="2:13" s="1" customFormat="1" ht="15" hidden="1" customHeight="1" outlineLevel="1" x14ac:dyDescent="0.15">
      <c r="B1306" s="7"/>
      <c r="D1306" s="10" t="s">
        <v>256</v>
      </c>
      <c r="E1306" s="36"/>
      <c r="F1306" s="9" t="s">
        <v>24</v>
      </c>
      <c r="H1306" s="24"/>
      <c r="I1306" s="24"/>
      <c r="J1306" s="24"/>
      <c r="K1306" s="24"/>
      <c r="L1306" s="24"/>
    </row>
    <row r="1307" spans="2:13" s="1" customFormat="1" ht="15" hidden="1" customHeight="1" outlineLevel="1" x14ac:dyDescent="0.15">
      <c r="B1307" s="7"/>
      <c r="D1307" s="10" t="s">
        <v>257</v>
      </c>
      <c r="E1307" s="36"/>
      <c r="F1307" s="9" t="s">
        <v>24</v>
      </c>
      <c r="H1307" s="24"/>
      <c r="I1307" s="24"/>
      <c r="J1307" s="24"/>
      <c r="K1307" s="24"/>
      <c r="L1307" s="24"/>
    </row>
    <row r="1308" spans="2:13" s="1" customFormat="1" ht="15" hidden="1" customHeight="1" outlineLevel="1" x14ac:dyDescent="0.15">
      <c r="B1308" s="7"/>
      <c r="D1308" s="10" t="s">
        <v>258</v>
      </c>
      <c r="E1308" s="36"/>
      <c r="F1308" s="9" t="s">
        <v>24</v>
      </c>
      <c r="H1308" s="24"/>
      <c r="I1308" s="24"/>
      <c r="J1308" s="24"/>
      <c r="K1308" s="24"/>
      <c r="L1308" s="24"/>
    </row>
    <row r="1309" spans="2:13" ht="4" hidden="1" customHeight="1" outlineLevel="1" x14ac:dyDescent="0.15">
      <c r="D1309" s="1"/>
      <c r="E1309" s="1"/>
      <c r="F1309" s="1"/>
      <c r="H1309" s="1"/>
      <c r="I1309" s="1"/>
      <c r="J1309" s="1"/>
      <c r="K1309" s="1"/>
      <c r="L1309" s="1"/>
    </row>
    <row r="1310" spans="2:13" s="1" customFormat="1" ht="15" hidden="1" customHeight="1" outlineLevel="1" x14ac:dyDescent="0.15">
      <c r="B1310" s="7"/>
      <c r="D1310" s="10" t="s">
        <v>268</v>
      </c>
      <c r="F1310" s="9" t="s">
        <v>24</v>
      </c>
      <c r="H1310" s="31">
        <f>SUM(H1304:H1308)</f>
        <v>0</v>
      </c>
      <c r="I1310" s="31">
        <f>SUM(I1304:I1308)</f>
        <v>0</v>
      </c>
      <c r="J1310" s="31">
        <f>SUM(J1304:J1308)</f>
        <v>0</v>
      </c>
      <c r="K1310" s="31">
        <f>SUM(K1304:K1308)</f>
        <v>0</v>
      </c>
      <c r="L1310" s="31">
        <f>SUM(L1304:L1308)</f>
        <v>0</v>
      </c>
    </row>
    <row r="1311" spans="2:13" hidden="1" outlineLevel="1" x14ac:dyDescent="0.15"/>
    <row r="1312" spans="2:13" s="1" customFormat="1" ht="18" hidden="1" customHeight="1" outlineLevel="1" x14ac:dyDescent="0.15">
      <c r="B1312" s="7"/>
      <c r="C1312" s="60" t="s">
        <v>15</v>
      </c>
      <c r="D1312" s="68"/>
      <c r="E1312" s="68"/>
      <c r="F1312" s="69"/>
      <c r="G1312" s="69"/>
      <c r="H1312" s="69" t="s">
        <v>4</v>
      </c>
      <c r="I1312" s="69" t="s">
        <v>5</v>
      </c>
      <c r="J1312" s="69" t="s">
        <v>6</v>
      </c>
      <c r="K1312" s="69" t="s">
        <v>277</v>
      </c>
      <c r="L1312" s="69" t="s">
        <v>278</v>
      </c>
      <c r="M1312" s="69"/>
    </row>
    <row r="1313" spans="2:13" ht="10" hidden="1" customHeight="1" outlineLevel="1" x14ac:dyDescent="0.15"/>
    <row r="1314" spans="2:13" s="1" customFormat="1" ht="15" hidden="1" customHeight="1" outlineLevel="1" x14ac:dyDescent="0.15">
      <c r="B1314" s="7"/>
      <c r="D1314" s="10" t="s">
        <v>23</v>
      </c>
      <c r="F1314" s="9" t="s">
        <v>9</v>
      </c>
      <c r="H1314" s="31">
        <f>H1310</f>
        <v>0</v>
      </c>
      <c r="I1314" s="31">
        <f>I1310</f>
        <v>0</v>
      </c>
      <c r="J1314" s="31">
        <f>J1310</f>
        <v>0</v>
      </c>
      <c r="K1314" s="31">
        <f>K1310</f>
        <v>0</v>
      </c>
      <c r="L1314" s="31">
        <f>L1310</f>
        <v>0</v>
      </c>
    </row>
    <row r="1315" spans="2:13" ht="4" hidden="1" customHeight="1" outlineLevel="1" x14ac:dyDescent="0.15">
      <c r="D1315" s="10"/>
      <c r="F1315" s="1"/>
      <c r="H1315" s="1"/>
      <c r="I1315" s="1"/>
      <c r="J1315" s="1"/>
      <c r="K1315" s="1"/>
      <c r="L1315" s="1"/>
    </row>
    <row r="1316" spans="2:13" s="1" customFormat="1" ht="15" hidden="1" customHeight="1" outlineLevel="1" x14ac:dyDescent="0.15">
      <c r="B1316" s="7"/>
      <c r="D1316" s="10" t="s">
        <v>269</v>
      </c>
      <c r="F1316" s="9" t="s">
        <v>9</v>
      </c>
      <c r="H1316" s="31">
        <f>SUM(H1305:H1308)</f>
        <v>0</v>
      </c>
      <c r="I1316" s="31">
        <f>SUM(I1305:I1308)</f>
        <v>0</v>
      </c>
      <c r="J1316" s="31">
        <f>SUM(J1305:J1308)</f>
        <v>0</v>
      </c>
      <c r="K1316" s="31">
        <f>SUM(K1305:K1308)</f>
        <v>0</v>
      </c>
      <c r="L1316" s="31">
        <f>SUM(L1305:L1308)</f>
        <v>0</v>
      </c>
    </row>
    <row r="1317" spans="2:13" ht="4" hidden="1" customHeight="1" outlineLevel="1" x14ac:dyDescent="0.15">
      <c r="D1317" s="10"/>
      <c r="F1317" s="1"/>
      <c r="H1317" s="1"/>
      <c r="I1317" s="1"/>
      <c r="J1317" s="1"/>
      <c r="K1317" s="1"/>
      <c r="L1317" s="1"/>
    </row>
    <row r="1318" spans="2:13" s="1" customFormat="1" ht="15" hidden="1" customHeight="1" outlineLevel="1" x14ac:dyDescent="0.15">
      <c r="B1318" s="7"/>
      <c r="D1318" s="10" t="s">
        <v>16</v>
      </c>
      <c r="F1318" s="9" t="str">
        <f>ReportingCurrencyUnitLables</f>
        <v>USD 000s</v>
      </c>
      <c r="H1318" s="31">
        <f>H1296 * H1310 / 1000</f>
        <v>0</v>
      </c>
      <c r="I1318" s="31">
        <f>I1296 * I1310 / 1000</f>
        <v>0</v>
      </c>
      <c r="J1318" s="31">
        <f>J1296 * J1310 / 1000</f>
        <v>0</v>
      </c>
      <c r="K1318" s="31">
        <f>K1296 * K1310 / 1000</f>
        <v>0</v>
      </c>
      <c r="L1318" s="31">
        <f>L1296 * L1310 / 1000</f>
        <v>0</v>
      </c>
    </row>
    <row r="1319" spans="2:13" ht="4" hidden="1" customHeight="1" outlineLevel="1" x14ac:dyDescent="0.15">
      <c r="D1319" s="10"/>
      <c r="F1319" s="1"/>
      <c r="H1319" s="1"/>
      <c r="I1319" s="1"/>
      <c r="J1319" s="1"/>
      <c r="K1319" s="1"/>
      <c r="L1319" s="1"/>
    </row>
    <row r="1320" spans="2:13" s="1" customFormat="1" ht="15" hidden="1" customHeight="1" outlineLevel="1" x14ac:dyDescent="0.15">
      <c r="B1320" s="7"/>
      <c r="D1320" s="10" t="s">
        <v>19</v>
      </c>
      <c r="F1320" s="9" t="s">
        <v>20</v>
      </c>
      <c r="H1320" s="32">
        <f>IF(H1314=0,0,H1316 / H1314)</f>
        <v>0</v>
      </c>
      <c r="I1320" s="32">
        <f>IF(I1314=0,0,I1316 / I1314)</f>
        <v>0</v>
      </c>
      <c r="J1320" s="32">
        <f>IF(J1314=0,0,J1316 / J1314)</f>
        <v>0</v>
      </c>
      <c r="K1320" s="32">
        <f>IF(K1314=0,0,K1316 / K1314)</f>
        <v>0</v>
      </c>
      <c r="L1320" s="32">
        <f>IF(L1314=0,0,L1316 / L1314)</f>
        <v>0</v>
      </c>
    </row>
    <row r="1321" spans="2:13" ht="4" hidden="1" customHeight="1" outlineLevel="1" x14ac:dyDescent="0.15">
      <c r="D1321" s="10"/>
      <c r="F1321" s="1"/>
      <c r="H1321" s="1"/>
      <c r="I1321" s="1"/>
      <c r="J1321" s="1"/>
      <c r="K1321" s="1"/>
      <c r="L1321" s="1"/>
    </row>
    <row r="1322" spans="2:13" s="1" customFormat="1" ht="15" hidden="1" customHeight="1" outlineLevel="1" x14ac:dyDescent="0.15">
      <c r="B1322" s="7"/>
      <c r="D1322" s="10" t="s">
        <v>276</v>
      </c>
      <c r="F1322" s="9" t="str">
        <f>ReportingCurrencyUnitLables</f>
        <v>USD 000s</v>
      </c>
      <c r="H1322" s="31">
        <f>MAX(SUMPRODUCT(H1305:H1308, Technical!$E$9:$E$12) * H1296 / 1000, 0)</f>
        <v>0</v>
      </c>
      <c r="I1322" s="31">
        <f>MAX(SUMPRODUCT(I1305:I1308, Technical!$E$9:$E$12) * I1296 / 1000, 0)</f>
        <v>0</v>
      </c>
      <c r="J1322" s="31">
        <f>MAX(SUMPRODUCT(J1305:J1308, Technical!$E$9:$E$12) * J1296 / 1000, 0)</f>
        <v>0</v>
      </c>
      <c r="K1322" s="31">
        <f>MAX(SUMPRODUCT(K1305:K1308, Technical!$E$9:$E$12) * K1296 / 1000, 0)</f>
        <v>0</v>
      </c>
      <c r="L1322" s="31">
        <f>MAX(SUMPRODUCT(L1305:L1308, Technical!$E$9:$E$12) * L1296 / 1000, 0)</f>
        <v>0</v>
      </c>
    </row>
    <row r="1323" spans="2:13" ht="4" hidden="1" customHeight="1" outlineLevel="1" x14ac:dyDescent="0.15">
      <c r="D1323" s="10"/>
      <c r="F1323" s="1"/>
      <c r="H1323" s="1"/>
      <c r="I1323" s="1"/>
      <c r="J1323" s="1"/>
      <c r="K1323" s="1"/>
      <c r="L1323" s="1"/>
    </row>
    <row r="1324" spans="2:13" s="1" customFormat="1" ht="15" hidden="1" customHeight="1" outlineLevel="1" x14ac:dyDescent="0.15">
      <c r="B1324" s="7"/>
      <c r="D1324" s="10" t="s">
        <v>272</v>
      </c>
      <c r="F1324" s="9" t="s">
        <v>270</v>
      </c>
      <c r="H1324" s="32">
        <f>IF(H1318=0, 0, H1322/H1318)</f>
        <v>0</v>
      </c>
      <c r="I1324" s="32">
        <f>IF(I1318=0, 0, I1322/I1318)</f>
        <v>0</v>
      </c>
      <c r="J1324" s="32">
        <f>IF(J1318=0, 0, J1322/J1318)</f>
        <v>0</v>
      </c>
      <c r="K1324" s="32">
        <f>IF(K1318=0, 0, K1322/K1318)</f>
        <v>0</v>
      </c>
      <c r="L1324" s="32">
        <f>IF(L1318=0, 0, L1322/L1318)</f>
        <v>0</v>
      </c>
    </row>
    <row r="1325" spans="2:13" ht="4" hidden="1" customHeight="1" outlineLevel="1" x14ac:dyDescent="0.15">
      <c r="D1325" s="10"/>
      <c r="F1325" s="1"/>
      <c r="H1325" s="1"/>
      <c r="I1325" s="1"/>
      <c r="J1325" s="1"/>
      <c r="K1325" s="1"/>
      <c r="L1325" s="1"/>
    </row>
    <row r="1326" spans="2:13" s="1" customFormat="1" ht="15" hidden="1" customHeight="1" outlineLevel="1" x14ac:dyDescent="0.15">
      <c r="B1326" s="7"/>
      <c r="C1326" s="7"/>
      <c r="D1326" s="10" t="s">
        <v>271</v>
      </c>
      <c r="F1326" s="9" t="s">
        <v>279</v>
      </c>
      <c r="H1326" s="33"/>
      <c r="I1326" s="32">
        <f>IF(H1324=0, 0, -(I1324-H1324) / H1324)</f>
        <v>0</v>
      </c>
      <c r="J1326" s="32">
        <f>IF(I1324=0, 0, -(J1324-I1324) / I1324)</f>
        <v>0</v>
      </c>
      <c r="K1326" s="32">
        <f>IF(J1324=0, 0, -(K1324-J1324) / J1324)</f>
        <v>0</v>
      </c>
      <c r="L1326" s="32">
        <f>IF(K1324=0, 0, -(L1324-K1324) / K1324)</f>
        <v>0</v>
      </c>
    </row>
    <row r="1327" spans="2:13" hidden="1" outlineLevel="1" x14ac:dyDescent="0.15"/>
    <row r="1328" spans="2:13" s="1" customFormat="1" ht="18" hidden="1" customHeight="1" outlineLevel="1" x14ac:dyDescent="0.15">
      <c r="B1328" s="7"/>
      <c r="C1328" s="60" t="s">
        <v>259</v>
      </c>
      <c r="D1328" s="68"/>
      <c r="E1328" s="68">
        <f>IF(AND(J1283 = "Yes", OR(ISBLANK(Worker_Type_Filter), Worker_Type_Filter = H1288),
 OR(ISBLANK(Country_Filter), Country_Filter = J1288)), 1, 0)</f>
        <v>1</v>
      </c>
      <c r="F1328" s="69"/>
      <c r="G1328" s="69"/>
      <c r="H1328" s="69" t="s">
        <v>4</v>
      </c>
      <c r="I1328" s="69" t="s">
        <v>5</v>
      </c>
      <c r="J1328" s="69" t="s">
        <v>6</v>
      </c>
      <c r="K1328" s="69" t="s">
        <v>277</v>
      </c>
      <c r="L1328" s="69" t="s">
        <v>278</v>
      </c>
      <c r="M1328" s="69"/>
    </row>
    <row r="1329" spans="2:14" ht="10" hidden="1" customHeight="1" outlineLevel="1" x14ac:dyDescent="0.15">
      <c r="C1329" s="37" t="s">
        <v>267</v>
      </c>
    </row>
    <row r="1330" spans="2:14" ht="4" hidden="1" customHeight="1" outlineLevel="1" x14ac:dyDescent="0.15"/>
    <row r="1331" spans="2:14" s="1" customFormat="1" ht="15" hidden="1" customHeight="1" outlineLevel="1" x14ac:dyDescent="0.15">
      <c r="B1331" s="7"/>
      <c r="C1331" s="20">
        <v>1</v>
      </c>
      <c r="D1331" s="10" t="s">
        <v>23</v>
      </c>
      <c r="F1331" s="9" t="s">
        <v>9</v>
      </c>
      <c r="H1331" s="31">
        <f>H1314 * $E1328</f>
        <v>0</v>
      </c>
      <c r="I1331" s="31">
        <f>I1314 * $E1328</f>
        <v>0</v>
      </c>
      <c r="J1331" s="31">
        <f>J1314 * $E1328</f>
        <v>0</v>
      </c>
      <c r="K1331" s="31">
        <f>K1314 * $E1328</f>
        <v>0</v>
      </c>
      <c r="L1331" s="31">
        <f>L1314 * $E1328</f>
        <v>0</v>
      </c>
    </row>
    <row r="1332" spans="2:14" ht="4" hidden="1" customHeight="1" outlineLevel="1" x14ac:dyDescent="0.15">
      <c r="D1332" s="10"/>
      <c r="F1332" s="1"/>
      <c r="H1332" s="1"/>
      <c r="I1332" s="1"/>
      <c r="J1332" s="1"/>
      <c r="K1332" s="1"/>
      <c r="L1332" s="1"/>
    </row>
    <row r="1333" spans="2:14" s="1" customFormat="1" ht="15" hidden="1" customHeight="1" outlineLevel="1" x14ac:dyDescent="0.15">
      <c r="B1333" s="7"/>
      <c r="C1333" s="20">
        <v>2</v>
      </c>
      <c r="D1333" s="10" t="s">
        <v>269</v>
      </c>
      <c r="F1333" s="9" t="s">
        <v>9</v>
      </c>
      <c r="H1333" s="31">
        <f>H1316 * $E1328</f>
        <v>0</v>
      </c>
      <c r="I1333" s="31">
        <f>I1316 * $E1328</f>
        <v>0</v>
      </c>
      <c r="J1333" s="31">
        <f>J1316 * $E1328</f>
        <v>0</v>
      </c>
      <c r="K1333" s="31">
        <f>K1316 * $E1328</f>
        <v>0</v>
      </c>
      <c r="L1333" s="31">
        <f>L1316 * $E1328</f>
        <v>0</v>
      </c>
    </row>
    <row r="1334" spans="2:14" ht="4" hidden="1" customHeight="1" outlineLevel="1" x14ac:dyDescent="0.15">
      <c r="D1334" s="10"/>
      <c r="F1334" s="1"/>
      <c r="H1334" s="1"/>
      <c r="I1334" s="1"/>
      <c r="J1334" s="1"/>
      <c r="K1334" s="1"/>
      <c r="L1334" s="1"/>
    </row>
    <row r="1335" spans="2:14" s="1" customFormat="1" ht="15" hidden="1" customHeight="1" outlineLevel="1" x14ac:dyDescent="0.15">
      <c r="B1335" s="7"/>
      <c r="C1335" s="20">
        <v>3</v>
      </c>
      <c r="D1335" s="10" t="s">
        <v>16</v>
      </c>
      <c r="F1335" s="9" t="str">
        <f>ReportingCurrencyUnitLables</f>
        <v>USD 000s</v>
      </c>
      <c r="H1335" s="31">
        <f>H1318 * $E1328</f>
        <v>0</v>
      </c>
      <c r="I1335" s="31">
        <f>I1318 * $E1328</f>
        <v>0</v>
      </c>
      <c r="J1335" s="31">
        <f>J1318 * $E1328</f>
        <v>0</v>
      </c>
      <c r="K1335" s="31">
        <f>K1318 * $E1328</f>
        <v>0</v>
      </c>
      <c r="L1335" s="31">
        <f>L1318 * $E1328</f>
        <v>0</v>
      </c>
    </row>
    <row r="1336" spans="2:14" ht="4" hidden="1" customHeight="1" outlineLevel="1" x14ac:dyDescent="0.15">
      <c r="D1336" s="10"/>
      <c r="F1336" s="1"/>
      <c r="H1336" s="1"/>
      <c r="I1336" s="1"/>
      <c r="J1336" s="1"/>
      <c r="K1336" s="1"/>
      <c r="L1336" s="1"/>
    </row>
    <row r="1337" spans="2:14" s="1" customFormat="1" ht="15" hidden="1" customHeight="1" outlineLevel="1" x14ac:dyDescent="0.15">
      <c r="B1337" s="7"/>
      <c r="C1337" s="20">
        <v>4</v>
      </c>
      <c r="D1337" s="10" t="s">
        <v>276</v>
      </c>
      <c r="F1337" s="9" t="str">
        <f>ReportingCurrencyUnitLables</f>
        <v>USD 000s</v>
      </c>
      <c r="H1337" s="31">
        <f>H1322 * $E1328</f>
        <v>0</v>
      </c>
      <c r="I1337" s="31">
        <f>I1322 * $E1328</f>
        <v>0</v>
      </c>
      <c r="J1337" s="31">
        <f>J1322 * $E1328</f>
        <v>0</v>
      </c>
      <c r="K1337" s="31">
        <f>K1322 * $E1328</f>
        <v>0</v>
      </c>
      <c r="L1337" s="31">
        <f>L1322 * $E1328</f>
        <v>0</v>
      </c>
    </row>
    <row r="1338" spans="2:14" ht="4" hidden="1" customHeight="1" outlineLevel="1" x14ac:dyDescent="0.15">
      <c r="D1338" s="10"/>
      <c r="F1338" s="1"/>
      <c r="H1338" s="1"/>
      <c r="I1338" s="1"/>
      <c r="J1338" s="1"/>
      <c r="K1338" s="1"/>
      <c r="L1338" s="1"/>
    </row>
    <row r="1339" spans="2:14" ht="10" hidden="1" customHeight="1" outlineLevel="1" x14ac:dyDescent="0.15">
      <c r="B1339" s="38"/>
      <c r="C1339" s="34"/>
      <c r="D1339" s="34"/>
      <c r="E1339" s="34"/>
      <c r="F1339" s="34"/>
      <c r="G1339" s="34"/>
      <c r="H1339" s="34"/>
      <c r="I1339" s="39"/>
      <c r="J1339" s="39"/>
      <c r="K1339" s="39"/>
      <c r="L1339" s="34"/>
      <c r="M1339" s="34"/>
      <c r="N1339" s="1"/>
    </row>
    <row r="1340" spans="2:14" ht="10" customHeight="1" x14ac:dyDescent="0.15"/>
    <row r="1341" spans="2:14" s="1" customFormat="1" ht="19" collapsed="1" x14ac:dyDescent="0.15">
      <c r="B1341" s="66" cm="1">
        <f t="array" aca="1" ref="B1341" ca="1">MAX($B$2:OFFSET(B1341,-1,0)+1)</f>
        <v>24</v>
      </c>
      <c r="C1341" s="67" t="str">
        <f>UPPER(J1346) &amp;" / " &amp; K1346  &amp; " / " &amp; L1346 &amp; " / " &amp; H1346</f>
        <v xml:space="preserve"> /  /  / </v>
      </c>
      <c r="D1341" s="67"/>
      <c r="E1341" s="67"/>
      <c r="F1341" s="67"/>
      <c r="G1341" s="67"/>
      <c r="H1341" s="34"/>
      <c r="I1341" s="19" t="s">
        <v>253</v>
      </c>
      <c r="J1341" s="2" t="s">
        <v>216</v>
      </c>
      <c r="K1341" s="19" t="s">
        <v>286</v>
      </c>
      <c r="L1341" s="35">
        <f>E1386</f>
        <v>1</v>
      </c>
      <c r="M1341" s="34"/>
    </row>
    <row r="1342" spans="2:14" s="1" customFormat="1" ht="4" hidden="1" customHeight="1" outlineLevel="1" x14ac:dyDescent="0.15">
      <c r="B1342" s="63"/>
      <c r="C1342" s="64"/>
      <c r="D1342" s="64"/>
      <c r="E1342" s="64"/>
      <c r="F1342" s="64"/>
      <c r="G1342" s="64"/>
      <c r="H1342" s="64"/>
      <c r="I1342" s="65"/>
      <c r="J1342" s="65"/>
      <c r="K1342" s="65"/>
      <c r="L1342" s="64"/>
      <c r="M1342" s="64"/>
    </row>
    <row r="1343" spans="2:14" ht="10" hidden="1" customHeight="1" outlineLevel="1" x14ac:dyDescent="0.15"/>
    <row r="1344" spans="2:14" ht="15" hidden="1" customHeight="1" outlineLevel="1" x14ac:dyDescent="0.15">
      <c r="D1344" s="1"/>
      <c r="E1344" s="1"/>
      <c r="H1344" s="3" t="s">
        <v>1</v>
      </c>
      <c r="J1344" s="3" t="s">
        <v>0</v>
      </c>
      <c r="K1344" s="3" t="s">
        <v>215</v>
      </c>
      <c r="L1344" s="3" t="s">
        <v>283</v>
      </c>
    </row>
    <row r="1345" spans="2:13" ht="5" hidden="1" customHeight="1" outlineLevel="1" x14ac:dyDescent="0.15">
      <c r="D1345" s="1"/>
      <c r="E1345" s="1"/>
      <c r="H1345" s="1"/>
      <c r="J1345" s="1"/>
      <c r="K1345" s="1"/>
      <c r="L1345" s="1"/>
    </row>
    <row r="1346" spans="2:13" ht="15" hidden="1" customHeight="1" outlineLevel="1" x14ac:dyDescent="0.15">
      <c r="D1346" s="10" t="s">
        <v>2</v>
      </c>
      <c r="E1346" s="1"/>
      <c r="H1346" s="2"/>
      <c r="J1346" s="2"/>
      <c r="K1346" s="2"/>
      <c r="L1346" s="2"/>
    </row>
    <row r="1347" spans="2:13" hidden="1" outlineLevel="1" x14ac:dyDescent="0.15">
      <c r="D1347" s="1"/>
      <c r="E1347" s="1"/>
      <c r="F1347" s="1"/>
      <c r="H1347" s="1"/>
      <c r="I1347" s="1"/>
      <c r="J1347" s="1"/>
      <c r="K1347" s="1"/>
      <c r="L1347" s="1"/>
    </row>
    <row r="1348" spans="2:13" s="1" customFormat="1" ht="18" hidden="1" customHeight="1" outlineLevel="1" x14ac:dyDescent="0.15">
      <c r="B1348" s="7"/>
      <c r="C1348" s="60" t="s">
        <v>3</v>
      </c>
      <c r="D1348" s="68"/>
      <c r="E1348" s="68"/>
      <c r="F1348" s="69"/>
      <c r="G1348" s="69"/>
      <c r="H1348" s="69" t="s">
        <v>4</v>
      </c>
      <c r="I1348" s="69" t="s">
        <v>5</v>
      </c>
      <c r="J1348" s="69" t="s">
        <v>6</v>
      </c>
      <c r="K1348" s="69" t="s">
        <v>277</v>
      </c>
      <c r="L1348" s="69" t="s">
        <v>278</v>
      </c>
      <c r="M1348" s="69"/>
    </row>
    <row r="1349" spans="2:13" ht="10" hidden="1" customHeight="1" outlineLevel="1" x14ac:dyDescent="0.15">
      <c r="H1349" s="1"/>
      <c r="I1349" s="1"/>
      <c r="J1349" s="1"/>
      <c r="K1349" s="1"/>
      <c r="L1349" s="1"/>
    </row>
    <row r="1350" spans="2:13" s="1" customFormat="1" ht="15" hidden="1" customHeight="1" outlineLevel="1" x14ac:dyDescent="0.15">
      <c r="B1350" s="7"/>
      <c r="D1350" s="10" t="s">
        <v>3</v>
      </c>
      <c r="F1350" s="18" t="s">
        <v>288</v>
      </c>
      <c r="H1350" s="23"/>
      <c r="I1350" s="23"/>
      <c r="J1350" s="23"/>
      <c r="K1350" s="23"/>
      <c r="L1350" s="23"/>
    </row>
    <row r="1351" spans="2:13" ht="4" hidden="1" customHeight="1" outlineLevel="1" x14ac:dyDescent="0.15">
      <c r="D1351" s="1"/>
      <c r="E1351" s="1"/>
      <c r="F1351" s="1"/>
      <c r="H1351" s="1"/>
      <c r="I1351" s="1"/>
      <c r="J1351" s="1"/>
      <c r="K1351" s="1"/>
      <c r="L1351" s="1"/>
    </row>
    <row r="1352" spans="2:13" s="1" customFormat="1" ht="15" hidden="1" customHeight="1" outlineLevel="1" x14ac:dyDescent="0.15">
      <c r="B1352" s="7"/>
      <c r="D1352" s="10" t="s">
        <v>265</v>
      </c>
      <c r="F1352" s="9" t="str">
        <f>F1354 &amp; ":" &amp; F1350</f>
        <v>USD:[currency code]</v>
      </c>
      <c r="H1352" s="25"/>
      <c r="I1352" s="25"/>
      <c r="J1352" s="25"/>
      <c r="K1352" s="25"/>
      <c r="L1352" s="25"/>
    </row>
    <row r="1353" spans="2:13" ht="4" hidden="1" customHeight="1" outlineLevel="1" x14ac:dyDescent="0.15">
      <c r="D1353" s="1"/>
      <c r="E1353" s="1"/>
      <c r="F1353" s="1"/>
      <c r="H1353" s="1"/>
      <c r="I1353" s="1"/>
      <c r="J1353" s="1"/>
      <c r="K1353" s="1"/>
      <c r="L1353" s="1"/>
    </row>
    <row r="1354" spans="2:13" s="1" customFormat="1" ht="15" hidden="1" customHeight="1" outlineLevel="1" x14ac:dyDescent="0.15">
      <c r="B1354" s="7"/>
      <c r="D1354" s="10" t="s">
        <v>22</v>
      </c>
      <c r="F1354" s="9" t="str">
        <f>ReportingCurrency</f>
        <v>USD</v>
      </c>
      <c r="H1354" s="30">
        <f>IF(H1352=0, 0, H1350/H1352)</f>
        <v>0</v>
      </c>
      <c r="I1354" s="30">
        <f>IF(I1352=0, 0, I1350/I1352)</f>
        <v>0</v>
      </c>
      <c r="J1354" s="30">
        <f>IF(J1352=0, 0, J1350/J1352)</f>
        <v>0</v>
      </c>
      <c r="K1354" s="30">
        <f>IF(K1352=0, 0, K1350/K1352)</f>
        <v>0</v>
      </c>
      <c r="L1354" s="30">
        <f>IF(L1352=0, 0, L1350/L1352)</f>
        <v>0</v>
      </c>
    </row>
    <row r="1355" spans="2:13" ht="4" hidden="1" customHeight="1" outlineLevel="1" x14ac:dyDescent="0.15">
      <c r="D1355" s="1"/>
      <c r="E1355" s="1"/>
      <c r="F1355" s="1"/>
      <c r="H1355" s="1"/>
      <c r="I1355" s="1"/>
      <c r="J1355" s="1"/>
      <c r="K1355" s="1"/>
      <c r="L1355" s="1"/>
    </row>
    <row r="1356" spans="2:13" s="1" customFormat="1" ht="15" hidden="1" customHeight="1" outlineLevel="1" x14ac:dyDescent="0.15">
      <c r="B1356" s="7"/>
      <c r="D1356" s="10" t="s">
        <v>273</v>
      </c>
      <c r="F1356" s="9" t="s">
        <v>274</v>
      </c>
      <c r="H1356" s="2"/>
      <c r="I1356" s="2"/>
      <c r="J1356" s="2"/>
      <c r="K1356" s="2"/>
      <c r="L1356" s="2"/>
    </row>
    <row r="1357" spans="2:13" ht="4" hidden="1" customHeight="1" outlineLevel="1" x14ac:dyDescent="0.15">
      <c r="D1357" s="1"/>
      <c r="E1357" s="1"/>
      <c r="F1357" s="1"/>
      <c r="H1357" s="1"/>
      <c r="I1357" s="1"/>
      <c r="J1357" s="1"/>
      <c r="K1357" s="1"/>
      <c r="L1357" s="1"/>
    </row>
    <row r="1358" spans="2:13" s="1" customFormat="1" ht="15" hidden="1" customHeight="1" outlineLevel="1" x14ac:dyDescent="0.15">
      <c r="B1358" s="7"/>
      <c r="D1358" s="10" t="s">
        <v>302</v>
      </c>
      <c r="F1358" s="9" t="s">
        <v>275</v>
      </c>
      <c r="H1358" s="26"/>
      <c r="I1358" s="26"/>
      <c r="J1358" s="26"/>
      <c r="K1358" s="26"/>
      <c r="L1358" s="26"/>
    </row>
    <row r="1359" spans="2:13" hidden="1" outlineLevel="1" x14ac:dyDescent="0.15">
      <c r="D1359" s="1"/>
      <c r="E1359" s="1"/>
      <c r="F1359" s="1"/>
      <c r="H1359" s="1"/>
      <c r="I1359" s="1"/>
      <c r="J1359" s="1"/>
      <c r="K1359" s="1"/>
      <c r="L1359" s="1"/>
    </row>
    <row r="1360" spans="2:13" s="1" customFormat="1" ht="18" hidden="1" customHeight="1" outlineLevel="1" x14ac:dyDescent="0.15">
      <c r="B1360" s="7"/>
      <c r="C1360" s="60" t="s">
        <v>8</v>
      </c>
      <c r="D1360" s="68"/>
      <c r="E1360" s="68"/>
      <c r="F1360" s="69"/>
      <c r="G1360" s="69"/>
      <c r="H1360" s="69" t="s">
        <v>4</v>
      </c>
      <c r="I1360" s="69" t="s">
        <v>5</v>
      </c>
      <c r="J1360" s="69" t="s">
        <v>6</v>
      </c>
      <c r="K1360" s="69" t="s">
        <v>277</v>
      </c>
      <c r="L1360" s="69" t="s">
        <v>278</v>
      </c>
      <c r="M1360" s="69"/>
    </row>
    <row r="1361" spans="2:13" ht="10" hidden="1" customHeight="1" outlineLevel="1" x14ac:dyDescent="0.15">
      <c r="H1361" s="1"/>
      <c r="I1361" s="1"/>
      <c r="J1361" s="1"/>
      <c r="K1361" s="1"/>
      <c r="L1361" s="1"/>
    </row>
    <row r="1362" spans="2:13" s="1" customFormat="1" ht="15" hidden="1" customHeight="1" outlineLevel="1" x14ac:dyDescent="0.15">
      <c r="B1362" s="7"/>
      <c r="D1362" s="10" t="s">
        <v>254</v>
      </c>
      <c r="E1362" s="36"/>
      <c r="F1362" s="9" t="s">
        <v>24</v>
      </c>
      <c r="H1362" s="24"/>
      <c r="I1362" s="24"/>
      <c r="J1362" s="24"/>
      <c r="K1362" s="24"/>
      <c r="L1362" s="24"/>
    </row>
    <row r="1363" spans="2:13" s="1" customFormat="1" ht="15" hidden="1" customHeight="1" outlineLevel="1" x14ac:dyDescent="0.15">
      <c r="B1363" s="7"/>
      <c r="D1363" s="10" t="s">
        <v>255</v>
      </c>
      <c r="E1363" s="36"/>
      <c r="F1363" s="9" t="s">
        <v>24</v>
      </c>
      <c r="H1363" s="24"/>
      <c r="I1363" s="24"/>
      <c r="J1363" s="24"/>
      <c r="K1363" s="24"/>
      <c r="L1363" s="24"/>
    </row>
    <row r="1364" spans="2:13" s="1" customFormat="1" ht="15" hidden="1" customHeight="1" outlineLevel="1" x14ac:dyDescent="0.15">
      <c r="B1364" s="7"/>
      <c r="D1364" s="10" t="s">
        <v>256</v>
      </c>
      <c r="E1364" s="36"/>
      <c r="F1364" s="9" t="s">
        <v>24</v>
      </c>
      <c r="H1364" s="24"/>
      <c r="I1364" s="24"/>
      <c r="J1364" s="24"/>
      <c r="K1364" s="24"/>
      <c r="L1364" s="24"/>
    </row>
    <row r="1365" spans="2:13" s="1" customFormat="1" ht="15" hidden="1" customHeight="1" outlineLevel="1" x14ac:dyDescent="0.15">
      <c r="B1365" s="7"/>
      <c r="D1365" s="10" t="s">
        <v>257</v>
      </c>
      <c r="E1365" s="36"/>
      <c r="F1365" s="9" t="s">
        <v>24</v>
      </c>
      <c r="H1365" s="24"/>
      <c r="I1365" s="24"/>
      <c r="J1365" s="24"/>
      <c r="K1365" s="24"/>
      <c r="L1365" s="24"/>
    </row>
    <row r="1366" spans="2:13" s="1" customFormat="1" ht="15" hidden="1" customHeight="1" outlineLevel="1" x14ac:dyDescent="0.15">
      <c r="B1366" s="7"/>
      <c r="D1366" s="10" t="s">
        <v>258</v>
      </c>
      <c r="E1366" s="36"/>
      <c r="F1366" s="9" t="s">
        <v>24</v>
      </c>
      <c r="H1366" s="24"/>
      <c r="I1366" s="24"/>
      <c r="J1366" s="24"/>
      <c r="K1366" s="24"/>
      <c r="L1366" s="24"/>
    </row>
    <row r="1367" spans="2:13" ht="4" hidden="1" customHeight="1" outlineLevel="1" x14ac:dyDescent="0.15">
      <c r="D1367" s="1"/>
      <c r="E1367" s="1"/>
      <c r="F1367" s="1"/>
      <c r="H1367" s="1"/>
      <c r="I1367" s="1"/>
      <c r="J1367" s="1"/>
      <c r="K1367" s="1"/>
      <c r="L1367" s="1"/>
    </row>
    <row r="1368" spans="2:13" s="1" customFormat="1" ht="15" hidden="1" customHeight="1" outlineLevel="1" x14ac:dyDescent="0.15">
      <c r="B1368" s="7"/>
      <c r="D1368" s="10" t="s">
        <v>268</v>
      </c>
      <c r="F1368" s="9" t="s">
        <v>24</v>
      </c>
      <c r="H1368" s="31">
        <f>SUM(H1362:H1366)</f>
        <v>0</v>
      </c>
      <c r="I1368" s="31">
        <f>SUM(I1362:I1366)</f>
        <v>0</v>
      </c>
      <c r="J1368" s="31">
        <f>SUM(J1362:J1366)</f>
        <v>0</v>
      </c>
      <c r="K1368" s="31">
        <f>SUM(K1362:K1366)</f>
        <v>0</v>
      </c>
      <c r="L1368" s="31">
        <f>SUM(L1362:L1366)</f>
        <v>0</v>
      </c>
    </row>
    <row r="1369" spans="2:13" hidden="1" outlineLevel="1" x14ac:dyDescent="0.15"/>
    <row r="1370" spans="2:13" s="1" customFormat="1" ht="18" hidden="1" customHeight="1" outlineLevel="1" x14ac:dyDescent="0.15">
      <c r="B1370" s="7"/>
      <c r="C1370" s="60" t="s">
        <v>15</v>
      </c>
      <c r="D1370" s="68"/>
      <c r="E1370" s="68"/>
      <c r="F1370" s="69"/>
      <c r="G1370" s="69"/>
      <c r="H1370" s="69" t="s">
        <v>4</v>
      </c>
      <c r="I1370" s="69" t="s">
        <v>5</v>
      </c>
      <c r="J1370" s="69" t="s">
        <v>6</v>
      </c>
      <c r="K1370" s="69" t="s">
        <v>277</v>
      </c>
      <c r="L1370" s="69" t="s">
        <v>278</v>
      </c>
      <c r="M1370" s="69"/>
    </row>
    <row r="1371" spans="2:13" ht="10" hidden="1" customHeight="1" outlineLevel="1" x14ac:dyDescent="0.15"/>
    <row r="1372" spans="2:13" s="1" customFormat="1" ht="15" hidden="1" customHeight="1" outlineLevel="1" x14ac:dyDescent="0.15">
      <c r="B1372" s="7"/>
      <c r="D1372" s="10" t="s">
        <v>23</v>
      </c>
      <c r="F1372" s="9" t="s">
        <v>9</v>
      </c>
      <c r="H1372" s="31">
        <f>H1368</f>
        <v>0</v>
      </c>
      <c r="I1372" s="31">
        <f>I1368</f>
        <v>0</v>
      </c>
      <c r="J1372" s="31">
        <f>J1368</f>
        <v>0</v>
      </c>
      <c r="K1372" s="31">
        <f>K1368</f>
        <v>0</v>
      </c>
      <c r="L1372" s="31">
        <f>L1368</f>
        <v>0</v>
      </c>
    </row>
    <row r="1373" spans="2:13" ht="4" hidden="1" customHeight="1" outlineLevel="1" x14ac:dyDescent="0.15">
      <c r="D1373" s="10"/>
      <c r="F1373" s="1"/>
      <c r="H1373" s="1"/>
      <c r="I1373" s="1"/>
      <c r="J1373" s="1"/>
      <c r="K1373" s="1"/>
      <c r="L1373" s="1"/>
    </row>
    <row r="1374" spans="2:13" s="1" customFormat="1" ht="15" hidden="1" customHeight="1" outlineLevel="1" x14ac:dyDescent="0.15">
      <c r="B1374" s="7"/>
      <c r="D1374" s="10" t="s">
        <v>269</v>
      </c>
      <c r="F1374" s="9" t="s">
        <v>9</v>
      </c>
      <c r="H1374" s="31">
        <f>SUM(H1363:H1366)</f>
        <v>0</v>
      </c>
      <c r="I1374" s="31">
        <f>SUM(I1363:I1366)</f>
        <v>0</v>
      </c>
      <c r="J1374" s="31">
        <f>SUM(J1363:J1366)</f>
        <v>0</v>
      </c>
      <c r="K1374" s="31">
        <f>SUM(K1363:K1366)</f>
        <v>0</v>
      </c>
      <c r="L1374" s="31">
        <f>SUM(L1363:L1366)</f>
        <v>0</v>
      </c>
    </row>
    <row r="1375" spans="2:13" ht="4" hidden="1" customHeight="1" outlineLevel="1" x14ac:dyDescent="0.15">
      <c r="D1375" s="10"/>
      <c r="F1375" s="1"/>
      <c r="H1375" s="1"/>
      <c r="I1375" s="1"/>
      <c r="J1375" s="1"/>
      <c r="K1375" s="1"/>
      <c r="L1375" s="1"/>
    </row>
    <row r="1376" spans="2:13" s="1" customFormat="1" ht="15" hidden="1" customHeight="1" outlineLevel="1" x14ac:dyDescent="0.15">
      <c r="B1376" s="7"/>
      <c r="D1376" s="10" t="s">
        <v>16</v>
      </c>
      <c r="F1376" s="9" t="str">
        <f>ReportingCurrencyUnitLables</f>
        <v>USD 000s</v>
      </c>
      <c r="H1376" s="31">
        <f>H1354 * H1368 / 1000</f>
        <v>0</v>
      </c>
      <c r="I1376" s="31">
        <f>I1354 * I1368 / 1000</f>
        <v>0</v>
      </c>
      <c r="J1376" s="31">
        <f>J1354 * J1368 / 1000</f>
        <v>0</v>
      </c>
      <c r="K1376" s="31">
        <f>K1354 * K1368 / 1000</f>
        <v>0</v>
      </c>
      <c r="L1376" s="31">
        <f>L1354 * L1368 / 1000</f>
        <v>0</v>
      </c>
    </row>
    <row r="1377" spans="2:13" ht="4" hidden="1" customHeight="1" outlineLevel="1" x14ac:dyDescent="0.15">
      <c r="D1377" s="10"/>
      <c r="F1377" s="1"/>
      <c r="H1377" s="1"/>
      <c r="I1377" s="1"/>
      <c r="J1377" s="1"/>
      <c r="K1377" s="1"/>
      <c r="L1377" s="1"/>
    </row>
    <row r="1378" spans="2:13" s="1" customFormat="1" ht="15" hidden="1" customHeight="1" outlineLevel="1" x14ac:dyDescent="0.15">
      <c r="B1378" s="7"/>
      <c r="D1378" s="10" t="s">
        <v>19</v>
      </c>
      <c r="F1378" s="9" t="s">
        <v>20</v>
      </c>
      <c r="H1378" s="32">
        <f>IF(H1372=0,0,H1374 / H1372)</f>
        <v>0</v>
      </c>
      <c r="I1378" s="32">
        <f>IF(I1372=0,0,I1374 / I1372)</f>
        <v>0</v>
      </c>
      <c r="J1378" s="32">
        <f>IF(J1372=0,0,J1374 / J1372)</f>
        <v>0</v>
      </c>
      <c r="K1378" s="32">
        <f>IF(K1372=0,0,K1374 / K1372)</f>
        <v>0</v>
      </c>
      <c r="L1378" s="32">
        <f>IF(L1372=0,0,L1374 / L1372)</f>
        <v>0</v>
      </c>
    </row>
    <row r="1379" spans="2:13" ht="4" hidden="1" customHeight="1" outlineLevel="1" x14ac:dyDescent="0.15">
      <c r="D1379" s="10"/>
      <c r="F1379" s="1"/>
      <c r="H1379" s="1"/>
      <c r="I1379" s="1"/>
      <c r="J1379" s="1"/>
      <c r="K1379" s="1"/>
      <c r="L1379" s="1"/>
    </row>
    <row r="1380" spans="2:13" s="1" customFormat="1" ht="15" hidden="1" customHeight="1" outlineLevel="1" x14ac:dyDescent="0.15">
      <c r="B1380" s="7"/>
      <c r="D1380" s="10" t="s">
        <v>276</v>
      </c>
      <c r="F1380" s="9" t="str">
        <f>ReportingCurrencyUnitLables</f>
        <v>USD 000s</v>
      </c>
      <c r="H1380" s="31">
        <f>MAX(SUMPRODUCT(H1363:H1366, Technical!$E$9:$E$12) * H1354 / 1000, 0)</f>
        <v>0</v>
      </c>
      <c r="I1380" s="31">
        <f>MAX(SUMPRODUCT(I1363:I1366, Technical!$E$9:$E$12) * I1354 / 1000, 0)</f>
        <v>0</v>
      </c>
      <c r="J1380" s="31">
        <f>MAX(SUMPRODUCT(J1363:J1366, Technical!$E$9:$E$12) * J1354 / 1000, 0)</f>
        <v>0</v>
      </c>
      <c r="K1380" s="31">
        <f>MAX(SUMPRODUCT(K1363:K1366, Technical!$E$9:$E$12) * K1354 / 1000, 0)</f>
        <v>0</v>
      </c>
      <c r="L1380" s="31">
        <f>MAX(SUMPRODUCT(L1363:L1366, Technical!$E$9:$E$12) * L1354 / 1000, 0)</f>
        <v>0</v>
      </c>
    </row>
    <row r="1381" spans="2:13" ht="4" hidden="1" customHeight="1" outlineLevel="1" x14ac:dyDescent="0.15">
      <c r="D1381" s="10"/>
      <c r="F1381" s="1"/>
      <c r="H1381" s="1"/>
      <c r="I1381" s="1"/>
      <c r="J1381" s="1"/>
      <c r="K1381" s="1"/>
      <c r="L1381" s="1"/>
    </row>
    <row r="1382" spans="2:13" s="1" customFormat="1" ht="15" hidden="1" customHeight="1" outlineLevel="1" x14ac:dyDescent="0.15">
      <c r="B1382" s="7"/>
      <c r="D1382" s="10" t="s">
        <v>272</v>
      </c>
      <c r="F1382" s="9" t="s">
        <v>270</v>
      </c>
      <c r="H1382" s="32">
        <f>IF(H1376=0, 0, H1380/H1376)</f>
        <v>0</v>
      </c>
      <c r="I1382" s="32">
        <f>IF(I1376=0, 0, I1380/I1376)</f>
        <v>0</v>
      </c>
      <c r="J1382" s="32">
        <f>IF(J1376=0, 0, J1380/J1376)</f>
        <v>0</v>
      </c>
      <c r="K1382" s="32">
        <f>IF(K1376=0, 0, K1380/K1376)</f>
        <v>0</v>
      </c>
      <c r="L1382" s="32">
        <f>IF(L1376=0, 0, L1380/L1376)</f>
        <v>0</v>
      </c>
    </row>
    <row r="1383" spans="2:13" ht="4" hidden="1" customHeight="1" outlineLevel="1" x14ac:dyDescent="0.15">
      <c r="D1383" s="10"/>
      <c r="F1383" s="1"/>
      <c r="H1383" s="1"/>
      <c r="I1383" s="1"/>
      <c r="J1383" s="1"/>
      <c r="K1383" s="1"/>
      <c r="L1383" s="1"/>
    </row>
    <row r="1384" spans="2:13" s="1" customFormat="1" ht="15" hidden="1" customHeight="1" outlineLevel="1" x14ac:dyDescent="0.15">
      <c r="B1384" s="7"/>
      <c r="C1384" s="7"/>
      <c r="D1384" s="10" t="s">
        <v>271</v>
      </c>
      <c r="F1384" s="9" t="s">
        <v>279</v>
      </c>
      <c r="H1384" s="33"/>
      <c r="I1384" s="32">
        <f>IF(H1382=0, 0, -(I1382-H1382) / H1382)</f>
        <v>0</v>
      </c>
      <c r="J1384" s="32">
        <f>IF(I1382=0, 0, -(J1382-I1382) / I1382)</f>
        <v>0</v>
      </c>
      <c r="K1384" s="32">
        <f>IF(J1382=0, 0, -(K1382-J1382) / J1382)</f>
        <v>0</v>
      </c>
      <c r="L1384" s="32">
        <f>IF(K1382=0, 0, -(L1382-K1382) / K1382)</f>
        <v>0</v>
      </c>
    </row>
    <row r="1385" spans="2:13" hidden="1" outlineLevel="1" x14ac:dyDescent="0.15"/>
    <row r="1386" spans="2:13" s="1" customFormat="1" ht="18" hidden="1" customHeight="1" outlineLevel="1" x14ac:dyDescent="0.15">
      <c r="B1386" s="7"/>
      <c r="C1386" s="60" t="s">
        <v>259</v>
      </c>
      <c r="D1386" s="68"/>
      <c r="E1386" s="68">
        <f>IF(AND(J1341 = "Yes", OR(ISBLANK(Worker_Type_Filter), Worker_Type_Filter = H1346),
 OR(ISBLANK(Country_Filter), Country_Filter = J1346)), 1, 0)</f>
        <v>1</v>
      </c>
      <c r="F1386" s="69"/>
      <c r="G1386" s="69"/>
      <c r="H1386" s="69" t="s">
        <v>4</v>
      </c>
      <c r="I1386" s="69" t="s">
        <v>5</v>
      </c>
      <c r="J1386" s="69" t="s">
        <v>6</v>
      </c>
      <c r="K1386" s="69" t="s">
        <v>277</v>
      </c>
      <c r="L1386" s="69" t="s">
        <v>278</v>
      </c>
      <c r="M1386" s="69"/>
    </row>
    <row r="1387" spans="2:13" ht="10" hidden="1" customHeight="1" outlineLevel="1" x14ac:dyDescent="0.15">
      <c r="C1387" s="37" t="s">
        <v>267</v>
      </c>
    </row>
    <row r="1388" spans="2:13" ht="4" hidden="1" customHeight="1" outlineLevel="1" x14ac:dyDescent="0.15"/>
    <row r="1389" spans="2:13" s="1" customFormat="1" ht="15" hidden="1" customHeight="1" outlineLevel="1" x14ac:dyDescent="0.15">
      <c r="B1389" s="7"/>
      <c r="C1389" s="20">
        <v>1</v>
      </c>
      <c r="D1389" s="10" t="s">
        <v>23</v>
      </c>
      <c r="F1389" s="9" t="s">
        <v>9</v>
      </c>
      <c r="H1389" s="31">
        <f>H1372 * $E1386</f>
        <v>0</v>
      </c>
      <c r="I1389" s="31">
        <f>I1372 * $E1386</f>
        <v>0</v>
      </c>
      <c r="J1389" s="31">
        <f>J1372 * $E1386</f>
        <v>0</v>
      </c>
      <c r="K1389" s="31">
        <f>K1372 * $E1386</f>
        <v>0</v>
      </c>
      <c r="L1389" s="31">
        <f>L1372 * $E1386</f>
        <v>0</v>
      </c>
    </row>
    <row r="1390" spans="2:13" ht="4" hidden="1" customHeight="1" outlineLevel="1" x14ac:dyDescent="0.15">
      <c r="D1390" s="10"/>
      <c r="F1390" s="1"/>
      <c r="H1390" s="1"/>
      <c r="I1390" s="1"/>
      <c r="J1390" s="1"/>
      <c r="K1390" s="1"/>
      <c r="L1390" s="1"/>
    </row>
    <row r="1391" spans="2:13" s="1" customFormat="1" ht="15" hidden="1" customHeight="1" outlineLevel="1" x14ac:dyDescent="0.15">
      <c r="B1391" s="7"/>
      <c r="C1391" s="20">
        <v>2</v>
      </c>
      <c r="D1391" s="10" t="s">
        <v>269</v>
      </c>
      <c r="F1391" s="9" t="s">
        <v>9</v>
      </c>
      <c r="H1391" s="31">
        <f>H1374 * $E1386</f>
        <v>0</v>
      </c>
      <c r="I1391" s="31">
        <f>I1374 * $E1386</f>
        <v>0</v>
      </c>
      <c r="J1391" s="31">
        <f>J1374 * $E1386</f>
        <v>0</v>
      </c>
      <c r="K1391" s="31">
        <f>K1374 * $E1386</f>
        <v>0</v>
      </c>
      <c r="L1391" s="31">
        <f>L1374 * $E1386</f>
        <v>0</v>
      </c>
    </row>
    <row r="1392" spans="2:13" ht="4" hidden="1" customHeight="1" outlineLevel="1" x14ac:dyDescent="0.15">
      <c r="D1392" s="10"/>
      <c r="F1392" s="1"/>
      <c r="H1392" s="1"/>
      <c r="I1392" s="1"/>
      <c r="J1392" s="1"/>
      <c r="K1392" s="1"/>
      <c r="L1392" s="1"/>
    </row>
    <row r="1393" spans="2:14" s="1" customFormat="1" ht="15" hidden="1" customHeight="1" outlineLevel="1" x14ac:dyDescent="0.15">
      <c r="B1393" s="7"/>
      <c r="C1393" s="20">
        <v>3</v>
      </c>
      <c r="D1393" s="10" t="s">
        <v>16</v>
      </c>
      <c r="F1393" s="9" t="str">
        <f>ReportingCurrencyUnitLables</f>
        <v>USD 000s</v>
      </c>
      <c r="H1393" s="31">
        <f>H1376 * $E1386</f>
        <v>0</v>
      </c>
      <c r="I1393" s="31">
        <f>I1376 * $E1386</f>
        <v>0</v>
      </c>
      <c r="J1393" s="31">
        <f>J1376 * $E1386</f>
        <v>0</v>
      </c>
      <c r="K1393" s="31">
        <f>K1376 * $E1386</f>
        <v>0</v>
      </c>
      <c r="L1393" s="31">
        <f>L1376 * $E1386</f>
        <v>0</v>
      </c>
    </row>
    <row r="1394" spans="2:14" ht="4" hidden="1" customHeight="1" outlineLevel="1" x14ac:dyDescent="0.15">
      <c r="D1394" s="10"/>
      <c r="F1394" s="1"/>
      <c r="H1394" s="1"/>
      <c r="I1394" s="1"/>
      <c r="J1394" s="1"/>
      <c r="K1394" s="1"/>
      <c r="L1394" s="1"/>
    </row>
    <row r="1395" spans="2:14" s="1" customFormat="1" ht="15" hidden="1" customHeight="1" outlineLevel="1" x14ac:dyDescent="0.15">
      <c r="B1395" s="7"/>
      <c r="C1395" s="20">
        <v>4</v>
      </c>
      <c r="D1395" s="10" t="s">
        <v>276</v>
      </c>
      <c r="F1395" s="9" t="str">
        <f>ReportingCurrencyUnitLables</f>
        <v>USD 000s</v>
      </c>
      <c r="H1395" s="31">
        <f>H1380 * $E1386</f>
        <v>0</v>
      </c>
      <c r="I1395" s="31">
        <f>I1380 * $E1386</f>
        <v>0</v>
      </c>
      <c r="J1395" s="31">
        <f>J1380 * $E1386</f>
        <v>0</v>
      </c>
      <c r="K1395" s="31">
        <f>K1380 * $E1386</f>
        <v>0</v>
      </c>
      <c r="L1395" s="31">
        <f>L1380 * $E1386</f>
        <v>0</v>
      </c>
    </row>
    <row r="1396" spans="2:14" ht="4" hidden="1" customHeight="1" outlineLevel="1" x14ac:dyDescent="0.15">
      <c r="D1396" s="10"/>
      <c r="F1396" s="1"/>
      <c r="H1396" s="1"/>
      <c r="I1396" s="1"/>
      <c r="J1396" s="1"/>
      <c r="K1396" s="1"/>
      <c r="L1396" s="1"/>
    </row>
    <row r="1397" spans="2:14" ht="10" hidden="1" customHeight="1" outlineLevel="1" x14ac:dyDescent="0.15">
      <c r="B1397" s="38"/>
      <c r="C1397" s="34"/>
      <c r="D1397" s="34"/>
      <c r="E1397" s="34"/>
      <c r="F1397" s="34"/>
      <c r="G1397" s="34"/>
      <c r="H1397" s="34"/>
      <c r="I1397" s="39"/>
      <c r="J1397" s="39"/>
      <c r="K1397" s="39"/>
      <c r="L1397" s="34"/>
      <c r="M1397" s="34"/>
      <c r="N1397" s="1"/>
    </row>
    <row r="1398" spans="2:14" ht="10" customHeight="1" x14ac:dyDescent="0.15"/>
    <row r="1399" spans="2:14" s="1" customFormat="1" ht="19" collapsed="1" x14ac:dyDescent="0.15">
      <c r="B1399" s="66" cm="1">
        <f t="array" aca="1" ref="B1399" ca="1">MAX($B$2:OFFSET(B1399,-1,0)+1)</f>
        <v>25</v>
      </c>
      <c r="C1399" s="67" t="str">
        <f>UPPER(J1404) &amp;" / " &amp; K1404  &amp; " / " &amp; L1404 &amp; " / " &amp; H1404</f>
        <v xml:space="preserve"> /  /  / </v>
      </c>
      <c r="D1399" s="67"/>
      <c r="E1399" s="67"/>
      <c r="F1399" s="67"/>
      <c r="G1399" s="67"/>
      <c r="H1399" s="34"/>
      <c r="I1399" s="19" t="s">
        <v>253</v>
      </c>
      <c r="J1399" s="2" t="s">
        <v>216</v>
      </c>
      <c r="K1399" s="19" t="s">
        <v>286</v>
      </c>
      <c r="L1399" s="35">
        <f>E1444</f>
        <v>1</v>
      </c>
      <c r="M1399" s="34"/>
    </row>
    <row r="1400" spans="2:14" s="1" customFormat="1" ht="4" hidden="1" customHeight="1" outlineLevel="1" x14ac:dyDescent="0.15">
      <c r="B1400" s="63"/>
      <c r="C1400" s="64"/>
      <c r="D1400" s="64"/>
      <c r="E1400" s="64"/>
      <c r="F1400" s="64"/>
      <c r="G1400" s="64"/>
      <c r="H1400" s="64"/>
      <c r="I1400" s="65"/>
      <c r="J1400" s="65"/>
      <c r="K1400" s="65"/>
      <c r="L1400" s="64"/>
      <c r="M1400" s="64"/>
    </row>
    <row r="1401" spans="2:14" ht="10" hidden="1" customHeight="1" outlineLevel="1" x14ac:dyDescent="0.15"/>
    <row r="1402" spans="2:14" ht="15" hidden="1" customHeight="1" outlineLevel="1" x14ac:dyDescent="0.15">
      <c r="D1402" s="1"/>
      <c r="E1402" s="1"/>
      <c r="H1402" s="3" t="s">
        <v>1</v>
      </c>
      <c r="J1402" s="3" t="s">
        <v>0</v>
      </c>
      <c r="K1402" s="3" t="s">
        <v>215</v>
      </c>
      <c r="L1402" s="3" t="s">
        <v>283</v>
      </c>
    </row>
    <row r="1403" spans="2:14" ht="5" hidden="1" customHeight="1" outlineLevel="1" x14ac:dyDescent="0.15">
      <c r="D1403" s="1"/>
      <c r="E1403" s="1"/>
      <c r="H1403" s="1"/>
      <c r="J1403" s="1"/>
      <c r="K1403" s="1"/>
      <c r="L1403" s="1"/>
    </row>
    <row r="1404" spans="2:14" ht="15" hidden="1" customHeight="1" outlineLevel="1" x14ac:dyDescent="0.15">
      <c r="D1404" s="10" t="s">
        <v>2</v>
      </c>
      <c r="E1404" s="1"/>
      <c r="H1404" s="2"/>
      <c r="J1404" s="2"/>
      <c r="K1404" s="2"/>
      <c r="L1404" s="2"/>
    </row>
    <row r="1405" spans="2:14" hidden="1" outlineLevel="1" x14ac:dyDescent="0.15">
      <c r="D1405" s="1"/>
      <c r="E1405" s="1"/>
      <c r="F1405" s="1"/>
      <c r="H1405" s="1"/>
      <c r="I1405" s="1"/>
      <c r="J1405" s="1"/>
      <c r="K1405" s="1"/>
      <c r="L1405" s="1"/>
    </row>
    <row r="1406" spans="2:14" s="1" customFormat="1" ht="18" hidden="1" customHeight="1" outlineLevel="1" x14ac:dyDescent="0.15">
      <c r="B1406" s="7"/>
      <c r="C1406" s="60" t="s">
        <v>3</v>
      </c>
      <c r="D1406" s="68"/>
      <c r="E1406" s="68"/>
      <c r="F1406" s="69"/>
      <c r="G1406" s="69"/>
      <c r="H1406" s="69" t="s">
        <v>4</v>
      </c>
      <c r="I1406" s="69" t="s">
        <v>5</v>
      </c>
      <c r="J1406" s="69" t="s">
        <v>6</v>
      </c>
      <c r="K1406" s="69" t="s">
        <v>277</v>
      </c>
      <c r="L1406" s="69" t="s">
        <v>278</v>
      </c>
      <c r="M1406" s="69"/>
    </row>
    <row r="1407" spans="2:14" ht="10" hidden="1" customHeight="1" outlineLevel="1" x14ac:dyDescent="0.15">
      <c r="H1407" s="1"/>
      <c r="I1407" s="1"/>
      <c r="J1407" s="1"/>
      <c r="K1407" s="1"/>
      <c r="L1407" s="1"/>
    </row>
    <row r="1408" spans="2:14" s="1" customFormat="1" ht="15" hidden="1" customHeight="1" outlineLevel="1" x14ac:dyDescent="0.15">
      <c r="B1408" s="7"/>
      <c r="D1408" s="10" t="s">
        <v>3</v>
      </c>
      <c r="F1408" s="18" t="s">
        <v>288</v>
      </c>
      <c r="H1408" s="23"/>
      <c r="I1408" s="23"/>
      <c r="J1408" s="23"/>
      <c r="K1408" s="23"/>
      <c r="L1408" s="23"/>
    </row>
    <row r="1409" spans="2:13" ht="4" hidden="1" customHeight="1" outlineLevel="1" x14ac:dyDescent="0.15">
      <c r="D1409" s="1"/>
      <c r="E1409" s="1"/>
      <c r="F1409" s="1"/>
      <c r="H1409" s="1"/>
      <c r="I1409" s="1"/>
      <c r="J1409" s="1"/>
      <c r="K1409" s="1"/>
      <c r="L1409" s="1"/>
    </row>
    <row r="1410" spans="2:13" s="1" customFormat="1" ht="15" hidden="1" customHeight="1" outlineLevel="1" x14ac:dyDescent="0.15">
      <c r="B1410" s="7"/>
      <c r="D1410" s="10" t="s">
        <v>265</v>
      </c>
      <c r="F1410" s="9" t="str">
        <f>F1412 &amp; ":" &amp; F1408</f>
        <v>USD:[currency code]</v>
      </c>
      <c r="H1410" s="25"/>
      <c r="I1410" s="25"/>
      <c r="J1410" s="25"/>
      <c r="K1410" s="25"/>
      <c r="L1410" s="25"/>
    </row>
    <row r="1411" spans="2:13" ht="4" hidden="1" customHeight="1" outlineLevel="1" x14ac:dyDescent="0.15">
      <c r="D1411" s="1"/>
      <c r="E1411" s="1"/>
      <c r="F1411" s="1"/>
      <c r="H1411" s="1"/>
      <c r="I1411" s="1"/>
      <c r="J1411" s="1"/>
      <c r="K1411" s="1"/>
      <c r="L1411" s="1"/>
    </row>
    <row r="1412" spans="2:13" s="1" customFormat="1" ht="15" hidden="1" customHeight="1" outlineLevel="1" x14ac:dyDescent="0.15">
      <c r="B1412" s="7"/>
      <c r="D1412" s="10" t="s">
        <v>22</v>
      </c>
      <c r="F1412" s="9" t="str">
        <f>ReportingCurrency</f>
        <v>USD</v>
      </c>
      <c r="H1412" s="30">
        <f>IF(H1410=0, 0, H1408/H1410)</f>
        <v>0</v>
      </c>
      <c r="I1412" s="30">
        <f>IF(I1410=0, 0, I1408/I1410)</f>
        <v>0</v>
      </c>
      <c r="J1412" s="30">
        <f>IF(J1410=0, 0, J1408/J1410)</f>
        <v>0</v>
      </c>
      <c r="K1412" s="30">
        <f>IF(K1410=0, 0, K1408/K1410)</f>
        <v>0</v>
      </c>
      <c r="L1412" s="30">
        <f>IF(L1410=0, 0, L1408/L1410)</f>
        <v>0</v>
      </c>
    </row>
    <row r="1413" spans="2:13" ht="4" hidden="1" customHeight="1" outlineLevel="1" x14ac:dyDescent="0.15">
      <c r="D1413" s="1"/>
      <c r="E1413" s="1"/>
      <c r="F1413" s="1"/>
      <c r="H1413" s="1"/>
      <c r="I1413" s="1"/>
      <c r="J1413" s="1"/>
      <c r="K1413" s="1"/>
      <c r="L1413" s="1"/>
    </row>
    <row r="1414" spans="2:13" s="1" customFormat="1" ht="15" hidden="1" customHeight="1" outlineLevel="1" x14ac:dyDescent="0.15">
      <c r="B1414" s="7"/>
      <c r="D1414" s="10" t="s">
        <v>273</v>
      </c>
      <c r="F1414" s="9" t="s">
        <v>274</v>
      </c>
      <c r="H1414" s="2"/>
      <c r="I1414" s="2"/>
      <c r="J1414" s="2"/>
      <c r="K1414" s="2"/>
      <c r="L1414" s="2"/>
    </row>
    <row r="1415" spans="2:13" ht="4" hidden="1" customHeight="1" outlineLevel="1" x14ac:dyDescent="0.15">
      <c r="D1415" s="1"/>
      <c r="E1415" s="1"/>
      <c r="F1415" s="1"/>
      <c r="H1415" s="1"/>
      <c r="I1415" s="1"/>
      <c r="J1415" s="1"/>
      <c r="K1415" s="1"/>
      <c r="L1415" s="1"/>
    </row>
    <row r="1416" spans="2:13" s="1" customFormat="1" ht="15" hidden="1" customHeight="1" outlineLevel="1" x14ac:dyDescent="0.15">
      <c r="B1416" s="7"/>
      <c r="D1416" s="10" t="s">
        <v>302</v>
      </c>
      <c r="F1416" s="9" t="s">
        <v>275</v>
      </c>
      <c r="H1416" s="26"/>
      <c r="I1416" s="26"/>
      <c r="J1416" s="26"/>
      <c r="K1416" s="26"/>
      <c r="L1416" s="26"/>
    </row>
    <row r="1417" spans="2:13" hidden="1" outlineLevel="1" x14ac:dyDescent="0.15">
      <c r="D1417" s="1"/>
      <c r="E1417" s="1"/>
      <c r="F1417" s="1"/>
      <c r="H1417" s="1"/>
      <c r="I1417" s="1"/>
      <c r="J1417" s="1"/>
      <c r="K1417" s="1"/>
      <c r="L1417" s="1"/>
    </row>
    <row r="1418" spans="2:13" s="1" customFormat="1" ht="18" hidden="1" customHeight="1" outlineLevel="1" x14ac:dyDescent="0.15">
      <c r="B1418" s="7"/>
      <c r="C1418" s="60" t="s">
        <v>8</v>
      </c>
      <c r="D1418" s="68"/>
      <c r="E1418" s="68"/>
      <c r="F1418" s="69"/>
      <c r="G1418" s="69"/>
      <c r="H1418" s="69" t="s">
        <v>4</v>
      </c>
      <c r="I1418" s="69" t="s">
        <v>5</v>
      </c>
      <c r="J1418" s="69" t="s">
        <v>6</v>
      </c>
      <c r="K1418" s="69" t="s">
        <v>277</v>
      </c>
      <c r="L1418" s="69" t="s">
        <v>278</v>
      </c>
      <c r="M1418" s="69"/>
    </row>
    <row r="1419" spans="2:13" ht="10" hidden="1" customHeight="1" outlineLevel="1" x14ac:dyDescent="0.15">
      <c r="H1419" s="1"/>
      <c r="I1419" s="1"/>
      <c r="J1419" s="1"/>
      <c r="K1419" s="1"/>
      <c r="L1419" s="1"/>
    </row>
    <row r="1420" spans="2:13" s="1" customFormat="1" ht="15" hidden="1" customHeight="1" outlineLevel="1" x14ac:dyDescent="0.15">
      <c r="B1420" s="7"/>
      <c r="D1420" s="10" t="s">
        <v>254</v>
      </c>
      <c r="E1420" s="36"/>
      <c r="F1420" s="9" t="s">
        <v>24</v>
      </c>
      <c r="H1420" s="24"/>
      <c r="I1420" s="24"/>
      <c r="J1420" s="24"/>
      <c r="K1420" s="24"/>
      <c r="L1420" s="24"/>
    </row>
    <row r="1421" spans="2:13" s="1" customFormat="1" ht="15" hidden="1" customHeight="1" outlineLevel="1" x14ac:dyDescent="0.15">
      <c r="B1421" s="7"/>
      <c r="D1421" s="10" t="s">
        <v>255</v>
      </c>
      <c r="E1421" s="36"/>
      <c r="F1421" s="9" t="s">
        <v>24</v>
      </c>
      <c r="H1421" s="24"/>
      <c r="I1421" s="24"/>
      <c r="J1421" s="24"/>
      <c r="K1421" s="24"/>
      <c r="L1421" s="24"/>
    </row>
    <row r="1422" spans="2:13" s="1" customFormat="1" ht="15" hidden="1" customHeight="1" outlineLevel="1" x14ac:dyDescent="0.15">
      <c r="B1422" s="7"/>
      <c r="D1422" s="10" t="s">
        <v>256</v>
      </c>
      <c r="E1422" s="36"/>
      <c r="F1422" s="9" t="s">
        <v>24</v>
      </c>
      <c r="H1422" s="24"/>
      <c r="I1422" s="24"/>
      <c r="J1422" s="24"/>
      <c r="K1422" s="24"/>
      <c r="L1422" s="24"/>
    </row>
    <row r="1423" spans="2:13" s="1" customFormat="1" ht="15" hidden="1" customHeight="1" outlineLevel="1" x14ac:dyDescent="0.15">
      <c r="B1423" s="7"/>
      <c r="D1423" s="10" t="s">
        <v>257</v>
      </c>
      <c r="E1423" s="36"/>
      <c r="F1423" s="9" t="s">
        <v>24</v>
      </c>
      <c r="H1423" s="24"/>
      <c r="I1423" s="24"/>
      <c r="J1423" s="24"/>
      <c r="K1423" s="24"/>
      <c r="L1423" s="24"/>
    </row>
    <row r="1424" spans="2:13" s="1" customFormat="1" ht="15" hidden="1" customHeight="1" outlineLevel="1" x14ac:dyDescent="0.15">
      <c r="B1424" s="7"/>
      <c r="D1424" s="10" t="s">
        <v>258</v>
      </c>
      <c r="E1424" s="36"/>
      <c r="F1424" s="9" t="s">
        <v>24</v>
      </c>
      <c r="H1424" s="24"/>
      <c r="I1424" s="24"/>
      <c r="J1424" s="24"/>
      <c r="K1424" s="24"/>
      <c r="L1424" s="24"/>
    </row>
    <row r="1425" spans="2:13" ht="4" hidden="1" customHeight="1" outlineLevel="1" x14ac:dyDescent="0.15">
      <c r="D1425" s="1"/>
      <c r="E1425" s="1"/>
      <c r="F1425" s="1"/>
      <c r="H1425" s="1"/>
      <c r="I1425" s="1"/>
      <c r="J1425" s="1"/>
      <c r="K1425" s="1"/>
      <c r="L1425" s="1"/>
    </row>
    <row r="1426" spans="2:13" s="1" customFormat="1" ht="15" hidden="1" customHeight="1" outlineLevel="1" x14ac:dyDescent="0.15">
      <c r="B1426" s="7"/>
      <c r="D1426" s="10" t="s">
        <v>268</v>
      </c>
      <c r="F1426" s="9" t="s">
        <v>24</v>
      </c>
      <c r="H1426" s="31">
        <f>SUM(H1420:H1424)</f>
        <v>0</v>
      </c>
      <c r="I1426" s="31">
        <f>SUM(I1420:I1424)</f>
        <v>0</v>
      </c>
      <c r="J1426" s="31">
        <f>SUM(J1420:J1424)</f>
        <v>0</v>
      </c>
      <c r="K1426" s="31">
        <f>SUM(K1420:K1424)</f>
        <v>0</v>
      </c>
      <c r="L1426" s="31">
        <f>SUM(L1420:L1424)</f>
        <v>0</v>
      </c>
    </row>
    <row r="1427" spans="2:13" hidden="1" outlineLevel="1" x14ac:dyDescent="0.15"/>
    <row r="1428" spans="2:13" s="1" customFormat="1" ht="18" hidden="1" customHeight="1" outlineLevel="1" x14ac:dyDescent="0.15">
      <c r="B1428" s="7"/>
      <c r="C1428" s="60" t="s">
        <v>15</v>
      </c>
      <c r="D1428" s="68"/>
      <c r="E1428" s="68"/>
      <c r="F1428" s="69"/>
      <c r="G1428" s="69"/>
      <c r="H1428" s="69" t="s">
        <v>4</v>
      </c>
      <c r="I1428" s="69" t="s">
        <v>5</v>
      </c>
      <c r="J1428" s="69" t="s">
        <v>6</v>
      </c>
      <c r="K1428" s="69" t="s">
        <v>277</v>
      </c>
      <c r="L1428" s="69" t="s">
        <v>278</v>
      </c>
      <c r="M1428" s="69"/>
    </row>
    <row r="1429" spans="2:13" ht="10" hidden="1" customHeight="1" outlineLevel="1" x14ac:dyDescent="0.15"/>
    <row r="1430" spans="2:13" s="1" customFormat="1" ht="15" hidden="1" customHeight="1" outlineLevel="1" x14ac:dyDescent="0.15">
      <c r="B1430" s="7"/>
      <c r="D1430" s="10" t="s">
        <v>23</v>
      </c>
      <c r="F1430" s="9" t="s">
        <v>9</v>
      </c>
      <c r="H1430" s="31">
        <f>H1426</f>
        <v>0</v>
      </c>
      <c r="I1430" s="31">
        <f>I1426</f>
        <v>0</v>
      </c>
      <c r="J1430" s="31">
        <f>J1426</f>
        <v>0</v>
      </c>
      <c r="K1430" s="31">
        <f>K1426</f>
        <v>0</v>
      </c>
      <c r="L1430" s="31">
        <f>L1426</f>
        <v>0</v>
      </c>
    </row>
    <row r="1431" spans="2:13" ht="4" hidden="1" customHeight="1" outlineLevel="1" x14ac:dyDescent="0.15">
      <c r="D1431" s="10"/>
      <c r="F1431" s="1"/>
      <c r="H1431" s="1"/>
      <c r="I1431" s="1"/>
      <c r="J1431" s="1"/>
      <c r="K1431" s="1"/>
      <c r="L1431" s="1"/>
    </row>
    <row r="1432" spans="2:13" s="1" customFormat="1" ht="15" hidden="1" customHeight="1" outlineLevel="1" x14ac:dyDescent="0.15">
      <c r="B1432" s="7"/>
      <c r="D1432" s="10" t="s">
        <v>269</v>
      </c>
      <c r="F1432" s="9" t="s">
        <v>9</v>
      </c>
      <c r="H1432" s="31">
        <f>SUM(H1421:H1424)</f>
        <v>0</v>
      </c>
      <c r="I1432" s="31">
        <f>SUM(I1421:I1424)</f>
        <v>0</v>
      </c>
      <c r="J1432" s="31">
        <f>SUM(J1421:J1424)</f>
        <v>0</v>
      </c>
      <c r="K1432" s="31">
        <f>SUM(K1421:K1424)</f>
        <v>0</v>
      </c>
      <c r="L1432" s="31">
        <f>SUM(L1421:L1424)</f>
        <v>0</v>
      </c>
    </row>
    <row r="1433" spans="2:13" ht="4" hidden="1" customHeight="1" outlineLevel="1" x14ac:dyDescent="0.15">
      <c r="D1433" s="10"/>
      <c r="F1433" s="1"/>
      <c r="H1433" s="1"/>
      <c r="I1433" s="1"/>
      <c r="J1433" s="1"/>
      <c r="K1433" s="1"/>
      <c r="L1433" s="1"/>
    </row>
    <row r="1434" spans="2:13" s="1" customFormat="1" ht="15" hidden="1" customHeight="1" outlineLevel="1" x14ac:dyDescent="0.15">
      <c r="B1434" s="7"/>
      <c r="D1434" s="10" t="s">
        <v>16</v>
      </c>
      <c r="F1434" s="9" t="str">
        <f>ReportingCurrencyUnitLables</f>
        <v>USD 000s</v>
      </c>
      <c r="H1434" s="31">
        <f>H1412 * H1426 / 1000</f>
        <v>0</v>
      </c>
      <c r="I1434" s="31">
        <f>I1412 * I1426 / 1000</f>
        <v>0</v>
      </c>
      <c r="J1434" s="31">
        <f>J1412 * J1426 / 1000</f>
        <v>0</v>
      </c>
      <c r="K1434" s="31">
        <f>K1412 * K1426 / 1000</f>
        <v>0</v>
      </c>
      <c r="L1434" s="31">
        <f>L1412 * L1426 / 1000</f>
        <v>0</v>
      </c>
    </row>
    <row r="1435" spans="2:13" ht="4" hidden="1" customHeight="1" outlineLevel="1" x14ac:dyDescent="0.15">
      <c r="D1435" s="10"/>
      <c r="F1435" s="1"/>
      <c r="H1435" s="1"/>
      <c r="I1435" s="1"/>
      <c r="J1435" s="1"/>
      <c r="K1435" s="1"/>
      <c r="L1435" s="1"/>
    </row>
    <row r="1436" spans="2:13" s="1" customFormat="1" ht="15" hidden="1" customHeight="1" outlineLevel="1" x14ac:dyDescent="0.15">
      <c r="B1436" s="7"/>
      <c r="D1436" s="10" t="s">
        <v>19</v>
      </c>
      <c r="F1436" s="9" t="s">
        <v>20</v>
      </c>
      <c r="H1436" s="32">
        <f>IF(H1430=0,0,H1432 / H1430)</f>
        <v>0</v>
      </c>
      <c r="I1436" s="32">
        <f>IF(I1430=0,0,I1432 / I1430)</f>
        <v>0</v>
      </c>
      <c r="J1436" s="32">
        <f>IF(J1430=0,0,J1432 / J1430)</f>
        <v>0</v>
      </c>
      <c r="K1436" s="32">
        <f>IF(K1430=0,0,K1432 / K1430)</f>
        <v>0</v>
      </c>
      <c r="L1436" s="32">
        <f>IF(L1430=0,0,L1432 / L1430)</f>
        <v>0</v>
      </c>
    </row>
    <row r="1437" spans="2:13" ht="4" hidden="1" customHeight="1" outlineLevel="1" x14ac:dyDescent="0.15">
      <c r="D1437" s="10"/>
      <c r="F1437" s="1"/>
      <c r="H1437" s="1"/>
      <c r="I1437" s="1"/>
      <c r="J1437" s="1"/>
      <c r="K1437" s="1"/>
      <c r="L1437" s="1"/>
    </row>
    <row r="1438" spans="2:13" s="1" customFormat="1" ht="15" hidden="1" customHeight="1" outlineLevel="1" x14ac:dyDescent="0.15">
      <c r="B1438" s="7"/>
      <c r="D1438" s="10" t="s">
        <v>276</v>
      </c>
      <c r="F1438" s="9" t="str">
        <f>ReportingCurrencyUnitLables</f>
        <v>USD 000s</v>
      </c>
      <c r="H1438" s="31">
        <f>MAX(SUMPRODUCT(H1421:H1424, Technical!$E$9:$E$12) * H1412 / 1000, 0)</f>
        <v>0</v>
      </c>
      <c r="I1438" s="31">
        <f>MAX(SUMPRODUCT(I1421:I1424, Technical!$E$9:$E$12) * I1412 / 1000, 0)</f>
        <v>0</v>
      </c>
      <c r="J1438" s="31">
        <f>MAX(SUMPRODUCT(J1421:J1424, Technical!$E$9:$E$12) * J1412 / 1000, 0)</f>
        <v>0</v>
      </c>
      <c r="K1438" s="31">
        <f>MAX(SUMPRODUCT(K1421:K1424, Technical!$E$9:$E$12) * K1412 / 1000, 0)</f>
        <v>0</v>
      </c>
      <c r="L1438" s="31">
        <f>MAX(SUMPRODUCT(L1421:L1424, Technical!$E$9:$E$12) * L1412 / 1000, 0)</f>
        <v>0</v>
      </c>
    </row>
    <row r="1439" spans="2:13" ht="4" hidden="1" customHeight="1" outlineLevel="1" x14ac:dyDescent="0.15">
      <c r="D1439" s="10"/>
      <c r="F1439" s="1"/>
      <c r="H1439" s="1"/>
      <c r="I1439" s="1"/>
      <c r="J1439" s="1"/>
      <c r="K1439" s="1"/>
      <c r="L1439" s="1"/>
    </row>
    <row r="1440" spans="2:13" s="1" customFormat="1" ht="15" hidden="1" customHeight="1" outlineLevel="1" x14ac:dyDescent="0.15">
      <c r="B1440" s="7"/>
      <c r="D1440" s="10" t="s">
        <v>272</v>
      </c>
      <c r="F1440" s="9" t="s">
        <v>270</v>
      </c>
      <c r="H1440" s="32">
        <f>IF(H1434=0, 0, H1438/H1434)</f>
        <v>0</v>
      </c>
      <c r="I1440" s="32">
        <f>IF(I1434=0, 0, I1438/I1434)</f>
        <v>0</v>
      </c>
      <c r="J1440" s="32">
        <f>IF(J1434=0, 0, J1438/J1434)</f>
        <v>0</v>
      </c>
      <c r="K1440" s="32">
        <f>IF(K1434=0, 0, K1438/K1434)</f>
        <v>0</v>
      </c>
      <c r="L1440" s="32">
        <f>IF(L1434=0, 0, L1438/L1434)</f>
        <v>0</v>
      </c>
    </row>
    <row r="1441" spans="2:14" ht="4" hidden="1" customHeight="1" outlineLevel="1" x14ac:dyDescent="0.15">
      <c r="D1441" s="10"/>
      <c r="F1441" s="1"/>
      <c r="H1441" s="1"/>
      <c r="I1441" s="1"/>
      <c r="J1441" s="1"/>
      <c r="K1441" s="1"/>
      <c r="L1441" s="1"/>
    </row>
    <row r="1442" spans="2:14" s="1" customFormat="1" ht="15" hidden="1" customHeight="1" outlineLevel="1" x14ac:dyDescent="0.15">
      <c r="B1442" s="7"/>
      <c r="C1442" s="7"/>
      <c r="D1442" s="10" t="s">
        <v>271</v>
      </c>
      <c r="F1442" s="9" t="s">
        <v>279</v>
      </c>
      <c r="H1442" s="33"/>
      <c r="I1442" s="32">
        <f>IF(H1440=0, 0, -(I1440-H1440) / H1440)</f>
        <v>0</v>
      </c>
      <c r="J1442" s="32">
        <f>IF(I1440=0, 0, -(J1440-I1440) / I1440)</f>
        <v>0</v>
      </c>
      <c r="K1442" s="32">
        <f>IF(J1440=0, 0, -(K1440-J1440) / J1440)</f>
        <v>0</v>
      </c>
      <c r="L1442" s="32">
        <f>IF(K1440=0, 0, -(L1440-K1440) / K1440)</f>
        <v>0</v>
      </c>
    </row>
    <row r="1443" spans="2:14" hidden="1" outlineLevel="1" x14ac:dyDescent="0.15"/>
    <row r="1444" spans="2:14" s="1" customFormat="1" ht="18" hidden="1" customHeight="1" outlineLevel="1" x14ac:dyDescent="0.15">
      <c r="B1444" s="7"/>
      <c r="C1444" s="60" t="s">
        <v>259</v>
      </c>
      <c r="D1444" s="68"/>
      <c r="E1444" s="68">
        <f>IF(AND(J1399 = "Yes", OR(ISBLANK(Worker_Type_Filter), Worker_Type_Filter = H1404),
 OR(ISBLANK(Country_Filter), Country_Filter = J1404)), 1, 0)</f>
        <v>1</v>
      </c>
      <c r="F1444" s="69"/>
      <c r="G1444" s="69"/>
      <c r="H1444" s="69" t="s">
        <v>4</v>
      </c>
      <c r="I1444" s="69" t="s">
        <v>5</v>
      </c>
      <c r="J1444" s="69" t="s">
        <v>6</v>
      </c>
      <c r="K1444" s="69" t="s">
        <v>277</v>
      </c>
      <c r="L1444" s="69" t="s">
        <v>278</v>
      </c>
      <c r="M1444" s="69"/>
    </row>
    <row r="1445" spans="2:14" ht="10" hidden="1" customHeight="1" outlineLevel="1" x14ac:dyDescent="0.15">
      <c r="C1445" s="37" t="s">
        <v>267</v>
      </c>
    </row>
    <row r="1446" spans="2:14" ht="4" hidden="1" customHeight="1" outlineLevel="1" x14ac:dyDescent="0.15"/>
    <row r="1447" spans="2:14" s="1" customFormat="1" ht="15" hidden="1" customHeight="1" outlineLevel="1" x14ac:dyDescent="0.15">
      <c r="B1447" s="7"/>
      <c r="C1447" s="20">
        <v>1</v>
      </c>
      <c r="D1447" s="10" t="s">
        <v>23</v>
      </c>
      <c r="F1447" s="9" t="s">
        <v>9</v>
      </c>
      <c r="H1447" s="31">
        <f>H1430 * $E1444</f>
        <v>0</v>
      </c>
      <c r="I1447" s="31">
        <f>I1430 * $E1444</f>
        <v>0</v>
      </c>
      <c r="J1447" s="31">
        <f>J1430 * $E1444</f>
        <v>0</v>
      </c>
      <c r="K1447" s="31">
        <f>K1430 * $E1444</f>
        <v>0</v>
      </c>
      <c r="L1447" s="31">
        <f>L1430 * $E1444</f>
        <v>0</v>
      </c>
    </row>
    <row r="1448" spans="2:14" ht="4" hidden="1" customHeight="1" outlineLevel="1" x14ac:dyDescent="0.15">
      <c r="D1448" s="10"/>
      <c r="F1448" s="1"/>
      <c r="H1448" s="1"/>
      <c r="I1448" s="1"/>
      <c r="J1448" s="1"/>
      <c r="K1448" s="1"/>
      <c r="L1448" s="1"/>
    </row>
    <row r="1449" spans="2:14" s="1" customFormat="1" ht="15" hidden="1" customHeight="1" outlineLevel="1" x14ac:dyDescent="0.15">
      <c r="B1449" s="7"/>
      <c r="C1449" s="20">
        <v>2</v>
      </c>
      <c r="D1449" s="10" t="s">
        <v>269</v>
      </c>
      <c r="F1449" s="9" t="s">
        <v>9</v>
      </c>
      <c r="H1449" s="31">
        <f>H1432 * $E1444</f>
        <v>0</v>
      </c>
      <c r="I1449" s="31">
        <f>I1432 * $E1444</f>
        <v>0</v>
      </c>
      <c r="J1449" s="31">
        <f>J1432 * $E1444</f>
        <v>0</v>
      </c>
      <c r="K1449" s="31">
        <f>K1432 * $E1444</f>
        <v>0</v>
      </c>
      <c r="L1449" s="31">
        <f>L1432 * $E1444</f>
        <v>0</v>
      </c>
    </row>
    <row r="1450" spans="2:14" ht="4" hidden="1" customHeight="1" outlineLevel="1" x14ac:dyDescent="0.15">
      <c r="D1450" s="10"/>
      <c r="F1450" s="1"/>
      <c r="H1450" s="1"/>
      <c r="I1450" s="1"/>
      <c r="J1450" s="1"/>
      <c r="K1450" s="1"/>
      <c r="L1450" s="1"/>
    </row>
    <row r="1451" spans="2:14" s="1" customFormat="1" ht="15" hidden="1" customHeight="1" outlineLevel="1" x14ac:dyDescent="0.15">
      <c r="B1451" s="7"/>
      <c r="C1451" s="20">
        <v>3</v>
      </c>
      <c r="D1451" s="10" t="s">
        <v>16</v>
      </c>
      <c r="F1451" s="9" t="str">
        <f>ReportingCurrencyUnitLables</f>
        <v>USD 000s</v>
      </c>
      <c r="H1451" s="31">
        <f>H1434 * $E1444</f>
        <v>0</v>
      </c>
      <c r="I1451" s="31">
        <f>I1434 * $E1444</f>
        <v>0</v>
      </c>
      <c r="J1451" s="31">
        <f>J1434 * $E1444</f>
        <v>0</v>
      </c>
      <c r="K1451" s="31">
        <f>K1434 * $E1444</f>
        <v>0</v>
      </c>
      <c r="L1451" s="31">
        <f>L1434 * $E1444</f>
        <v>0</v>
      </c>
    </row>
    <row r="1452" spans="2:14" ht="4" hidden="1" customHeight="1" outlineLevel="1" x14ac:dyDescent="0.15">
      <c r="D1452" s="10"/>
      <c r="F1452" s="1"/>
      <c r="H1452" s="1"/>
      <c r="I1452" s="1"/>
      <c r="J1452" s="1"/>
      <c r="K1452" s="1"/>
      <c r="L1452" s="1"/>
    </row>
    <row r="1453" spans="2:14" s="1" customFormat="1" ht="15" hidden="1" customHeight="1" outlineLevel="1" x14ac:dyDescent="0.15">
      <c r="B1453" s="7"/>
      <c r="C1453" s="20">
        <v>4</v>
      </c>
      <c r="D1453" s="10" t="s">
        <v>276</v>
      </c>
      <c r="F1453" s="9" t="str">
        <f>ReportingCurrencyUnitLables</f>
        <v>USD 000s</v>
      </c>
      <c r="H1453" s="31">
        <f>H1438 * $E1444</f>
        <v>0</v>
      </c>
      <c r="I1453" s="31">
        <f>I1438 * $E1444</f>
        <v>0</v>
      </c>
      <c r="J1453" s="31">
        <f>J1438 * $E1444</f>
        <v>0</v>
      </c>
      <c r="K1453" s="31">
        <f>K1438 * $E1444</f>
        <v>0</v>
      </c>
      <c r="L1453" s="31">
        <f>L1438 * $E1444</f>
        <v>0</v>
      </c>
    </row>
    <row r="1454" spans="2:14" ht="4" hidden="1" customHeight="1" outlineLevel="1" x14ac:dyDescent="0.15">
      <c r="D1454" s="10"/>
      <c r="F1454" s="1"/>
      <c r="H1454" s="1"/>
      <c r="I1454" s="1"/>
      <c r="J1454" s="1"/>
      <c r="K1454" s="1"/>
      <c r="L1454" s="1"/>
    </row>
    <row r="1455" spans="2:14" ht="10" hidden="1" customHeight="1" outlineLevel="1" x14ac:dyDescent="0.15">
      <c r="B1455" s="38"/>
      <c r="C1455" s="34"/>
      <c r="D1455" s="34"/>
      <c r="E1455" s="34"/>
      <c r="F1455" s="34"/>
      <c r="G1455" s="34"/>
      <c r="H1455" s="34"/>
      <c r="I1455" s="39"/>
      <c r="J1455" s="39"/>
      <c r="K1455" s="39"/>
      <c r="L1455" s="34"/>
      <c r="M1455" s="34"/>
      <c r="N1455" s="1"/>
    </row>
    <row r="1456" spans="2:14" ht="10" customHeight="1" x14ac:dyDescent="0.15"/>
    <row r="1457" spans="2:13" s="1" customFormat="1" ht="19" collapsed="1" x14ac:dyDescent="0.15">
      <c r="B1457" s="66" cm="1">
        <f t="array" aca="1" ref="B1457" ca="1">MAX($B$2:OFFSET(B1457,-1,0)+1)</f>
        <v>26</v>
      </c>
      <c r="C1457" s="67" t="str">
        <f>UPPER(J1462) &amp;" / " &amp; K1462  &amp; " / " &amp; L1462 &amp; " / " &amp; H1462</f>
        <v xml:space="preserve"> /  /  / </v>
      </c>
      <c r="D1457" s="67"/>
      <c r="E1457" s="67"/>
      <c r="F1457" s="67"/>
      <c r="G1457" s="67"/>
      <c r="H1457" s="34"/>
      <c r="I1457" s="19" t="s">
        <v>253</v>
      </c>
      <c r="J1457" s="2" t="s">
        <v>216</v>
      </c>
      <c r="K1457" s="19" t="s">
        <v>286</v>
      </c>
      <c r="L1457" s="35">
        <f>E1502</f>
        <v>1</v>
      </c>
      <c r="M1457" s="34"/>
    </row>
    <row r="1458" spans="2:13" s="1" customFormat="1" ht="4" hidden="1" customHeight="1" outlineLevel="1" x14ac:dyDescent="0.15">
      <c r="B1458" s="63"/>
      <c r="C1458" s="64"/>
      <c r="D1458" s="64"/>
      <c r="E1458" s="64"/>
      <c r="F1458" s="64"/>
      <c r="G1458" s="64"/>
      <c r="H1458" s="64"/>
      <c r="I1458" s="65"/>
      <c r="J1458" s="65"/>
      <c r="K1458" s="65"/>
      <c r="L1458" s="64"/>
      <c r="M1458" s="64"/>
    </row>
    <row r="1459" spans="2:13" ht="10" hidden="1" customHeight="1" outlineLevel="1" x14ac:dyDescent="0.15"/>
    <row r="1460" spans="2:13" ht="15" hidden="1" customHeight="1" outlineLevel="1" x14ac:dyDescent="0.15">
      <c r="D1460" s="1"/>
      <c r="E1460" s="1"/>
      <c r="H1460" s="3" t="s">
        <v>1</v>
      </c>
      <c r="J1460" s="3" t="s">
        <v>0</v>
      </c>
      <c r="K1460" s="3" t="s">
        <v>215</v>
      </c>
      <c r="L1460" s="3" t="s">
        <v>283</v>
      </c>
    </row>
    <row r="1461" spans="2:13" ht="5" hidden="1" customHeight="1" outlineLevel="1" x14ac:dyDescent="0.15">
      <c r="D1461" s="1"/>
      <c r="E1461" s="1"/>
      <c r="H1461" s="1"/>
      <c r="J1461" s="1"/>
      <c r="K1461" s="1"/>
      <c r="L1461" s="1"/>
    </row>
    <row r="1462" spans="2:13" ht="15" hidden="1" customHeight="1" outlineLevel="1" x14ac:dyDescent="0.15">
      <c r="D1462" s="10" t="s">
        <v>2</v>
      </c>
      <c r="E1462" s="1"/>
      <c r="H1462" s="2"/>
      <c r="J1462" s="2"/>
      <c r="K1462" s="2"/>
      <c r="L1462" s="2"/>
    </row>
    <row r="1463" spans="2:13" hidden="1" outlineLevel="1" x14ac:dyDescent="0.15">
      <c r="D1463" s="1"/>
      <c r="E1463" s="1"/>
      <c r="F1463" s="1"/>
      <c r="H1463" s="1"/>
      <c r="I1463" s="1"/>
      <c r="J1463" s="1"/>
      <c r="K1463" s="1"/>
      <c r="L1463" s="1"/>
    </row>
    <row r="1464" spans="2:13" s="1" customFormat="1" ht="18" hidden="1" customHeight="1" outlineLevel="1" x14ac:dyDescent="0.15">
      <c r="B1464" s="7"/>
      <c r="C1464" s="60" t="s">
        <v>3</v>
      </c>
      <c r="D1464" s="68"/>
      <c r="E1464" s="68"/>
      <c r="F1464" s="69"/>
      <c r="G1464" s="69"/>
      <c r="H1464" s="69" t="s">
        <v>4</v>
      </c>
      <c r="I1464" s="69" t="s">
        <v>5</v>
      </c>
      <c r="J1464" s="69" t="s">
        <v>6</v>
      </c>
      <c r="K1464" s="69" t="s">
        <v>277</v>
      </c>
      <c r="L1464" s="69" t="s">
        <v>278</v>
      </c>
      <c r="M1464" s="69"/>
    </row>
    <row r="1465" spans="2:13" ht="10" hidden="1" customHeight="1" outlineLevel="1" x14ac:dyDescent="0.15">
      <c r="H1465" s="1"/>
      <c r="I1465" s="1"/>
      <c r="J1465" s="1"/>
      <c r="K1465" s="1"/>
      <c r="L1465" s="1"/>
    </row>
    <row r="1466" spans="2:13" s="1" customFormat="1" ht="15" hidden="1" customHeight="1" outlineLevel="1" x14ac:dyDescent="0.15">
      <c r="B1466" s="7"/>
      <c r="D1466" s="10" t="s">
        <v>3</v>
      </c>
      <c r="F1466" s="18" t="s">
        <v>288</v>
      </c>
      <c r="H1466" s="23"/>
      <c r="I1466" s="23"/>
      <c r="J1466" s="23"/>
      <c r="K1466" s="23"/>
      <c r="L1466" s="23"/>
    </row>
    <row r="1467" spans="2:13" ht="4" hidden="1" customHeight="1" outlineLevel="1" x14ac:dyDescent="0.15">
      <c r="D1467" s="1"/>
      <c r="E1467" s="1"/>
      <c r="F1467" s="1"/>
      <c r="H1467" s="1"/>
      <c r="I1467" s="1"/>
      <c r="J1467" s="1"/>
      <c r="K1467" s="1"/>
      <c r="L1467" s="1"/>
    </row>
    <row r="1468" spans="2:13" s="1" customFormat="1" ht="15" hidden="1" customHeight="1" outlineLevel="1" x14ac:dyDescent="0.15">
      <c r="B1468" s="7"/>
      <c r="D1468" s="10" t="s">
        <v>265</v>
      </c>
      <c r="F1468" s="9" t="str">
        <f>F1470 &amp; ":" &amp; F1466</f>
        <v>USD:[currency code]</v>
      </c>
      <c r="H1468" s="25"/>
      <c r="I1468" s="25"/>
      <c r="J1468" s="25"/>
      <c r="K1468" s="25"/>
      <c r="L1468" s="25"/>
    </row>
    <row r="1469" spans="2:13" ht="4" hidden="1" customHeight="1" outlineLevel="1" x14ac:dyDescent="0.15">
      <c r="D1469" s="1"/>
      <c r="E1469" s="1"/>
      <c r="F1469" s="1"/>
      <c r="H1469" s="1"/>
      <c r="I1469" s="1"/>
      <c r="J1469" s="1"/>
      <c r="K1469" s="1"/>
      <c r="L1469" s="1"/>
    </row>
    <row r="1470" spans="2:13" s="1" customFormat="1" ht="15" hidden="1" customHeight="1" outlineLevel="1" x14ac:dyDescent="0.15">
      <c r="B1470" s="7"/>
      <c r="D1470" s="10" t="s">
        <v>22</v>
      </c>
      <c r="F1470" s="9" t="str">
        <f>ReportingCurrency</f>
        <v>USD</v>
      </c>
      <c r="H1470" s="30">
        <f>IF(H1468=0, 0, H1466/H1468)</f>
        <v>0</v>
      </c>
      <c r="I1470" s="30">
        <f>IF(I1468=0, 0, I1466/I1468)</f>
        <v>0</v>
      </c>
      <c r="J1470" s="30">
        <f>IF(J1468=0, 0, J1466/J1468)</f>
        <v>0</v>
      </c>
      <c r="K1470" s="30">
        <f>IF(K1468=0, 0, K1466/K1468)</f>
        <v>0</v>
      </c>
      <c r="L1470" s="30">
        <f>IF(L1468=0, 0, L1466/L1468)</f>
        <v>0</v>
      </c>
    </row>
    <row r="1471" spans="2:13" ht="4" hidden="1" customHeight="1" outlineLevel="1" x14ac:dyDescent="0.15">
      <c r="D1471" s="1"/>
      <c r="E1471" s="1"/>
      <c r="F1471" s="1"/>
      <c r="H1471" s="1"/>
      <c r="I1471" s="1"/>
      <c r="J1471" s="1"/>
      <c r="K1471" s="1"/>
      <c r="L1471" s="1"/>
    </row>
    <row r="1472" spans="2:13" s="1" customFormat="1" ht="15" hidden="1" customHeight="1" outlineLevel="1" x14ac:dyDescent="0.15">
      <c r="B1472" s="7"/>
      <c r="D1472" s="10" t="s">
        <v>273</v>
      </c>
      <c r="F1472" s="9" t="s">
        <v>274</v>
      </c>
      <c r="H1472" s="2"/>
      <c r="I1472" s="2"/>
      <c r="J1472" s="2"/>
      <c r="K1472" s="2"/>
      <c r="L1472" s="2"/>
    </row>
    <row r="1473" spans="2:13" ht="4" hidden="1" customHeight="1" outlineLevel="1" x14ac:dyDescent="0.15">
      <c r="D1473" s="1"/>
      <c r="E1473" s="1"/>
      <c r="F1473" s="1"/>
      <c r="H1473" s="1"/>
      <c r="I1473" s="1"/>
      <c r="J1473" s="1"/>
      <c r="K1473" s="1"/>
      <c r="L1473" s="1"/>
    </row>
    <row r="1474" spans="2:13" s="1" customFormat="1" ht="15" hidden="1" customHeight="1" outlineLevel="1" x14ac:dyDescent="0.15">
      <c r="B1474" s="7"/>
      <c r="D1474" s="10" t="s">
        <v>302</v>
      </c>
      <c r="F1474" s="9" t="s">
        <v>275</v>
      </c>
      <c r="H1474" s="26"/>
      <c r="I1474" s="26"/>
      <c r="J1474" s="26"/>
      <c r="K1474" s="26"/>
      <c r="L1474" s="26"/>
    </row>
    <row r="1475" spans="2:13" hidden="1" outlineLevel="1" x14ac:dyDescent="0.15">
      <c r="D1475" s="1"/>
      <c r="E1475" s="1"/>
      <c r="F1475" s="1"/>
      <c r="H1475" s="1"/>
      <c r="I1475" s="1"/>
      <c r="J1475" s="1"/>
      <c r="K1475" s="1"/>
      <c r="L1475" s="1"/>
    </row>
    <row r="1476" spans="2:13" s="1" customFormat="1" ht="18" hidden="1" customHeight="1" outlineLevel="1" x14ac:dyDescent="0.15">
      <c r="B1476" s="7"/>
      <c r="C1476" s="60" t="s">
        <v>8</v>
      </c>
      <c r="D1476" s="68"/>
      <c r="E1476" s="68"/>
      <c r="F1476" s="69"/>
      <c r="G1476" s="69"/>
      <c r="H1476" s="69" t="s">
        <v>4</v>
      </c>
      <c r="I1476" s="69" t="s">
        <v>5</v>
      </c>
      <c r="J1476" s="69" t="s">
        <v>6</v>
      </c>
      <c r="K1476" s="69" t="s">
        <v>277</v>
      </c>
      <c r="L1476" s="69" t="s">
        <v>278</v>
      </c>
      <c r="M1476" s="69"/>
    </row>
    <row r="1477" spans="2:13" ht="10" hidden="1" customHeight="1" outlineLevel="1" x14ac:dyDescent="0.15">
      <c r="H1477" s="1"/>
      <c r="I1477" s="1"/>
      <c r="J1477" s="1"/>
      <c r="K1477" s="1"/>
      <c r="L1477" s="1"/>
    </row>
    <row r="1478" spans="2:13" s="1" customFormat="1" ht="15" hidden="1" customHeight="1" outlineLevel="1" x14ac:dyDescent="0.15">
      <c r="B1478" s="7"/>
      <c r="D1478" s="10" t="s">
        <v>254</v>
      </c>
      <c r="E1478" s="36"/>
      <c r="F1478" s="9" t="s">
        <v>24</v>
      </c>
      <c r="H1478" s="24"/>
      <c r="I1478" s="24"/>
      <c r="J1478" s="24"/>
      <c r="K1478" s="24"/>
      <c r="L1478" s="24"/>
    </row>
    <row r="1479" spans="2:13" s="1" customFormat="1" ht="15" hidden="1" customHeight="1" outlineLevel="1" x14ac:dyDescent="0.15">
      <c r="B1479" s="7"/>
      <c r="D1479" s="10" t="s">
        <v>255</v>
      </c>
      <c r="E1479" s="36"/>
      <c r="F1479" s="9" t="s">
        <v>24</v>
      </c>
      <c r="H1479" s="24"/>
      <c r="I1479" s="24"/>
      <c r="J1479" s="24"/>
      <c r="K1479" s="24"/>
      <c r="L1479" s="24"/>
    </row>
    <row r="1480" spans="2:13" s="1" customFormat="1" ht="15" hidden="1" customHeight="1" outlineLevel="1" x14ac:dyDescent="0.15">
      <c r="B1480" s="7"/>
      <c r="D1480" s="10" t="s">
        <v>256</v>
      </c>
      <c r="E1480" s="36"/>
      <c r="F1480" s="9" t="s">
        <v>24</v>
      </c>
      <c r="H1480" s="24"/>
      <c r="I1480" s="24"/>
      <c r="J1480" s="24"/>
      <c r="K1480" s="24"/>
      <c r="L1480" s="24"/>
    </row>
    <row r="1481" spans="2:13" s="1" customFormat="1" ht="15" hidden="1" customHeight="1" outlineLevel="1" x14ac:dyDescent="0.15">
      <c r="B1481" s="7"/>
      <c r="D1481" s="10" t="s">
        <v>257</v>
      </c>
      <c r="E1481" s="36"/>
      <c r="F1481" s="9" t="s">
        <v>24</v>
      </c>
      <c r="H1481" s="24"/>
      <c r="I1481" s="24"/>
      <c r="J1481" s="24"/>
      <c r="K1481" s="24"/>
      <c r="L1481" s="24"/>
    </row>
    <row r="1482" spans="2:13" s="1" customFormat="1" ht="15" hidden="1" customHeight="1" outlineLevel="1" x14ac:dyDescent="0.15">
      <c r="B1482" s="7"/>
      <c r="D1482" s="10" t="s">
        <v>258</v>
      </c>
      <c r="E1482" s="36"/>
      <c r="F1482" s="9" t="s">
        <v>24</v>
      </c>
      <c r="H1482" s="24"/>
      <c r="I1482" s="24"/>
      <c r="J1482" s="24"/>
      <c r="K1482" s="24"/>
      <c r="L1482" s="24"/>
    </row>
    <row r="1483" spans="2:13" ht="4" hidden="1" customHeight="1" outlineLevel="1" x14ac:dyDescent="0.15">
      <c r="D1483" s="1"/>
      <c r="E1483" s="1"/>
      <c r="F1483" s="1"/>
      <c r="H1483" s="1"/>
      <c r="I1483" s="1"/>
      <c r="J1483" s="1"/>
      <c r="K1483" s="1"/>
      <c r="L1483" s="1"/>
    </row>
    <row r="1484" spans="2:13" s="1" customFormat="1" ht="15" hidden="1" customHeight="1" outlineLevel="1" x14ac:dyDescent="0.15">
      <c r="B1484" s="7"/>
      <c r="D1484" s="10" t="s">
        <v>268</v>
      </c>
      <c r="F1484" s="9" t="s">
        <v>24</v>
      </c>
      <c r="H1484" s="31">
        <f>SUM(H1478:H1482)</f>
        <v>0</v>
      </c>
      <c r="I1484" s="31">
        <f>SUM(I1478:I1482)</f>
        <v>0</v>
      </c>
      <c r="J1484" s="31">
        <f>SUM(J1478:J1482)</f>
        <v>0</v>
      </c>
      <c r="K1484" s="31">
        <f>SUM(K1478:K1482)</f>
        <v>0</v>
      </c>
      <c r="L1484" s="31">
        <f>SUM(L1478:L1482)</f>
        <v>0</v>
      </c>
    </row>
    <row r="1485" spans="2:13" hidden="1" outlineLevel="1" x14ac:dyDescent="0.15"/>
    <row r="1486" spans="2:13" s="1" customFormat="1" ht="18" hidden="1" customHeight="1" outlineLevel="1" x14ac:dyDescent="0.15">
      <c r="B1486" s="7"/>
      <c r="C1486" s="60" t="s">
        <v>15</v>
      </c>
      <c r="D1486" s="68"/>
      <c r="E1486" s="68"/>
      <c r="F1486" s="69"/>
      <c r="G1486" s="69"/>
      <c r="H1486" s="69" t="s">
        <v>4</v>
      </c>
      <c r="I1486" s="69" t="s">
        <v>5</v>
      </c>
      <c r="J1486" s="69" t="s">
        <v>6</v>
      </c>
      <c r="K1486" s="69" t="s">
        <v>277</v>
      </c>
      <c r="L1486" s="69" t="s">
        <v>278</v>
      </c>
      <c r="M1486" s="69"/>
    </row>
    <row r="1487" spans="2:13" ht="10" hidden="1" customHeight="1" outlineLevel="1" x14ac:dyDescent="0.15"/>
    <row r="1488" spans="2:13" s="1" customFormat="1" ht="15" hidden="1" customHeight="1" outlineLevel="1" x14ac:dyDescent="0.15">
      <c r="B1488" s="7"/>
      <c r="D1488" s="10" t="s">
        <v>23</v>
      </c>
      <c r="F1488" s="9" t="s">
        <v>9</v>
      </c>
      <c r="H1488" s="31">
        <f>H1484</f>
        <v>0</v>
      </c>
      <c r="I1488" s="31">
        <f>I1484</f>
        <v>0</v>
      </c>
      <c r="J1488" s="31">
        <f>J1484</f>
        <v>0</v>
      </c>
      <c r="K1488" s="31">
        <f>K1484</f>
        <v>0</v>
      </c>
      <c r="L1488" s="31">
        <f>L1484</f>
        <v>0</v>
      </c>
    </row>
    <row r="1489" spans="2:13" ht="4" hidden="1" customHeight="1" outlineLevel="1" x14ac:dyDescent="0.15">
      <c r="D1489" s="10"/>
      <c r="F1489" s="1"/>
      <c r="H1489" s="1"/>
      <c r="I1489" s="1"/>
      <c r="J1489" s="1"/>
      <c r="K1489" s="1"/>
      <c r="L1489" s="1"/>
    </row>
    <row r="1490" spans="2:13" s="1" customFormat="1" ht="15" hidden="1" customHeight="1" outlineLevel="1" x14ac:dyDescent="0.15">
      <c r="B1490" s="7"/>
      <c r="D1490" s="10" t="s">
        <v>269</v>
      </c>
      <c r="F1490" s="9" t="s">
        <v>9</v>
      </c>
      <c r="H1490" s="31">
        <f>SUM(H1479:H1482)</f>
        <v>0</v>
      </c>
      <c r="I1490" s="31">
        <f>SUM(I1479:I1482)</f>
        <v>0</v>
      </c>
      <c r="J1490" s="31">
        <f>SUM(J1479:J1482)</f>
        <v>0</v>
      </c>
      <c r="K1490" s="31">
        <f>SUM(K1479:K1482)</f>
        <v>0</v>
      </c>
      <c r="L1490" s="31">
        <f>SUM(L1479:L1482)</f>
        <v>0</v>
      </c>
    </row>
    <row r="1491" spans="2:13" ht="4" hidden="1" customHeight="1" outlineLevel="1" x14ac:dyDescent="0.15">
      <c r="D1491" s="10"/>
      <c r="F1491" s="1"/>
      <c r="H1491" s="1"/>
      <c r="I1491" s="1"/>
      <c r="J1491" s="1"/>
      <c r="K1491" s="1"/>
      <c r="L1491" s="1"/>
    </row>
    <row r="1492" spans="2:13" s="1" customFormat="1" ht="15" hidden="1" customHeight="1" outlineLevel="1" x14ac:dyDescent="0.15">
      <c r="B1492" s="7"/>
      <c r="D1492" s="10" t="s">
        <v>16</v>
      </c>
      <c r="F1492" s="9" t="str">
        <f>ReportingCurrencyUnitLables</f>
        <v>USD 000s</v>
      </c>
      <c r="H1492" s="31">
        <f>H1470 * H1484 / 1000</f>
        <v>0</v>
      </c>
      <c r="I1492" s="31">
        <f>I1470 * I1484 / 1000</f>
        <v>0</v>
      </c>
      <c r="J1492" s="31">
        <f>J1470 * J1484 / 1000</f>
        <v>0</v>
      </c>
      <c r="K1492" s="31">
        <f>K1470 * K1484 / 1000</f>
        <v>0</v>
      </c>
      <c r="L1492" s="31">
        <f>L1470 * L1484 / 1000</f>
        <v>0</v>
      </c>
    </row>
    <row r="1493" spans="2:13" ht="4" hidden="1" customHeight="1" outlineLevel="1" x14ac:dyDescent="0.15">
      <c r="D1493" s="10"/>
      <c r="F1493" s="1"/>
      <c r="H1493" s="1"/>
      <c r="I1493" s="1"/>
      <c r="J1493" s="1"/>
      <c r="K1493" s="1"/>
      <c r="L1493" s="1"/>
    </row>
    <row r="1494" spans="2:13" s="1" customFormat="1" ht="15" hidden="1" customHeight="1" outlineLevel="1" x14ac:dyDescent="0.15">
      <c r="B1494" s="7"/>
      <c r="D1494" s="10" t="s">
        <v>19</v>
      </c>
      <c r="F1494" s="9" t="s">
        <v>20</v>
      </c>
      <c r="H1494" s="32">
        <f>IF(H1488=0,0,H1490 / H1488)</f>
        <v>0</v>
      </c>
      <c r="I1494" s="32">
        <f>IF(I1488=0,0,I1490 / I1488)</f>
        <v>0</v>
      </c>
      <c r="J1494" s="32">
        <f>IF(J1488=0,0,J1490 / J1488)</f>
        <v>0</v>
      </c>
      <c r="K1494" s="32">
        <f>IF(K1488=0,0,K1490 / K1488)</f>
        <v>0</v>
      </c>
      <c r="L1494" s="32">
        <f>IF(L1488=0,0,L1490 / L1488)</f>
        <v>0</v>
      </c>
    </row>
    <row r="1495" spans="2:13" ht="4" hidden="1" customHeight="1" outlineLevel="1" x14ac:dyDescent="0.15">
      <c r="D1495" s="10"/>
      <c r="F1495" s="1"/>
      <c r="H1495" s="1"/>
      <c r="I1495" s="1"/>
      <c r="J1495" s="1"/>
      <c r="K1495" s="1"/>
      <c r="L1495" s="1"/>
    </row>
    <row r="1496" spans="2:13" s="1" customFormat="1" ht="15" hidden="1" customHeight="1" outlineLevel="1" x14ac:dyDescent="0.15">
      <c r="B1496" s="7"/>
      <c r="D1496" s="10" t="s">
        <v>276</v>
      </c>
      <c r="F1496" s="9" t="str">
        <f>ReportingCurrencyUnitLables</f>
        <v>USD 000s</v>
      </c>
      <c r="H1496" s="31">
        <f>MAX(SUMPRODUCT(H1479:H1482, Technical!$E$9:$E$12) * H1470 / 1000, 0)</f>
        <v>0</v>
      </c>
      <c r="I1496" s="31">
        <f>MAX(SUMPRODUCT(I1479:I1482, Technical!$E$9:$E$12) * I1470 / 1000, 0)</f>
        <v>0</v>
      </c>
      <c r="J1496" s="31">
        <f>MAX(SUMPRODUCT(J1479:J1482, Technical!$E$9:$E$12) * J1470 / 1000, 0)</f>
        <v>0</v>
      </c>
      <c r="K1496" s="31">
        <f>MAX(SUMPRODUCT(K1479:K1482, Technical!$E$9:$E$12) * K1470 / 1000, 0)</f>
        <v>0</v>
      </c>
      <c r="L1496" s="31">
        <f>MAX(SUMPRODUCT(L1479:L1482, Technical!$E$9:$E$12) * L1470 / 1000, 0)</f>
        <v>0</v>
      </c>
    </row>
    <row r="1497" spans="2:13" ht="4" hidden="1" customHeight="1" outlineLevel="1" x14ac:dyDescent="0.15">
      <c r="D1497" s="10"/>
      <c r="F1497" s="1"/>
      <c r="H1497" s="1"/>
      <c r="I1497" s="1"/>
      <c r="J1497" s="1"/>
      <c r="K1497" s="1"/>
      <c r="L1497" s="1"/>
    </row>
    <row r="1498" spans="2:13" s="1" customFormat="1" ht="15" hidden="1" customHeight="1" outlineLevel="1" x14ac:dyDescent="0.15">
      <c r="B1498" s="7"/>
      <c r="D1498" s="10" t="s">
        <v>272</v>
      </c>
      <c r="F1498" s="9" t="s">
        <v>270</v>
      </c>
      <c r="H1498" s="32">
        <f>IF(H1492=0, 0, H1496/H1492)</f>
        <v>0</v>
      </c>
      <c r="I1498" s="32">
        <f>IF(I1492=0, 0, I1496/I1492)</f>
        <v>0</v>
      </c>
      <c r="J1498" s="32">
        <f>IF(J1492=0, 0, J1496/J1492)</f>
        <v>0</v>
      </c>
      <c r="K1498" s="32">
        <f>IF(K1492=0, 0, K1496/K1492)</f>
        <v>0</v>
      </c>
      <c r="L1498" s="32">
        <f>IF(L1492=0, 0, L1496/L1492)</f>
        <v>0</v>
      </c>
    </row>
    <row r="1499" spans="2:13" ht="4" hidden="1" customHeight="1" outlineLevel="1" x14ac:dyDescent="0.15">
      <c r="D1499" s="10"/>
      <c r="F1499" s="1"/>
      <c r="H1499" s="1"/>
      <c r="I1499" s="1"/>
      <c r="J1499" s="1"/>
      <c r="K1499" s="1"/>
      <c r="L1499" s="1"/>
    </row>
    <row r="1500" spans="2:13" s="1" customFormat="1" ht="15" hidden="1" customHeight="1" outlineLevel="1" x14ac:dyDescent="0.15">
      <c r="B1500" s="7"/>
      <c r="C1500" s="7"/>
      <c r="D1500" s="10" t="s">
        <v>271</v>
      </c>
      <c r="F1500" s="9" t="s">
        <v>279</v>
      </c>
      <c r="H1500" s="33"/>
      <c r="I1500" s="32">
        <f>IF(H1498=0, 0, -(I1498-H1498) / H1498)</f>
        <v>0</v>
      </c>
      <c r="J1500" s="32">
        <f>IF(I1498=0, 0, -(J1498-I1498) / I1498)</f>
        <v>0</v>
      </c>
      <c r="K1500" s="32">
        <f>IF(J1498=0, 0, -(K1498-J1498) / J1498)</f>
        <v>0</v>
      </c>
      <c r="L1500" s="32">
        <f>IF(K1498=0, 0, -(L1498-K1498) / K1498)</f>
        <v>0</v>
      </c>
    </row>
    <row r="1501" spans="2:13" hidden="1" outlineLevel="1" x14ac:dyDescent="0.15"/>
    <row r="1502" spans="2:13" s="1" customFormat="1" ht="18" hidden="1" customHeight="1" outlineLevel="1" x14ac:dyDescent="0.15">
      <c r="B1502" s="7"/>
      <c r="C1502" s="60" t="s">
        <v>259</v>
      </c>
      <c r="D1502" s="68"/>
      <c r="E1502" s="68">
        <f>IF(AND(J1457 = "Yes", OR(ISBLANK(Worker_Type_Filter), Worker_Type_Filter = H1462),
 OR(ISBLANK(Country_Filter), Country_Filter = J1462)), 1, 0)</f>
        <v>1</v>
      </c>
      <c r="F1502" s="69"/>
      <c r="G1502" s="69"/>
      <c r="H1502" s="69" t="s">
        <v>4</v>
      </c>
      <c r="I1502" s="69" t="s">
        <v>5</v>
      </c>
      <c r="J1502" s="69" t="s">
        <v>6</v>
      </c>
      <c r="K1502" s="69" t="s">
        <v>277</v>
      </c>
      <c r="L1502" s="69" t="s">
        <v>278</v>
      </c>
      <c r="M1502" s="69"/>
    </row>
    <row r="1503" spans="2:13" ht="10" hidden="1" customHeight="1" outlineLevel="1" x14ac:dyDescent="0.15">
      <c r="C1503" s="37" t="s">
        <v>267</v>
      </c>
    </row>
    <row r="1504" spans="2:13" ht="4" hidden="1" customHeight="1" outlineLevel="1" x14ac:dyDescent="0.15"/>
    <row r="1505" spans="2:14" s="1" customFormat="1" ht="15" hidden="1" customHeight="1" outlineLevel="1" x14ac:dyDescent="0.15">
      <c r="B1505" s="7"/>
      <c r="C1505" s="20">
        <v>1</v>
      </c>
      <c r="D1505" s="10" t="s">
        <v>23</v>
      </c>
      <c r="F1505" s="9" t="s">
        <v>9</v>
      </c>
      <c r="H1505" s="31">
        <f>H1488 * $E1502</f>
        <v>0</v>
      </c>
      <c r="I1505" s="31">
        <f>I1488 * $E1502</f>
        <v>0</v>
      </c>
      <c r="J1505" s="31">
        <f>J1488 * $E1502</f>
        <v>0</v>
      </c>
      <c r="K1505" s="31">
        <f>K1488 * $E1502</f>
        <v>0</v>
      </c>
      <c r="L1505" s="31">
        <f>L1488 * $E1502</f>
        <v>0</v>
      </c>
    </row>
    <row r="1506" spans="2:14" ht="4" hidden="1" customHeight="1" outlineLevel="1" x14ac:dyDescent="0.15">
      <c r="D1506" s="10"/>
      <c r="F1506" s="1"/>
      <c r="H1506" s="1"/>
      <c r="I1506" s="1"/>
      <c r="J1506" s="1"/>
      <c r="K1506" s="1"/>
      <c r="L1506" s="1"/>
    </row>
    <row r="1507" spans="2:14" s="1" customFormat="1" ht="15" hidden="1" customHeight="1" outlineLevel="1" x14ac:dyDescent="0.15">
      <c r="B1507" s="7"/>
      <c r="C1507" s="20">
        <v>2</v>
      </c>
      <c r="D1507" s="10" t="s">
        <v>269</v>
      </c>
      <c r="F1507" s="9" t="s">
        <v>9</v>
      </c>
      <c r="H1507" s="31">
        <f>H1490 * $E1502</f>
        <v>0</v>
      </c>
      <c r="I1507" s="31">
        <f>I1490 * $E1502</f>
        <v>0</v>
      </c>
      <c r="J1507" s="31">
        <f>J1490 * $E1502</f>
        <v>0</v>
      </c>
      <c r="K1507" s="31">
        <f>K1490 * $E1502</f>
        <v>0</v>
      </c>
      <c r="L1507" s="31">
        <f>L1490 * $E1502</f>
        <v>0</v>
      </c>
    </row>
    <row r="1508" spans="2:14" ht="4" hidden="1" customHeight="1" outlineLevel="1" x14ac:dyDescent="0.15">
      <c r="D1508" s="10"/>
      <c r="F1508" s="1"/>
      <c r="H1508" s="1"/>
      <c r="I1508" s="1"/>
      <c r="J1508" s="1"/>
      <c r="K1508" s="1"/>
      <c r="L1508" s="1"/>
    </row>
    <row r="1509" spans="2:14" s="1" customFormat="1" ht="15" hidden="1" customHeight="1" outlineLevel="1" x14ac:dyDescent="0.15">
      <c r="B1509" s="7"/>
      <c r="C1509" s="20">
        <v>3</v>
      </c>
      <c r="D1509" s="10" t="s">
        <v>16</v>
      </c>
      <c r="F1509" s="9" t="str">
        <f>ReportingCurrencyUnitLables</f>
        <v>USD 000s</v>
      </c>
      <c r="H1509" s="31">
        <f>H1492 * $E1502</f>
        <v>0</v>
      </c>
      <c r="I1509" s="31">
        <f>I1492 * $E1502</f>
        <v>0</v>
      </c>
      <c r="J1509" s="31">
        <f>J1492 * $E1502</f>
        <v>0</v>
      </c>
      <c r="K1509" s="31">
        <f>K1492 * $E1502</f>
        <v>0</v>
      </c>
      <c r="L1509" s="31">
        <f>L1492 * $E1502</f>
        <v>0</v>
      </c>
    </row>
    <row r="1510" spans="2:14" ht="4" hidden="1" customHeight="1" outlineLevel="1" x14ac:dyDescent="0.15">
      <c r="D1510" s="10"/>
      <c r="F1510" s="1"/>
      <c r="H1510" s="1"/>
      <c r="I1510" s="1"/>
      <c r="J1510" s="1"/>
      <c r="K1510" s="1"/>
      <c r="L1510" s="1"/>
    </row>
    <row r="1511" spans="2:14" s="1" customFormat="1" ht="15" hidden="1" customHeight="1" outlineLevel="1" x14ac:dyDescent="0.15">
      <c r="B1511" s="7"/>
      <c r="C1511" s="20">
        <v>4</v>
      </c>
      <c r="D1511" s="10" t="s">
        <v>276</v>
      </c>
      <c r="F1511" s="9" t="str">
        <f>ReportingCurrencyUnitLables</f>
        <v>USD 000s</v>
      </c>
      <c r="H1511" s="31">
        <f>H1496 * $E1502</f>
        <v>0</v>
      </c>
      <c r="I1511" s="31">
        <f>I1496 * $E1502</f>
        <v>0</v>
      </c>
      <c r="J1511" s="31">
        <f>J1496 * $E1502</f>
        <v>0</v>
      </c>
      <c r="K1511" s="31">
        <f>K1496 * $E1502</f>
        <v>0</v>
      </c>
      <c r="L1511" s="31">
        <f>L1496 * $E1502</f>
        <v>0</v>
      </c>
    </row>
    <row r="1512" spans="2:14" ht="4" hidden="1" customHeight="1" outlineLevel="1" x14ac:dyDescent="0.15">
      <c r="D1512" s="10"/>
      <c r="F1512" s="1"/>
      <c r="H1512" s="1"/>
      <c r="I1512" s="1"/>
      <c r="J1512" s="1"/>
      <c r="K1512" s="1"/>
      <c r="L1512" s="1"/>
    </row>
    <row r="1513" spans="2:14" ht="10" hidden="1" customHeight="1" outlineLevel="1" x14ac:dyDescent="0.15">
      <c r="B1513" s="38"/>
      <c r="C1513" s="34"/>
      <c r="D1513" s="34"/>
      <c r="E1513" s="34"/>
      <c r="F1513" s="34"/>
      <c r="G1513" s="34"/>
      <c r="H1513" s="34"/>
      <c r="I1513" s="39"/>
      <c r="J1513" s="39"/>
      <c r="K1513" s="39"/>
      <c r="L1513" s="34"/>
      <c r="M1513" s="34"/>
      <c r="N1513" s="1"/>
    </row>
    <row r="1514" spans="2:14" ht="10" customHeight="1" x14ac:dyDescent="0.15"/>
    <row r="1515" spans="2:14" s="1" customFormat="1" ht="19" collapsed="1" x14ac:dyDescent="0.15">
      <c r="B1515" s="66" cm="1">
        <f t="array" aca="1" ref="B1515" ca="1">MAX($B$2:OFFSET(B1515,-1,0)+1)</f>
        <v>27</v>
      </c>
      <c r="C1515" s="67" t="str">
        <f>UPPER(J1520) &amp;" / " &amp; K1520  &amp; " / " &amp; L1520 &amp; " / " &amp; H1520</f>
        <v xml:space="preserve"> /  /  / </v>
      </c>
      <c r="D1515" s="67"/>
      <c r="E1515" s="67"/>
      <c r="F1515" s="67"/>
      <c r="G1515" s="67"/>
      <c r="H1515" s="34"/>
      <c r="I1515" s="19" t="s">
        <v>253</v>
      </c>
      <c r="J1515" s="2" t="s">
        <v>216</v>
      </c>
      <c r="K1515" s="19" t="s">
        <v>286</v>
      </c>
      <c r="L1515" s="35">
        <f>E1560</f>
        <v>1</v>
      </c>
      <c r="M1515" s="34"/>
    </row>
    <row r="1516" spans="2:14" s="1" customFormat="1" ht="4" hidden="1" customHeight="1" outlineLevel="1" x14ac:dyDescent="0.15">
      <c r="B1516" s="63"/>
      <c r="C1516" s="64"/>
      <c r="D1516" s="64"/>
      <c r="E1516" s="64"/>
      <c r="F1516" s="64"/>
      <c r="G1516" s="64"/>
      <c r="H1516" s="64"/>
      <c r="I1516" s="65"/>
      <c r="J1516" s="65"/>
      <c r="K1516" s="65"/>
      <c r="L1516" s="64"/>
      <c r="M1516" s="64"/>
    </row>
    <row r="1517" spans="2:14" ht="10" hidden="1" customHeight="1" outlineLevel="1" x14ac:dyDescent="0.15"/>
    <row r="1518" spans="2:14" ht="15" hidden="1" customHeight="1" outlineLevel="1" x14ac:dyDescent="0.15">
      <c r="D1518" s="1"/>
      <c r="E1518" s="1"/>
      <c r="H1518" s="3" t="s">
        <v>1</v>
      </c>
      <c r="J1518" s="3" t="s">
        <v>0</v>
      </c>
      <c r="K1518" s="3" t="s">
        <v>215</v>
      </c>
      <c r="L1518" s="3" t="s">
        <v>283</v>
      </c>
    </row>
    <row r="1519" spans="2:14" ht="5" hidden="1" customHeight="1" outlineLevel="1" x14ac:dyDescent="0.15">
      <c r="D1519" s="1"/>
      <c r="E1519" s="1"/>
      <c r="H1519" s="1"/>
      <c r="J1519" s="1"/>
      <c r="K1519" s="1"/>
      <c r="L1519" s="1"/>
    </row>
    <row r="1520" spans="2:14" ht="15" hidden="1" customHeight="1" outlineLevel="1" x14ac:dyDescent="0.15">
      <c r="D1520" s="10" t="s">
        <v>2</v>
      </c>
      <c r="E1520" s="1"/>
      <c r="H1520" s="2"/>
      <c r="J1520" s="2"/>
      <c r="K1520" s="2"/>
      <c r="L1520" s="2"/>
    </row>
    <row r="1521" spans="2:13" hidden="1" outlineLevel="1" x14ac:dyDescent="0.15">
      <c r="D1521" s="1"/>
      <c r="E1521" s="1"/>
      <c r="F1521" s="1"/>
      <c r="H1521" s="1"/>
      <c r="I1521" s="1"/>
      <c r="J1521" s="1"/>
      <c r="K1521" s="1"/>
      <c r="L1521" s="1"/>
    </row>
    <row r="1522" spans="2:13" s="1" customFormat="1" ht="18" hidden="1" customHeight="1" outlineLevel="1" x14ac:dyDescent="0.15">
      <c r="B1522" s="7"/>
      <c r="C1522" s="60" t="s">
        <v>3</v>
      </c>
      <c r="D1522" s="68"/>
      <c r="E1522" s="68"/>
      <c r="F1522" s="69"/>
      <c r="G1522" s="69"/>
      <c r="H1522" s="69" t="s">
        <v>4</v>
      </c>
      <c r="I1522" s="69" t="s">
        <v>5</v>
      </c>
      <c r="J1522" s="69" t="s">
        <v>6</v>
      </c>
      <c r="K1522" s="69" t="s">
        <v>277</v>
      </c>
      <c r="L1522" s="69" t="s">
        <v>278</v>
      </c>
      <c r="M1522" s="69"/>
    </row>
    <row r="1523" spans="2:13" ht="10" hidden="1" customHeight="1" outlineLevel="1" x14ac:dyDescent="0.15">
      <c r="H1523" s="1"/>
      <c r="I1523" s="1"/>
      <c r="J1523" s="1"/>
      <c r="K1523" s="1"/>
      <c r="L1523" s="1"/>
    </row>
    <row r="1524" spans="2:13" s="1" customFormat="1" ht="15" hidden="1" customHeight="1" outlineLevel="1" x14ac:dyDescent="0.15">
      <c r="B1524" s="7"/>
      <c r="D1524" s="10" t="s">
        <v>3</v>
      </c>
      <c r="F1524" s="18" t="s">
        <v>288</v>
      </c>
      <c r="H1524" s="23"/>
      <c r="I1524" s="23"/>
      <c r="J1524" s="23"/>
      <c r="K1524" s="23"/>
      <c r="L1524" s="23"/>
    </row>
    <row r="1525" spans="2:13" ht="4" hidden="1" customHeight="1" outlineLevel="1" x14ac:dyDescent="0.15">
      <c r="D1525" s="1"/>
      <c r="E1525" s="1"/>
      <c r="F1525" s="1"/>
      <c r="H1525" s="1"/>
      <c r="I1525" s="1"/>
      <c r="J1525" s="1"/>
      <c r="K1525" s="1"/>
      <c r="L1525" s="1"/>
    </row>
    <row r="1526" spans="2:13" s="1" customFormat="1" ht="15" hidden="1" customHeight="1" outlineLevel="1" x14ac:dyDescent="0.15">
      <c r="B1526" s="7"/>
      <c r="D1526" s="10" t="s">
        <v>265</v>
      </c>
      <c r="F1526" s="9" t="str">
        <f>F1528 &amp; ":" &amp; F1524</f>
        <v>USD:[currency code]</v>
      </c>
      <c r="H1526" s="25"/>
      <c r="I1526" s="25"/>
      <c r="J1526" s="25"/>
      <c r="K1526" s="25"/>
      <c r="L1526" s="25"/>
    </row>
    <row r="1527" spans="2:13" ht="4" hidden="1" customHeight="1" outlineLevel="1" x14ac:dyDescent="0.15">
      <c r="D1527" s="1"/>
      <c r="E1527" s="1"/>
      <c r="F1527" s="1"/>
      <c r="H1527" s="1"/>
      <c r="I1527" s="1"/>
      <c r="J1527" s="1"/>
      <c r="K1527" s="1"/>
      <c r="L1527" s="1"/>
    </row>
    <row r="1528" spans="2:13" s="1" customFormat="1" ht="15" hidden="1" customHeight="1" outlineLevel="1" x14ac:dyDescent="0.15">
      <c r="B1528" s="7"/>
      <c r="D1528" s="10" t="s">
        <v>22</v>
      </c>
      <c r="F1528" s="9" t="str">
        <f>ReportingCurrency</f>
        <v>USD</v>
      </c>
      <c r="H1528" s="30">
        <f>IF(H1526=0, 0, H1524/H1526)</f>
        <v>0</v>
      </c>
      <c r="I1528" s="30">
        <f>IF(I1526=0, 0, I1524/I1526)</f>
        <v>0</v>
      </c>
      <c r="J1528" s="30">
        <f>IF(J1526=0, 0, J1524/J1526)</f>
        <v>0</v>
      </c>
      <c r="K1528" s="30">
        <f>IF(K1526=0, 0, K1524/K1526)</f>
        <v>0</v>
      </c>
      <c r="L1528" s="30">
        <f>IF(L1526=0, 0, L1524/L1526)</f>
        <v>0</v>
      </c>
    </row>
    <row r="1529" spans="2:13" ht="4" hidden="1" customHeight="1" outlineLevel="1" x14ac:dyDescent="0.15">
      <c r="D1529" s="1"/>
      <c r="E1529" s="1"/>
      <c r="F1529" s="1"/>
      <c r="H1529" s="1"/>
      <c r="I1529" s="1"/>
      <c r="J1529" s="1"/>
      <c r="K1529" s="1"/>
      <c r="L1529" s="1"/>
    </row>
    <row r="1530" spans="2:13" s="1" customFormat="1" ht="15" hidden="1" customHeight="1" outlineLevel="1" x14ac:dyDescent="0.15">
      <c r="B1530" s="7"/>
      <c r="D1530" s="10" t="s">
        <v>273</v>
      </c>
      <c r="F1530" s="9" t="s">
        <v>274</v>
      </c>
      <c r="H1530" s="2"/>
      <c r="I1530" s="2"/>
      <c r="J1530" s="2"/>
      <c r="K1530" s="2"/>
      <c r="L1530" s="2"/>
    </row>
    <row r="1531" spans="2:13" ht="4" hidden="1" customHeight="1" outlineLevel="1" x14ac:dyDescent="0.15">
      <c r="D1531" s="1"/>
      <c r="E1531" s="1"/>
      <c r="F1531" s="1"/>
      <c r="H1531" s="1"/>
      <c r="I1531" s="1"/>
      <c r="J1531" s="1"/>
      <c r="K1531" s="1"/>
      <c r="L1531" s="1"/>
    </row>
    <row r="1532" spans="2:13" s="1" customFormat="1" ht="15" hidden="1" customHeight="1" outlineLevel="1" x14ac:dyDescent="0.15">
      <c r="B1532" s="7"/>
      <c r="D1532" s="10" t="s">
        <v>302</v>
      </c>
      <c r="F1532" s="9" t="s">
        <v>275</v>
      </c>
      <c r="H1532" s="26"/>
      <c r="I1532" s="26"/>
      <c r="J1532" s="26"/>
      <c r="K1532" s="26"/>
      <c r="L1532" s="26"/>
    </row>
    <row r="1533" spans="2:13" hidden="1" outlineLevel="1" x14ac:dyDescent="0.15">
      <c r="D1533" s="1"/>
      <c r="E1533" s="1"/>
      <c r="F1533" s="1"/>
      <c r="H1533" s="1"/>
      <c r="I1533" s="1"/>
      <c r="J1533" s="1"/>
      <c r="K1533" s="1"/>
      <c r="L1533" s="1"/>
    </row>
    <row r="1534" spans="2:13" s="1" customFormat="1" ht="18" hidden="1" customHeight="1" outlineLevel="1" x14ac:dyDescent="0.15">
      <c r="B1534" s="7"/>
      <c r="C1534" s="60" t="s">
        <v>8</v>
      </c>
      <c r="D1534" s="68"/>
      <c r="E1534" s="68"/>
      <c r="F1534" s="69"/>
      <c r="G1534" s="69"/>
      <c r="H1534" s="69" t="s">
        <v>4</v>
      </c>
      <c r="I1534" s="69" t="s">
        <v>5</v>
      </c>
      <c r="J1534" s="69" t="s">
        <v>6</v>
      </c>
      <c r="K1534" s="69" t="s">
        <v>277</v>
      </c>
      <c r="L1534" s="69" t="s">
        <v>278</v>
      </c>
      <c r="M1534" s="69"/>
    </row>
    <row r="1535" spans="2:13" ht="10" hidden="1" customHeight="1" outlineLevel="1" x14ac:dyDescent="0.15">
      <c r="H1535" s="1"/>
      <c r="I1535" s="1"/>
      <c r="J1535" s="1"/>
      <c r="K1535" s="1"/>
      <c r="L1535" s="1"/>
    </row>
    <row r="1536" spans="2:13" s="1" customFormat="1" ht="15" hidden="1" customHeight="1" outlineLevel="1" x14ac:dyDescent="0.15">
      <c r="B1536" s="7"/>
      <c r="D1536" s="10" t="s">
        <v>254</v>
      </c>
      <c r="E1536" s="36"/>
      <c r="F1536" s="9" t="s">
        <v>24</v>
      </c>
      <c r="H1536" s="24"/>
      <c r="I1536" s="24"/>
      <c r="J1536" s="24"/>
      <c r="K1536" s="24"/>
      <c r="L1536" s="24"/>
    </row>
    <row r="1537" spans="2:13" s="1" customFormat="1" ht="15" hidden="1" customHeight="1" outlineLevel="1" x14ac:dyDescent="0.15">
      <c r="B1537" s="7"/>
      <c r="D1537" s="10" t="s">
        <v>255</v>
      </c>
      <c r="E1537" s="36"/>
      <c r="F1537" s="9" t="s">
        <v>24</v>
      </c>
      <c r="H1537" s="24"/>
      <c r="I1537" s="24"/>
      <c r="J1537" s="24"/>
      <c r="K1537" s="24"/>
      <c r="L1537" s="24"/>
    </row>
    <row r="1538" spans="2:13" s="1" customFormat="1" ht="15" hidden="1" customHeight="1" outlineLevel="1" x14ac:dyDescent="0.15">
      <c r="B1538" s="7"/>
      <c r="D1538" s="10" t="s">
        <v>256</v>
      </c>
      <c r="E1538" s="36"/>
      <c r="F1538" s="9" t="s">
        <v>24</v>
      </c>
      <c r="H1538" s="24"/>
      <c r="I1538" s="24"/>
      <c r="J1538" s="24"/>
      <c r="K1538" s="24"/>
      <c r="L1538" s="24"/>
    </row>
    <row r="1539" spans="2:13" s="1" customFormat="1" ht="15" hidden="1" customHeight="1" outlineLevel="1" x14ac:dyDescent="0.15">
      <c r="B1539" s="7"/>
      <c r="D1539" s="10" t="s">
        <v>257</v>
      </c>
      <c r="E1539" s="36"/>
      <c r="F1539" s="9" t="s">
        <v>24</v>
      </c>
      <c r="H1539" s="24"/>
      <c r="I1539" s="24"/>
      <c r="J1539" s="24"/>
      <c r="K1539" s="24"/>
      <c r="L1539" s="24"/>
    </row>
    <row r="1540" spans="2:13" s="1" customFormat="1" ht="15" hidden="1" customHeight="1" outlineLevel="1" x14ac:dyDescent="0.15">
      <c r="B1540" s="7"/>
      <c r="D1540" s="10" t="s">
        <v>258</v>
      </c>
      <c r="E1540" s="36"/>
      <c r="F1540" s="9" t="s">
        <v>24</v>
      </c>
      <c r="H1540" s="24"/>
      <c r="I1540" s="24"/>
      <c r="J1540" s="24"/>
      <c r="K1540" s="24"/>
      <c r="L1540" s="24"/>
    </row>
    <row r="1541" spans="2:13" ht="4" hidden="1" customHeight="1" outlineLevel="1" x14ac:dyDescent="0.15">
      <c r="D1541" s="1"/>
      <c r="E1541" s="1"/>
      <c r="F1541" s="1"/>
      <c r="H1541" s="1"/>
      <c r="I1541" s="1"/>
      <c r="J1541" s="1"/>
      <c r="K1541" s="1"/>
      <c r="L1541" s="1"/>
    </row>
    <row r="1542" spans="2:13" s="1" customFormat="1" ht="15" hidden="1" customHeight="1" outlineLevel="1" x14ac:dyDescent="0.15">
      <c r="B1542" s="7"/>
      <c r="D1542" s="10" t="s">
        <v>268</v>
      </c>
      <c r="F1542" s="9" t="s">
        <v>24</v>
      </c>
      <c r="H1542" s="31">
        <f>SUM(H1536:H1540)</f>
        <v>0</v>
      </c>
      <c r="I1542" s="31">
        <f>SUM(I1536:I1540)</f>
        <v>0</v>
      </c>
      <c r="J1542" s="31">
        <f>SUM(J1536:J1540)</f>
        <v>0</v>
      </c>
      <c r="K1542" s="31">
        <f>SUM(K1536:K1540)</f>
        <v>0</v>
      </c>
      <c r="L1542" s="31">
        <f>SUM(L1536:L1540)</f>
        <v>0</v>
      </c>
    </row>
    <row r="1543" spans="2:13" hidden="1" outlineLevel="1" x14ac:dyDescent="0.15"/>
    <row r="1544" spans="2:13" s="1" customFormat="1" ht="18" hidden="1" customHeight="1" outlineLevel="1" x14ac:dyDescent="0.15">
      <c r="B1544" s="7"/>
      <c r="C1544" s="60" t="s">
        <v>15</v>
      </c>
      <c r="D1544" s="68"/>
      <c r="E1544" s="68"/>
      <c r="F1544" s="69"/>
      <c r="G1544" s="69"/>
      <c r="H1544" s="69" t="s">
        <v>4</v>
      </c>
      <c r="I1544" s="69" t="s">
        <v>5</v>
      </c>
      <c r="J1544" s="69" t="s">
        <v>6</v>
      </c>
      <c r="K1544" s="69" t="s">
        <v>277</v>
      </c>
      <c r="L1544" s="69" t="s">
        <v>278</v>
      </c>
      <c r="M1544" s="69"/>
    </row>
    <row r="1545" spans="2:13" ht="10" hidden="1" customHeight="1" outlineLevel="1" x14ac:dyDescent="0.15"/>
    <row r="1546" spans="2:13" s="1" customFormat="1" ht="15" hidden="1" customHeight="1" outlineLevel="1" x14ac:dyDescent="0.15">
      <c r="B1546" s="7"/>
      <c r="D1546" s="10" t="s">
        <v>23</v>
      </c>
      <c r="F1546" s="9" t="s">
        <v>9</v>
      </c>
      <c r="H1546" s="31">
        <f>H1542</f>
        <v>0</v>
      </c>
      <c r="I1546" s="31">
        <f>I1542</f>
        <v>0</v>
      </c>
      <c r="J1546" s="31">
        <f>J1542</f>
        <v>0</v>
      </c>
      <c r="K1546" s="31">
        <f>K1542</f>
        <v>0</v>
      </c>
      <c r="L1546" s="31">
        <f>L1542</f>
        <v>0</v>
      </c>
    </row>
    <row r="1547" spans="2:13" ht="4" hidden="1" customHeight="1" outlineLevel="1" x14ac:dyDescent="0.15">
      <c r="D1547" s="10"/>
      <c r="F1547" s="1"/>
      <c r="H1547" s="1"/>
      <c r="I1547" s="1"/>
      <c r="J1547" s="1"/>
      <c r="K1547" s="1"/>
      <c r="L1547" s="1"/>
    </row>
    <row r="1548" spans="2:13" s="1" customFormat="1" ht="15" hidden="1" customHeight="1" outlineLevel="1" x14ac:dyDescent="0.15">
      <c r="B1548" s="7"/>
      <c r="D1548" s="10" t="s">
        <v>269</v>
      </c>
      <c r="F1548" s="9" t="s">
        <v>9</v>
      </c>
      <c r="H1548" s="31">
        <f>SUM(H1537:H1540)</f>
        <v>0</v>
      </c>
      <c r="I1548" s="31">
        <f>SUM(I1537:I1540)</f>
        <v>0</v>
      </c>
      <c r="J1548" s="31">
        <f>SUM(J1537:J1540)</f>
        <v>0</v>
      </c>
      <c r="K1548" s="31">
        <f>SUM(K1537:K1540)</f>
        <v>0</v>
      </c>
      <c r="L1548" s="31">
        <f>SUM(L1537:L1540)</f>
        <v>0</v>
      </c>
    </row>
    <row r="1549" spans="2:13" ht="4" hidden="1" customHeight="1" outlineLevel="1" x14ac:dyDescent="0.15">
      <c r="D1549" s="10"/>
      <c r="F1549" s="1"/>
      <c r="H1549" s="1"/>
      <c r="I1549" s="1"/>
      <c r="J1549" s="1"/>
      <c r="K1549" s="1"/>
      <c r="L1549" s="1"/>
    </row>
    <row r="1550" spans="2:13" s="1" customFormat="1" ht="15" hidden="1" customHeight="1" outlineLevel="1" x14ac:dyDescent="0.15">
      <c r="B1550" s="7"/>
      <c r="D1550" s="10" t="s">
        <v>16</v>
      </c>
      <c r="F1550" s="9" t="str">
        <f>ReportingCurrencyUnitLables</f>
        <v>USD 000s</v>
      </c>
      <c r="H1550" s="31">
        <f>H1528 * H1542 / 1000</f>
        <v>0</v>
      </c>
      <c r="I1550" s="31">
        <f>I1528 * I1542 / 1000</f>
        <v>0</v>
      </c>
      <c r="J1550" s="31">
        <f>J1528 * J1542 / 1000</f>
        <v>0</v>
      </c>
      <c r="K1550" s="31">
        <f>K1528 * K1542 / 1000</f>
        <v>0</v>
      </c>
      <c r="L1550" s="31">
        <f>L1528 * L1542 / 1000</f>
        <v>0</v>
      </c>
    </row>
    <row r="1551" spans="2:13" ht="4" hidden="1" customHeight="1" outlineLevel="1" x14ac:dyDescent="0.15">
      <c r="D1551" s="10"/>
      <c r="F1551" s="1"/>
      <c r="H1551" s="1"/>
      <c r="I1551" s="1"/>
      <c r="J1551" s="1"/>
      <c r="K1551" s="1"/>
      <c r="L1551" s="1"/>
    </row>
    <row r="1552" spans="2:13" s="1" customFormat="1" ht="15" hidden="1" customHeight="1" outlineLevel="1" x14ac:dyDescent="0.15">
      <c r="B1552" s="7"/>
      <c r="D1552" s="10" t="s">
        <v>19</v>
      </c>
      <c r="F1552" s="9" t="s">
        <v>20</v>
      </c>
      <c r="H1552" s="32">
        <f>IF(H1546=0,0,H1548 / H1546)</f>
        <v>0</v>
      </c>
      <c r="I1552" s="32">
        <f>IF(I1546=0,0,I1548 / I1546)</f>
        <v>0</v>
      </c>
      <c r="J1552" s="32">
        <f>IF(J1546=0,0,J1548 / J1546)</f>
        <v>0</v>
      </c>
      <c r="K1552" s="32">
        <f>IF(K1546=0,0,K1548 / K1546)</f>
        <v>0</v>
      </c>
      <c r="L1552" s="32">
        <f>IF(L1546=0,0,L1548 / L1546)</f>
        <v>0</v>
      </c>
    </row>
    <row r="1553" spans="2:13" ht="4" hidden="1" customHeight="1" outlineLevel="1" x14ac:dyDescent="0.15">
      <c r="D1553" s="10"/>
      <c r="F1553" s="1"/>
      <c r="H1553" s="1"/>
      <c r="I1553" s="1"/>
      <c r="J1553" s="1"/>
      <c r="K1553" s="1"/>
      <c r="L1553" s="1"/>
    </row>
    <row r="1554" spans="2:13" s="1" customFormat="1" ht="15" hidden="1" customHeight="1" outlineLevel="1" x14ac:dyDescent="0.15">
      <c r="B1554" s="7"/>
      <c r="D1554" s="10" t="s">
        <v>276</v>
      </c>
      <c r="F1554" s="9" t="str">
        <f>ReportingCurrencyUnitLables</f>
        <v>USD 000s</v>
      </c>
      <c r="H1554" s="31">
        <f>MAX(SUMPRODUCT(H1537:H1540, Technical!$E$9:$E$12) * H1528 / 1000, 0)</f>
        <v>0</v>
      </c>
      <c r="I1554" s="31">
        <f>MAX(SUMPRODUCT(I1537:I1540, Technical!$E$9:$E$12) * I1528 / 1000, 0)</f>
        <v>0</v>
      </c>
      <c r="J1554" s="31">
        <f>MAX(SUMPRODUCT(J1537:J1540, Technical!$E$9:$E$12) * J1528 / 1000, 0)</f>
        <v>0</v>
      </c>
      <c r="K1554" s="31">
        <f>MAX(SUMPRODUCT(K1537:K1540, Technical!$E$9:$E$12) * K1528 / 1000, 0)</f>
        <v>0</v>
      </c>
      <c r="L1554" s="31">
        <f>MAX(SUMPRODUCT(L1537:L1540, Technical!$E$9:$E$12) * L1528 / 1000, 0)</f>
        <v>0</v>
      </c>
    </row>
    <row r="1555" spans="2:13" ht="4" hidden="1" customHeight="1" outlineLevel="1" x14ac:dyDescent="0.15">
      <c r="D1555" s="10"/>
      <c r="F1555" s="1"/>
      <c r="H1555" s="1"/>
      <c r="I1555" s="1"/>
      <c r="J1555" s="1"/>
      <c r="K1555" s="1"/>
      <c r="L1555" s="1"/>
    </row>
    <row r="1556" spans="2:13" s="1" customFormat="1" ht="15" hidden="1" customHeight="1" outlineLevel="1" x14ac:dyDescent="0.15">
      <c r="B1556" s="7"/>
      <c r="D1556" s="10" t="s">
        <v>272</v>
      </c>
      <c r="F1556" s="9" t="s">
        <v>270</v>
      </c>
      <c r="H1556" s="32">
        <f>IF(H1550=0, 0, H1554/H1550)</f>
        <v>0</v>
      </c>
      <c r="I1556" s="32">
        <f>IF(I1550=0, 0, I1554/I1550)</f>
        <v>0</v>
      </c>
      <c r="J1556" s="32">
        <f>IF(J1550=0, 0, J1554/J1550)</f>
        <v>0</v>
      </c>
      <c r="K1556" s="32">
        <f>IF(K1550=0, 0, K1554/K1550)</f>
        <v>0</v>
      </c>
      <c r="L1556" s="32">
        <f>IF(L1550=0, 0, L1554/L1550)</f>
        <v>0</v>
      </c>
    </row>
    <row r="1557" spans="2:13" ht="4" hidden="1" customHeight="1" outlineLevel="1" x14ac:dyDescent="0.15">
      <c r="D1557" s="10"/>
      <c r="F1557" s="1"/>
      <c r="H1557" s="1"/>
      <c r="I1557" s="1"/>
      <c r="J1557" s="1"/>
      <c r="K1557" s="1"/>
      <c r="L1557" s="1"/>
    </row>
    <row r="1558" spans="2:13" s="1" customFormat="1" ht="15" hidden="1" customHeight="1" outlineLevel="1" x14ac:dyDescent="0.15">
      <c r="B1558" s="7"/>
      <c r="C1558" s="7"/>
      <c r="D1558" s="10" t="s">
        <v>271</v>
      </c>
      <c r="F1558" s="9" t="s">
        <v>279</v>
      </c>
      <c r="H1558" s="33"/>
      <c r="I1558" s="32">
        <f>IF(H1556=0, 0, -(I1556-H1556) / H1556)</f>
        <v>0</v>
      </c>
      <c r="J1558" s="32">
        <f>IF(I1556=0, 0, -(J1556-I1556) / I1556)</f>
        <v>0</v>
      </c>
      <c r="K1558" s="32">
        <f>IF(J1556=0, 0, -(K1556-J1556) / J1556)</f>
        <v>0</v>
      </c>
      <c r="L1558" s="32">
        <f>IF(K1556=0, 0, -(L1556-K1556) / K1556)</f>
        <v>0</v>
      </c>
    </row>
    <row r="1559" spans="2:13" hidden="1" outlineLevel="1" x14ac:dyDescent="0.15"/>
    <row r="1560" spans="2:13" s="1" customFormat="1" ht="18" hidden="1" customHeight="1" outlineLevel="1" x14ac:dyDescent="0.15">
      <c r="B1560" s="7"/>
      <c r="C1560" s="60" t="s">
        <v>259</v>
      </c>
      <c r="D1560" s="68"/>
      <c r="E1560" s="68">
        <f>IF(AND(J1515 = "Yes", OR(ISBLANK(Worker_Type_Filter), Worker_Type_Filter = H1520),
 OR(ISBLANK(Country_Filter), Country_Filter = J1520)), 1, 0)</f>
        <v>1</v>
      </c>
      <c r="F1560" s="69"/>
      <c r="G1560" s="69"/>
      <c r="H1560" s="69" t="s">
        <v>4</v>
      </c>
      <c r="I1560" s="69" t="s">
        <v>5</v>
      </c>
      <c r="J1560" s="69" t="s">
        <v>6</v>
      </c>
      <c r="K1560" s="69" t="s">
        <v>277</v>
      </c>
      <c r="L1560" s="69" t="s">
        <v>278</v>
      </c>
      <c r="M1560" s="69"/>
    </row>
    <row r="1561" spans="2:13" ht="10" hidden="1" customHeight="1" outlineLevel="1" x14ac:dyDescent="0.15">
      <c r="C1561" s="37" t="s">
        <v>267</v>
      </c>
    </row>
    <row r="1562" spans="2:13" ht="4" hidden="1" customHeight="1" outlineLevel="1" x14ac:dyDescent="0.15"/>
    <row r="1563" spans="2:13" s="1" customFormat="1" ht="15" hidden="1" customHeight="1" outlineLevel="1" x14ac:dyDescent="0.15">
      <c r="B1563" s="7"/>
      <c r="C1563" s="20">
        <v>1</v>
      </c>
      <c r="D1563" s="10" t="s">
        <v>23</v>
      </c>
      <c r="F1563" s="9" t="s">
        <v>9</v>
      </c>
      <c r="H1563" s="31">
        <f>H1546 * $E1560</f>
        <v>0</v>
      </c>
      <c r="I1563" s="31">
        <f>I1546 * $E1560</f>
        <v>0</v>
      </c>
      <c r="J1563" s="31">
        <f>J1546 * $E1560</f>
        <v>0</v>
      </c>
      <c r="K1563" s="31">
        <f>K1546 * $E1560</f>
        <v>0</v>
      </c>
      <c r="L1563" s="31">
        <f>L1546 * $E1560</f>
        <v>0</v>
      </c>
    </row>
    <row r="1564" spans="2:13" ht="4" hidden="1" customHeight="1" outlineLevel="1" x14ac:dyDescent="0.15">
      <c r="D1564" s="10"/>
      <c r="F1564" s="1"/>
      <c r="H1564" s="1"/>
      <c r="I1564" s="1"/>
      <c r="J1564" s="1"/>
      <c r="K1564" s="1"/>
      <c r="L1564" s="1"/>
    </row>
    <row r="1565" spans="2:13" s="1" customFormat="1" ht="15" hidden="1" customHeight="1" outlineLevel="1" x14ac:dyDescent="0.15">
      <c r="B1565" s="7"/>
      <c r="C1565" s="20">
        <v>2</v>
      </c>
      <c r="D1565" s="10" t="s">
        <v>269</v>
      </c>
      <c r="F1565" s="9" t="s">
        <v>9</v>
      </c>
      <c r="H1565" s="31">
        <f>H1548 * $E1560</f>
        <v>0</v>
      </c>
      <c r="I1565" s="31">
        <f>I1548 * $E1560</f>
        <v>0</v>
      </c>
      <c r="J1565" s="31">
        <f>J1548 * $E1560</f>
        <v>0</v>
      </c>
      <c r="K1565" s="31">
        <f>K1548 * $E1560</f>
        <v>0</v>
      </c>
      <c r="L1565" s="31">
        <f>L1548 * $E1560</f>
        <v>0</v>
      </c>
    </row>
    <row r="1566" spans="2:13" ht="4" hidden="1" customHeight="1" outlineLevel="1" x14ac:dyDescent="0.15">
      <c r="D1566" s="10"/>
      <c r="F1566" s="1"/>
      <c r="H1566" s="1"/>
      <c r="I1566" s="1"/>
      <c r="J1566" s="1"/>
      <c r="K1566" s="1"/>
      <c r="L1566" s="1"/>
    </row>
    <row r="1567" spans="2:13" s="1" customFormat="1" ht="15" hidden="1" customHeight="1" outlineLevel="1" x14ac:dyDescent="0.15">
      <c r="B1567" s="7"/>
      <c r="C1567" s="20">
        <v>3</v>
      </c>
      <c r="D1567" s="10" t="s">
        <v>16</v>
      </c>
      <c r="F1567" s="9" t="str">
        <f>ReportingCurrencyUnitLables</f>
        <v>USD 000s</v>
      </c>
      <c r="H1567" s="31">
        <f>H1550 * $E1560</f>
        <v>0</v>
      </c>
      <c r="I1567" s="31">
        <f>I1550 * $E1560</f>
        <v>0</v>
      </c>
      <c r="J1567" s="31">
        <f>J1550 * $E1560</f>
        <v>0</v>
      </c>
      <c r="K1567" s="31">
        <f>K1550 * $E1560</f>
        <v>0</v>
      </c>
      <c r="L1567" s="31">
        <f>L1550 * $E1560</f>
        <v>0</v>
      </c>
    </row>
    <row r="1568" spans="2:13" ht="4" hidden="1" customHeight="1" outlineLevel="1" x14ac:dyDescent="0.15">
      <c r="D1568" s="10"/>
      <c r="F1568" s="1"/>
      <c r="H1568" s="1"/>
      <c r="I1568" s="1"/>
      <c r="J1568" s="1"/>
      <c r="K1568" s="1"/>
      <c r="L1568" s="1"/>
    </row>
    <row r="1569" spans="2:14" s="1" customFormat="1" ht="15" hidden="1" customHeight="1" outlineLevel="1" x14ac:dyDescent="0.15">
      <c r="B1569" s="7"/>
      <c r="C1569" s="20">
        <v>4</v>
      </c>
      <c r="D1569" s="10" t="s">
        <v>276</v>
      </c>
      <c r="F1569" s="9" t="str">
        <f>ReportingCurrencyUnitLables</f>
        <v>USD 000s</v>
      </c>
      <c r="H1569" s="31">
        <f>H1554 * $E1560</f>
        <v>0</v>
      </c>
      <c r="I1569" s="31">
        <f>I1554 * $E1560</f>
        <v>0</v>
      </c>
      <c r="J1569" s="31">
        <f>J1554 * $E1560</f>
        <v>0</v>
      </c>
      <c r="K1569" s="31">
        <f>K1554 * $E1560</f>
        <v>0</v>
      </c>
      <c r="L1569" s="31">
        <f>L1554 * $E1560</f>
        <v>0</v>
      </c>
    </row>
    <row r="1570" spans="2:14" ht="4" hidden="1" customHeight="1" outlineLevel="1" x14ac:dyDescent="0.15">
      <c r="D1570" s="10"/>
      <c r="F1570" s="1"/>
      <c r="H1570" s="1"/>
      <c r="I1570" s="1"/>
      <c r="J1570" s="1"/>
      <c r="K1570" s="1"/>
      <c r="L1570" s="1"/>
    </row>
    <row r="1571" spans="2:14" ht="10" hidden="1" customHeight="1" outlineLevel="1" x14ac:dyDescent="0.15">
      <c r="B1571" s="38"/>
      <c r="C1571" s="34"/>
      <c r="D1571" s="34"/>
      <c r="E1571" s="34"/>
      <c r="F1571" s="34"/>
      <c r="G1571" s="34"/>
      <c r="H1571" s="34"/>
      <c r="I1571" s="39"/>
      <c r="J1571" s="39"/>
      <c r="K1571" s="39"/>
      <c r="L1571" s="34"/>
      <c r="M1571" s="34"/>
      <c r="N1571" s="1"/>
    </row>
    <row r="1572" spans="2:14" ht="10" customHeight="1" x14ac:dyDescent="0.15"/>
    <row r="1573" spans="2:14" s="1" customFormat="1" ht="19" collapsed="1" x14ac:dyDescent="0.15">
      <c r="B1573" s="66" cm="1">
        <f t="array" aca="1" ref="B1573" ca="1">MAX($B$2:OFFSET(B1573,-1,0)+1)</f>
        <v>28</v>
      </c>
      <c r="C1573" s="67" t="str">
        <f>UPPER(J1578) &amp;" / " &amp; K1578  &amp; " / " &amp; L1578 &amp; " / " &amp; H1578</f>
        <v xml:space="preserve"> /  /  / </v>
      </c>
      <c r="D1573" s="67"/>
      <c r="E1573" s="67"/>
      <c r="F1573" s="67"/>
      <c r="G1573" s="67"/>
      <c r="H1573" s="34"/>
      <c r="I1573" s="19" t="s">
        <v>253</v>
      </c>
      <c r="J1573" s="2" t="s">
        <v>216</v>
      </c>
      <c r="K1573" s="19" t="s">
        <v>286</v>
      </c>
      <c r="L1573" s="35">
        <f>E1618</f>
        <v>1</v>
      </c>
      <c r="M1573" s="34"/>
    </row>
    <row r="1574" spans="2:14" s="1" customFormat="1" ht="4" hidden="1" customHeight="1" outlineLevel="1" x14ac:dyDescent="0.15">
      <c r="B1574" s="63"/>
      <c r="C1574" s="64"/>
      <c r="D1574" s="64"/>
      <c r="E1574" s="64"/>
      <c r="F1574" s="64"/>
      <c r="G1574" s="64"/>
      <c r="H1574" s="64"/>
      <c r="I1574" s="65"/>
      <c r="J1574" s="65"/>
      <c r="K1574" s="65"/>
      <c r="L1574" s="64"/>
      <c r="M1574" s="64"/>
    </row>
    <row r="1575" spans="2:14" ht="10" hidden="1" customHeight="1" outlineLevel="1" x14ac:dyDescent="0.15"/>
    <row r="1576" spans="2:14" ht="15" hidden="1" customHeight="1" outlineLevel="1" x14ac:dyDescent="0.15">
      <c r="D1576" s="1"/>
      <c r="E1576" s="1"/>
      <c r="H1576" s="3" t="s">
        <v>1</v>
      </c>
      <c r="J1576" s="3" t="s">
        <v>0</v>
      </c>
      <c r="K1576" s="3" t="s">
        <v>215</v>
      </c>
      <c r="L1576" s="3" t="s">
        <v>283</v>
      </c>
    </row>
    <row r="1577" spans="2:14" ht="5" hidden="1" customHeight="1" outlineLevel="1" x14ac:dyDescent="0.15">
      <c r="D1577" s="1"/>
      <c r="E1577" s="1"/>
      <c r="H1577" s="1"/>
      <c r="J1577" s="1"/>
      <c r="K1577" s="1"/>
      <c r="L1577" s="1"/>
    </row>
    <row r="1578" spans="2:14" ht="15" hidden="1" customHeight="1" outlineLevel="1" x14ac:dyDescent="0.15">
      <c r="D1578" s="10" t="s">
        <v>2</v>
      </c>
      <c r="E1578" s="1"/>
      <c r="H1578" s="2"/>
      <c r="J1578" s="2"/>
      <c r="K1578" s="2"/>
      <c r="L1578" s="2"/>
    </row>
    <row r="1579" spans="2:14" hidden="1" outlineLevel="1" x14ac:dyDescent="0.15">
      <c r="D1579" s="1"/>
      <c r="E1579" s="1"/>
      <c r="F1579" s="1"/>
      <c r="H1579" s="1"/>
      <c r="I1579" s="1"/>
      <c r="J1579" s="1"/>
      <c r="K1579" s="1"/>
      <c r="L1579" s="1"/>
    </row>
    <row r="1580" spans="2:14" s="1" customFormat="1" ht="18" hidden="1" customHeight="1" outlineLevel="1" x14ac:dyDescent="0.15">
      <c r="B1580" s="7"/>
      <c r="C1580" s="60" t="s">
        <v>3</v>
      </c>
      <c r="D1580" s="68"/>
      <c r="E1580" s="68"/>
      <c r="F1580" s="69"/>
      <c r="G1580" s="69"/>
      <c r="H1580" s="69" t="s">
        <v>4</v>
      </c>
      <c r="I1580" s="69" t="s">
        <v>5</v>
      </c>
      <c r="J1580" s="69" t="s">
        <v>6</v>
      </c>
      <c r="K1580" s="69" t="s">
        <v>277</v>
      </c>
      <c r="L1580" s="69" t="s">
        <v>278</v>
      </c>
      <c r="M1580" s="69"/>
    </row>
    <row r="1581" spans="2:14" ht="10" hidden="1" customHeight="1" outlineLevel="1" x14ac:dyDescent="0.15">
      <c r="H1581" s="1"/>
      <c r="I1581" s="1"/>
      <c r="J1581" s="1"/>
      <c r="K1581" s="1"/>
      <c r="L1581" s="1"/>
    </row>
    <row r="1582" spans="2:14" s="1" customFormat="1" ht="15" hidden="1" customHeight="1" outlineLevel="1" x14ac:dyDescent="0.15">
      <c r="B1582" s="7"/>
      <c r="D1582" s="10" t="s">
        <v>3</v>
      </c>
      <c r="F1582" s="18" t="s">
        <v>288</v>
      </c>
      <c r="H1582" s="23"/>
      <c r="I1582" s="23"/>
      <c r="J1582" s="23"/>
      <c r="K1582" s="23"/>
      <c r="L1582" s="23"/>
    </row>
    <row r="1583" spans="2:14" ht="4" hidden="1" customHeight="1" outlineLevel="1" x14ac:dyDescent="0.15">
      <c r="D1583" s="1"/>
      <c r="E1583" s="1"/>
      <c r="F1583" s="1"/>
      <c r="H1583" s="1"/>
      <c r="I1583" s="1"/>
      <c r="J1583" s="1"/>
      <c r="K1583" s="1"/>
      <c r="L1583" s="1"/>
    </row>
    <row r="1584" spans="2:14" s="1" customFormat="1" ht="15" hidden="1" customHeight="1" outlineLevel="1" x14ac:dyDescent="0.15">
      <c r="B1584" s="7"/>
      <c r="D1584" s="10" t="s">
        <v>265</v>
      </c>
      <c r="F1584" s="9" t="str">
        <f>F1586 &amp; ":" &amp; F1582</f>
        <v>USD:[currency code]</v>
      </c>
      <c r="H1584" s="25"/>
      <c r="I1584" s="25"/>
      <c r="J1584" s="25"/>
      <c r="K1584" s="25"/>
      <c r="L1584" s="25"/>
    </row>
    <row r="1585" spans="2:13" ht="4" hidden="1" customHeight="1" outlineLevel="1" x14ac:dyDescent="0.15">
      <c r="D1585" s="1"/>
      <c r="E1585" s="1"/>
      <c r="F1585" s="1"/>
      <c r="H1585" s="1"/>
      <c r="I1585" s="1"/>
      <c r="J1585" s="1"/>
      <c r="K1585" s="1"/>
      <c r="L1585" s="1"/>
    </row>
    <row r="1586" spans="2:13" s="1" customFormat="1" ht="15" hidden="1" customHeight="1" outlineLevel="1" x14ac:dyDescent="0.15">
      <c r="B1586" s="7"/>
      <c r="D1586" s="10" t="s">
        <v>22</v>
      </c>
      <c r="F1586" s="9" t="str">
        <f>ReportingCurrency</f>
        <v>USD</v>
      </c>
      <c r="H1586" s="30">
        <f>IF(H1584=0, 0, H1582/H1584)</f>
        <v>0</v>
      </c>
      <c r="I1586" s="30">
        <f>IF(I1584=0, 0, I1582/I1584)</f>
        <v>0</v>
      </c>
      <c r="J1586" s="30">
        <f>IF(J1584=0, 0, J1582/J1584)</f>
        <v>0</v>
      </c>
      <c r="K1586" s="30">
        <f>IF(K1584=0, 0, K1582/K1584)</f>
        <v>0</v>
      </c>
      <c r="L1586" s="30">
        <f>IF(L1584=0, 0, L1582/L1584)</f>
        <v>0</v>
      </c>
    </row>
    <row r="1587" spans="2:13" ht="4" hidden="1" customHeight="1" outlineLevel="1" x14ac:dyDescent="0.15">
      <c r="D1587" s="1"/>
      <c r="E1587" s="1"/>
      <c r="F1587" s="1"/>
      <c r="H1587" s="1"/>
      <c r="I1587" s="1"/>
      <c r="J1587" s="1"/>
      <c r="K1587" s="1"/>
      <c r="L1587" s="1"/>
    </row>
    <row r="1588" spans="2:13" s="1" customFormat="1" ht="15" hidden="1" customHeight="1" outlineLevel="1" x14ac:dyDescent="0.15">
      <c r="B1588" s="7"/>
      <c r="D1588" s="10" t="s">
        <v>273</v>
      </c>
      <c r="F1588" s="9" t="s">
        <v>274</v>
      </c>
      <c r="H1588" s="2"/>
      <c r="I1588" s="2"/>
      <c r="J1588" s="2"/>
      <c r="K1588" s="2"/>
      <c r="L1588" s="2"/>
    </row>
    <row r="1589" spans="2:13" ht="4" hidden="1" customHeight="1" outlineLevel="1" x14ac:dyDescent="0.15">
      <c r="D1589" s="1"/>
      <c r="E1589" s="1"/>
      <c r="F1589" s="1"/>
      <c r="H1589" s="1"/>
      <c r="I1589" s="1"/>
      <c r="J1589" s="1"/>
      <c r="K1589" s="1"/>
      <c r="L1589" s="1"/>
    </row>
    <row r="1590" spans="2:13" s="1" customFormat="1" ht="15" hidden="1" customHeight="1" outlineLevel="1" x14ac:dyDescent="0.15">
      <c r="B1590" s="7"/>
      <c r="D1590" s="10" t="s">
        <v>302</v>
      </c>
      <c r="F1590" s="9" t="s">
        <v>275</v>
      </c>
      <c r="H1590" s="26"/>
      <c r="I1590" s="26"/>
      <c r="J1590" s="26"/>
      <c r="K1590" s="26"/>
      <c r="L1590" s="26"/>
    </row>
    <row r="1591" spans="2:13" hidden="1" outlineLevel="1" x14ac:dyDescent="0.15">
      <c r="D1591" s="1"/>
      <c r="E1591" s="1"/>
      <c r="F1591" s="1"/>
      <c r="H1591" s="1"/>
      <c r="I1591" s="1"/>
      <c r="J1591" s="1"/>
      <c r="K1591" s="1"/>
      <c r="L1591" s="1"/>
    </row>
    <row r="1592" spans="2:13" s="1" customFormat="1" ht="18" hidden="1" customHeight="1" outlineLevel="1" x14ac:dyDescent="0.15">
      <c r="B1592" s="7"/>
      <c r="C1592" s="60" t="s">
        <v>8</v>
      </c>
      <c r="D1592" s="68"/>
      <c r="E1592" s="68"/>
      <c r="F1592" s="69"/>
      <c r="G1592" s="69"/>
      <c r="H1592" s="69" t="s">
        <v>4</v>
      </c>
      <c r="I1592" s="69" t="s">
        <v>5</v>
      </c>
      <c r="J1592" s="69" t="s">
        <v>6</v>
      </c>
      <c r="K1592" s="69" t="s">
        <v>277</v>
      </c>
      <c r="L1592" s="69" t="s">
        <v>278</v>
      </c>
      <c r="M1592" s="69"/>
    </row>
    <row r="1593" spans="2:13" ht="10" hidden="1" customHeight="1" outlineLevel="1" x14ac:dyDescent="0.15">
      <c r="H1593" s="1"/>
      <c r="I1593" s="1"/>
      <c r="J1593" s="1"/>
      <c r="K1593" s="1"/>
      <c r="L1593" s="1"/>
    </row>
    <row r="1594" spans="2:13" s="1" customFormat="1" ht="15" hidden="1" customHeight="1" outlineLevel="1" x14ac:dyDescent="0.15">
      <c r="B1594" s="7"/>
      <c r="D1594" s="10" t="s">
        <v>254</v>
      </c>
      <c r="E1594" s="36"/>
      <c r="F1594" s="9" t="s">
        <v>24</v>
      </c>
      <c r="H1594" s="24"/>
      <c r="I1594" s="24"/>
      <c r="J1594" s="24"/>
      <c r="K1594" s="24"/>
      <c r="L1594" s="24"/>
    </row>
    <row r="1595" spans="2:13" s="1" customFormat="1" ht="15" hidden="1" customHeight="1" outlineLevel="1" x14ac:dyDescent="0.15">
      <c r="B1595" s="7"/>
      <c r="D1595" s="10" t="s">
        <v>255</v>
      </c>
      <c r="E1595" s="36"/>
      <c r="F1595" s="9" t="s">
        <v>24</v>
      </c>
      <c r="H1595" s="24"/>
      <c r="I1595" s="24"/>
      <c r="J1595" s="24"/>
      <c r="K1595" s="24"/>
      <c r="L1595" s="24"/>
    </row>
    <row r="1596" spans="2:13" s="1" customFormat="1" ht="15" hidden="1" customHeight="1" outlineLevel="1" x14ac:dyDescent="0.15">
      <c r="B1596" s="7"/>
      <c r="D1596" s="10" t="s">
        <v>256</v>
      </c>
      <c r="E1596" s="36"/>
      <c r="F1596" s="9" t="s">
        <v>24</v>
      </c>
      <c r="H1596" s="24"/>
      <c r="I1596" s="24"/>
      <c r="J1596" s="24"/>
      <c r="K1596" s="24"/>
      <c r="L1596" s="24"/>
    </row>
    <row r="1597" spans="2:13" s="1" customFormat="1" ht="15" hidden="1" customHeight="1" outlineLevel="1" x14ac:dyDescent="0.15">
      <c r="B1597" s="7"/>
      <c r="D1597" s="10" t="s">
        <v>257</v>
      </c>
      <c r="E1597" s="36"/>
      <c r="F1597" s="9" t="s">
        <v>24</v>
      </c>
      <c r="H1597" s="24"/>
      <c r="I1597" s="24"/>
      <c r="J1597" s="24"/>
      <c r="K1597" s="24"/>
      <c r="L1597" s="24"/>
    </row>
    <row r="1598" spans="2:13" s="1" customFormat="1" ht="15" hidden="1" customHeight="1" outlineLevel="1" x14ac:dyDescent="0.15">
      <c r="B1598" s="7"/>
      <c r="D1598" s="10" t="s">
        <v>258</v>
      </c>
      <c r="E1598" s="36"/>
      <c r="F1598" s="9" t="s">
        <v>24</v>
      </c>
      <c r="H1598" s="24"/>
      <c r="I1598" s="24"/>
      <c r="J1598" s="24"/>
      <c r="K1598" s="24"/>
      <c r="L1598" s="24"/>
    </row>
    <row r="1599" spans="2:13" ht="4" hidden="1" customHeight="1" outlineLevel="1" x14ac:dyDescent="0.15">
      <c r="D1599" s="1"/>
      <c r="E1599" s="1"/>
      <c r="F1599" s="1"/>
      <c r="H1599" s="1"/>
      <c r="I1599" s="1"/>
      <c r="J1599" s="1"/>
      <c r="K1599" s="1"/>
      <c r="L1599" s="1"/>
    </row>
    <row r="1600" spans="2:13" s="1" customFormat="1" ht="15" hidden="1" customHeight="1" outlineLevel="1" x14ac:dyDescent="0.15">
      <c r="B1600" s="7"/>
      <c r="D1600" s="10" t="s">
        <v>268</v>
      </c>
      <c r="F1600" s="9" t="s">
        <v>24</v>
      </c>
      <c r="H1600" s="31">
        <f>SUM(H1594:H1598)</f>
        <v>0</v>
      </c>
      <c r="I1600" s="31">
        <f>SUM(I1594:I1598)</f>
        <v>0</v>
      </c>
      <c r="J1600" s="31">
        <f>SUM(J1594:J1598)</f>
        <v>0</v>
      </c>
      <c r="K1600" s="31">
        <f>SUM(K1594:K1598)</f>
        <v>0</v>
      </c>
      <c r="L1600" s="31">
        <f>SUM(L1594:L1598)</f>
        <v>0</v>
      </c>
    </row>
    <row r="1601" spans="2:13" hidden="1" outlineLevel="1" x14ac:dyDescent="0.15"/>
    <row r="1602" spans="2:13" s="1" customFormat="1" ht="18" hidden="1" customHeight="1" outlineLevel="1" x14ac:dyDescent="0.15">
      <c r="B1602" s="7"/>
      <c r="C1602" s="60" t="s">
        <v>15</v>
      </c>
      <c r="D1602" s="68"/>
      <c r="E1602" s="68"/>
      <c r="F1602" s="69"/>
      <c r="G1602" s="69"/>
      <c r="H1602" s="69" t="s">
        <v>4</v>
      </c>
      <c r="I1602" s="69" t="s">
        <v>5</v>
      </c>
      <c r="J1602" s="69" t="s">
        <v>6</v>
      </c>
      <c r="K1602" s="69" t="s">
        <v>277</v>
      </c>
      <c r="L1602" s="69" t="s">
        <v>278</v>
      </c>
      <c r="M1602" s="69"/>
    </row>
    <row r="1603" spans="2:13" ht="10" hidden="1" customHeight="1" outlineLevel="1" x14ac:dyDescent="0.15"/>
    <row r="1604" spans="2:13" s="1" customFormat="1" ht="15" hidden="1" customHeight="1" outlineLevel="1" x14ac:dyDescent="0.15">
      <c r="B1604" s="7"/>
      <c r="D1604" s="10" t="s">
        <v>23</v>
      </c>
      <c r="F1604" s="9" t="s">
        <v>9</v>
      </c>
      <c r="H1604" s="31">
        <f>H1600</f>
        <v>0</v>
      </c>
      <c r="I1604" s="31">
        <f>I1600</f>
        <v>0</v>
      </c>
      <c r="J1604" s="31">
        <f>J1600</f>
        <v>0</v>
      </c>
      <c r="K1604" s="31">
        <f>K1600</f>
        <v>0</v>
      </c>
      <c r="L1604" s="31">
        <f>L1600</f>
        <v>0</v>
      </c>
    </row>
    <row r="1605" spans="2:13" ht="4" hidden="1" customHeight="1" outlineLevel="1" x14ac:dyDescent="0.15">
      <c r="D1605" s="10"/>
      <c r="F1605" s="1"/>
      <c r="H1605" s="1"/>
      <c r="I1605" s="1"/>
      <c r="J1605" s="1"/>
      <c r="K1605" s="1"/>
      <c r="L1605" s="1"/>
    </row>
    <row r="1606" spans="2:13" s="1" customFormat="1" ht="15" hidden="1" customHeight="1" outlineLevel="1" x14ac:dyDescent="0.15">
      <c r="B1606" s="7"/>
      <c r="D1606" s="10" t="s">
        <v>269</v>
      </c>
      <c r="F1606" s="9" t="s">
        <v>9</v>
      </c>
      <c r="H1606" s="31">
        <f>SUM(H1595:H1598)</f>
        <v>0</v>
      </c>
      <c r="I1606" s="31">
        <f>SUM(I1595:I1598)</f>
        <v>0</v>
      </c>
      <c r="J1606" s="31">
        <f>SUM(J1595:J1598)</f>
        <v>0</v>
      </c>
      <c r="K1606" s="31">
        <f>SUM(K1595:K1598)</f>
        <v>0</v>
      </c>
      <c r="L1606" s="31">
        <f>SUM(L1595:L1598)</f>
        <v>0</v>
      </c>
    </row>
    <row r="1607" spans="2:13" ht="4" hidden="1" customHeight="1" outlineLevel="1" x14ac:dyDescent="0.15">
      <c r="D1607" s="10"/>
      <c r="F1607" s="1"/>
      <c r="H1607" s="1"/>
      <c r="I1607" s="1"/>
      <c r="J1607" s="1"/>
      <c r="K1607" s="1"/>
      <c r="L1607" s="1"/>
    </row>
    <row r="1608" spans="2:13" s="1" customFormat="1" ht="15" hidden="1" customHeight="1" outlineLevel="1" x14ac:dyDescent="0.15">
      <c r="B1608" s="7"/>
      <c r="D1608" s="10" t="s">
        <v>16</v>
      </c>
      <c r="F1608" s="9" t="str">
        <f>ReportingCurrencyUnitLables</f>
        <v>USD 000s</v>
      </c>
      <c r="H1608" s="31">
        <f>H1586 * H1600 / 1000</f>
        <v>0</v>
      </c>
      <c r="I1608" s="31">
        <f>I1586 * I1600 / 1000</f>
        <v>0</v>
      </c>
      <c r="J1608" s="31">
        <f>J1586 * J1600 / 1000</f>
        <v>0</v>
      </c>
      <c r="K1608" s="31">
        <f>K1586 * K1600 / 1000</f>
        <v>0</v>
      </c>
      <c r="L1608" s="31">
        <f>L1586 * L1600 / 1000</f>
        <v>0</v>
      </c>
    </row>
    <row r="1609" spans="2:13" ht="4" hidden="1" customHeight="1" outlineLevel="1" x14ac:dyDescent="0.15">
      <c r="D1609" s="10"/>
      <c r="F1609" s="1"/>
      <c r="H1609" s="1"/>
      <c r="I1609" s="1"/>
      <c r="J1609" s="1"/>
      <c r="K1609" s="1"/>
      <c r="L1609" s="1"/>
    </row>
    <row r="1610" spans="2:13" s="1" customFormat="1" ht="15" hidden="1" customHeight="1" outlineLevel="1" x14ac:dyDescent="0.15">
      <c r="B1610" s="7"/>
      <c r="D1610" s="10" t="s">
        <v>19</v>
      </c>
      <c r="F1610" s="9" t="s">
        <v>20</v>
      </c>
      <c r="H1610" s="32">
        <f>IF(H1604=0,0,H1606 / H1604)</f>
        <v>0</v>
      </c>
      <c r="I1610" s="32">
        <f>IF(I1604=0,0,I1606 / I1604)</f>
        <v>0</v>
      </c>
      <c r="J1610" s="32">
        <f>IF(J1604=0,0,J1606 / J1604)</f>
        <v>0</v>
      </c>
      <c r="K1610" s="32">
        <f>IF(K1604=0,0,K1606 / K1604)</f>
        <v>0</v>
      </c>
      <c r="L1610" s="32">
        <f>IF(L1604=0,0,L1606 / L1604)</f>
        <v>0</v>
      </c>
    </row>
    <row r="1611" spans="2:13" ht="4" hidden="1" customHeight="1" outlineLevel="1" x14ac:dyDescent="0.15">
      <c r="D1611" s="10"/>
      <c r="F1611" s="1"/>
      <c r="H1611" s="1"/>
      <c r="I1611" s="1"/>
      <c r="J1611" s="1"/>
      <c r="K1611" s="1"/>
      <c r="L1611" s="1"/>
    </row>
    <row r="1612" spans="2:13" s="1" customFormat="1" ht="15" hidden="1" customHeight="1" outlineLevel="1" x14ac:dyDescent="0.15">
      <c r="B1612" s="7"/>
      <c r="D1612" s="10" t="s">
        <v>276</v>
      </c>
      <c r="F1612" s="9" t="str">
        <f>ReportingCurrencyUnitLables</f>
        <v>USD 000s</v>
      </c>
      <c r="H1612" s="31">
        <f>MAX(SUMPRODUCT(H1595:H1598, Technical!$E$9:$E$12) * H1586 / 1000, 0)</f>
        <v>0</v>
      </c>
      <c r="I1612" s="31">
        <f>MAX(SUMPRODUCT(I1595:I1598, Technical!$E$9:$E$12) * I1586 / 1000, 0)</f>
        <v>0</v>
      </c>
      <c r="J1612" s="31">
        <f>MAX(SUMPRODUCT(J1595:J1598, Technical!$E$9:$E$12) * J1586 / 1000, 0)</f>
        <v>0</v>
      </c>
      <c r="K1612" s="31">
        <f>MAX(SUMPRODUCT(K1595:K1598, Technical!$E$9:$E$12) * K1586 / 1000, 0)</f>
        <v>0</v>
      </c>
      <c r="L1612" s="31">
        <f>MAX(SUMPRODUCT(L1595:L1598, Technical!$E$9:$E$12) * L1586 / 1000, 0)</f>
        <v>0</v>
      </c>
    </row>
    <row r="1613" spans="2:13" ht="4" hidden="1" customHeight="1" outlineLevel="1" x14ac:dyDescent="0.15">
      <c r="D1613" s="10"/>
      <c r="F1613" s="1"/>
      <c r="H1613" s="1"/>
      <c r="I1613" s="1"/>
      <c r="J1613" s="1"/>
      <c r="K1613" s="1"/>
      <c r="L1613" s="1"/>
    </row>
    <row r="1614" spans="2:13" s="1" customFormat="1" ht="15" hidden="1" customHeight="1" outlineLevel="1" x14ac:dyDescent="0.15">
      <c r="B1614" s="7"/>
      <c r="D1614" s="10" t="s">
        <v>272</v>
      </c>
      <c r="F1614" s="9" t="s">
        <v>270</v>
      </c>
      <c r="H1614" s="32">
        <f>IF(H1608=0, 0, H1612/H1608)</f>
        <v>0</v>
      </c>
      <c r="I1614" s="32">
        <f>IF(I1608=0, 0, I1612/I1608)</f>
        <v>0</v>
      </c>
      <c r="J1614" s="32">
        <f>IF(J1608=0, 0, J1612/J1608)</f>
        <v>0</v>
      </c>
      <c r="K1614" s="32">
        <f>IF(K1608=0, 0, K1612/K1608)</f>
        <v>0</v>
      </c>
      <c r="L1614" s="32">
        <f>IF(L1608=0, 0, L1612/L1608)</f>
        <v>0</v>
      </c>
    </row>
    <row r="1615" spans="2:13" ht="4" hidden="1" customHeight="1" outlineLevel="1" x14ac:dyDescent="0.15">
      <c r="D1615" s="10"/>
      <c r="F1615" s="1"/>
      <c r="H1615" s="1"/>
      <c r="I1615" s="1"/>
      <c r="J1615" s="1"/>
      <c r="K1615" s="1"/>
      <c r="L1615" s="1"/>
    </row>
    <row r="1616" spans="2:13" s="1" customFormat="1" ht="15" hidden="1" customHeight="1" outlineLevel="1" x14ac:dyDescent="0.15">
      <c r="B1616" s="7"/>
      <c r="C1616" s="7"/>
      <c r="D1616" s="10" t="s">
        <v>271</v>
      </c>
      <c r="F1616" s="9" t="s">
        <v>279</v>
      </c>
      <c r="H1616" s="33"/>
      <c r="I1616" s="32">
        <f>IF(H1614=0, 0, -(I1614-H1614) / H1614)</f>
        <v>0</v>
      </c>
      <c r="J1616" s="32">
        <f>IF(I1614=0, 0, -(J1614-I1614) / I1614)</f>
        <v>0</v>
      </c>
      <c r="K1616" s="32">
        <f>IF(J1614=0, 0, -(K1614-J1614) / J1614)</f>
        <v>0</v>
      </c>
      <c r="L1616" s="32">
        <f>IF(K1614=0, 0, -(L1614-K1614) / K1614)</f>
        <v>0</v>
      </c>
    </row>
    <row r="1617" spans="2:14" hidden="1" outlineLevel="1" x14ac:dyDescent="0.15"/>
    <row r="1618" spans="2:14" s="1" customFormat="1" ht="18" hidden="1" customHeight="1" outlineLevel="1" x14ac:dyDescent="0.15">
      <c r="B1618" s="7"/>
      <c r="C1618" s="60" t="s">
        <v>259</v>
      </c>
      <c r="D1618" s="68"/>
      <c r="E1618" s="68">
        <f>IF(AND(J1573 = "Yes", OR(ISBLANK(Worker_Type_Filter), Worker_Type_Filter = H1578),
 OR(ISBLANK(Country_Filter), Country_Filter = J1578)), 1, 0)</f>
        <v>1</v>
      </c>
      <c r="F1618" s="69"/>
      <c r="G1618" s="69"/>
      <c r="H1618" s="69" t="s">
        <v>4</v>
      </c>
      <c r="I1618" s="69" t="s">
        <v>5</v>
      </c>
      <c r="J1618" s="69" t="s">
        <v>6</v>
      </c>
      <c r="K1618" s="69" t="s">
        <v>277</v>
      </c>
      <c r="L1618" s="69" t="s">
        <v>278</v>
      </c>
      <c r="M1618" s="69"/>
    </row>
    <row r="1619" spans="2:14" ht="10" hidden="1" customHeight="1" outlineLevel="1" x14ac:dyDescent="0.15">
      <c r="C1619" s="37" t="s">
        <v>267</v>
      </c>
    </row>
    <row r="1620" spans="2:14" ht="4" hidden="1" customHeight="1" outlineLevel="1" x14ac:dyDescent="0.15"/>
    <row r="1621" spans="2:14" s="1" customFormat="1" ht="15" hidden="1" customHeight="1" outlineLevel="1" x14ac:dyDescent="0.15">
      <c r="B1621" s="7"/>
      <c r="C1621" s="20">
        <v>1</v>
      </c>
      <c r="D1621" s="10" t="s">
        <v>23</v>
      </c>
      <c r="F1621" s="9" t="s">
        <v>9</v>
      </c>
      <c r="H1621" s="31">
        <f>H1604 * $E1618</f>
        <v>0</v>
      </c>
      <c r="I1621" s="31">
        <f>I1604 * $E1618</f>
        <v>0</v>
      </c>
      <c r="J1621" s="31">
        <f>J1604 * $E1618</f>
        <v>0</v>
      </c>
      <c r="K1621" s="31">
        <f>K1604 * $E1618</f>
        <v>0</v>
      </c>
      <c r="L1621" s="31">
        <f>L1604 * $E1618</f>
        <v>0</v>
      </c>
    </row>
    <row r="1622" spans="2:14" ht="4" hidden="1" customHeight="1" outlineLevel="1" x14ac:dyDescent="0.15">
      <c r="D1622" s="10"/>
      <c r="F1622" s="1"/>
      <c r="H1622" s="1"/>
      <c r="I1622" s="1"/>
      <c r="J1622" s="1"/>
      <c r="K1622" s="1"/>
      <c r="L1622" s="1"/>
    </row>
    <row r="1623" spans="2:14" s="1" customFormat="1" ht="15" hidden="1" customHeight="1" outlineLevel="1" x14ac:dyDescent="0.15">
      <c r="B1623" s="7"/>
      <c r="C1623" s="20">
        <v>2</v>
      </c>
      <c r="D1623" s="10" t="s">
        <v>269</v>
      </c>
      <c r="F1623" s="9" t="s">
        <v>9</v>
      </c>
      <c r="H1623" s="31">
        <f>H1606 * $E1618</f>
        <v>0</v>
      </c>
      <c r="I1623" s="31">
        <f>I1606 * $E1618</f>
        <v>0</v>
      </c>
      <c r="J1623" s="31">
        <f>J1606 * $E1618</f>
        <v>0</v>
      </c>
      <c r="K1623" s="31">
        <f>K1606 * $E1618</f>
        <v>0</v>
      </c>
      <c r="L1623" s="31">
        <f>L1606 * $E1618</f>
        <v>0</v>
      </c>
    </row>
    <row r="1624" spans="2:14" ht="4" hidden="1" customHeight="1" outlineLevel="1" x14ac:dyDescent="0.15">
      <c r="D1624" s="10"/>
      <c r="F1624" s="1"/>
      <c r="H1624" s="1"/>
      <c r="I1624" s="1"/>
      <c r="J1624" s="1"/>
      <c r="K1624" s="1"/>
      <c r="L1624" s="1"/>
    </row>
    <row r="1625" spans="2:14" s="1" customFormat="1" ht="15" hidden="1" customHeight="1" outlineLevel="1" x14ac:dyDescent="0.15">
      <c r="B1625" s="7"/>
      <c r="C1625" s="20">
        <v>3</v>
      </c>
      <c r="D1625" s="10" t="s">
        <v>16</v>
      </c>
      <c r="F1625" s="9" t="str">
        <f>ReportingCurrencyUnitLables</f>
        <v>USD 000s</v>
      </c>
      <c r="H1625" s="31">
        <f>H1608 * $E1618</f>
        <v>0</v>
      </c>
      <c r="I1625" s="31">
        <f>I1608 * $E1618</f>
        <v>0</v>
      </c>
      <c r="J1625" s="31">
        <f>J1608 * $E1618</f>
        <v>0</v>
      </c>
      <c r="K1625" s="31">
        <f>K1608 * $E1618</f>
        <v>0</v>
      </c>
      <c r="L1625" s="31">
        <f>L1608 * $E1618</f>
        <v>0</v>
      </c>
    </row>
    <row r="1626" spans="2:14" ht="4" hidden="1" customHeight="1" outlineLevel="1" x14ac:dyDescent="0.15">
      <c r="D1626" s="10"/>
      <c r="F1626" s="1"/>
      <c r="H1626" s="1"/>
      <c r="I1626" s="1"/>
      <c r="J1626" s="1"/>
      <c r="K1626" s="1"/>
      <c r="L1626" s="1"/>
    </row>
    <row r="1627" spans="2:14" s="1" customFormat="1" ht="15" hidden="1" customHeight="1" outlineLevel="1" x14ac:dyDescent="0.15">
      <c r="B1627" s="7"/>
      <c r="C1627" s="20">
        <v>4</v>
      </c>
      <c r="D1627" s="10" t="s">
        <v>276</v>
      </c>
      <c r="F1627" s="9" t="str">
        <f>ReportingCurrencyUnitLables</f>
        <v>USD 000s</v>
      </c>
      <c r="H1627" s="31">
        <f>H1612 * $E1618</f>
        <v>0</v>
      </c>
      <c r="I1627" s="31">
        <f>I1612 * $E1618</f>
        <v>0</v>
      </c>
      <c r="J1627" s="31">
        <f>J1612 * $E1618</f>
        <v>0</v>
      </c>
      <c r="K1627" s="31">
        <f>K1612 * $E1618</f>
        <v>0</v>
      </c>
      <c r="L1627" s="31">
        <f>L1612 * $E1618</f>
        <v>0</v>
      </c>
    </row>
    <row r="1628" spans="2:14" ht="4" hidden="1" customHeight="1" outlineLevel="1" x14ac:dyDescent="0.15">
      <c r="D1628" s="10"/>
      <c r="F1628" s="1"/>
      <c r="H1628" s="1"/>
      <c r="I1628" s="1"/>
      <c r="J1628" s="1"/>
      <c r="K1628" s="1"/>
      <c r="L1628" s="1"/>
    </row>
    <row r="1629" spans="2:14" ht="10" hidden="1" customHeight="1" outlineLevel="1" x14ac:dyDescent="0.15">
      <c r="B1629" s="38"/>
      <c r="C1629" s="34"/>
      <c r="D1629" s="34"/>
      <c r="E1629" s="34"/>
      <c r="F1629" s="34"/>
      <c r="G1629" s="34"/>
      <c r="H1629" s="34"/>
      <c r="I1629" s="39"/>
      <c r="J1629" s="39"/>
      <c r="K1629" s="39"/>
      <c r="L1629" s="34"/>
      <c r="M1629" s="34"/>
      <c r="N1629" s="1"/>
    </row>
    <row r="1630" spans="2:14" ht="10" customHeight="1" x14ac:dyDescent="0.15"/>
    <row r="1631" spans="2:14" s="1" customFormat="1" ht="19" collapsed="1" x14ac:dyDescent="0.15">
      <c r="B1631" s="66" cm="1">
        <f t="array" aca="1" ref="B1631" ca="1">MAX($B$2:OFFSET(B1631,-1,0)+1)</f>
        <v>29</v>
      </c>
      <c r="C1631" s="67" t="str">
        <f>UPPER(J1636) &amp;" / " &amp; K1636  &amp; " / " &amp; L1636 &amp; " / " &amp; H1636</f>
        <v xml:space="preserve"> /  /  / </v>
      </c>
      <c r="D1631" s="67"/>
      <c r="E1631" s="67"/>
      <c r="F1631" s="67"/>
      <c r="G1631" s="67"/>
      <c r="H1631" s="34"/>
      <c r="I1631" s="19" t="s">
        <v>253</v>
      </c>
      <c r="J1631" s="2" t="s">
        <v>216</v>
      </c>
      <c r="K1631" s="19" t="s">
        <v>286</v>
      </c>
      <c r="L1631" s="35">
        <f>E1676</f>
        <v>1</v>
      </c>
      <c r="M1631" s="34"/>
    </row>
    <row r="1632" spans="2:14" s="1" customFormat="1" ht="4" hidden="1" customHeight="1" outlineLevel="1" x14ac:dyDescent="0.15">
      <c r="B1632" s="63"/>
      <c r="C1632" s="64"/>
      <c r="D1632" s="64"/>
      <c r="E1632" s="64"/>
      <c r="F1632" s="64"/>
      <c r="G1632" s="64"/>
      <c r="H1632" s="64"/>
      <c r="I1632" s="65"/>
      <c r="J1632" s="65"/>
      <c r="K1632" s="65"/>
      <c r="L1632" s="64"/>
      <c r="M1632" s="64"/>
    </row>
    <row r="1633" spans="2:13" ht="10" hidden="1" customHeight="1" outlineLevel="1" x14ac:dyDescent="0.15"/>
    <row r="1634" spans="2:13" ht="15" hidden="1" customHeight="1" outlineLevel="1" x14ac:dyDescent="0.15">
      <c r="D1634" s="1"/>
      <c r="E1634" s="1"/>
      <c r="H1634" s="3" t="s">
        <v>1</v>
      </c>
      <c r="J1634" s="3" t="s">
        <v>0</v>
      </c>
      <c r="K1634" s="3" t="s">
        <v>215</v>
      </c>
      <c r="L1634" s="3" t="s">
        <v>283</v>
      </c>
    </row>
    <row r="1635" spans="2:13" ht="5" hidden="1" customHeight="1" outlineLevel="1" x14ac:dyDescent="0.15">
      <c r="D1635" s="1"/>
      <c r="E1635" s="1"/>
      <c r="H1635" s="1"/>
      <c r="J1635" s="1"/>
      <c r="K1635" s="1"/>
      <c r="L1635" s="1"/>
    </row>
    <row r="1636" spans="2:13" ht="15" hidden="1" customHeight="1" outlineLevel="1" x14ac:dyDescent="0.15">
      <c r="D1636" s="10" t="s">
        <v>2</v>
      </c>
      <c r="E1636" s="1"/>
      <c r="H1636" s="2"/>
      <c r="J1636" s="2"/>
      <c r="K1636" s="2"/>
      <c r="L1636" s="2"/>
    </row>
    <row r="1637" spans="2:13" hidden="1" outlineLevel="1" x14ac:dyDescent="0.15">
      <c r="D1637" s="1"/>
      <c r="E1637" s="1"/>
      <c r="F1637" s="1"/>
      <c r="H1637" s="1"/>
      <c r="I1637" s="1"/>
      <c r="J1637" s="1"/>
      <c r="K1637" s="1"/>
      <c r="L1637" s="1"/>
    </row>
    <row r="1638" spans="2:13" s="1" customFormat="1" ht="18" hidden="1" customHeight="1" outlineLevel="1" x14ac:dyDescent="0.15">
      <c r="B1638" s="7"/>
      <c r="C1638" s="60" t="s">
        <v>3</v>
      </c>
      <c r="D1638" s="68"/>
      <c r="E1638" s="68"/>
      <c r="F1638" s="69"/>
      <c r="G1638" s="69"/>
      <c r="H1638" s="69" t="s">
        <v>4</v>
      </c>
      <c r="I1638" s="69" t="s">
        <v>5</v>
      </c>
      <c r="J1638" s="69" t="s">
        <v>6</v>
      </c>
      <c r="K1638" s="69" t="s">
        <v>277</v>
      </c>
      <c r="L1638" s="69" t="s">
        <v>278</v>
      </c>
      <c r="M1638" s="69"/>
    </row>
    <row r="1639" spans="2:13" ht="10" hidden="1" customHeight="1" outlineLevel="1" x14ac:dyDescent="0.15">
      <c r="H1639" s="1"/>
      <c r="I1639" s="1"/>
      <c r="J1639" s="1"/>
      <c r="K1639" s="1"/>
      <c r="L1639" s="1"/>
    </row>
    <row r="1640" spans="2:13" s="1" customFormat="1" ht="15" hidden="1" customHeight="1" outlineLevel="1" x14ac:dyDescent="0.15">
      <c r="B1640" s="7"/>
      <c r="D1640" s="10" t="s">
        <v>3</v>
      </c>
      <c r="F1640" s="18" t="s">
        <v>288</v>
      </c>
      <c r="H1640" s="23"/>
      <c r="I1640" s="23"/>
      <c r="J1640" s="23"/>
      <c r="K1640" s="23"/>
      <c r="L1640" s="23"/>
    </row>
    <row r="1641" spans="2:13" ht="4" hidden="1" customHeight="1" outlineLevel="1" x14ac:dyDescent="0.15">
      <c r="D1641" s="1"/>
      <c r="E1641" s="1"/>
      <c r="F1641" s="1"/>
      <c r="H1641" s="1"/>
      <c r="I1641" s="1"/>
      <c r="J1641" s="1"/>
      <c r="K1641" s="1"/>
      <c r="L1641" s="1"/>
    </row>
    <row r="1642" spans="2:13" s="1" customFormat="1" ht="15" hidden="1" customHeight="1" outlineLevel="1" x14ac:dyDescent="0.15">
      <c r="B1642" s="7"/>
      <c r="D1642" s="10" t="s">
        <v>265</v>
      </c>
      <c r="F1642" s="9" t="str">
        <f>F1644 &amp; ":" &amp; F1640</f>
        <v>USD:[currency code]</v>
      </c>
      <c r="H1642" s="25"/>
      <c r="I1642" s="25"/>
      <c r="J1642" s="25"/>
      <c r="K1642" s="25"/>
      <c r="L1642" s="25"/>
    </row>
    <row r="1643" spans="2:13" ht="4" hidden="1" customHeight="1" outlineLevel="1" x14ac:dyDescent="0.15">
      <c r="D1643" s="1"/>
      <c r="E1643" s="1"/>
      <c r="F1643" s="1"/>
      <c r="H1643" s="1"/>
      <c r="I1643" s="1"/>
      <c r="J1643" s="1"/>
      <c r="K1643" s="1"/>
      <c r="L1643" s="1"/>
    </row>
    <row r="1644" spans="2:13" s="1" customFormat="1" ht="15" hidden="1" customHeight="1" outlineLevel="1" x14ac:dyDescent="0.15">
      <c r="B1644" s="7"/>
      <c r="D1644" s="10" t="s">
        <v>22</v>
      </c>
      <c r="F1644" s="9" t="str">
        <f>ReportingCurrency</f>
        <v>USD</v>
      </c>
      <c r="H1644" s="30">
        <f>IF(H1642=0, 0, H1640/H1642)</f>
        <v>0</v>
      </c>
      <c r="I1644" s="30">
        <f>IF(I1642=0, 0, I1640/I1642)</f>
        <v>0</v>
      </c>
      <c r="J1644" s="30">
        <f>IF(J1642=0, 0, J1640/J1642)</f>
        <v>0</v>
      </c>
      <c r="K1644" s="30">
        <f>IF(K1642=0, 0, K1640/K1642)</f>
        <v>0</v>
      </c>
      <c r="L1644" s="30">
        <f>IF(L1642=0, 0, L1640/L1642)</f>
        <v>0</v>
      </c>
    </row>
    <row r="1645" spans="2:13" ht="4" hidden="1" customHeight="1" outlineLevel="1" x14ac:dyDescent="0.15">
      <c r="D1645" s="1"/>
      <c r="E1645" s="1"/>
      <c r="F1645" s="1"/>
      <c r="H1645" s="1"/>
      <c r="I1645" s="1"/>
      <c r="J1645" s="1"/>
      <c r="K1645" s="1"/>
      <c r="L1645" s="1"/>
    </row>
    <row r="1646" spans="2:13" s="1" customFormat="1" ht="15" hidden="1" customHeight="1" outlineLevel="1" x14ac:dyDescent="0.15">
      <c r="B1646" s="7"/>
      <c r="D1646" s="10" t="s">
        <v>273</v>
      </c>
      <c r="F1646" s="9" t="s">
        <v>274</v>
      </c>
      <c r="H1646" s="2"/>
      <c r="I1646" s="2"/>
      <c r="J1646" s="2"/>
      <c r="K1646" s="2"/>
      <c r="L1646" s="2"/>
    </row>
    <row r="1647" spans="2:13" ht="4" hidden="1" customHeight="1" outlineLevel="1" x14ac:dyDescent="0.15">
      <c r="D1647" s="1"/>
      <c r="E1647" s="1"/>
      <c r="F1647" s="1"/>
      <c r="H1647" s="1"/>
      <c r="I1647" s="1"/>
      <c r="J1647" s="1"/>
      <c r="K1647" s="1"/>
      <c r="L1647" s="1"/>
    </row>
    <row r="1648" spans="2:13" s="1" customFormat="1" ht="15" hidden="1" customHeight="1" outlineLevel="1" x14ac:dyDescent="0.15">
      <c r="B1648" s="7"/>
      <c r="D1648" s="10" t="s">
        <v>302</v>
      </c>
      <c r="F1648" s="9" t="s">
        <v>275</v>
      </c>
      <c r="H1648" s="26"/>
      <c r="I1648" s="26"/>
      <c r="J1648" s="26"/>
      <c r="K1648" s="26"/>
      <c r="L1648" s="26"/>
    </row>
    <row r="1649" spans="2:13" hidden="1" outlineLevel="1" x14ac:dyDescent="0.15">
      <c r="D1649" s="1"/>
      <c r="E1649" s="1"/>
      <c r="F1649" s="1"/>
      <c r="H1649" s="1"/>
      <c r="I1649" s="1"/>
      <c r="J1649" s="1"/>
      <c r="K1649" s="1"/>
      <c r="L1649" s="1"/>
    </row>
    <row r="1650" spans="2:13" s="1" customFormat="1" ht="18" hidden="1" customHeight="1" outlineLevel="1" x14ac:dyDescent="0.15">
      <c r="B1650" s="7"/>
      <c r="C1650" s="60" t="s">
        <v>8</v>
      </c>
      <c r="D1650" s="68"/>
      <c r="E1650" s="68"/>
      <c r="F1650" s="69"/>
      <c r="G1650" s="69"/>
      <c r="H1650" s="69" t="s">
        <v>4</v>
      </c>
      <c r="I1650" s="69" t="s">
        <v>5</v>
      </c>
      <c r="J1650" s="69" t="s">
        <v>6</v>
      </c>
      <c r="K1650" s="69" t="s">
        <v>277</v>
      </c>
      <c r="L1650" s="69" t="s">
        <v>278</v>
      </c>
      <c r="M1650" s="69"/>
    </row>
    <row r="1651" spans="2:13" ht="10" hidden="1" customHeight="1" outlineLevel="1" x14ac:dyDescent="0.15">
      <c r="H1651" s="1"/>
      <c r="I1651" s="1"/>
      <c r="J1651" s="1"/>
      <c r="K1651" s="1"/>
      <c r="L1651" s="1"/>
    </row>
    <row r="1652" spans="2:13" s="1" customFormat="1" ht="15" hidden="1" customHeight="1" outlineLevel="1" x14ac:dyDescent="0.15">
      <c r="B1652" s="7"/>
      <c r="D1652" s="10" t="s">
        <v>254</v>
      </c>
      <c r="E1652" s="36"/>
      <c r="F1652" s="9" t="s">
        <v>24</v>
      </c>
      <c r="H1652" s="24"/>
      <c r="I1652" s="24"/>
      <c r="J1652" s="24"/>
      <c r="K1652" s="24"/>
      <c r="L1652" s="24"/>
    </row>
    <row r="1653" spans="2:13" s="1" customFormat="1" ht="15" hidden="1" customHeight="1" outlineLevel="1" x14ac:dyDescent="0.15">
      <c r="B1653" s="7"/>
      <c r="D1653" s="10" t="s">
        <v>255</v>
      </c>
      <c r="E1653" s="36"/>
      <c r="F1653" s="9" t="s">
        <v>24</v>
      </c>
      <c r="H1653" s="24"/>
      <c r="I1653" s="24"/>
      <c r="J1653" s="24"/>
      <c r="K1653" s="24"/>
      <c r="L1653" s="24"/>
    </row>
    <row r="1654" spans="2:13" s="1" customFormat="1" ht="15" hidden="1" customHeight="1" outlineLevel="1" x14ac:dyDescent="0.15">
      <c r="B1654" s="7"/>
      <c r="D1654" s="10" t="s">
        <v>256</v>
      </c>
      <c r="E1654" s="36"/>
      <c r="F1654" s="9" t="s">
        <v>24</v>
      </c>
      <c r="H1654" s="24"/>
      <c r="I1654" s="24"/>
      <c r="J1654" s="24"/>
      <c r="K1654" s="24"/>
      <c r="L1654" s="24"/>
    </row>
    <row r="1655" spans="2:13" s="1" customFormat="1" ht="15" hidden="1" customHeight="1" outlineLevel="1" x14ac:dyDescent="0.15">
      <c r="B1655" s="7"/>
      <c r="D1655" s="10" t="s">
        <v>257</v>
      </c>
      <c r="E1655" s="36"/>
      <c r="F1655" s="9" t="s">
        <v>24</v>
      </c>
      <c r="H1655" s="24"/>
      <c r="I1655" s="24"/>
      <c r="J1655" s="24"/>
      <c r="K1655" s="24"/>
      <c r="L1655" s="24"/>
    </row>
    <row r="1656" spans="2:13" s="1" customFormat="1" ht="15" hidden="1" customHeight="1" outlineLevel="1" x14ac:dyDescent="0.15">
      <c r="B1656" s="7"/>
      <c r="D1656" s="10" t="s">
        <v>258</v>
      </c>
      <c r="E1656" s="36"/>
      <c r="F1656" s="9" t="s">
        <v>24</v>
      </c>
      <c r="H1656" s="24"/>
      <c r="I1656" s="24"/>
      <c r="J1656" s="24"/>
      <c r="K1656" s="24"/>
      <c r="L1656" s="24"/>
    </row>
    <row r="1657" spans="2:13" ht="4" hidden="1" customHeight="1" outlineLevel="1" x14ac:dyDescent="0.15">
      <c r="D1657" s="1"/>
      <c r="E1657" s="1"/>
      <c r="F1657" s="1"/>
      <c r="H1657" s="1"/>
      <c r="I1657" s="1"/>
      <c r="J1657" s="1"/>
      <c r="K1657" s="1"/>
      <c r="L1657" s="1"/>
    </row>
    <row r="1658" spans="2:13" s="1" customFormat="1" ht="15" hidden="1" customHeight="1" outlineLevel="1" x14ac:dyDescent="0.15">
      <c r="B1658" s="7"/>
      <c r="D1658" s="10" t="s">
        <v>268</v>
      </c>
      <c r="F1658" s="9" t="s">
        <v>24</v>
      </c>
      <c r="H1658" s="31">
        <f>SUM(H1652:H1656)</f>
        <v>0</v>
      </c>
      <c r="I1658" s="31">
        <f>SUM(I1652:I1656)</f>
        <v>0</v>
      </c>
      <c r="J1658" s="31">
        <f>SUM(J1652:J1656)</f>
        <v>0</v>
      </c>
      <c r="K1658" s="31">
        <f>SUM(K1652:K1656)</f>
        <v>0</v>
      </c>
      <c r="L1658" s="31">
        <f>SUM(L1652:L1656)</f>
        <v>0</v>
      </c>
    </row>
    <row r="1659" spans="2:13" hidden="1" outlineLevel="1" x14ac:dyDescent="0.15"/>
    <row r="1660" spans="2:13" s="1" customFormat="1" ht="18" hidden="1" customHeight="1" outlineLevel="1" x14ac:dyDescent="0.15">
      <c r="B1660" s="7"/>
      <c r="C1660" s="60" t="s">
        <v>15</v>
      </c>
      <c r="D1660" s="68"/>
      <c r="E1660" s="68"/>
      <c r="F1660" s="69"/>
      <c r="G1660" s="69"/>
      <c r="H1660" s="69" t="s">
        <v>4</v>
      </c>
      <c r="I1660" s="69" t="s">
        <v>5</v>
      </c>
      <c r="J1660" s="69" t="s">
        <v>6</v>
      </c>
      <c r="K1660" s="69" t="s">
        <v>277</v>
      </c>
      <c r="L1660" s="69" t="s">
        <v>278</v>
      </c>
      <c r="M1660" s="69"/>
    </row>
    <row r="1661" spans="2:13" ht="10" hidden="1" customHeight="1" outlineLevel="1" x14ac:dyDescent="0.15"/>
    <row r="1662" spans="2:13" s="1" customFormat="1" ht="15" hidden="1" customHeight="1" outlineLevel="1" x14ac:dyDescent="0.15">
      <c r="B1662" s="7"/>
      <c r="D1662" s="10" t="s">
        <v>23</v>
      </c>
      <c r="F1662" s="9" t="s">
        <v>9</v>
      </c>
      <c r="H1662" s="31">
        <f>H1658</f>
        <v>0</v>
      </c>
      <c r="I1662" s="31">
        <f>I1658</f>
        <v>0</v>
      </c>
      <c r="J1662" s="31">
        <f>J1658</f>
        <v>0</v>
      </c>
      <c r="K1662" s="31">
        <f>K1658</f>
        <v>0</v>
      </c>
      <c r="L1662" s="31">
        <f>L1658</f>
        <v>0</v>
      </c>
    </row>
    <row r="1663" spans="2:13" ht="4" hidden="1" customHeight="1" outlineLevel="1" x14ac:dyDescent="0.15">
      <c r="D1663" s="10"/>
      <c r="F1663" s="1"/>
      <c r="H1663" s="1"/>
      <c r="I1663" s="1"/>
      <c r="J1663" s="1"/>
      <c r="K1663" s="1"/>
      <c r="L1663" s="1"/>
    </row>
    <row r="1664" spans="2:13" s="1" customFormat="1" ht="15" hidden="1" customHeight="1" outlineLevel="1" x14ac:dyDescent="0.15">
      <c r="B1664" s="7"/>
      <c r="D1664" s="10" t="s">
        <v>269</v>
      </c>
      <c r="F1664" s="9" t="s">
        <v>9</v>
      </c>
      <c r="H1664" s="31">
        <f>SUM(H1653:H1656)</f>
        <v>0</v>
      </c>
      <c r="I1664" s="31">
        <f>SUM(I1653:I1656)</f>
        <v>0</v>
      </c>
      <c r="J1664" s="31">
        <f>SUM(J1653:J1656)</f>
        <v>0</v>
      </c>
      <c r="K1664" s="31">
        <f>SUM(K1653:K1656)</f>
        <v>0</v>
      </c>
      <c r="L1664" s="31">
        <f>SUM(L1653:L1656)</f>
        <v>0</v>
      </c>
    </row>
    <row r="1665" spans="2:13" ht="4" hidden="1" customHeight="1" outlineLevel="1" x14ac:dyDescent="0.15">
      <c r="D1665" s="10"/>
      <c r="F1665" s="1"/>
      <c r="H1665" s="1"/>
      <c r="I1665" s="1"/>
      <c r="J1665" s="1"/>
      <c r="K1665" s="1"/>
      <c r="L1665" s="1"/>
    </row>
    <row r="1666" spans="2:13" s="1" customFormat="1" ht="15" hidden="1" customHeight="1" outlineLevel="1" x14ac:dyDescent="0.15">
      <c r="B1666" s="7"/>
      <c r="D1666" s="10" t="s">
        <v>16</v>
      </c>
      <c r="F1666" s="9" t="str">
        <f>ReportingCurrencyUnitLables</f>
        <v>USD 000s</v>
      </c>
      <c r="H1666" s="31">
        <f>H1644 * H1658 / 1000</f>
        <v>0</v>
      </c>
      <c r="I1666" s="31">
        <f>I1644 * I1658 / 1000</f>
        <v>0</v>
      </c>
      <c r="J1666" s="31">
        <f>J1644 * J1658 / 1000</f>
        <v>0</v>
      </c>
      <c r="K1666" s="31">
        <f>K1644 * K1658 / 1000</f>
        <v>0</v>
      </c>
      <c r="L1666" s="31">
        <f>L1644 * L1658 / 1000</f>
        <v>0</v>
      </c>
    </row>
    <row r="1667" spans="2:13" ht="4" hidden="1" customHeight="1" outlineLevel="1" x14ac:dyDescent="0.15">
      <c r="D1667" s="10"/>
      <c r="F1667" s="1"/>
      <c r="H1667" s="1"/>
      <c r="I1667" s="1"/>
      <c r="J1667" s="1"/>
      <c r="K1667" s="1"/>
      <c r="L1667" s="1"/>
    </row>
    <row r="1668" spans="2:13" s="1" customFormat="1" ht="15" hidden="1" customHeight="1" outlineLevel="1" x14ac:dyDescent="0.15">
      <c r="B1668" s="7"/>
      <c r="D1668" s="10" t="s">
        <v>19</v>
      </c>
      <c r="F1668" s="9" t="s">
        <v>20</v>
      </c>
      <c r="H1668" s="32">
        <f>IF(H1662=0,0,H1664 / H1662)</f>
        <v>0</v>
      </c>
      <c r="I1668" s="32">
        <f>IF(I1662=0,0,I1664 / I1662)</f>
        <v>0</v>
      </c>
      <c r="J1668" s="32">
        <f>IF(J1662=0,0,J1664 / J1662)</f>
        <v>0</v>
      </c>
      <c r="K1668" s="32">
        <f>IF(K1662=0,0,K1664 / K1662)</f>
        <v>0</v>
      </c>
      <c r="L1668" s="32">
        <f>IF(L1662=0,0,L1664 / L1662)</f>
        <v>0</v>
      </c>
    </row>
    <row r="1669" spans="2:13" ht="4" hidden="1" customHeight="1" outlineLevel="1" x14ac:dyDescent="0.15">
      <c r="D1669" s="10"/>
      <c r="F1669" s="1"/>
      <c r="H1669" s="1"/>
      <c r="I1669" s="1"/>
      <c r="J1669" s="1"/>
      <c r="K1669" s="1"/>
      <c r="L1669" s="1"/>
    </row>
    <row r="1670" spans="2:13" s="1" customFormat="1" ht="15" hidden="1" customHeight="1" outlineLevel="1" x14ac:dyDescent="0.15">
      <c r="B1670" s="7"/>
      <c r="D1670" s="10" t="s">
        <v>276</v>
      </c>
      <c r="F1670" s="9" t="str">
        <f>ReportingCurrencyUnitLables</f>
        <v>USD 000s</v>
      </c>
      <c r="H1670" s="31">
        <f>MAX(SUMPRODUCT(H1653:H1656, Technical!$E$9:$E$12) * H1644 / 1000, 0)</f>
        <v>0</v>
      </c>
      <c r="I1670" s="31">
        <f>MAX(SUMPRODUCT(I1653:I1656, Technical!$E$9:$E$12) * I1644 / 1000, 0)</f>
        <v>0</v>
      </c>
      <c r="J1670" s="31">
        <f>MAX(SUMPRODUCT(J1653:J1656, Technical!$E$9:$E$12) * J1644 / 1000, 0)</f>
        <v>0</v>
      </c>
      <c r="K1670" s="31">
        <f>MAX(SUMPRODUCT(K1653:K1656, Technical!$E$9:$E$12) * K1644 / 1000, 0)</f>
        <v>0</v>
      </c>
      <c r="L1670" s="31">
        <f>MAX(SUMPRODUCT(L1653:L1656, Technical!$E$9:$E$12) * L1644 / 1000, 0)</f>
        <v>0</v>
      </c>
    </row>
    <row r="1671" spans="2:13" ht="4" hidden="1" customHeight="1" outlineLevel="1" x14ac:dyDescent="0.15">
      <c r="D1671" s="10"/>
      <c r="F1671" s="1"/>
      <c r="H1671" s="1"/>
      <c r="I1671" s="1"/>
      <c r="J1671" s="1"/>
      <c r="K1671" s="1"/>
      <c r="L1671" s="1"/>
    </row>
    <row r="1672" spans="2:13" s="1" customFormat="1" ht="15" hidden="1" customHeight="1" outlineLevel="1" x14ac:dyDescent="0.15">
      <c r="B1672" s="7"/>
      <c r="D1672" s="10" t="s">
        <v>272</v>
      </c>
      <c r="F1672" s="9" t="s">
        <v>270</v>
      </c>
      <c r="H1672" s="32">
        <f>IF(H1666=0, 0, H1670/H1666)</f>
        <v>0</v>
      </c>
      <c r="I1672" s="32">
        <f>IF(I1666=0, 0, I1670/I1666)</f>
        <v>0</v>
      </c>
      <c r="J1672" s="32">
        <f>IF(J1666=0, 0, J1670/J1666)</f>
        <v>0</v>
      </c>
      <c r="K1672" s="32">
        <f>IF(K1666=0, 0, K1670/K1666)</f>
        <v>0</v>
      </c>
      <c r="L1672" s="32">
        <f>IF(L1666=0, 0, L1670/L1666)</f>
        <v>0</v>
      </c>
    </row>
    <row r="1673" spans="2:13" ht="4" hidden="1" customHeight="1" outlineLevel="1" x14ac:dyDescent="0.15">
      <c r="D1673" s="10"/>
      <c r="F1673" s="1"/>
      <c r="H1673" s="1"/>
      <c r="I1673" s="1"/>
      <c r="J1673" s="1"/>
      <c r="K1673" s="1"/>
      <c r="L1673" s="1"/>
    </row>
    <row r="1674" spans="2:13" s="1" customFormat="1" ht="15" hidden="1" customHeight="1" outlineLevel="1" x14ac:dyDescent="0.15">
      <c r="B1674" s="7"/>
      <c r="C1674" s="7"/>
      <c r="D1674" s="10" t="s">
        <v>271</v>
      </c>
      <c r="F1674" s="9" t="s">
        <v>279</v>
      </c>
      <c r="H1674" s="33"/>
      <c r="I1674" s="32">
        <f>IF(H1672=0, 0, -(I1672-H1672) / H1672)</f>
        <v>0</v>
      </c>
      <c r="J1674" s="32">
        <f>IF(I1672=0, 0, -(J1672-I1672) / I1672)</f>
        <v>0</v>
      </c>
      <c r="K1674" s="32">
        <f>IF(J1672=0, 0, -(K1672-J1672) / J1672)</f>
        <v>0</v>
      </c>
      <c r="L1674" s="32">
        <f>IF(K1672=0, 0, -(L1672-K1672) / K1672)</f>
        <v>0</v>
      </c>
    </row>
    <row r="1675" spans="2:13" hidden="1" outlineLevel="1" x14ac:dyDescent="0.15"/>
    <row r="1676" spans="2:13" s="1" customFormat="1" ht="18" hidden="1" customHeight="1" outlineLevel="1" x14ac:dyDescent="0.15">
      <c r="B1676" s="7"/>
      <c r="C1676" s="60" t="s">
        <v>259</v>
      </c>
      <c r="D1676" s="68"/>
      <c r="E1676" s="68">
        <f>IF(AND(J1631 = "Yes", OR(ISBLANK(Worker_Type_Filter), Worker_Type_Filter = H1636),
 OR(ISBLANK(Country_Filter), Country_Filter = J1636)), 1, 0)</f>
        <v>1</v>
      </c>
      <c r="F1676" s="69"/>
      <c r="G1676" s="69"/>
      <c r="H1676" s="69" t="s">
        <v>4</v>
      </c>
      <c r="I1676" s="69" t="s">
        <v>5</v>
      </c>
      <c r="J1676" s="69" t="s">
        <v>6</v>
      </c>
      <c r="K1676" s="69" t="s">
        <v>277</v>
      </c>
      <c r="L1676" s="69" t="s">
        <v>278</v>
      </c>
      <c r="M1676" s="69"/>
    </row>
    <row r="1677" spans="2:13" ht="10" hidden="1" customHeight="1" outlineLevel="1" x14ac:dyDescent="0.15">
      <c r="C1677" s="37" t="s">
        <v>267</v>
      </c>
    </row>
    <row r="1678" spans="2:13" ht="4" hidden="1" customHeight="1" outlineLevel="1" x14ac:dyDescent="0.15"/>
    <row r="1679" spans="2:13" s="1" customFormat="1" ht="15" hidden="1" customHeight="1" outlineLevel="1" x14ac:dyDescent="0.15">
      <c r="B1679" s="7"/>
      <c r="C1679" s="20">
        <v>1</v>
      </c>
      <c r="D1679" s="10" t="s">
        <v>23</v>
      </c>
      <c r="F1679" s="9" t="s">
        <v>9</v>
      </c>
      <c r="H1679" s="31">
        <f>H1662 * $E1676</f>
        <v>0</v>
      </c>
      <c r="I1679" s="31">
        <f>I1662 * $E1676</f>
        <v>0</v>
      </c>
      <c r="J1679" s="31">
        <f>J1662 * $E1676</f>
        <v>0</v>
      </c>
      <c r="K1679" s="31">
        <f>K1662 * $E1676</f>
        <v>0</v>
      </c>
      <c r="L1679" s="31">
        <f>L1662 * $E1676</f>
        <v>0</v>
      </c>
    </row>
    <row r="1680" spans="2:13" ht="4" hidden="1" customHeight="1" outlineLevel="1" x14ac:dyDescent="0.15">
      <c r="D1680" s="10"/>
      <c r="F1680" s="1"/>
      <c r="H1680" s="1"/>
      <c r="I1680" s="1"/>
      <c r="J1680" s="1"/>
      <c r="K1680" s="1"/>
      <c r="L1680" s="1"/>
    </row>
    <row r="1681" spans="2:14" s="1" customFormat="1" ht="15" hidden="1" customHeight="1" outlineLevel="1" x14ac:dyDescent="0.15">
      <c r="B1681" s="7"/>
      <c r="C1681" s="20">
        <v>2</v>
      </c>
      <c r="D1681" s="10" t="s">
        <v>269</v>
      </c>
      <c r="F1681" s="9" t="s">
        <v>9</v>
      </c>
      <c r="H1681" s="31">
        <f>H1664 * $E1676</f>
        <v>0</v>
      </c>
      <c r="I1681" s="31">
        <f>I1664 * $E1676</f>
        <v>0</v>
      </c>
      <c r="J1681" s="31">
        <f>J1664 * $E1676</f>
        <v>0</v>
      </c>
      <c r="K1681" s="31">
        <f>K1664 * $E1676</f>
        <v>0</v>
      </c>
      <c r="L1681" s="31">
        <f>L1664 * $E1676</f>
        <v>0</v>
      </c>
    </row>
    <row r="1682" spans="2:14" ht="4" hidden="1" customHeight="1" outlineLevel="1" x14ac:dyDescent="0.15">
      <c r="D1682" s="10"/>
      <c r="F1682" s="1"/>
      <c r="H1682" s="1"/>
      <c r="I1682" s="1"/>
      <c r="J1682" s="1"/>
      <c r="K1682" s="1"/>
      <c r="L1682" s="1"/>
    </row>
    <row r="1683" spans="2:14" s="1" customFormat="1" ht="15" hidden="1" customHeight="1" outlineLevel="1" x14ac:dyDescent="0.15">
      <c r="B1683" s="7"/>
      <c r="C1683" s="20">
        <v>3</v>
      </c>
      <c r="D1683" s="10" t="s">
        <v>16</v>
      </c>
      <c r="F1683" s="9" t="str">
        <f>ReportingCurrencyUnitLables</f>
        <v>USD 000s</v>
      </c>
      <c r="H1683" s="31">
        <f>H1666 * $E1676</f>
        <v>0</v>
      </c>
      <c r="I1683" s="31">
        <f>I1666 * $E1676</f>
        <v>0</v>
      </c>
      <c r="J1683" s="31">
        <f>J1666 * $E1676</f>
        <v>0</v>
      </c>
      <c r="K1683" s="31">
        <f>K1666 * $E1676</f>
        <v>0</v>
      </c>
      <c r="L1683" s="31">
        <f>L1666 * $E1676</f>
        <v>0</v>
      </c>
    </row>
    <row r="1684" spans="2:14" ht="4" hidden="1" customHeight="1" outlineLevel="1" x14ac:dyDescent="0.15">
      <c r="D1684" s="10"/>
      <c r="F1684" s="1"/>
      <c r="H1684" s="1"/>
      <c r="I1684" s="1"/>
      <c r="J1684" s="1"/>
      <c r="K1684" s="1"/>
      <c r="L1684" s="1"/>
    </row>
    <row r="1685" spans="2:14" s="1" customFormat="1" ht="15" hidden="1" customHeight="1" outlineLevel="1" x14ac:dyDescent="0.15">
      <c r="B1685" s="7"/>
      <c r="C1685" s="20">
        <v>4</v>
      </c>
      <c r="D1685" s="10" t="s">
        <v>276</v>
      </c>
      <c r="F1685" s="9" t="str">
        <f>ReportingCurrencyUnitLables</f>
        <v>USD 000s</v>
      </c>
      <c r="H1685" s="31">
        <f>H1670 * $E1676</f>
        <v>0</v>
      </c>
      <c r="I1685" s="31">
        <f>I1670 * $E1676</f>
        <v>0</v>
      </c>
      <c r="J1685" s="31">
        <f>J1670 * $E1676</f>
        <v>0</v>
      </c>
      <c r="K1685" s="31">
        <f>K1670 * $E1676</f>
        <v>0</v>
      </c>
      <c r="L1685" s="31">
        <f>L1670 * $E1676</f>
        <v>0</v>
      </c>
    </row>
    <row r="1686" spans="2:14" ht="4" hidden="1" customHeight="1" outlineLevel="1" x14ac:dyDescent="0.15">
      <c r="D1686" s="10"/>
      <c r="F1686" s="1"/>
      <c r="H1686" s="1"/>
      <c r="I1686" s="1"/>
      <c r="J1686" s="1"/>
      <c r="K1686" s="1"/>
      <c r="L1686" s="1"/>
    </row>
    <row r="1687" spans="2:14" ht="10" hidden="1" customHeight="1" outlineLevel="1" x14ac:dyDescent="0.15">
      <c r="B1687" s="38"/>
      <c r="C1687" s="34"/>
      <c r="D1687" s="34"/>
      <c r="E1687" s="34"/>
      <c r="F1687" s="34"/>
      <c r="G1687" s="34"/>
      <c r="H1687" s="34"/>
      <c r="I1687" s="39"/>
      <c r="J1687" s="39"/>
      <c r="K1687" s="39"/>
      <c r="L1687" s="34"/>
      <c r="M1687" s="34"/>
      <c r="N1687" s="1"/>
    </row>
    <row r="1688" spans="2:14" ht="10" customHeight="1" x14ac:dyDescent="0.15"/>
    <row r="1689" spans="2:14" s="1" customFormat="1" ht="19" collapsed="1" x14ac:dyDescent="0.15">
      <c r="B1689" s="66" cm="1">
        <f t="array" aca="1" ref="B1689" ca="1">MAX($B$2:OFFSET(B1689,-1,0)+1)</f>
        <v>30</v>
      </c>
      <c r="C1689" s="67" t="str">
        <f>UPPER(J1694) &amp;" / " &amp; K1694  &amp; " / " &amp; L1694 &amp; " / " &amp; H1694</f>
        <v xml:space="preserve"> /  /  / </v>
      </c>
      <c r="D1689" s="67"/>
      <c r="E1689" s="67"/>
      <c r="F1689" s="67"/>
      <c r="G1689" s="67"/>
      <c r="H1689" s="34"/>
      <c r="I1689" s="19" t="s">
        <v>253</v>
      </c>
      <c r="J1689" s="2" t="s">
        <v>216</v>
      </c>
      <c r="K1689" s="19" t="s">
        <v>286</v>
      </c>
      <c r="L1689" s="35">
        <f>E1734</f>
        <v>1</v>
      </c>
      <c r="M1689" s="34"/>
    </row>
    <row r="1690" spans="2:14" s="1" customFormat="1" ht="4" hidden="1" customHeight="1" outlineLevel="1" x14ac:dyDescent="0.15">
      <c r="B1690" s="63"/>
      <c r="C1690" s="64"/>
      <c r="D1690" s="64"/>
      <c r="E1690" s="64"/>
      <c r="F1690" s="64"/>
      <c r="G1690" s="64"/>
      <c r="H1690" s="64"/>
      <c r="I1690" s="65"/>
      <c r="J1690" s="65"/>
      <c r="K1690" s="65"/>
      <c r="L1690" s="64"/>
      <c r="M1690" s="64"/>
    </row>
    <row r="1691" spans="2:14" ht="10" hidden="1" customHeight="1" outlineLevel="1" x14ac:dyDescent="0.15"/>
    <row r="1692" spans="2:14" ht="15" hidden="1" customHeight="1" outlineLevel="1" x14ac:dyDescent="0.15">
      <c r="D1692" s="1"/>
      <c r="E1692" s="1"/>
      <c r="H1692" s="3" t="s">
        <v>1</v>
      </c>
      <c r="J1692" s="3" t="s">
        <v>0</v>
      </c>
      <c r="K1692" s="3" t="s">
        <v>215</v>
      </c>
      <c r="L1692" s="3" t="s">
        <v>283</v>
      </c>
    </row>
    <row r="1693" spans="2:14" ht="5" hidden="1" customHeight="1" outlineLevel="1" x14ac:dyDescent="0.15">
      <c r="D1693" s="1"/>
      <c r="E1693" s="1"/>
      <c r="H1693" s="1"/>
      <c r="J1693" s="1"/>
      <c r="K1693" s="1"/>
      <c r="L1693" s="1"/>
    </row>
    <row r="1694" spans="2:14" ht="15" hidden="1" customHeight="1" outlineLevel="1" x14ac:dyDescent="0.15">
      <c r="D1694" s="10" t="s">
        <v>2</v>
      </c>
      <c r="E1694" s="1"/>
      <c r="H1694" s="2"/>
      <c r="J1694" s="2"/>
      <c r="K1694" s="2"/>
      <c r="L1694" s="2"/>
    </row>
    <row r="1695" spans="2:14" hidden="1" outlineLevel="1" x14ac:dyDescent="0.15">
      <c r="D1695" s="1"/>
      <c r="E1695" s="1"/>
      <c r="F1695" s="1"/>
      <c r="H1695" s="1"/>
      <c r="I1695" s="1"/>
      <c r="J1695" s="1"/>
      <c r="K1695" s="1"/>
      <c r="L1695" s="1"/>
    </row>
    <row r="1696" spans="2:14" s="1" customFormat="1" ht="18" hidden="1" customHeight="1" outlineLevel="1" x14ac:dyDescent="0.15">
      <c r="B1696" s="7"/>
      <c r="C1696" s="60" t="s">
        <v>3</v>
      </c>
      <c r="D1696" s="68"/>
      <c r="E1696" s="68"/>
      <c r="F1696" s="69"/>
      <c r="G1696" s="69"/>
      <c r="H1696" s="69" t="s">
        <v>4</v>
      </c>
      <c r="I1696" s="69" t="s">
        <v>5</v>
      </c>
      <c r="J1696" s="69" t="s">
        <v>6</v>
      </c>
      <c r="K1696" s="69" t="s">
        <v>277</v>
      </c>
      <c r="L1696" s="69" t="s">
        <v>278</v>
      </c>
      <c r="M1696" s="69"/>
    </row>
    <row r="1697" spans="2:13" ht="10" hidden="1" customHeight="1" outlineLevel="1" x14ac:dyDescent="0.15">
      <c r="H1697" s="1"/>
      <c r="I1697" s="1"/>
      <c r="J1697" s="1"/>
      <c r="K1697" s="1"/>
      <c r="L1697" s="1"/>
    </row>
    <row r="1698" spans="2:13" s="1" customFormat="1" ht="15" hidden="1" customHeight="1" outlineLevel="1" x14ac:dyDescent="0.15">
      <c r="B1698" s="7"/>
      <c r="D1698" s="10" t="s">
        <v>3</v>
      </c>
      <c r="F1698" s="18" t="s">
        <v>288</v>
      </c>
      <c r="H1698" s="23"/>
      <c r="I1698" s="23"/>
      <c r="J1698" s="23"/>
      <c r="K1698" s="23"/>
      <c r="L1698" s="23"/>
    </row>
    <row r="1699" spans="2:13" ht="4" hidden="1" customHeight="1" outlineLevel="1" x14ac:dyDescent="0.15">
      <c r="D1699" s="1"/>
      <c r="E1699" s="1"/>
      <c r="F1699" s="1"/>
      <c r="H1699" s="1"/>
      <c r="I1699" s="1"/>
      <c r="J1699" s="1"/>
      <c r="K1699" s="1"/>
      <c r="L1699" s="1"/>
    </row>
    <row r="1700" spans="2:13" s="1" customFormat="1" ht="15" hidden="1" customHeight="1" outlineLevel="1" x14ac:dyDescent="0.15">
      <c r="B1700" s="7"/>
      <c r="D1700" s="10" t="s">
        <v>265</v>
      </c>
      <c r="F1700" s="9" t="str">
        <f>F1702 &amp; ":" &amp; F1698</f>
        <v>USD:[currency code]</v>
      </c>
      <c r="H1700" s="25"/>
      <c r="I1700" s="25"/>
      <c r="J1700" s="25"/>
      <c r="K1700" s="25"/>
      <c r="L1700" s="25"/>
    </row>
    <row r="1701" spans="2:13" ht="4" hidden="1" customHeight="1" outlineLevel="1" x14ac:dyDescent="0.15">
      <c r="D1701" s="1"/>
      <c r="E1701" s="1"/>
      <c r="F1701" s="1"/>
      <c r="H1701" s="1"/>
      <c r="I1701" s="1"/>
      <c r="J1701" s="1"/>
      <c r="K1701" s="1"/>
      <c r="L1701" s="1"/>
    </row>
    <row r="1702" spans="2:13" s="1" customFormat="1" ht="15" hidden="1" customHeight="1" outlineLevel="1" x14ac:dyDescent="0.15">
      <c r="B1702" s="7"/>
      <c r="D1702" s="10" t="s">
        <v>22</v>
      </c>
      <c r="F1702" s="9" t="str">
        <f>ReportingCurrency</f>
        <v>USD</v>
      </c>
      <c r="H1702" s="30">
        <f>IF(H1700=0, 0, H1698/H1700)</f>
        <v>0</v>
      </c>
      <c r="I1702" s="30">
        <f>IF(I1700=0, 0, I1698/I1700)</f>
        <v>0</v>
      </c>
      <c r="J1702" s="30">
        <f>IF(J1700=0, 0, J1698/J1700)</f>
        <v>0</v>
      </c>
      <c r="K1702" s="30">
        <f>IF(K1700=0, 0, K1698/K1700)</f>
        <v>0</v>
      </c>
      <c r="L1702" s="30">
        <f>IF(L1700=0, 0, L1698/L1700)</f>
        <v>0</v>
      </c>
    </row>
    <row r="1703" spans="2:13" ht="4" hidden="1" customHeight="1" outlineLevel="1" x14ac:dyDescent="0.15">
      <c r="D1703" s="1"/>
      <c r="E1703" s="1"/>
      <c r="F1703" s="1"/>
      <c r="H1703" s="1"/>
      <c r="I1703" s="1"/>
      <c r="J1703" s="1"/>
      <c r="K1703" s="1"/>
      <c r="L1703" s="1"/>
    </row>
    <row r="1704" spans="2:13" s="1" customFormat="1" ht="15" hidden="1" customHeight="1" outlineLevel="1" x14ac:dyDescent="0.15">
      <c r="B1704" s="7"/>
      <c r="D1704" s="10" t="s">
        <v>273</v>
      </c>
      <c r="F1704" s="9" t="s">
        <v>274</v>
      </c>
      <c r="H1704" s="2"/>
      <c r="I1704" s="2"/>
      <c r="J1704" s="2"/>
      <c r="K1704" s="2"/>
      <c r="L1704" s="2"/>
    </row>
    <row r="1705" spans="2:13" ht="4" hidden="1" customHeight="1" outlineLevel="1" x14ac:dyDescent="0.15">
      <c r="D1705" s="1"/>
      <c r="E1705" s="1"/>
      <c r="F1705" s="1"/>
      <c r="H1705" s="1"/>
      <c r="I1705" s="1"/>
      <c r="J1705" s="1"/>
      <c r="K1705" s="1"/>
      <c r="L1705" s="1"/>
    </row>
    <row r="1706" spans="2:13" s="1" customFormat="1" ht="15" hidden="1" customHeight="1" outlineLevel="1" x14ac:dyDescent="0.15">
      <c r="B1706" s="7"/>
      <c r="D1706" s="10" t="s">
        <v>302</v>
      </c>
      <c r="F1706" s="9" t="s">
        <v>275</v>
      </c>
      <c r="H1706" s="26"/>
      <c r="I1706" s="26"/>
      <c r="J1706" s="26"/>
      <c r="K1706" s="26"/>
      <c r="L1706" s="26"/>
    </row>
    <row r="1707" spans="2:13" hidden="1" outlineLevel="1" x14ac:dyDescent="0.15">
      <c r="D1707" s="1"/>
      <c r="E1707" s="1"/>
      <c r="F1707" s="1"/>
      <c r="H1707" s="1"/>
      <c r="I1707" s="1"/>
      <c r="J1707" s="1"/>
      <c r="K1707" s="1"/>
      <c r="L1707" s="1"/>
    </row>
    <row r="1708" spans="2:13" s="1" customFormat="1" ht="18" hidden="1" customHeight="1" outlineLevel="1" x14ac:dyDescent="0.15">
      <c r="B1708" s="7"/>
      <c r="C1708" s="60" t="s">
        <v>8</v>
      </c>
      <c r="D1708" s="68"/>
      <c r="E1708" s="68"/>
      <c r="F1708" s="69"/>
      <c r="G1708" s="69"/>
      <c r="H1708" s="69" t="s">
        <v>4</v>
      </c>
      <c r="I1708" s="69" t="s">
        <v>5</v>
      </c>
      <c r="J1708" s="69" t="s">
        <v>6</v>
      </c>
      <c r="K1708" s="69" t="s">
        <v>277</v>
      </c>
      <c r="L1708" s="69" t="s">
        <v>278</v>
      </c>
      <c r="M1708" s="69"/>
    </row>
    <row r="1709" spans="2:13" ht="10" hidden="1" customHeight="1" outlineLevel="1" x14ac:dyDescent="0.15">
      <c r="H1709" s="1"/>
      <c r="I1709" s="1"/>
      <c r="J1709" s="1"/>
      <c r="K1709" s="1"/>
      <c r="L1709" s="1"/>
    </row>
    <row r="1710" spans="2:13" s="1" customFormat="1" ht="15" hidden="1" customHeight="1" outlineLevel="1" x14ac:dyDescent="0.15">
      <c r="B1710" s="7"/>
      <c r="D1710" s="10" t="s">
        <v>254</v>
      </c>
      <c r="E1710" s="36"/>
      <c r="F1710" s="9" t="s">
        <v>24</v>
      </c>
      <c r="H1710" s="24"/>
      <c r="I1710" s="24"/>
      <c r="J1710" s="24"/>
      <c r="K1710" s="24"/>
      <c r="L1710" s="24"/>
    </row>
    <row r="1711" spans="2:13" s="1" customFormat="1" ht="15" hidden="1" customHeight="1" outlineLevel="1" x14ac:dyDescent="0.15">
      <c r="B1711" s="7"/>
      <c r="D1711" s="10" t="s">
        <v>255</v>
      </c>
      <c r="E1711" s="36"/>
      <c r="F1711" s="9" t="s">
        <v>24</v>
      </c>
      <c r="H1711" s="24"/>
      <c r="I1711" s="24"/>
      <c r="J1711" s="24"/>
      <c r="K1711" s="24"/>
      <c r="L1711" s="24"/>
    </row>
    <row r="1712" spans="2:13" s="1" customFormat="1" ht="15" hidden="1" customHeight="1" outlineLevel="1" x14ac:dyDescent="0.15">
      <c r="B1712" s="7"/>
      <c r="D1712" s="10" t="s">
        <v>256</v>
      </c>
      <c r="E1712" s="36"/>
      <c r="F1712" s="9" t="s">
        <v>24</v>
      </c>
      <c r="H1712" s="24"/>
      <c r="I1712" s="24"/>
      <c r="J1712" s="24"/>
      <c r="K1712" s="24"/>
      <c r="L1712" s="24"/>
    </row>
    <row r="1713" spans="2:13" s="1" customFormat="1" ht="15" hidden="1" customHeight="1" outlineLevel="1" x14ac:dyDescent="0.15">
      <c r="B1713" s="7"/>
      <c r="D1713" s="10" t="s">
        <v>257</v>
      </c>
      <c r="E1713" s="36"/>
      <c r="F1713" s="9" t="s">
        <v>24</v>
      </c>
      <c r="H1713" s="24"/>
      <c r="I1713" s="24"/>
      <c r="J1713" s="24"/>
      <c r="K1713" s="24"/>
      <c r="L1713" s="24"/>
    </row>
    <row r="1714" spans="2:13" s="1" customFormat="1" ht="15" hidden="1" customHeight="1" outlineLevel="1" x14ac:dyDescent="0.15">
      <c r="B1714" s="7"/>
      <c r="D1714" s="10" t="s">
        <v>258</v>
      </c>
      <c r="E1714" s="36"/>
      <c r="F1714" s="9" t="s">
        <v>24</v>
      </c>
      <c r="H1714" s="24"/>
      <c r="I1714" s="24"/>
      <c r="J1714" s="24"/>
      <c r="K1714" s="24"/>
      <c r="L1714" s="24"/>
    </row>
    <row r="1715" spans="2:13" ht="4" hidden="1" customHeight="1" outlineLevel="1" x14ac:dyDescent="0.15">
      <c r="D1715" s="1"/>
      <c r="E1715" s="1"/>
      <c r="F1715" s="1"/>
      <c r="H1715" s="1"/>
      <c r="I1715" s="1"/>
      <c r="J1715" s="1"/>
      <c r="K1715" s="1"/>
      <c r="L1715" s="1"/>
    </row>
    <row r="1716" spans="2:13" s="1" customFormat="1" ht="15" hidden="1" customHeight="1" outlineLevel="1" x14ac:dyDescent="0.15">
      <c r="B1716" s="7"/>
      <c r="D1716" s="10" t="s">
        <v>268</v>
      </c>
      <c r="F1716" s="9" t="s">
        <v>24</v>
      </c>
      <c r="H1716" s="31">
        <f>SUM(H1710:H1714)</f>
        <v>0</v>
      </c>
      <c r="I1716" s="31">
        <f>SUM(I1710:I1714)</f>
        <v>0</v>
      </c>
      <c r="J1716" s="31">
        <f>SUM(J1710:J1714)</f>
        <v>0</v>
      </c>
      <c r="K1716" s="31">
        <f>SUM(K1710:K1714)</f>
        <v>0</v>
      </c>
      <c r="L1716" s="31">
        <f>SUM(L1710:L1714)</f>
        <v>0</v>
      </c>
    </row>
    <row r="1717" spans="2:13" hidden="1" outlineLevel="1" x14ac:dyDescent="0.15"/>
    <row r="1718" spans="2:13" s="1" customFormat="1" ht="18" hidden="1" customHeight="1" outlineLevel="1" x14ac:dyDescent="0.15">
      <c r="B1718" s="7"/>
      <c r="C1718" s="60" t="s">
        <v>15</v>
      </c>
      <c r="D1718" s="68"/>
      <c r="E1718" s="68"/>
      <c r="F1718" s="69"/>
      <c r="G1718" s="69"/>
      <c r="H1718" s="69" t="s">
        <v>4</v>
      </c>
      <c r="I1718" s="69" t="s">
        <v>5</v>
      </c>
      <c r="J1718" s="69" t="s">
        <v>6</v>
      </c>
      <c r="K1718" s="69" t="s">
        <v>277</v>
      </c>
      <c r="L1718" s="69" t="s">
        <v>278</v>
      </c>
      <c r="M1718" s="69"/>
    </row>
    <row r="1719" spans="2:13" ht="10" hidden="1" customHeight="1" outlineLevel="1" x14ac:dyDescent="0.15"/>
    <row r="1720" spans="2:13" s="1" customFormat="1" ht="15" hidden="1" customHeight="1" outlineLevel="1" x14ac:dyDescent="0.15">
      <c r="B1720" s="7"/>
      <c r="D1720" s="10" t="s">
        <v>23</v>
      </c>
      <c r="F1720" s="9" t="s">
        <v>9</v>
      </c>
      <c r="H1720" s="31">
        <f>H1716</f>
        <v>0</v>
      </c>
      <c r="I1720" s="31">
        <f>I1716</f>
        <v>0</v>
      </c>
      <c r="J1720" s="31">
        <f>J1716</f>
        <v>0</v>
      </c>
      <c r="K1720" s="31">
        <f>K1716</f>
        <v>0</v>
      </c>
      <c r="L1720" s="31">
        <f>L1716</f>
        <v>0</v>
      </c>
    </row>
    <row r="1721" spans="2:13" ht="4" hidden="1" customHeight="1" outlineLevel="1" x14ac:dyDescent="0.15">
      <c r="D1721" s="10"/>
      <c r="F1721" s="1"/>
      <c r="H1721" s="1"/>
      <c r="I1721" s="1"/>
      <c r="J1721" s="1"/>
      <c r="K1721" s="1"/>
      <c r="L1721" s="1"/>
    </row>
    <row r="1722" spans="2:13" s="1" customFormat="1" ht="15" hidden="1" customHeight="1" outlineLevel="1" x14ac:dyDescent="0.15">
      <c r="B1722" s="7"/>
      <c r="D1722" s="10" t="s">
        <v>269</v>
      </c>
      <c r="F1722" s="9" t="s">
        <v>9</v>
      </c>
      <c r="H1722" s="31">
        <f>SUM(H1711:H1714)</f>
        <v>0</v>
      </c>
      <c r="I1722" s="31">
        <f>SUM(I1711:I1714)</f>
        <v>0</v>
      </c>
      <c r="J1722" s="31">
        <f>SUM(J1711:J1714)</f>
        <v>0</v>
      </c>
      <c r="K1722" s="31">
        <f>SUM(K1711:K1714)</f>
        <v>0</v>
      </c>
      <c r="L1722" s="31">
        <f>SUM(L1711:L1714)</f>
        <v>0</v>
      </c>
    </row>
    <row r="1723" spans="2:13" ht="4" hidden="1" customHeight="1" outlineLevel="1" x14ac:dyDescent="0.15">
      <c r="D1723" s="10"/>
      <c r="F1723" s="1"/>
      <c r="H1723" s="1"/>
      <c r="I1723" s="1"/>
      <c r="J1723" s="1"/>
      <c r="K1723" s="1"/>
      <c r="L1723" s="1"/>
    </row>
    <row r="1724" spans="2:13" s="1" customFormat="1" ht="15" hidden="1" customHeight="1" outlineLevel="1" x14ac:dyDescent="0.15">
      <c r="B1724" s="7"/>
      <c r="D1724" s="10" t="s">
        <v>16</v>
      </c>
      <c r="F1724" s="9" t="str">
        <f>ReportingCurrencyUnitLables</f>
        <v>USD 000s</v>
      </c>
      <c r="H1724" s="31">
        <f>H1702 * H1716 / 1000</f>
        <v>0</v>
      </c>
      <c r="I1724" s="31">
        <f>I1702 * I1716 / 1000</f>
        <v>0</v>
      </c>
      <c r="J1724" s="31">
        <f>J1702 * J1716 / 1000</f>
        <v>0</v>
      </c>
      <c r="K1724" s="31">
        <f>K1702 * K1716 / 1000</f>
        <v>0</v>
      </c>
      <c r="L1724" s="31">
        <f>L1702 * L1716 / 1000</f>
        <v>0</v>
      </c>
    </row>
    <row r="1725" spans="2:13" ht="4" hidden="1" customHeight="1" outlineLevel="1" x14ac:dyDescent="0.15">
      <c r="D1725" s="10"/>
      <c r="F1725" s="1"/>
      <c r="H1725" s="1"/>
      <c r="I1725" s="1"/>
      <c r="J1725" s="1"/>
      <c r="K1725" s="1"/>
      <c r="L1725" s="1"/>
    </row>
    <row r="1726" spans="2:13" s="1" customFormat="1" ht="15" hidden="1" customHeight="1" outlineLevel="1" x14ac:dyDescent="0.15">
      <c r="B1726" s="7"/>
      <c r="D1726" s="10" t="s">
        <v>19</v>
      </c>
      <c r="F1726" s="9" t="s">
        <v>20</v>
      </c>
      <c r="H1726" s="32">
        <f>IF(H1720=0,0,H1722 / H1720)</f>
        <v>0</v>
      </c>
      <c r="I1726" s="32">
        <f>IF(I1720=0,0,I1722 / I1720)</f>
        <v>0</v>
      </c>
      <c r="J1726" s="32">
        <f>IF(J1720=0,0,J1722 / J1720)</f>
        <v>0</v>
      </c>
      <c r="K1726" s="32">
        <f>IF(K1720=0,0,K1722 / K1720)</f>
        <v>0</v>
      </c>
      <c r="L1726" s="32">
        <f>IF(L1720=0,0,L1722 / L1720)</f>
        <v>0</v>
      </c>
    </row>
    <row r="1727" spans="2:13" ht="4" hidden="1" customHeight="1" outlineLevel="1" x14ac:dyDescent="0.15">
      <c r="D1727" s="10"/>
      <c r="F1727" s="1"/>
      <c r="H1727" s="1"/>
      <c r="I1727" s="1"/>
      <c r="J1727" s="1"/>
      <c r="K1727" s="1"/>
      <c r="L1727" s="1"/>
    </row>
    <row r="1728" spans="2:13" s="1" customFormat="1" ht="15" hidden="1" customHeight="1" outlineLevel="1" x14ac:dyDescent="0.15">
      <c r="B1728" s="7"/>
      <c r="D1728" s="10" t="s">
        <v>276</v>
      </c>
      <c r="F1728" s="9" t="str">
        <f>ReportingCurrencyUnitLables</f>
        <v>USD 000s</v>
      </c>
      <c r="H1728" s="31">
        <f>MAX(SUMPRODUCT(H1711:H1714, Technical!$E$9:$E$12) * H1702 / 1000, 0)</f>
        <v>0</v>
      </c>
      <c r="I1728" s="31">
        <f>MAX(SUMPRODUCT(I1711:I1714, Technical!$E$9:$E$12) * I1702 / 1000, 0)</f>
        <v>0</v>
      </c>
      <c r="J1728" s="31">
        <f>MAX(SUMPRODUCT(J1711:J1714, Technical!$E$9:$E$12) * J1702 / 1000, 0)</f>
        <v>0</v>
      </c>
      <c r="K1728" s="31">
        <f>MAX(SUMPRODUCT(K1711:K1714, Technical!$E$9:$E$12) * K1702 / 1000, 0)</f>
        <v>0</v>
      </c>
      <c r="L1728" s="31">
        <f>MAX(SUMPRODUCT(L1711:L1714, Technical!$E$9:$E$12) * L1702 / 1000, 0)</f>
        <v>0</v>
      </c>
    </row>
    <row r="1729" spans="2:13" ht="4" hidden="1" customHeight="1" outlineLevel="1" x14ac:dyDescent="0.15">
      <c r="D1729" s="10"/>
      <c r="F1729" s="1"/>
      <c r="H1729" s="1"/>
      <c r="I1729" s="1"/>
      <c r="J1729" s="1"/>
      <c r="K1729" s="1"/>
      <c r="L1729" s="1"/>
    </row>
    <row r="1730" spans="2:13" s="1" customFormat="1" ht="15" hidden="1" customHeight="1" outlineLevel="1" x14ac:dyDescent="0.15">
      <c r="B1730" s="7"/>
      <c r="D1730" s="10" t="s">
        <v>272</v>
      </c>
      <c r="F1730" s="9" t="s">
        <v>270</v>
      </c>
      <c r="H1730" s="32">
        <f>IF(H1724=0, 0, H1728/H1724)</f>
        <v>0</v>
      </c>
      <c r="I1730" s="32">
        <f>IF(I1724=0, 0, I1728/I1724)</f>
        <v>0</v>
      </c>
      <c r="J1730" s="32">
        <f>IF(J1724=0, 0, J1728/J1724)</f>
        <v>0</v>
      </c>
      <c r="K1730" s="32">
        <f>IF(K1724=0, 0, K1728/K1724)</f>
        <v>0</v>
      </c>
      <c r="L1730" s="32">
        <f>IF(L1724=0, 0, L1728/L1724)</f>
        <v>0</v>
      </c>
    </row>
    <row r="1731" spans="2:13" ht="4" hidden="1" customHeight="1" outlineLevel="1" x14ac:dyDescent="0.15">
      <c r="D1731" s="10"/>
      <c r="F1731" s="1"/>
      <c r="H1731" s="1"/>
      <c r="I1731" s="1"/>
      <c r="J1731" s="1"/>
      <c r="K1731" s="1"/>
      <c r="L1731" s="1"/>
    </row>
    <row r="1732" spans="2:13" s="1" customFormat="1" ht="15" hidden="1" customHeight="1" outlineLevel="1" x14ac:dyDescent="0.15">
      <c r="B1732" s="7"/>
      <c r="C1732" s="7"/>
      <c r="D1732" s="10" t="s">
        <v>271</v>
      </c>
      <c r="F1732" s="9" t="s">
        <v>279</v>
      </c>
      <c r="H1732" s="33"/>
      <c r="I1732" s="32">
        <f>IF(H1730=0, 0, -(I1730-H1730) / H1730)</f>
        <v>0</v>
      </c>
      <c r="J1732" s="32">
        <f>IF(I1730=0, 0, -(J1730-I1730) / I1730)</f>
        <v>0</v>
      </c>
      <c r="K1732" s="32">
        <f>IF(J1730=0, 0, -(K1730-J1730) / J1730)</f>
        <v>0</v>
      </c>
      <c r="L1732" s="32">
        <f>IF(K1730=0, 0, -(L1730-K1730) / K1730)</f>
        <v>0</v>
      </c>
    </row>
    <row r="1733" spans="2:13" hidden="1" outlineLevel="1" x14ac:dyDescent="0.15"/>
    <row r="1734" spans="2:13" s="1" customFormat="1" ht="18" hidden="1" customHeight="1" outlineLevel="1" x14ac:dyDescent="0.15">
      <c r="B1734" s="7"/>
      <c r="C1734" s="60" t="s">
        <v>259</v>
      </c>
      <c r="D1734" s="68"/>
      <c r="E1734" s="68">
        <f>IF(AND(J1689 = "Yes", OR(ISBLANK(Worker_Type_Filter), Worker_Type_Filter = H1694),
 OR(ISBLANK(Country_Filter), Country_Filter = J1694)), 1, 0)</f>
        <v>1</v>
      </c>
      <c r="F1734" s="69"/>
      <c r="G1734" s="69"/>
      <c r="H1734" s="69" t="s">
        <v>4</v>
      </c>
      <c r="I1734" s="69" t="s">
        <v>5</v>
      </c>
      <c r="J1734" s="69" t="s">
        <v>6</v>
      </c>
      <c r="K1734" s="69" t="s">
        <v>277</v>
      </c>
      <c r="L1734" s="69" t="s">
        <v>278</v>
      </c>
      <c r="M1734" s="69"/>
    </row>
    <row r="1735" spans="2:13" ht="10" hidden="1" customHeight="1" outlineLevel="1" x14ac:dyDescent="0.15">
      <c r="C1735" s="37" t="s">
        <v>267</v>
      </c>
    </row>
    <row r="1736" spans="2:13" ht="4" hidden="1" customHeight="1" outlineLevel="1" x14ac:dyDescent="0.15"/>
    <row r="1737" spans="2:13" s="1" customFormat="1" ht="15" hidden="1" customHeight="1" outlineLevel="1" x14ac:dyDescent="0.15">
      <c r="B1737" s="7"/>
      <c r="C1737" s="20">
        <v>1</v>
      </c>
      <c r="D1737" s="10" t="s">
        <v>23</v>
      </c>
      <c r="F1737" s="9" t="s">
        <v>9</v>
      </c>
      <c r="H1737" s="31">
        <f>H1720 * $E1734</f>
        <v>0</v>
      </c>
      <c r="I1737" s="31">
        <f>I1720 * $E1734</f>
        <v>0</v>
      </c>
      <c r="J1737" s="31">
        <f>J1720 * $E1734</f>
        <v>0</v>
      </c>
      <c r="K1737" s="31">
        <f>K1720 * $E1734</f>
        <v>0</v>
      </c>
      <c r="L1737" s="31">
        <f>L1720 * $E1734</f>
        <v>0</v>
      </c>
    </row>
    <row r="1738" spans="2:13" ht="4" hidden="1" customHeight="1" outlineLevel="1" x14ac:dyDescent="0.15">
      <c r="D1738" s="10"/>
      <c r="F1738" s="1"/>
      <c r="H1738" s="1"/>
      <c r="I1738" s="1"/>
      <c r="J1738" s="1"/>
      <c r="K1738" s="1"/>
      <c r="L1738" s="1"/>
    </row>
    <row r="1739" spans="2:13" s="1" customFormat="1" ht="15" hidden="1" customHeight="1" outlineLevel="1" x14ac:dyDescent="0.15">
      <c r="B1739" s="7"/>
      <c r="C1739" s="20">
        <v>2</v>
      </c>
      <c r="D1739" s="10" t="s">
        <v>269</v>
      </c>
      <c r="F1739" s="9" t="s">
        <v>9</v>
      </c>
      <c r="H1739" s="31">
        <f>H1722 * $E1734</f>
        <v>0</v>
      </c>
      <c r="I1739" s="31">
        <f>I1722 * $E1734</f>
        <v>0</v>
      </c>
      <c r="J1739" s="31">
        <f>J1722 * $E1734</f>
        <v>0</v>
      </c>
      <c r="K1739" s="31">
        <f>K1722 * $E1734</f>
        <v>0</v>
      </c>
      <c r="L1739" s="31">
        <f>L1722 * $E1734</f>
        <v>0</v>
      </c>
    </row>
    <row r="1740" spans="2:13" ht="4" hidden="1" customHeight="1" outlineLevel="1" x14ac:dyDescent="0.15">
      <c r="D1740" s="10"/>
      <c r="F1740" s="1"/>
      <c r="H1740" s="1"/>
      <c r="I1740" s="1"/>
      <c r="J1740" s="1"/>
      <c r="K1740" s="1"/>
      <c r="L1740" s="1"/>
    </row>
    <row r="1741" spans="2:13" s="1" customFormat="1" ht="15" hidden="1" customHeight="1" outlineLevel="1" x14ac:dyDescent="0.15">
      <c r="B1741" s="7"/>
      <c r="C1741" s="20">
        <v>3</v>
      </c>
      <c r="D1741" s="10" t="s">
        <v>16</v>
      </c>
      <c r="F1741" s="9" t="str">
        <f>ReportingCurrencyUnitLables</f>
        <v>USD 000s</v>
      </c>
      <c r="H1741" s="31">
        <f>H1724 * $E1734</f>
        <v>0</v>
      </c>
      <c r="I1741" s="31">
        <f>I1724 * $E1734</f>
        <v>0</v>
      </c>
      <c r="J1741" s="31">
        <f>J1724 * $E1734</f>
        <v>0</v>
      </c>
      <c r="K1741" s="31">
        <f>K1724 * $E1734</f>
        <v>0</v>
      </c>
      <c r="L1741" s="31">
        <f>L1724 * $E1734</f>
        <v>0</v>
      </c>
    </row>
    <row r="1742" spans="2:13" ht="4" hidden="1" customHeight="1" outlineLevel="1" x14ac:dyDescent="0.15">
      <c r="D1742" s="10"/>
      <c r="F1742" s="1"/>
      <c r="H1742" s="1"/>
      <c r="I1742" s="1"/>
      <c r="J1742" s="1"/>
      <c r="K1742" s="1"/>
      <c r="L1742" s="1"/>
    </row>
    <row r="1743" spans="2:13" s="1" customFormat="1" ht="15" hidden="1" customHeight="1" outlineLevel="1" x14ac:dyDescent="0.15">
      <c r="B1743" s="7"/>
      <c r="C1743" s="20">
        <v>4</v>
      </c>
      <c r="D1743" s="10" t="s">
        <v>276</v>
      </c>
      <c r="F1743" s="9" t="str">
        <f>ReportingCurrencyUnitLables</f>
        <v>USD 000s</v>
      </c>
      <c r="H1743" s="31">
        <f>H1728 * $E1734</f>
        <v>0</v>
      </c>
      <c r="I1743" s="31">
        <f>I1728 * $E1734</f>
        <v>0</v>
      </c>
      <c r="J1743" s="31">
        <f>J1728 * $E1734</f>
        <v>0</v>
      </c>
      <c r="K1743" s="31">
        <f>K1728 * $E1734</f>
        <v>0</v>
      </c>
      <c r="L1743" s="31">
        <f>L1728 * $E1734</f>
        <v>0</v>
      </c>
    </row>
    <row r="1744" spans="2:13" ht="4" hidden="1" customHeight="1" outlineLevel="1" x14ac:dyDescent="0.15">
      <c r="D1744" s="10"/>
      <c r="F1744" s="1"/>
      <c r="H1744" s="1"/>
      <c r="I1744" s="1"/>
      <c r="J1744" s="1"/>
      <c r="K1744" s="1"/>
      <c r="L1744" s="1"/>
    </row>
    <row r="1745" spans="2:14" ht="10" hidden="1" customHeight="1" outlineLevel="1" x14ac:dyDescent="0.15">
      <c r="B1745" s="38"/>
      <c r="C1745" s="34"/>
      <c r="D1745" s="34"/>
      <c r="E1745" s="34"/>
      <c r="F1745" s="34"/>
      <c r="G1745" s="34"/>
      <c r="H1745" s="34"/>
      <c r="I1745" s="39"/>
      <c r="J1745" s="39"/>
      <c r="K1745" s="39"/>
      <c r="L1745" s="34"/>
      <c r="M1745" s="34"/>
      <c r="N1745" s="1"/>
    </row>
    <row r="1746" spans="2:14" ht="10" customHeight="1" x14ac:dyDescent="0.15"/>
    <row r="1747" spans="2:14" s="1" customFormat="1" ht="19" collapsed="1" x14ac:dyDescent="0.15">
      <c r="B1747" s="66" cm="1">
        <f t="array" aca="1" ref="B1747" ca="1">MAX($B$2:OFFSET(B1747,-1,0)+1)</f>
        <v>31</v>
      </c>
      <c r="C1747" s="67" t="str">
        <f>UPPER(J1752) &amp;" / " &amp; K1752  &amp; " / " &amp; L1752 &amp; " / " &amp; H1752</f>
        <v xml:space="preserve"> /  /  / </v>
      </c>
      <c r="D1747" s="67"/>
      <c r="E1747" s="67"/>
      <c r="F1747" s="67"/>
      <c r="G1747" s="67"/>
      <c r="H1747" s="34"/>
      <c r="I1747" s="19" t="s">
        <v>253</v>
      </c>
      <c r="J1747" s="2" t="s">
        <v>216</v>
      </c>
      <c r="K1747" s="19" t="s">
        <v>286</v>
      </c>
      <c r="L1747" s="35">
        <f>E1792</f>
        <v>1</v>
      </c>
      <c r="M1747" s="34"/>
    </row>
    <row r="1748" spans="2:14" s="1" customFormat="1" ht="4" hidden="1" customHeight="1" outlineLevel="1" x14ac:dyDescent="0.15">
      <c r="B1748" s="63"/>
      <c r="C1748" s="64"/>
      <c r="D1748" s="64"/>
      <c r="E1748" s="64"/>
      <c r="F1748" s="64"/>
      <c r="G1748" s="64"/>
      <c r="H1748" s="64"/>
      <c r="I1748" s="65"/>
      <c r="J1748" s="65"/>
      <c r="K1748" s="65"/>
      <c r="L1748" s="64"/>
      <c r="M1748" s="64"/>
    </row>
    <row r="1749" spans="2:14" ht="10" hidden="1" customHeight="1" outlineLevel="1" x14ac:dyDescent="0.15"/>
    <row r="1750" spans="2:14" ht="15" hidden="1" customHeight="1" outlineLevel="1" x14ac:dyDescent="0.15">
      <c r="D1750" s="1"/>
      <c r="E1750" s="1"/>
      <c r="H1750" s="3" t="s">
        <v>1</v>
      </c>
      <c r="J1750" s="3" t="s">
        <v>0</v>
      </c>
      <c r="K1750" s="3" t="s">
        <v>215</v>
      </c>
      <c r="L1750" s="3" t="s">
        <v>283</v>
      </c>
    </row>
    <row r="1751" spans="2:14" ht="5" hidden="1" customHeight="1" outlineLevel="1" x14ac:dyDescent="0.15">
      <c r="D1751" s="1"/>
      <c r="E1751" s="1"/>
      <c r="H1751" s="1"/>
      <c r="J1751" s="1"/>
      <c r="K1751" s="1"/>
      <c r="L1751" s="1"/>
    </row>
    <row r="1752" spans="2:14" ht="15" hidden="1" customHeight="1" outlineLevel="1" x14ac:dyDescent="0.15">
      <c r="D1752" s="10" t="s">
        <v>2</v>
      </c>
      <c r="E1752" s="1"/>
      <c r="H1752" s="2"/>
      <c r="J1752" s="2"/>
      <c r="K1752" s="2"/>
      <c r="L1752" s="2"/>
    </row>
    <row r="1753" spans="2:14" hidden="1" outlineLevel="1" x14ac:dyDescent="0.15">
      <c r="D1753" s="1"/>
      <c r="E1753" s="1"/>
      <c r="F1753" s="1"/>
      <c r="H1753" s="1"/>
      <c r="I1753" s="1"/>
      <c r="J1753" s="1"/>
      <c r="K1753" s="1"/>
      <c r="L1753" s="1"/>
    </row>
    <row r="1754" spans="2:14" s="1" customFormat="1" ht="18" hidden="1" customHeight="1" outlineLevel="1" x14ac:dyDescent="0.15">
      <c r="B1754" s="7"/>
      <c r="C1754" s="60" t="s">
        <v>3</v>
      </c>
      <c r="D1754" s="68"/>
      <c r="E1754" s="68"/>
      <c r="F1754" s="69"/>
      <c r="G1754" s="69"/>
      <c r="H1754" s="69" t="s">
        <v>4</v>
      </c>
      <c r="I1754" s="69" t="s">
        <v>5</v>
      </c>
      <c r="J1754" s="69" t="s">
        <v>6</v>
      </c>
      <c r="K1754" s="69" t="s">
        <v>277</v>
      </c>
      <c r="L1754" s="69" t="s">
        <v>278</v>
      </c>
      <c r="M1754" s="69"/>
    </row>
    <row r="1755" spans="2:14" ht="10" hidden="1" customHeight="1" outlineLevel="1" x14ac:dyDescent="0.15">
      <c r="H1755" s="1"/>
      <c r="I1755" s="1"/>
      <c r="J1755" s="1"/>
      <c r="K1755" s="1"/>
      <c r="L1755" s="1"/>
    </row>
    <row r="1756" spans="2:14" s="1" customFormat="1" ht="15" hidden="1" customHeight="1" outlineLevel="1" x14ac:dyDescent="0.15">
      <c r="B1756" s="7"/>
      <c r="D1756" s="10" t="s">
        <v>3</v>
      </c>
      <c r="F1756" s="18" t="s">
        <v>288</v>
      </c>
      <c r="H1756" s="23"/>
      <c r="I1756" s="23"/>
      <c r="J1756" s="23"/>
      <c r="K1756" s="23"/>
      <c r="L1756" s="23"/>
    </row>
    <row r="1757" spans="2:14" ht="4" hidden="1" customHeight="1" outlineLevel="1" x14ac:dyDescent="0.15">
      <c r="D1757" s="1"/>
      <c r="E1757" s="1"/>
      <c r="F1757" s="1"/>
      <c r="H1757" s="1"/>
      <c r="I1757" s="1"/>
      <c r="J1757" s="1"/>
      <c r="K1757" s="1"/>
      <c r="L1757" s="1"/>
    </row>
    <row r="1758" spans="2:14" s="1" customFormat="1" ht="15" hidden="1" customHeight="1" outlineLevel="1" x14ac:dyDescent="0.15">
      <c r="B1758" s="7"/>
      <c r="D1758" s="10" t="s">
        <v>265</v>
      </c>
      <c r="F1758" s="9" t="str">
        <f>F1760 &amp; ":" &amp; F1756</f>
        <v>USD:[currency code]</v>
      </c>
      <c r="H1758" s="25"/>
      <c r="I1758" s="25"/>
      <c r="J1758" s="25"/>
      <c r="K1758" s="25"/>
      <c r="L1758" s="25"/>
    </row>
    <row r="1759" spans="2:14" ht="4" hidden="1" customHeight="1" outlineLevel="1" x14ac:dyDescent="0.15">
      <c r="D1759" s="1"/>
      <c r="E1759" s="1"/>
      <c r="F1759" s="1"/>
      <c r="H1759" s="1"/>
      <c r="I1759" s="1"/>
      <c r="J1759" s="1"/>
      <c r="K1759" s="1"/>
      <c r="L1759" s="1"/>
    </row>
    <row r="1760" spans="2:14" s="1" customFormat="1" ht="15" hidden="1" customHeight="1" outlineLevel="1" x14ac:dyDescent="0.15">
      <c r="B1760" s="7"/>
      <c r="D1760" s="10" t="s">
        <v>22</v>
      </c>
      <c r="F1760" s="9" t="str">
        <f>ReportingCurrency</f>
        <v>USD</v>
      </c>
      <c r="H1760" s="30">
        <f>IF(H1758=0, 0, H1756/H1758)</f>
        <v>0</v>
      </c>
      <c r="I1760" s="30">
        <f>IF(I1758=0, 0, I1756/I1758)</f>
        <v>0</v>
      </c>
      <c r="J1760" s="30">
        <f>IF(J1758=0, 0, J1756/J1758)</f>
        <v>0</v>
      </c>
      <c r="K1760" s="30">
        <f>IF(K1758=0, 0, K1756/K1758)</f>
        <v>0</v>
      </c>
      <c r="L1760" s="30">
        <f>IF(L1758=0, 0, L1756/L1758)</f>
        <v>0</v>
      </c>
    </row>
    <row r="1761" spans="2:13" ht="4" hidden="1" customHeight="1" outlineLevel="1" x14ac:dyDescent="0.15">
      <c r="D1761" s="1"/>
      <c r="E1761" s="1"/>
      <c r="F1761" s="1"/>
      <c r="H1761" s="1"/>
      <c r="I1761" s="1"/>
      <c r="J1761" s="1"/>
      <c r="K1761" s="1"/>
      <c r="L1761" s="1"/>
    </row>
    <row r="1762" spans="2:13" s="1" customFormat="1" ht="15" hidden="1" customHeight="1" outlineLevel="1" x14ac:dyDescent="0.15">
      <c r="B1762" s="7"/>
      <c r="D1762" s="10" t="s">
        <v>273</v>
      </c>
      <c r="F1762" s="9" t="s">
        <v>274</v>
      </c>
      <c r="H1762" s="2"/>
      <c r="I1762" s="2"/>
      <c r="J1762" s="2"/>
      <c r="K1762" s="2"/>
      <c r="L1762" s="2"/>
    </row>
    <row r="1763" spans="2:13" ht="4" hidden="1" customHeight="1" outlineLevel="1" x14ac:dyDescent="0.15">
      <c r="D1763" s="1"/>
      <c r="E1763" s="1"/>
      <c r="F1763" s="1"/>
      <c r="H1763" s="1"/>
      <c r="I1763" s="1"/>
      <c r="J1763" s="1"/>
      <c r="K1763" s="1"/>
      <c r="L1763" s="1"/>
    </row>
    <row r="1764" spans="2:13" s="1" customFormat="1" ht="15" hidden="1" customHeight="1" outlineLevel="1" x14ac:dyDescent="0.15">
      <c r="B1764" s="7"/>
      <c r="D1764" s="10" t="s">
        <v>302</v>
      </c>
      <c r="F1764" s="9" t="s">
        <v>275</v>
      </c>
      <c r="H1764" s="26"/>
      <c r="I1764" s="26"/>
      <c r="J1764" s="26"/>
      <c r="K1764" s="26"/>
      <c r="L1764" s="26"/>
    </row>
    <row r="1765" spans="2:13" hidden="1" outlineLevel="1" x14ac:dyDescent="0.15">
      <c r="D1765" s="1"/>
      <c r="E1765" s="1"/>
      <c r="F1765" s="1"/>
      <c r="H1765" s="1"/>
      <c r="I1765" s="1"/>
      <c r="J1765" s="1"/>
      <c r="K1765" s="1"/>
      <c r="L1765" s="1"/>
    </row>
    <row r="1766" spans="2:13" s="1" customFormat="1" ht="18" hidden="1" customHeight="1" outlineLevel="1" x14ac:dyDescent="0.15">
      <c r="B1766" s="7"/>
      <c r="C1766" s="60" t="s">
        <v>8</v>
      </c>
      <c r="D1766" s="68"/>
      <c r="E1766" s="68"/>
      <c r="F1766" s="69"/>
      <c r="G1766" s="69"/>
      <c r="H1766" s="69" t="s">
        <v>4</v>
      </c>
      <c r="I1766" s="69" t="s">
        <v>5</v>
      </c>
      <c r="J1766" s="69" t="s">
        <v>6</v>
      </c>
      <c r="K1766" s="69" t="s">
        <v>277</v>
      </c>
      <c r="L1766" s="69" t="s">
        <v>278</v>
      </c>
      <c r="M1766" s="69"/>
    </row>
    <row r="1767" spans="2:13" ht="10" hidden="1" customHeight="1" outlineLevel="1" x14ac:dyDescent="0.15">
      <c r="H1767" s="1"/>
      <c r="I1767" s="1"/>
      <c r="J1767" s="1"/>
      <c r="K1767" s="1"/>
      <c r="L1767" s="1"/>
    </row>
    <row r="1768" spans="2:13" s="1" customFormat="1" ht="15" hidden="1" customHeight="1" outlineLevel="1" x14ac:dyDescent="0.15">
      <c r="B1768" s="7"/>
      <c r="D1768" s="10" t="s">
        <v>254</v>
      </c>
      <c r="E1768" s="36"/>
      <c r="F1768" s="9" t="s">
        <v>24</v>
      </c>
      <c r="H1768" s="24"/>
      <c r="I1768" s="24"/>
      <c r="J1768" s="24"/>
      <c r="K1768" s="24"/>
      <c r="L1768" s="24"/>
    </row>
    <row r="1769" spans="2:13" s="1" customFormat="1" ht="15" hidden="1" customHeight="1" outlineLevel="1" x14ac:dyDescent="0.15">
      <c r="B1769" s="7"/>
      <c r="D1769" s="10" t="s">
        <v>255</v>
      </c>
      <c r="E1769" s="36"/>
      <c r="F1769" s="9" t="s">
        <v>24</v>
      </c>
      <c r="H1769" s="24"/>
      <c r="I1769" s="24"/>
      <c r="J1769" s="24"/>
      <c r="K1769" s="24"/>
      <c r="L1769" s="24"/>
    </row>
    <row r="1770" spans="2:13" s="1" customFormat="1" ht="15" hidden="1" customHeight="1" outlineLevel="1" x14ac:dyDescent="0.15">
      <c r="B1770" s="7"/>
      <c r="D1770" s="10" t="s">
        <v>256</v>
      </c>
      <c r="E1770" s="36"/>
      <c r="F1770" s="9" t="s">
        <v>24</v>
      </c>
      <c r="H1770" s="24"/>
      <c r="I1770" s="24"/>
      <c r="J1770" s="24"/>
      <c r="K1770" s="24"/>
      <c r="L1770" s="24"/>
    </row>
    <row r="1771" spans="2:13" s="1" customFormat="1" ht="15" hidden="1" customHeight="1" outlineLevel="1" x14ac:dyDescent="0.15">
      <c r="B1771" s="7"/>
      <c r="D1771" s="10" t="s">
        <v>257</v>
      </c>
      <c r="E1771" s="36"/>
      <c r="F1771" s="9" t="s">
        <v>24</v>
      </c>
      <c r="H1771" s="24"/>
      <c r="I1771" s="24"/>
      <c r="J1771" s="24"/>
      <c r="K1771" s="24"/>
      <c r="L1771" s="24"/>
    </row>
    <row r="1772" spans="2:13" s="1" customFormat="1" ht="15" hidden="1" customHeight="1" outlineLevel="1" x14ac:dyDescent="0.15">
      <c r="B1772" s="7"/>
      <c r="D1772" s="10" t="s">
        <v>258</v>
      </c>
      <c r="E1772" s="36"/>
      <c r="F1772" s="9" t="s">
        <v>24</v>
      </c>
      <c r="H1772" s="24"/>
      <c r="I1772" s="24"/>
      <c r="J1772" s="24"/>
      <c r="K1772" s="24"/>
      <c r="L1772" s="24"/>
    </row>
    <row r="1773" spans="2:13" ht="4" hidden="1" customHeight="1" outlineLevel="1" x14ac:dyDescent="0.15">
      <c r="D1773" s="1"/>
      <c r="E1773" s="1"/>
      <c r="F1773" s="1"/>
      <c r="H1773" s="1"/>
      <c r="I1773" s="1"/>
      <c r="J1773" s="1"/>
      <c r="K1773" s="1"/>
      <c r="L1773" s="1"/>
    </row>
    <row r="1774" spans="2:13" s="1" customFormat="1" ht="15" hidden="1" customHeight="1" outlineLevel="1" x14ac:dyDescent="0.15">
      <c r="B1774" s="7"/>
      <c r="D1774" s="10" t="s">
        <v>268</v>
      </c>
      <c r="F1774" s="9" t="s">
        <v>24</v>
      </c>
      <c r="H1774" s="31">
        <f>SUM(H1768:H1772)</f>
        <v>0</v>
      </c>
      <c r="I1774" s="31">
        <f>SUM(I1768:I1772)</f>
        <v>0</v>
      </c>
      <c r="J1774" s="31">
        <f>SUM(J1768:J1772)</f>
        <v>0</v>
      </c>
      <c r="K1774" s="31">
        <f>SUM(K1768:K1772)</f>
        <v>0</v>
      </c>
      <c r="L1774" s="31">
        <f>SUM(L1768:L1772)</f>
        <v>0</v>
      </c>
    </row>
    <row r="1775" spans="2:13" hidden="1" outlineLevel="1" x14ac:dyDescent="0.15"/>
    <row r="1776" spans="2:13" s="1" customFormat="1" ht="18" hidden="1" customHeight="1" outlineLevel="1" x14ac:dyDescent="0.15">
      <c r="B1776" s="7"/>
      <c r="C1776" s="60" t="s">
        <v>15</v>
      </c>
      <c r="D1776" s="68"/>
      <c r="E1776" s="68"/>
      <c r="F1776" s="69"/>
      <c r="G1776" s="69"/>
      <c r="H1776" s="69" t="s">
        <v>4</v>
      </c>
      <c r="I1776" s="69" t="s">
        <v>5</v>
      </c>
      <c r="J1776" s="69" t="s">
        <v>6</v>
      </c>
      <c r="K1776" s="69" t="s">
        <v>277</v>
      </c>
      <c r="L1776" s="69" t="s">
        <v>278</v>
      </c>
      <c r="M1776" s="69"/>
    </row>
    <row r="1777" spans="2:13" ht="10" hidden="1" customHeight="1" outlineLevel="1" x14ac:dyDescent="0.15"/>
    <row r="1778" spans="2:13" s="1" customFormat="1" ht="15" hidden="1" customHeight="1" outlineLevel="1" x14ac:dyDescent="0.15">
      <c r="B1778" s="7"/>
      <c r="D1778" s="10" t="s">
        <v>23</v>
      </c>
      <c r="F1778" s="9" t="s">
        <v>9</v>
      </c>
      <c r="H1778" s="31">
        <f>H1774</f>
        <v>0</v>
      </c>
      <c r="I1778" s="31">
        <f>I1774</f>
        <v>0</v>
      </c>
      <c r="J1778" s="31">
        <f>J1774</f>
        <v>0</v>
      </c>
      <c r="K1778" s="31">
        <f>K1774</f>
        <v>0</v>
      </c>
      <c r="L1778" s="31">
        <f>L1774</f>
        <v>0</v>
      </c>
    </row>
    <row r="1779" spans="2:13" ht="4" hidden="1" customHeight="1" outlineLevel="1" x14ac:dyDescent="0.15">
      <c r="D1779" s="10"/>
      <c r="F1779" s="1"/>
      <c r="H1779" s="1"/>
      <c r="I1779" s="1"/>
      <c r="J1779" s="1"/>
      <c r="K1779" s="1"/>
      <c r="L1779" s="1"/>
    </row>
    <row r="1780" spans="2:13" s="1" customFormat="1" ht="15" hidden="1" customHeight="1" outlineLevel="1" x14ac:dyDescent="0.15">
      <c r="B1780" s="7"/>
      <c r="D1780" s="10" t="s">
        <v>269</v>
      </c>
      <c r="F1780" s="9" t="s">
        <v>9</v>
      </c>
      <c r="H1780" s="31">
        <f>SUM(H1769:H1772)</f>
        <v>0</v>
      </c>
      <c r="I1780" s="31">
        <f>SUM(I1769:I1772)</f>
        <v>0</v>
      </c>
      <c r="J1780" s="31">
        <f>SUM(J1769:J1772)</f>
        <v>0</v>
      </c>
      <c r="K1780" s="31">
        <f>SUM(K1769:K1772)</f>
        <v>0</v>
      </c>
      <c r="L1780" s="31">
        <f>SUM(L1769:L1772)</f>
        <v>0</v>
      </c>
    </row>
    <row r="1781" spans="2:13" ht="4" hidden="1" customHeight="1" outlineLevel="1" x14ac:dyDescent="0.15">
      <c r="D1781" s="10"/>
      <c r="F1781" s="1"/>
      <c r="H1781" s="1"/>
      <c r="I1781" s="1"/>
      <c r="J1781" s="1"/>
      <c r="K1781" s="1"/>
      <c r="L1781" s="1"/>
    </row>
    <row r="1782" spans="2:13" s="1" customFormat="1" ht="15" hidden="1" customHeight="1" outlineLevel="1" x14ac:dyDescent="0.15">
      <c r="B1782" s="7"/>
      <c r="D1782" s="10" t="s">
        <v>16</v>
      </c>
      <c r="F1782" s="9" t="str">
        <f>ReportingCurrencyUnitLables</f>
        <v>USD 000s</v>
      </c>
      <c r="H1782" s="31">
        <f>H1760 * H1774 / 1000</f>
        <v>0</v>
      </c>
      <c r="I1782" s="31">
        <f>I1760 * I1774 / 1000</f>
        <v>0</v>
      </c>
      <c r="J1782" s="31">
        <f>J1760 * J1774 / 1000</f>
        <v>0</v>
      </c>
      <c r="K1782" s="31">
        <f>K1760 * K1774 / 1000</f>
        <v>0</v>
      </c>
      <c r="L1782" s="31">
        <f>L1760 * L1774 / 1000</f>
        <v>0</v>
      </c>
    </row>
    <row r="1783" spans="2:13" ht="4" hidden="1" customHeight="1" outlineLevel="1" x14ac:dyDescent="0.15">
      <c r="D1783" s="10"/>
      <c r="F1783" s="1"/>
      <c r="H1783" s="1"/>
      <c r="I1783" s="1"/>
      <c r="J1783" s="1"/>
      <c r="K1783" s="1"/>
      <c r="L1783" s="1"/>
    </row>
    <row r="1784" spans="2:13" s="1" customFormat="1" ht="15" hidden="1" customHeight="1" outlineLevel="1" x14ac:dyDescent="0.15">
      <c r="B1784" s="7"/>
      <c r="D1784" s="10" t="s">
        <v>19</v>
      </c>
      <c r="F1784" s="9" t="s">
        <v>20</v>
      </c>
      <c r="H1784" s="32">
        <f>IF(H1778=0,0,H1780 / H1778)</f>
        <v>0</v>
      </c>
      <c r="I1784" s="32">
        <f>IF(I1778=0,0,I1780 / I1778)</f>
        <v>0</v>
      </c>
      <c r="J1784" s="32">
        <f>IF(J1778=0,0,J1780 / J1778)</f>
        <v>0</v>
      </c>
      <c r="K1784" s="32">
        <f>IF(K1778=0,0,K1780 / K1778)</f>
        <v>0</v>
      </c>
      <c r="L1784" s="32">
        <f>IF(L1778=0,0,L1780 / L1778)</f>
        <v>0</v>
      </c>
    </row>
    <row r="1785" spans="2:13" ht="4" hidden="1" customHeight="1" outlineLevel="1" x14ac:dyDescent="0.15">
      <c r="D1785" s="10"/>
      <c r="F1785" s="1"/>
      <c r="H1785" s="1"/>
      <c r="I1785" s="1"/>
      <c r="J1785" s="1"/>
      <c r="K1785" s="1"/>
      <c r="L1785" s="1"/>
    </row>
    <row r="1786" spans="2:13" s="1" customFormat="1" ht="15" hidden="1" customHeight="1" outlineLevel="1" x14ac:dyDescent="0.15">
      <c r="B1786" s="7"/>
      <c r="D1786" s="10" t="s">
        <v>276</v>
      </c>
      <c r="F1786" s="9" t="str">
        <f>ReportingCurrencyUnitLables</f>
        <v>USD 000s</v>
      </c>
      <c r="H1786" s="31">
        <f>MAX(SUMPRODUCT(H1769:H1772, Technical!$E$9:$E$12) * H1760 / 1000, 0)</f>
        <v>0</v>
      </c>
      <c r="I1786" s="31">
        <f>MAX(SUMPRODUCT(I1769:I1772, Technical!$E$9:$E$12) * I1760 / 1000, 0)</f>
        <v>0</v>
      </c>
      <c r="J1786" s="31">
        <f>MAX(SUMPRODUCT(J1769:J1772, Technical!$E$9:$E$12) * J1760 / 1000, 0)</f>
        <v>0</v>
      </c>
      <c r="K1786" s="31">
        <f>MAX(SUMPRODUCT(K1769:K1772, Technical!$E$9:$E$12) * K1760 / 1000, 0)</f>
        <v>0</v>
      </c>
      <c r="L1786" s="31">
        <f>MAX(SUMPRODUCT(L1769:L1772, Technical!$E$9:$E$12) * L1760 / 1000, 0)</f>
        <v>0</v>
      </c>
    </row>
    <row r="1787" spans="2:13" ht="4" hidden="1" customHeight="1" outlineLevel="1" x14ac:dyDescent="0.15">
      <c r="D1787" s="10"/>
      <c r="F1787" s="1"/>
      <c r="H1787" s="1"/>
      <c r="I1787" s="1"/>
      <c r="J1787" s="1"/>
      <c r="K1787" s="1"/>
      <c r="L1787" s="1"/>
    </row>
    <row r="1788" spans="2:13" s="1" customFormat="1" ht="15" hidden="1" customHeight="1" outlineLevel="1" x14ac:dyDescent="0.15">
      <c r="B1788" s="7"/>
      <c r="D1788" s="10" t="s">
        <v>272</v>
      </c>
      <c r="F1788" s="9" t="s">
        <v>270</v>
      </c>
      <c r="H1788" s="32">
        <f>IF(H1782=0, 0, H1786/H1782)</f>
        <v>0</v>
      </c>
      <c r="I1788" s="32">
        <f>IF(I1782=0, 0, I1786/I1782)</f>
        <v>0</v>
      </c>
      <c r="J1788" s="32">
        <f>IF(J1782=0, 0, J1786/J1782)</f>
        <v>0</v>
      </c>
      <c r="K1788" s="32">
        <f>IF(K1782=0, 0, K1786/K1782)</f>
        <v>0</v>
      </c>
      <c r="L1788" s="32">
        <f>IF(L1782=0, 0, L1786/L1782)</f>
        <v>0</v>
      </c>
    </row>
    <row r="1789" spans="2:13" ht="4" hidden="1" customHeight="1" outlineLevel="1" x14ac:dyDescent="0.15">
      <c r="D1789" s="10"/>
      <c r="F1789" s="1"/>
      <c r="H1789" s="1"/>
      <c r="I1789" s="1"/>
      <c r="J1789" s="1"/>
      <c r="K1789" s="1"/>
      <c r="L1789" s="1"/>
    </row>
    <row r="1790" spans="2:13" s="1" customFormat="1" ht="15" hidden="1" customHeight="1" outlineLevel="1" x14ac:dyDescent="0.15">
      <c r="B1790" s="7"/>
      <c r="C1790" s="7"/>
      <c r="D1790" s="10" t="s">
        <v>271</v>
      </c>
      <c r="F1790" s="9" t="s">
        <v>279</v>
      </c>
      <c r="H1790" s="33"/>
      <c r="I1790" s="32">
        <f>IF(H1788=0, 0, -(I1788-H1788) / H1788)</f>
        <v>0</v>
      </c>
      <c r="J1790" s="32">
        <f>IF(I1788=0, 0, -(J1788-I1788) / I1788)</f>
        <v>0</v>
      </c>
      <c r="K1790" s="32">
        <f>IF(J1788=0, 0, -(K1788-J1788) / J1788)</f>
        <v>0</v>
      </c>
      <c r="L1790" s="32">
        <f>IF(K1788=0, 0, -(L1788-K1788) / K1788)</f>
        <v>0</v>
      </c>
    </row>
    <row r="1791" spans="2:13" hidden="1" outlineLevel="1" x14ac:dyDescent="0.15"/>
    <row r="1792" spans="2:13" s="1" customFormat="1" ht="18" hidden="1" customHeight="1" outlineLevel="1" x14ac:dyDescent="0.15">
      <c r="B1792" s="7"/>
      <c r="C1792" s="60" t="s">
        <v>259</v>
      </c>
      <c r="D1792" s="68"/>
      <c r="E1792" s="68">
        <f>IF(AND(J1747 = "Yes", OR(ISBLANK(Worker_Type_Filter), Worker_Type_Filter = H1752),
 OR(ISBLANK(Country_Filter), Country_Filter = J1752)), 1, 0)</f>
        <v>1</v>
      </c>
      <c r="F1792" s="69"/>
      <c r="G1792" s="69"/>
      <c r="H1792" s="69" t="s">
        <v>4</v>
      </c>
      <c r="I1792" s="69" t="s">
        <v>5</v>
      </c>
      <c r="J1792" s="69" t="s">
        <v>6</v>
      </c>
      <c r="K1792" s="69" t="s">
        <v>277</v>
      </c>
      <c r="L1792" s="69" t="s">
        <v>278</v>
      </c>
      <c r="M1792" s="69"/>
    </row>
    <row r="1793" spans="2:14" ht="10" hidden="1" customHeight="1" outlineLevel="1" x14ac:dyDescent="0.15">
      <c r="C1793" s="37" t="s">
        <v>267</v>
      </c>
    </row>
    <row r="1794" spans="2:14" ht="4" hidden="1" customHeight="1" outlineLevel="1" x14ac:dyDescent="0.15"/>
    <row r="1795" spans="2:14" s="1" customFormat="1" ht="15" hidden="1" customHeight="1" outlineLevel="1" x14ac:dyDescent="0.15">
      <c r="B1795" s="7"/>
      <c r="C1795" s="20">
        <v>1</v>
      </c>
      <c r="D1795" s="10" t="s">
        <v>23</v>
      </c>
      <c r="F1795" s="9" t="s">
        <v>9</v>
      </c>
      <c r="H1795" s="31">
        <f>H1778 * $E1792</f>
        <v>0</v>
      </c>
      <c r="I1795" s="31">
        <f>I1778 * $E1792</f>
        <v>0</v>
      </c>
      <c r="J1795" s="31">
        <f>J1778 * $E1792</f>
        <v>0</v>
      </c>
      <c r="K1795" s="31">
        <f>K1778 * $E1792</f>
        <v>0</v>
      </c>
      <c r="L1795" s="31">
        <f>L1778 * $E1792</f>
        <v>0</v>
      </c>
    </row>
    <row r="1796" spans="2:14" ht="4" hidden="1" customHeight="1" outlineLevel="1" x14ac:dyDescent="0.15">
      <c r="D1796" s="10"/>
      <c r="F1796" s="1"/>
      <c r="H1796" s="1"/>
      <c r="I1796" s="1"/>
      <c r="J1796" s="1"/>
      <c r="K1796" s="1"/>
      <c r="L1796" s="1"/>
    </row>
    <row r="1797" spans="2:14" s="1" customFormat="1" ht="15" hidden="1" customHeight="1" outlineLevel="1" x14ac:dyDescent="0.15">
      <c r="B1797" s="7"/>
      <c r="C1797" s="20">
        <v>2</v>
      </c>
      <c r="D1797" s="10" t="s">
        <v>269</v>
      </c>
      <c r="F1797" s="9" t="s">
        <v>9</v>
      </c>
      <c r="H1797" s="31">
        <f>H1780 * $E1792</f>
        <v>0</v>
      </c>
      <c r="I1797" s="31">
        <f>I1780 * $E1792</f>
        <v>0</v>
      </c>
      <c r="J1797" s="31">
        <f>J1780 * $E1792</f>
        <v>0</v>
      </c>
      <c r="K1797" s="31">
        <f>K1780 * $E1792</f>
        <v>0</v>
      </c>
      <c r="L1797" s="31">
        <f>L1780 * $E1792</f>
        <v>0</v>
      </c>
    </row>
    <row r="1798" spans="2:14" ht="4" hidden="1" customHeight="1" outlineLevel="1" x14ac:dyDescent="0.15">
      <c r="D1798" s="10"/>
      <c r="F1798" s="1"/>
      <c r="H1798" s="1"/>
      <c r="I1798" s="1"/>
      <c r="J1798" s="1"/>
      <c r="K1798" s="1"/>
      <c r="L1798" s="1"/>
    </row>
    <row r="1799" spans="2:14" s="1" customFormat="1" ht="15" hidden="1" customHeight="1" outlineLevel="1" x14ac:dyDescent="0.15">
      <c r="B1799" s="7"/>
      <c r="C1799" s="20">
        <v>3</v>
      </c>
      <c r="D1799" s="10" t="s">
        <v>16</v>
      </c>
      <c r="F1799" s="9" t="str">
        <f>ReportingCurrencyUnitLables</f>
        <v>USD 000s</v>
      </c>
      <c r="H1799" s="31">
        <f>H1782 * $E1792</f>
        <v>0</v>
      </c>
      <c r="I1799" s="31">
        <f>I1782 * $E1792</f>
        <v>0</v>
      </c>
      <c r="J1799" s="31">
        <f>J1782 * $E1792</f>
        <v>0</v>
      </c>
      <c r="K1799" s="31">
        <f>K1782 * $E1792</f>
        <v>0</v>
      </c>
      <c r="L1799" s="31">
        <f>L1782 * $E1792</f>
        <v>0</v>
      </c>
    </row>
    <row r="1800" spans="2:14" ht="4" hidden="1" customHeight="1" outlineLevel="1" x14ac:dyDescent="0.15">
      <c r="D1800" s="10"/>
      <c r="F1800" s="1"/>
      <c r="H1800" s="1"/>
      <c r="I1800" s="1"/>
      <c r="J1800" s="1"/>
      <c r="K1800" s="1"/>
      <c r="L1800" s="1"/>
    </row>
    <row r="1801" spans="2:14" s="1" customFormat="1" ht="15" hidden="1" customHeight="1" outlineLevel="1" x14ac:dyDescent="0.15">
      <c r="B1801" s="7"/>
      <c r="C1801" s="20">
        <v>4</v>
      </c>
      <c r="D1801" s="10" t="s">
        <v>276</v>
      </c>
      <c r="F1801" s="9" t="str">
        <f>ReportingCurrencyUnitLables</f>
        <v>USD 000s</v>
      </c>
      <c r="H1801" s="31">
        <f>H1786 * $E1792</f>
        <v>0</v>
      </c>
      <c r="I1801" s="31">
        <f>I1786 * $E1792</f>
        <v>0</v>
      </c>
      <c r="J1801" s="31">
        <f>J1786 * $E1792</f>
        <v>0</v>
      </c>
      <c r="K1801" s="31">
        <f>K1786 * $E1792</f>
        <v>0</v>
      </c>
      <c r="L1801" s="31">
        <f>L1786 * $E1792</f>
        <v>0</v>
      </c>
    </row>
    <row r="1802" spans="2:14" ht="4" hidden="1" customHeight="1" outlineLevel="1" x14ac:dyDescent="0.15">
      <c r="D1802" s="10"/>
      <c r="F1802" s="1"/>
      <c r="H1802" s="1"/>
      <c r="I1802" s="1"/>
      <c r="J1802" s="1"/>
      <c r="K1802" s="1"/>
      <c r="L1802" s="1"/>
    </row>
    <row r="1803" spans="2:14" ht="10" hidden="1" customHeight="1" outlineLevel="1" x14ac:dyDescent="0.15">
      <c r="B1803" s="38"/>
      <c r="C1803" s="34"/>
      <c r="D1803" s="34"/>
      <c r="E1803" s="34"/>
      <c r="F1803" s="34"/>
      <c r="G1803" s="34"/>
      <c r="H1803" s="34"/>
      <c r="I1803" s="39"/>
      <c r="J1803" s="39"/>
      <c r="K1803" s="39"/>
      <c r="L1803" s="34"/>
      <c r="M1803" s="34"/>
      <c r="N1803" s="1"/>
    </row>
    <row r="1804" spans="2:14" ht="10" customHeight="1" x14ac:dyDescent="0.15"/>
    <row r="1805" spans="2:14" s="1" customFormat="1" ht="19" collapsed="1" x14ac:dyDescent="0.15">
      <c r="B1805" s="66" cm="1">
        <f t="array" aca="1" ref="B1805" ca="1">MAX($B$2:OFFSET(B1805,-1,0)+1)</f>
        <v>32</v>
      </c>
      <c r="C1805" s="67" t="str">
        <f>UPPER(J1810) &amp;" / " &amp; K1810  &amp; " / " &amp; L1810 &amp; " / " &amp; H1810</f>
        <v xml:space="preserve"> /  /  / </v>
      </c>
      <c r="D1805" s="67"/>
      <c r="E1805" s="67"/>
      <c r="F1805" s="67"/>
      <c r="G1805" s="67"/>
      <c r="H1805" s="34"/>
      <c r="I1805" s="19" t="s">
        <v>253</v>
      </c>
      <c r="J1805" s="2" t="s">
        <v>216</v>
      </c>
      <c r="K1805" s="19" t="s">
        <v>286</v>
      </c>
      <c r="L1805" s="35">
        <f>E1850</f>
        <v>1</v>
      </c>
      <c r="M1805" s="34"/>
    </row>
    <row r="1806" spans="2:14" s="1" customFormat="1" ht="4" hidden="1" customHeight="1" outlineLevel="1" x14ac:dyDescent="0.15">
      <c r="B1806" s="63"/>
      <c r="C1806" s="64"/>
      <c r="D1806" s="64"/>
      <c r="E1806" s="64"/>
      <c r="F1806" s="64"/>
      <c r="G1806" s="64"/>
      <c r="H1806" s="64"/>
      <c r="I1806" s="65"/>
      <c r="J1806" s="65"/>
      <c r="K1806" s="65"/>
      <c r="L1806" s="64"/>
      <c r="M1806" s="64"/>
    </row>
    <row r="1807" spans="2:14" ht="10" hidden="1" customHeight="1" outlineLevel="1" x14ac:dyDescent="0.15"/>
    <row r="1808" spans="2:14" ht="15" hidden="1" customHeight="1" outlineLevel="1" x14ac:dyDescent="0.15">
      <c r="D1808" s="1"/>
      <c r="E1808" s="1"/>
      <c r="H1808" s="3" t="s">
        <v>1</v>
      </c>
      <c r="J1808" s="3" t="s">
        <v>0</v>
      </c>
      <c r="K1808" s="3" t="s">
        <v>215</v>
      </c>
      <c r="L1808" s="3" t="s">
        <v>283</v>
      </c>
    </row>
    <row r="1809" spans="2:13" ht="5" hidden="1" customHeight="1" outlineLevel="1" x14ac:dyDescent="0.15">
      <c r="D1809" s="1"/>
      <c r="E1809" s="1"/>
      <c r="H1809" s="1"/>
      <c r="J1809" s="1"/>
      <c r="K1809" s="1"/>
      <c r="L1809" s="1"/>
    </row>
    <row r="1810" spans="2:13" ht="15" hidden="1" customHeight="1" outlineLevel="1" x14ac:dyDescent="0.15">
      <c r="D1810" s="10" t="s">
        <v>2</v>
      </c>
      <c r="E1810" s="1"/>
      <c r="H1810" s="2"/>
      <c r="J1810" s="2"/>
      <c r="K1810" s="2"/>
      <c r="L1810" s="2"/>
    </row>
    <row r="1811" spans="2:13" hidden="1" outlineLevel="1" x14ac:dyDescent="0.15">
      <c r="D1811" s="1"/>
      <c r="E1811" s="1"/>
      <c r="F1811" s="1"/>
      <c r="H1811" s="1"/>
      <c r="I1811" s="1"/>
      <c r="J1811" s="1"/>
      <c r="K1811" s="1"/>
      <c r="L1811" s="1"/>
    </row>
    <row r="1812" spans="2:13" s="1" customFormat="1" ht="18" hidden="1" customHeight="1" outlineLevel="1" x14ac:dyDescent="0.15">
      <c r="B1812" s="7"/>
      <c r="C1812" s="60" t="s">
        <v>3</v>
      </c>
      <c r="D1812" s="68"/>
      <c r="E1812" s="68"/>
      <c r="F1812" s="69"/>
      <c r="G1812" s="69"/>
      <c r="H1812" s="69" t="s">
        <v>4</v>
      </c>
      <c r="I1812" s="69" t="s">
        <v>5</v>
      </c>
      <c r="J1812" s="69" t="s">
        <v>6</v>
      </c>
      <c r="K1812" s="69" t="s">
        <v>277</v>
      </c>
      <c r="L1812" s="69" t="s">
        <v>278</v>
      </c>
      <c r="M1812" s="69"/>
    </row>
    <row r="1813" spans="2:13" ht="10" hidden="1" customHeight="1" outlineLevel="1" x14ac:dyDescent="0.15">
      <c r="H1813" s="1"/>
      <c r="I1813" s="1"/>
      <c r="J1813" s="1"/>
      <c r="K1813" s="1"/>
      <c r="L1813" s="1"/>
    </row>
    <row r="1814" spans="2:13" s="1" customFormat="1" ht="15" hidden="1" customHeight="1" outlineLevel="1" x14ac:dyDescent="0.15">
      <c r="B1814" s="7"/>
      <c r="D1814" s="10" t="s">
        <v>3</v>
      </c>
      <c r="F1814" s="18" t="s">
        <v>288</v>
      </c>
      <c r="H1814" s="23"/>
      <c r="I1814" s="23"/>
      <c r="J1814" s="23"/>
      <c r="K1814" s="23"/>
      <c r="L1814" s="23"/>
    </row>
    <row r="1815" spans="2:13" ht="4" hidden="1" customHeight="1" outlineLevel="1" x14ac:dyDescent="0.15">
      <c r="D1815" s="1"/>
      <c r="E1815" s="1"/>
      <c r="F1815" s="1"/>
      <c r="H1815" s="1"/>
      <c r="I1815" s="1"/>
      <c r="J1815" s="1"/>
      <c r="K1815" s="1"/>
      <c r="L1815" s="1"/>
    </row>
    <row r="1816" spans="2:13" s="1" customFormat="1" ht="15" hidden="1" customHeight="1" outlineLevel="1" x14ac:dyDescent="0.15">
      <c r="B1816" s="7"/>
      <c r="D1816" s="10" t="s">
        <v>265</v>
      </c>
      <c r="F1816" s="9" t="str">
        <f>F1818 &amp; ":" &amp; F1814</f>
        <v>USD:[currency code]</v>
      </c>
      <c r="H1816" s="25"/>
      <c r="I1816" s="25"/>
      <c r="J1816" s="25"/>
      <c r="K1816" s="25"/>
      <c r="L1816" s="25"/>
    </row>
    <row r="1817" spans="2:13" ht="4" hidden="1" customHeight="1" outlineLevel="1" x14ac:dyDescent="0.15">
      <c r="D1817" s="1"/>
      <c r="E1817" s="1"/>
      <c r="F1817" s="1"/>
      <c r="H1817" s="1"/>
      <c r="I1817" s="1"/>
      <c r="J1817" s="1"/>
      <c r="K1817" s="1"/>
      <c r="L1817" s="1"/>
    </row>
    <row r="1818" spans="2:13" s="1" customFormat="1" ht="15" hidden="1" customHeight="1" outlineLevel="1" x14ac:dyDescent="0.15">
      <c r="B1818" s="7"/>
      <c r="D1818" s="10" t="s">
        <v>22</v>
      </c>
      <c r="F1818" s="9" t="str">
        <f>ReportingCurrency</f>
        <v>USD</v>
      </c>
      <c r="H1818" s="30">
        <f>IF(H1816=0, 0, H1814/H1816)</f>
        <v>0</v>
      </c>
      <c r="I1818" s="30">
        <f>IF(I1816=0, 0, I1814/I1816)</f>
        <v>0</v>
      </c>
      <c r="J1818" s="30">
        <f>IF(J1816=0, 0, J1814/J1816)</f>
        <v>0</v>
      </c>
      <c r="K1818" s="30">
        <f>IF(K1816=0, 0, K1814/K1816)</f>
        <v>0</v>
      </c>
      <c r="L1818" s="30">
        <f>IF(L1816=0, 0, L1814/L1816)</f>
        <v>0</v>
      </c>
    </row>
    <row r="1819" spans="2:13" ht="4" hidden="1" customHeight="1" outlineLevel="1" x14ac:dyDescent="0.15">
      <c r="D1819" s="1"/>
      <c r="E1819" s="1"/>
      <c r="F1819" s="1"/>
      <c r="H1819" s="1"/>
      <c r="I1819" s="1"/>
      <c r="J1819" s="1"/>
      <c r="K1819" s="1"/>
      <c r="L1819" s="1"/>
    </row>
    <row r="1820" spans="2:13" s="1" customFormat="1" ht="15" hidden="1" customHeight="1" outlineLevel="1" x14ac:dyDescent="0.15">
      <c r="B1820" s="7"/>
      <c r="D1820" s="10" t="s">
        <v>273</v>
      </c>
      <c r="F1820" s="9" t="s">
        <v>274</v>
      </c>
      <c r="H1820" s="2"/>
      <c r="I1820" s="2"/>
      <c r="J1820" s="2"/>
      <c r="K1820" s="2"/>
      <c r="L1820" s="2"/>
    </row>
    <row r="1821" spans="2:13" ht="4" hidden="1" customHeight="1" outlineLevel="1" x14ac:dyDescent="0.15">
      <c r="D1821" s="1"/>
      <c r="E1821" s="1"/>
      <c r="F1821" s="1"/>
      <c r="H1821" s="1"/>
      <c r="I1821" s="1"/>
      <c r="J1821" s="1"/>
      <c r="K1821" s="1"/>
      <c r="L1821" s="1"/>
    </row>
    <row r="1822" spans="2:13" s="1" customFormat="1" ht="15" hidden="1" customHeight="1" outlineLevel="1" x14ac:dyDescent="0.15">
      <c r="B1822" s="7"/>
      <c r="D1822" s="10" t="s">
        <v>302</v>
      </c>
      <c r="F1822" s="9" t="s">
        <v>275</v>
      </c>
      <c r="H1822" s="26"/>
      <c r="I1822" s="26"/>
      <c r="J1822" s="26"/>
      <c r="K1822" s="26"/>
      <c r="L1822" s="26"/>
    </row>
    <row r="1823" spans="2:13" hidden="1" outlineLevel="1" x14ac:dyDescent="0.15">
      <c r="D1823" s="1"/>
      <c r="E1823" s="1"/>
      <c r="F1823" s="1"/>
      <c r="H1823" s="1"/>
      <c r="I1823" s="1"/>
      <c r="J1823" s="1"/>
      <c r="K1823" s="1"/>
      <c r="L1823" s="1"/>
    </row>
    <row r="1824" spans="2:13" s="1" customFormat="1" ht="18" hidden="1" customHeight="1" outlineLevel="1" x14ac:dyDescent="0.15">
      <c r="B1824" s="7"/>
      <c r="C1824" s="60" t="s">
        <v>8</v>
      </c>
      <c r="D1824" s="68"/>
      <c r="E1824" s="68"/>
      <c r="F1824" s="69"/>
      <c r="G1824" s="69"/>
      <c r="H1824" s="69" t="s">
        <v>4</v>
      </c>
      <c r="I1824" s="69" t="s">
        <v>5</v>
      </c>
      <c r="J1824" s="69" t="s">
        <v>6</v>
      </c>
      <c r="K1824" s="69" t="s">
        <v>277</v>
      </c>
      <c r="L1824" s="69" t="s">
        <v>278</v>
      </c>
      <c r="M1824" s="69"/>
    </row>
    <row r="1825" spans="2:13" ht="10" hidden="1" customHeight="1" outlineLevel="1" x14ac:dyDescent="0.15">
      <c r="H1825" s="1"/>
      <c r="I1825" s="1"/>
      <c r="J1825" s="1"/>
      <c r="K1825" s="1"/>
      <c r="L1825" s="1"/>
    </row>
    <row r="1826" spans="2:13" s="1" customFormat="1" ht="15" hidden="1" customHeight="1" outlineLevel="1" x14ac:dyDescent="0.15">
      <c r="B1826" s="7"/>
      <c r="D1826" s="10" t="s">
        <v>254</v>
      </c>
      <c r="E1826" s="36"/>
      <c r="F1826" s="9" t="s">
        <v>24</v>
      </c>
      <c r="H1826" s="24"/>
      <c r="I1826" s="24"/>
      <c r="J1826" s="24"/>
      <c r="K1826" s="24"/>
      <c r="L1826" s="24"/>
    </row>
    <row r="1827" spans="2:13" s="1" customFormat="1" ht="15" hidden="1" customHeight="1" outlineLevel="1" x14ac:dyDescent="0.15">
      <c r="B1827" s="7"/>
      <c r="D1827" s="10" t="s">
        <v>255</v>
      </c>
      <c r="E1827" s="36"/>
      <c r="F1827" s="9" t="s">
        <v>24</v>
      </c>
      <c r="H1827" s="24"/>
      <c r="I1827" s="24"/>
      <c r="J1827" s="24"/>
      <c r="K1827" s="24"/>
      <c r="L1827" s="24"/>
    </row>
    <row r="1828" spans="2:13" s="1" customFormat="1" ht="15" hidden="1" customHeight="1" outlineLevel="1" x14ac:dyDescent="0.15">
      <c r="B1828" s="7"/>
      <c r="D1828" s="10" t="s">
        <v>256</v>
      </c>
      <c r="E1828" s="36"/>
      <c r="F1828" s="9" t="s">
        <v>24</v>
      </c>
      <c r="H1828" s="24"/>
      <c r="I1828" s="24"/>
      <c r="J1828" s="24"/>
      <c r="K1828" s="24"/>
      <c r="L1828" s="24"/>
    </row>
    <row r="1829" spans="2:13" s="1" customFormat="1" ht="15" hidden="1" customHeight="1" outlineLevel="1" x14ac:dyDescent="0.15">
      <c r="B1829" s="7"/>
      <c r="D1829" s="10" t="s">
        <v>257</v>
      </c>
      <c r="E1829" s="36"/>
      <c r="F1829" s="9" t="s">
        <v>24</v>
      </c>
      <c r="H1829" s="24"/>
      <c r="I1829" s="24"/>
      <c r="J1829" s="24"/>
      <c r="K1829" s="24"/>
      <c r="L1829" s="24"/>
    </row>
    <row r="1830" spans="2:13" s="1" customFormat="1" ht="15" hidden="1" customHeight="1" outlineLevel="1" x14ac:dyDescent="0.15">
      <c r="B1830" s="7"/>
      <c r="D1830" s="10" t="s">
        <v>258</v>
      </c>
      <c r="E1830" s="36"/>
      <c r="F1830" s="9" t="s">
        <v>24</v>
      </c>
      <c r="H1830" s="24"/>
      <c r="I1830" s="24"/>
      <c r="J1830" s="24"/>
      <c r="K1830" s="24"/>
      <c r="L1830" s="24"/>
    </row>
    <row r="1831" spans="2:13" ht="4" hidden="1" customHeight="1" outlineLevel="1" x14ac:dyDescent="0.15">
      <c r="D1831" s="1"/>
      <c r="E1831" s="1"/>
      <c r="F1831" s="1"/>
      <c r="H1831" s="1"/>
      <c r="I1831" s="1"/>
      <c r="J1831" s="1"/>
      <c r="K1831" s="1"/>
      <c r="L1831" s="1"/>
    </row>
    <row r="1832" spans="2:13" s="1" customFormat="1" ht="15" hidden="1" customHeight="1" outlineLevel="1" x14ac:dyDescent="0.15">
      <c r="B1832" s="7"/>
      <c r="D1832" s="10" t="s">
        <v>268</v>
      </c>
      <c r="F1832" s="9" t="s">
        <v>24</v>
      </c>
      <c r="H1832" s="31">
        <f>SUM(H1826:H1830)</f>
        <v>0</v>
      </c>
      <c r="I1832" s="31">
        <f>SUM(I1826:I1830)</f>
        <v>0</v>
      </c>
      <c r="J1832" s="31">
        <f>SUM(J1826:J1830)</f>
        <v>0</v>
      </c>
      <c r="K1832" s="31">
        <f>SUM(K1826:K1830)</f>
        <v>0</v>
      </c>
      <c r="L1832" s="31">
        <f>SUM(L1826:L1830)</f>
        <v>0</v>
      </c>
    </row>
    <row r="1833" spans="2:13" hidden="1" outlineLevel="1" x14ac:dyDescent="0.15"/>
    <row r="1834" spans="2:13" s="1" customFormat="1" ht="18" hidden="1" customHeight="1" outlineLevel="1" x14ac:dyDescent="0.15">
      <c r="B1834" s="7"/>
      <c r="C1834" s="60" t="s">
        <v>15</v>
      </c>
      <c r="D1834" s="68"/>
      <c r="E1834" s="68"/>
      <c r="F1834" s="69"/>
      <c r="G1834" s="69"/>
      <c r="H1834" s="69" t="s">
        <v>4</v>
      </c>
      <c r="I1834" s="69" t="s">
        <v>5</v>
      </c>
      <c r="J1834" s="69" t="s">
        <v>6</v>
      </c>
      <c r="K1834" s="69" t="s">
        <v>277</v>
      </c>
      <c r="L1834" s="69" t="s">
        <v>278</v>
      </c>
      <c r="M1834" s="69"/>
    </row>
    <row r="1835" spans="2:13" ht="10" hidden="1" customHeight="1" outlineLevel="1" x14ac:dyDescent="0.15"/>
    <row r="1836" spans="2:13" s="1" customFormat="1" ht="15" hidden="1" customHeight="1" outlineLevel="1" x14ac:dyDescent="0.15">
      <c r="B1836" s="7"/>
      <c r="D1836" s="10" t="s">
        <v>23</v>
      </c>
      <c r="F1836" s="9" t="s">
        <v>9</v>
      </c>
      <c r="H1836" s="31">
        <f>H1832</f>
        <v>0</v>
      </c>
      <c r="I1836" s="31">
        <f>I1832</f>
        <v>0</v>
      </c>
      <c r="J1836" s="31">
        <f>J1832</f>
        <v>0</v>
      </c>
      <c r="K1836" s="31">
        <f>K1832</f>
        <v>0</v>
      </c>
      <c r="L1836" s="31">
        <f>L1832</f>
        <v>0</v>
      </c>
    </row>
    <row r="1837" spans="2:13" ht="4" hidden="1" customHeight="1" outlineLevel="1" x14ac:dyDescent="0.15">
      <c r="D1837" s="10"/>
      <c r="F1837" s="1"/>
      <c r="H1837" s="1"/>
      <c r="I1837" s="1"/>
      <c r="J1837" s="1"/>
      <c r="K1837" s="1"/>
      <c r="L1837" s="1"/>
    </row>
    <row r="1838" spans="2:13" s="1" customFormat="1" ht="15" hidden="1" customHeight="1" outlineLevel="1" x14ac:dyDescent="0.15">
      <c r="B1838" s="7"/>
      <c r="D1838" s="10" t="s">
        <v>269</v>
      </c>
      <c r="F1838" s="9" t="s">
        <v>9</v>
      </c>
      <c r="H1838" s="31">
        <f>SUM(H1827:H1830)</f>
        <v>0</v>
      </c>
      <c r="I1838" s="31">
        <f>SUM(I1827:I1830)</f>
        <v>0</v>
      </c>
      <c r="J1838" s="31">
        <f>SUM(J1827:J1830)</f>
        <v>0</v>
      </c>
      <c r="K1838" s="31">
        <f>SUM(K1827:K1830)</f>
        <v>0</v>
      </c>
      <c r="L1838" s="31">
        <f>SUM(L1827:L1830)</f>
        <v>0</v>
      </c>
    </row>
    <row r="1839" spans="2:13" ht="4" hidden="1" customHeight="1" outlineLevel="1" x14ac:dyDescent="0.15">
      <c r="D1839" s="10"/>
      <c r="F1839" s="1"/>
      <c r="H1839" s="1"/>
      <c r="I1839" s="1"/>
      <c r="J1839" s="1"/>
      <c r="K1839" s="1"/>
      <c r="L1839" s="1"/>
    </row>
    <row r="1840" spans="2:13" s="1" customFormat="1" ht="15" hidden="1" customHeight="1" outlineLevel="1" x14ac:dyDescent="0.15">
      <c r="B1840" s="7"/>
      <c r="D1840" s="10" t="s">
        <v>16</v>
      </c>
      <c r="F1840" s="9" t="str">
        <f>ReportingCurrencyUnitLables</f>
        <v>USD 000s</v>
      </c>
      <c r="H1840" s="31">
        <f>H1818 * H1832 / 1000</f>
        <v>0</v>
      </c>
      <c r="I1840" s="31">
        <f>I1818 * I1832 / 1000</f>
        <v>0</v>
      </c>
      <c r="J1840" s="31">
        <f>J1818 * J1832 / 1000</f>
        <v>0</v>
      </c>
      <c r="K1840" s="31">
        <f>K1818 * K1832 / 1000</f>
        <v>0</v>
      </c>
      <c r="L1840" s="31">
        <f>L1818 * L1832 / 1000</f>
        <v>0</v>
      </c>
    </row>
    <row r="1841" spans="2:13" ht="4" hidden="1" customHeight="1" outlineLevel="1" x14ac:dyDescent="0.15">
      <c r="D1841" s="10"/>
      <c r="F1841" s="1"/>
      <c r="H1841" s="1"/>
      <c r="I1841" s="1"/>
      <c r="J1841" s="1"/>
      <c r="K1841" s="1"/>
      <c r="L1841" s="1"/>
    </row>
    <row r="1842" spans="2:13" s="1" customFormat="1" ht="15" hidden="1" customHeight="1" outlineLevel="1" x14ac:dyDescent="0.15">
      <c r="B1842" s="7"/>
      <c r="D1842" s="10" t="s">
        <v>19</v>
      </c>
      <c r="F1842" s="9" t="s">
        <v>20</v>
      </c>
      <c r="H1842" s="32">
        <f>IF(H1836=0,0,H1838 / H1836)</f>
        <v>0</v>
      </c>
      <c r="I1842" s="32">
        <f>IF(I1836=0,0,I1838 / I1836)</f>
        <v>0</v>
      </c>
      <c r="J1842" s="32">
        <f>IF(J1836=0,0,J1838 / J1836)</f>
        <v>0</v>
      </c>
      <c r="K1842" s="32">
        <f>IF(K1836=0,0,K1838 / K1836)</f>
        <v>0</v>
      </c>
      <c r="L1842" s="32">
        <f>IF(L1836=0,0,L1838 / L1836)</f>
        <v>0</v>
      </c>
    </row>
    <row r="1843" spans="2:13" ht="4" hidden="1" customHeight="1" outlineLevel="1" x14ac:dyDescent="0.15">
      <c r="D1843" s="10"/>
      <c r="F1843" s="1"/>
      <c r="H1843" s="1"/>
      <c r="I1843" s="1"/>
      <c r="J1843" s="1"/>
      <c r="K1843" s="1"/>
      <c r="L1843" s="1"/>
    </row>
    <row r="1844" spans="2:13" s="1" customFormat="1" ht="15" hidden="1" customHeight="1" outlineLevel="1" x14ac:dyDescent="0.15">
      <c r="B1844" s="7"/>
      <c r="D1844" s="10" t="s">
        <v>276</v>
      </c>
      <c r="F1844" s="9" t="str">
        <f>ReportingCurrencyUnitLables</f>
        <v>USD 000s</v>
      </c>
      <c r="H1844" s="31">
        <f>MAX(SUMPRODUCT(H1827:H1830, Technical!$E$9:$E$12) * H1818 / 1000, 0)</f>
        <v>0</v>
      </c>
      <c r="I1844" s="31">
        <f>MAX(SUMPRODUCT(I1827:I1830, Technical!$E$9:$E$12) * I1818 / 1000, 0)</f>
        <v>0</v>
      </c>
      <c r="J1844" s="31">
        <f>MAX(SUMPRODUCT(J1827:J1830, Technical!$E$9:$E$12) * J1818 / 1000, 0)</f>
        <v>0</v>
      </c>
      <c r="K1844" s="31">
        <f>MAX(SUMPRODUCT(K1827:K1830, Technical!$E$9:$E$12) * K1818 / 1000, 0)</f>
        <v>0</v>
      </c>
      <c r="L1844" s="31">
        <f>MAX(SUMPRODUCT(L1827:L1830, Technical!$E$9:$E$12) * L1818 / 1000, 0)</f>
        <v>0</v>
      </c>
    </row>
    <row r="1845" spans="2:13" ht="4" hidden="1" customHeight="1" outlineLevel="1" x14ac:dyDescent="0.15">
      <c r="D1845" s="10"/>
      <c r="F1845" s="1"/>
      <c r="H1845" s="1"/>
      <c r="I1845" s="1"/>
      <c r="J1845" s="1"/>
      <c r="K1845" s="1"/>
      <c r="L1845" s="1"/>
    </row>
    <row r="1846" spans="2:13" s="1" customFormat="1" ht="15" hidden="1" customHeight="1" outlineLevel="1" x14ac:dyDescent="0.15">
      <c r="B1846" s="7"/>
      <c r="D1846" s="10" t="s">
        <v>272</v>
      </c>
      <c r="F1846" s="9" t="s">
        <v>270</v>
      </c>
      <c r="H1846" s="32">
        <f>IF(H1840=0, 0, H1844/H1840)</f>
        <v>0</v>
      </c>
      <c r="I1846" s="32">
        <f>IF(I1840=0, 0, I1844/I1840)</f>
        <v>0</v>
      </c>
      <c r="J1846" s="32">
        <f>IF(J1840=0, 0, J1844/J1840)</f>
        <v>0</v>
      </c>
      <c r="K1846" s="32">
        <f>IF(K1840=0, 0, K1844/K1840)</f>
        <v>0</v>
      </c>
      <c r="L1846" s="32">
        <f>IF(L1840=0, 0, L1844/L1840)</f>
        <v>0</v>
      </c>
    </row>
    <row r="1847" spans="2:13" ht="4" hidden="1" customHeight="1" outlineLevel="1" x14ac:dyDescent="0.15">
      <c r="D1847" s="10"/>
      <c r="F1847" s="1"/>
      <c r="H1847" s="1"/>
      <c r="I1847" s="1"/>
      <c r="J1847" s="1"/>
      <c r="K1847" s="1"/>
      <c r="L1847" s="1"/>
    </row>
    <row r="1848" spans="2:13" s="1" customFormat="1" ht="15" hidden="1" customHeight="1" outlineLevel="1" x14ac:dyDescent="0.15">
      <c r="B1848" s="7"/>
      <c r="C1848" s="7"/>
      <c r="D1848" s="10" t="s">
        <v>271</v>
      </c>
      <c r="F1848" s="9" t="s">
        <v>279</v>
      </c>
      <c r="H1848" s="33"/>
      <c r="I1848" s="32">
        <f>IF(H1846=0, 0, -(I1846-H1846) / H1846)</f>
        <v>0</v>
      </c>
      <c r="J1848" s="32">
        <f>IF(I1846=0, 0, -(J1846-I1846) / I1846)</f>
        <v>0</v>
      </c>
      <c r="K1848" s="32">
        <f>IF(J1846=0, 0, -(K1846-J1846) / J1846)</f>
        <v>0</v>
      </c>
      <c r="L1848" s="32">
        <f>IF(K1846=0, 0, -(L1846-K1846) / K1846)</f>
        <v>0</v>
      </c>
    </row>
    <row r="1849" spans="2:13" hidden="1" outlineLevel="1" x14ac:dyDescent="0.15"/>
    <row r="1850" spans="2:13" s="1" customFormat="1" ht="18" hidden="1" customHeight="1" outlineLevel="1" x14ac:dyDescent="0.15">
      <c r="B1850" s="7"/>
      <c r="C1850" s="60" t="s">
        <v>259</v>
      </c>
      <c r="D1850" s="68"/>
      <c r="E1850" s="68">
        <f>IF(AND(J1805 = "Yes", OR(ISBLANK(Worker_Type_Filter), Worker_Type_Filter = H1810),
 OR(ISBLANK(Country_Filter), Country_Filter = J1810)), 1, 0)</f>
        <v>1</v>
      </c>
      <c r="F1850" s="69"/>
      <c r="G1850" s="69"/>
      <c r="H1850" s="69" t="s">
        <v>4</v>
      </c>
      <c r="I1850" s="69" t="s">
        <v>5</v>
      </c>
      <c r="J1850" s="69" t="s">
        <v>6</v>
      </c>
      <c r="K1850" s="69" t="s">
        <v>277</v>
      </c>
      <c r="L1850" s="69" t="s">
        <v>278</v>
      </c>
      <c r="M1850" s="69"/>
    </row>
    <row r="1851" spans="2:13" ht="10" hidden="1" customHeight="1" outlineLevel="1" x14ac:dyDescent="0.15">
      <c r="C1851" s="37" t="s">
        <v>267</v>
      </c>
    </row>
    <row r="1852" spans="2:13" ht="4" hidden="1" customHeight="1" outlineLevel="1" x14ac:dyDescent="0.15"/>
    <row r="1853" spans="2:13" s="1" customFormat="1" ht="15" hidden="1" customHeight="1" outlineLevel="1" x14ac:dyDescent="0.15">
      <c r="B1853" s="7"/>
      <c r="C1853" s="20">
        <v>1</v>
      </c>
      <c r="D1853" s="10" t="s">
        <v>23</v>
      </c>
      <c r="F1853" s="9" t="s">
        <v>9</v>
      </c>
      <c r="H1853" s="31">
        <f>H1836 * $E1850</f>
        <v>0</v>
      </c>
      <c r="I1853" s="31">
        <f>I1836 * $E1850</f>
        <v>0</v>
      </c>
      <c r="J1853" s="31">
        <f>J1836 * $E1850</f>
        <v>0</v>
      </c>
      <c r="K1853" s="31">
        <f>K1836 * $E1850</f>
        <v>0</v>
      </c>
      <c r="L1853" s="31">
        <f>L1836 * $E1850</f>
        <v>0</v>
      </c>
    </row>
    <row r="1854" spans="2:13" ht="4" hidden="1" customHeight="1" outlineLevel="1" x14ac:dyDescent="0.15">
      <c r="D1854" s="10"/>
      <c r="F1854" s="1"/>
      <c r="H1854" s="1"/>
      <c r="I1854" s="1"/>
      <c r="J1854" s="1"/>
      <c r="K1854" s="1"/>
      <c r="L1854" s="1"/>
    </row>
    <row r="1855" spans="2:13" s="1" customFormat="1" ht="15" hidden="1" customHeight="1" outlineLevel="1" x14ac:dyDescent="0.15">
      <c r="B1855" s="7"/>
      <c r="C1855" s="20">
        <v>2</v>
      </c>
      <c r="D1855" s="10" t="s">
        <v>269</v>
      </c>
      <c r="F1855" s="9" t="s">
        <v>9</v>
      </c>
      <c r="H1855" s="31">
        <f>H1838 * $E1850</f>
        <v>0</v>
      </c>
      <c r="I1855" s="31">
        <f>I1838 * $E1850</f>
        <v>0</v>
      </c>
      <c r="J1855" s="31">
        <f>J1838 * $E1850</f>
        <v>0</v>
      </c>
      <c r="K1855" s="31">
        <f>K1838 * $E1850</f>
        <v>0</v>
      </c>
      <c r="L1855" s="31">
        <f>L1838 * $E1850</f>
        <v>0</v>
      </c>
    </row>
    <row r="1856" spans="2:13" ht="4" hidden="1" customHeight="1" outlineLevel="1" x14ac:dyDescent="0.15">
      <c r="D1856" s="10"/>
      <c r="F1856" s="1"/>
      <c r="H1856" s="1"/>
      <c r="I1856" s="1"/>
      <c r="J1856" s="1"/>
      <c r="K1856" s="1"/>
      <c r="L1856" s="1"/>
    </row>
    <row r="1857" spans="2:14" s="1" customFormat="1" ht="15" hidden="1" customHeight="1" outlineLevel="1" x14ac:dyDescent="0.15">
      <c r="B1857" s="7"/>
      <c r="C1857" s="20">
        <v>3</v>
      </c>
      <c r="D1857" s="10" t="s">
        <v>16</v>
      </c>
      <c r="F1857" s="9" t="str">
        <f>ReportingCurrencyUnitLables</f>
        <v>USD 000s</v>
      </c>
      <c r="H1857" s="31">
        <f>H1840 * $E1850</f>
        <v>0</v>
      </c>
      <c r="I1857" s="31">
        <f>I1840 * $E1850</f>
        <v>0</v>
      </c>
      <c r="J1857" s="31">
        <f>J1840 * $E1850</f>
        <v>0</v>
      </c>
      <c r="K1857" s="31">
        <f>K1840 * $E1850</f>
        <v>0</v>
      </c>
      <c r="L1857" s="31">
        <f>L1840 * $E1850</f>
        <v>0</v>
      </c>
    </row>
    <row r="1858" spans="2:14" ht="4" hidden="1" customHeight="1" outlineLevel="1" x14ac:dyDescent="0.15">
      <c r="D1858" s="10"/>
      <c r="F1858" s="1"/>
      <c r="H1858" s="1"/>
      <c r="I1858" s="1"/>
      <c r="J1858" s="1"/>
      <c r="K1858" s="1"/>
      <c r="L1858" s="1"/>
    </row>
    <row r="1859" spans="2:14" s="1" customFormat="1" ht="15" hidden="1" customHeight="1" outlineLevel="1" x14ac:dyDescent="0.15">
      <c r="B1859" s="7"/>
      <c r="C1859" s="20">
        <v>4</v>
      </c>
      <c r="D1859" s="10" t="s">
        <v>276</v>
      </c>
      <c r="F1859" s="9" t="str">
        <f>ReportingCurrencyUnitLables</f>
        <v>USD 000s</v>
      </c>
      <c r="H1859" s="31">
        <f>H1844 * $E1850</f>
        <v>0</v>
      </c>
      <c r="I1859" s="31">
        <f>I1844 * $E1850</f>
        <v>0</v>
      </c>
      <c r="J1859" s="31">
        <f>J1844 * $E1850</f>
        <v>0</v>
      </c>
      <c r="K1859" s="31">
        <f>K1844 * $E1850</f>
        <v>0</v>
      </c>
      <c r="L1859" s="31">
        <f>L1844 * $E1850</f>
        <v>0</v>
      </c>
    </row>
    <row r="1860" spans="2:14" ht="4" hidden="1" customHeight="1" outlineLevel="1" x14ac:dyDescent="0.15">
      <c r="D1860" s="10"/>
      <c r="F1860" s="1"/>
      <c r="H1860" s="1"/>
      <c r="I1860" s="1"/>
      <c r="J1860" s="1"/>
      <c r="K1860" s="1"/>
      <c r="L1860" s="1"/>
    </row>
    <row r="1861" spans="2:14" ht="10" hidden="1" customHeight="1" outlineLevel="1" x14ac:dyDescent="0.15">
      <c r="B1861" s="38"/>
      <c r="C1861" s="34"/>
      <c r="D1861" s="34"/>
      <c r="E1861" s="34"/>
      <c r="F1861" s="34"/>
      <c r="G1861" s="34"/>
      <c r="H1861" s="34"/>
      <c r="I1861" s="39"/>
      <c r="J1861" s="39"/>
      <c r="K1861" s="39"/>
      <c r="L1861" s="34"/>
      <c r="M1861" s="34"/>
      <c r="N1861" s="1"/>
    </row>
    <row r="1862" spans="2:14" ht="10" customHeight="1" x14ac:dyDescent="0.15"/>
    <row r="1863" spans="2:14" s="1" customFormat="1" ht="19" collapsed="1" x14ac:dyDescent="0.15">
      <c r="B1863" s="66" cm="1">
        <f t="array" aca="1" ref="B1863" ca="1">MAX($B$2:OFFSET(B1863,-1,0)+1)</f>
        <v>33</v>
      </c>
      <c r="C1863" s="67" t="str">
        <f>UPPER(J1868) &amp;" / " &amp; K1868  &amp; " / " &amp; L1868 &amp; " / " &amp; H1868</f>
        <v xml:space="preserve"> /  /  / </v>
      </c>
      <c r="D1863" s="67"/>
      <c r="E1863" s="67"/>
      <c r="F1863" s="67"/>
      <c r="G1863" s="67"/>
      <c r="H1863" s="34"/>
      <c r="I1863" s="19" t="s">
        <v>253</v>
      </c>
      <c r="J1863" s="2" t="s">
        <v>216</v>
      </c>
      <c r="K1863" s="19" t="s">
        <v>286</v>
      </c>
      <c r="L1863" s="35">
        <f>E1908</f>
        <v>1</v>
      </c>
      <c r="M1863" s="34"/>
    </row>
    <row r="1864" spans="2:14" s="1" customFormat="1" ht="4" hidden="1" customHeight="1" outlineLevel="1" x14ac:dyDescent="0.15">
      <c r="B1864" s="63"/>
      <c r="C1864" s="64"/>
      <c r="D1864" s="64"/>
      <c r="E1864" s="64"/>
      <c r="F1864" s="64"/>
      <c r="G1864" s="64"/>
      <c r="H1864" s="64"/>
      <c r="I1864" s="65"/>
      <c r="J1864" s="65"/>
      <c r="K1864" s="65"/>
      <c r="L1864" s="64"/>
      <c r="M1864" s="64"/>
    </row>
    <row r="1865" spans="2:14" ht="10" hidden="1" customHeight="1" outlineLevel="1" x14ac:dyDescent="0.15"/>
    <row r="1866" spans="2:14" ht="15" hidden="1" customHeight="1" outlineLevel="1" x14ac:dyDescent="0.15">
      <c r="D1866" s="1"/>
      <c r="E1866" s="1"/>
      <c r="H1866" s="3" t="s">
        <v>1</v>
      </c>
      <c r="J1866" s="3" t="s">
        <v>0</v>
      </c>
      <c r="K1866" s="3" t="s">
        <v>215</v>
      </c>
      <c r="L1866" s="3" t="s">
        <v>283</v>
      </c>
    </row>
    <row r="1867" spans="2:14" ht="5" hidden="1" customHeight="1" outlineLevel="1" x14ac:dyDescent="0.15">
      <c r="D1867" s="1"/>
      <c r="E1867" s="1"/>
      <c r="H1867" s="1"/>
      <c r="J1867" s="1"/>
      <c r="K1867" s="1"/>
      <c r="L1867" s="1"/>
    </row>
    <row r="1868" spans="2:14" ht="15" hidden="1" customHeight="1" outlineLevel="1" x14ac:dyDescent="0.15">
      <c r="D1868" s="10" t="s">
        <v>2</v>
      </c>
      <c r="E1868" s="1"/>
      <c r="H1868" s="2"/>
      <c r="J1868" s="2"/>
      <c r="K1868" s="2"/>
      <c r="L1868" s="2"/>
    </row>
    <row r="1869" spans="2:14" hidden="1" outlineLevel="1" x14ac:dyDescent="0.15">
      <c r="D1869" s="1"/>
      <c r="E1869" s="1"/>
      <c r="F1869" s="1"/>
      <c r="H1869" s="1"/>
      <c r="I1869" s="1"/>
      <c r="J1869" s="1"/>
      <c r="K1869" s="1"/>
      <c r="L1869" s="1"/>
    </row>
    <row r="1870" spans="2:14" s="1" customFormat="1" ht="18" hidden="1" customHeight="1" outlineLevel="1" x14ac:dyDescent="0.15">
      <c r="B1870" s="7"/>
      <c r="C1870" s="60" t="s">
        <v>3</v>
      </c>
      <c r="D1870" s="68"/>
      <c r="E1870" s="68"/>
      <c r="F1870" s="69"/>
      <c r="G1870" s="69"/>
      <c r="H1870" s="69" t="s">
        <v>4</v>
      </c>
      <c r="I1870" s="69" t="s">
        <v>5</v>
      </c>
      <c r="J1870" s="69" t="s">
        <v>6</v>
      </c>
      <c r="K1870" s="69" t="s">
        <v>277</v>
      </c>
      <c r="L1870" s="69" t="s">
        <v>278</v>
      </c>
      <c r="M1870" s="69"/>
    </row>
    <row r="1871" spans="2:14" ht="10" hidden="1" customHeight="1" outlineLevel="1" x14ac:dyDescent="0.15">
      <c r="H1871" s="1"/>
      <c r="I1871" s="1"/>
      <c r="J1871" s="1"/>
      <c r="K1871" s="1"/>
      <c r="L1871" s="1"/>
    </row>
    <row r="1872" spans="2:14" s="1" customFormat="1" ht="15" hidden="1" customHeight="1" outlineLevel="1" x14ac:dyDescent="0.15">
      <c r="B1872" s="7"/>
      <c r="D1872" s="10" t="s">
        <v>3</v>
      </c>
      <c r="F1872" s="18" t="s">
        <v>288</v>
      </c>
      <c r="H1872" s="23"/>
      <c r="I1872" s="23"/>
      <c r="J1872" s="23"/>
      <c r="K1872" s="23"/>
      <c r="L1872" s="23"/>
    </row>
    <row r="1873" spans="2:13" ht="4" hidden="1" customHeight="1" outlineLevel="1" x14ac:dyDescent="0.15">
      <c r="D1873" s="1"/>
      <c r="E1873" s="1"/>
      <c r="F1873" s="1"/>
      <c r="H1873" s="1"/>
      <c r="I1873" s="1"/>
      <c r="J1873" s="1"/>
      <c r="K1873" s="1"/>
      <c r="L1873" s="1"/>
    </row>
    <row r="1874" spans="2:13" s="1" customFormat="1" ht="15" hidden="1" customHeight="1" outlineLevel="1" x14ac:dyDescent="0.15">
      <c r="B1874" s="7"/>
      <c r="D1874" s="10" t="s">
        <v>265</v>
      </c>
      <c r="F1874" s="9" t="str">
        <f>F1876 &amp; ":" &amp; F1872</f>
        <v>USD:[currency code]</v>
      </c>
      <c r="H1874" s="25"/>
      <c r="I1874" s="25"/>
      <c r="J1874" s="25"/>
      <c r="K1874" s="25"/>
      <c r="L1874" s="25"/>
    </row>
    <row r="1875" spans="2:13" ht="4" hidden="1" customHeight="1" outlineLevel="1" x14ac:dyDescent="0.15">
      <c r="D1875" s="1"/>
      <c r="E1875" s="1"/>
      <c r="F1875" s="1"/>
      <c r="H1875" s="1"/>
      <c r="I1875" s="1"/>
      <c r="J1875" s="1"/>
      <c r="K1875" s="1"/>
      <c r="L1875" s="1"/>
    </row>
    <row r="1876" spans="2:13" s="1" customFormat="1" ht="15" hidden="1" customHeight="1" outlineLevel="1" x14ac:dyDescent="0.15">
      <c r="B1876" s="7"/>
      <c r="D1876" s="10" t="s">
        <v>22</v>
      </c>
      <c r="F1876" s="9" t="str">
        <f>ReportingCurrency</f>
        <v>USD</v>
      </c>
      <c r="H1876" s="30">
        <f>IF(H1874=0, 0, H1872/H1874)</f>
        <v>0</v>
      </c>
      <c r="I1876" s="30">
        <f>IF(I1874=0, 0, I1872/I1874)</f>
        <v>0</v>
      </c>
      <c r="J1876" s="30">
        <f>IF(J1874=0, 0, J1872/J1874)</f>
        <v>0</v>
      </c>
      <c r="K1876" s="30">
        <f>IF(K1874=0, 0, K1872/K1874)</f>
        <v>0</v>
      </c>
      <c r="L1876" s="30">
        <f>IF(L1874=0, 0, L1872/L1874)</f>
        <v>0</v>
      </c>
    </row>
    <row r="1877" spans="2:13" ht="4" hidden="1" customHeight="1" outlineLevel="1" x14ac:dyDescent="0.15">
      <c r="D1877" s="1"/>
      <c r="E1877" s="1"/>
      <c r="F1877" s="1"/>
      <c r="H1877" s="1"/>
      <c r="I1877" s="1"/>
      <c r="J1877" s="1"/>
      <c r="K1877" s="1"/>
      <c r="L1877" s="1"/>
    </row>
    <row r="1878" spans="2:13" s="1" customFormat="1" ht="15" hidden="1" customHeight="1" outlineLevel="1" x14ac:dyDescent="0.15">
      <c r="B1878" s="7"/>
      <c r="D1878" s="10" t="s">
        <v>273</v>
      </c>
      <c r="F1878" s="9" t="s">
        <v>274</v>
      </c>
      <c r="H1878" s="2"/>
      <c r="I1878" s="2"/>
      <c r="J1878" s="2"/>
      <c r="K1878" s="2"/>
      <c r="L1878" s="2"/>
    </row>
    <row r="1879" spans="2:13" ht="4" hidden="1" customHeight="1" outlineLevel="1" x14ac:dyDescent="0.15">
      <c r="D1879" s="1"/>
      <c r="E1879" s="1"/>
      <c r="F1879" s="1"/>
      <c r="H1879" s="1"/>
      <c r="I1879" s="1"/>
      <c r="J1879" s="1"/>
      <c r="K1879" s="1"/>
      <c r="L1879" s="1"/>
    </row>
    <row r="1880" spans="2:13" s="1" customFormat="1" ht="15" hidden="1" customHeight="1" outlineLevel="1" x14ac:dyDescent="0.15">
      <c r="B1880" s="7"/>
      <c r="D1880" s="10" t="s">
        <v>302</v>
      </c>
      <c r="F1880" s="9" t="s">
        <v>275</v>
      </c>
      <c r="H1880" s="26"/>
      <c r="I1880" s="26"/>
      <c r="J1880" s="26"/>
      <c r="K1880" s="26"/>
      <c r="L1880" s="26"/>
    </row>
    <row r="1881" spans="2:13" hidden="1" outlineLevel="1" x14ac:dyDescent="0.15">
      <c r="D1881" s="1"/>
      <c r="E1881" s="1"/>
      <c r="F1881" s="1"/>
      <c r="H1881" s="1"/>
      <c r="I1881" s="1"/>
      <c r="J1881" s="1"/>
      <c r="K1881" s="1"/>
      <c r="L1881" s="1"/>
    </row>
    <row r="1882" spans="2:13" s="1" customFormat="1" ht="18" hidden="1" customHeight="1" outlineLevel="1" x14ac:dyDescent="0.15">
      <c r="B1882" s="7"/>
      <c r="C1882" s="60" t="s">
        <v>8</v>
      </c>
      <c r="D1882" s="68"/>
      <c r="E1882" s="68"/>
      <c r="F1882" s="69"/>
      <c r="G1882" s="69"/>
      <c r="H1882" s="69" t="s">
        <v>4</v>
      </c>
      <c r="I1882" s="69" t="s">
        <v>5</v>
      </c>
      <c r="J1882" s="69" t="s">
        <v>6</v>
      </c>
      <c r="K1882" s="69" t="s">
        <v>277</v>
      </c>
      <c r="L1882" s="69" t="s">
        <v>278</v>
      </c>
      <c r="M1882" s="69"/>
    </row>
    <row r="1883" spans="2:13" ht="10" hidden="1" customHeight="1" outlineLevel="1" x14ac:dyDescent="0.15">
      <c r="H1883" s="1"/>
      <c r="I1883" s="1"/>
      <c r="J1883" s="1"/>
      <c r="K1883" s="1"/>
      <c r="L1883" s="1"/>
    </row>
    <row r="1884" spans="2:13" s="1" customFormat="1" ht="15" hidden="1" customHeight="1" outlineLevel="1" x14ac:dyDescent="0.15">
      <c r="B1884" s="7"/>
      <c r="D1884" s="10" t="s">
        <v>254</v>
      </c>
      <c r="E1884" s="36"/>
      <c r="F1884" s="9" t="s">
        <v>24</v>
      </c>
      <c r="H1884" s="24"/>
      <c r="I1884" s="24"/>
      <c r="J1884" s="24"/>
      <c r="K1884" s="24"/>
      <c r="L1884" s="24"/>
    </row>
    <row r="1885" spans="2:13" s="1" customFormat="1" ht="15" hidden="1" customHeight="1" outlineLevel="1" x14ac:dyDescent="0.15">
      <c r="B1885" s="7"/>
      <c r="D1885" s="10" t="s">
        <v>255</v>
      </c>
      <c r="E1885" s="36"/>
      <c r="F1885" s="9" t="s">
        <v>24</v>
      </c>
      <c r="H1885" s="24"/>
      <c r="I1885" s="24"/>
      <c r="J1885" s="24"/>
      <c r="K1885" s="24"/>
      <c r="L1885" s="24"/>
    </row>
    <row r="1886" spans="2:13" s="1" customFormat="1" ht="15" hidden="1" customHeight="1" outlineLevel="1" x14ac:dyDescent="0.15">
      <c r="B1886" s="7"/>
      <c r="D1886" s="10" t="s">
        <v>256</v>
      </c>
      <c r="E1886" s="36"/>
      <c r="F1886" s="9" t="s">
        <v>24</v>
      </c>
      <c r="H1886" s="24"/>
      <c r="I1886" s="24"/>
      <c r="J1886" s="24"/>
      <c r="K1886" s="24"/>
      <c r="L1886" s="24"/>
    </row>
    <row r="1887" spans="2:13" s="1" customFormat="1" ht="15" hidden="1" customHeight="1" outlineLevel="1" x14ac:dyDescent="0.15">
      <c r="B1887" s="7"/>
      <c r="D1887" s="10" t="s">
        <v>257</v>
      </c>
      <c r="E1887" s="36"/>
      <c r="F1887" s="9" t="s">
        <v>24</v>
      </c>
      <c r="H1887" s="24"/>
      <c r="I1887" s="24"/>
      <c r="J1887" s="24"/>
      <c r="K1887" s="24"/>
      <c r="L1887" s="24"/>
    </row>
    <row r="1888" spans="2:13" s="1" customFormat="1" ht="15" hidden="1" customHeight="1" outlineLevel="1" x14ac:dyDescent="0.15">
      <c r="B1888" s="7"/>
      <c r="D1888" s="10" t="s">
        <v>258</v>
      </c>
      <c r="E1888" s="36"/>
      <c r="F1888" s="9" t="s">
        <v>24</v>
      </c>
      <c r="H1888" s="24"/>
      <c r="I1888" s="24"/>
      <c r="J1888" s="24"/>
      <c r="K1888" s="24"/>
      <c r="L1888" s="24"/>
    </row>
    <row r="1889" spans="2:13" ht="4" hidden="1" customHeight="1" outlineLevel="1" x14ac:dyDescent="0.15">
      <c r="D1889" s="1"/>
      <c r="E1889" s="1"/>
      <c r="F1889" s="1"/>
      <c r="H1889" s="1"/>
      <c r="I1889" s="1"/>
      <c r="J1889" s="1"/>
      <c r="K1889" s="1"/>
      <c r="L1889" s="1"/>
    </row>
    <row r="1890" spans="2:13" s="1" customFormat="1" ht="15" hidden="1" customHeight="1" outlineLevel="1" x14ac:dyDescent="0.15">
      <c r="B1890" s="7"/>
      <c r="D1890" s="10" t="s">
        <v>268</v>
      </c>
      <c r="F1890" s="9" t="s">
        <v>24</v>
      </c>
      <c r="H1890" s="31">
        <f>SUM(H1884:H1888)</f>
        <v>0</v>
      </c>
      <c r="I1890" s="31">
        <f>SUM(I1884:I1888)</f>
        <v>0</v>
      </c>
      <c r="J1890" s="31">
        <f>SUM(J1884:J1888)</f>
        <v>0</v>
      </c>
      <c r="K1890" s="31">
        <f>SUM(K1884:K1888)</f>
        <v>0</v>
      </c>
      <c r="L1890" s="31">
        <f>SUM(L1884:L1888)</f>
        <v>0</v>
      </c>
    </row>
    <row r="1891" spans="2:13" hidden="1" outlineLevel="1" x14ac:dyDescent="0.15"/>
    <row r="1892" spans="2:13" s="1" customFormat="1" ht="18" hidden="1" customHeight="1" outlineLevel="1" x14ac:dyDescent="0.15">
      <c r="B1892" s="7"/>
      <c r="C1892" s="60" t="s">
        <v>15</v>
      </c>
      <c r="D1892" s="68"/>
      <c r="E1892" s="68"/>
      <c r="F1892" s="69"/>
      <c r="G1892" s="69"/>
      <c r="H1892" s="69" t="s">
        <v>4</v>
      </c>
      <c r="I1892" s="69" t="s">
        <v>5</v>
      </c>
      <c r="J1892" s="69" t="s">
        <v>6</v>
      </c>
      <c r="K1892" s="69" t="s">
        <v>277</v>
      </c>
      <c r="L1892" s="69" t="s">
        <v>278</v>
      </c>
      <c r="M1892" s="69"/>
    </row>
    <row r="1893" spans="2:13" ht="10" hidden="1" customHeight="1" outlineLevel="1" x14ac:dyDescent="0.15"/>
    <row r="1894" spans="2:13" s="1" customFormat="1" ht="15" hidden="1" customHeight="1" outlineLevel="1" x14ac:dyDescent="0.15">
      <c r="B1894" s="7"/>
      <c r="D1894" s="10" t="s">
        <v>23</v>
      </c>
      <c r="F1894" s="9" t="s">
        <v>9</v>
      </c>
      <c r="H1894" s="31">
        <f>H1890</f>
        <v>0</v>
      </c>
      <c r="I1894" s="31">
        <f>I1890</f>
        <v>0</v>
      </c>
      <c r="J1894" s="31">
        <f>J1890</f>
        <v>0</v>
      </c>
      <c r="K1894" s="31">
        <f>K1890</f>
        <v>0</v>
      </c>
      <c r="L1894" s="31">
        <f>L1890</f>
        <v>0</v>
      </c>
    </row>
    <row r="1895" spans="2:13" ht="4" hidden="1" customHeight="1" outlineLevel="1" x14ac:dyDescent="0.15">
      <c r="D1895" s="10"/>
      <c r="F1895" s="1"/>
      <c r="H1895" s="1"/>
      <c r="I1895" s="1"/>
      <c r="J1895" s="1"/>
      <c r="K1895" s="1"/>
      <c r="L1895" s="1"/>
    </row>
    <row r="1896" spans="2:13" s="1" customFormat="1" ht="15" hidden="1" customHeight="1" outlineLevel="1" x14ac:dyDescent="0.15">
      <c r="B1896" s="7"/>
      <c r="D1896" s="10" t="s">
        <v>269</v>
      </c>
      <c r="F1896" s="9" t="s">
        <v>9</v>
      </c>
      <c r="H1896" s="31">
        <f>SUM(H1885:H1888)</f>
        <v>0</v>
      </c>
      <c r="I1896" s="31">
        <f>SUM(I1885:I1888)</f>
        <v>0</v>
      </c>
      <c r="J1896" s="31">
        <f>SUM(J1885:J1888)</f>
        <v>0</v>
      </c>
      <c r="K1896" s="31">
        <f>SUM(K1885:K1888)</f>
        <v>0</v>
      </c>
      <c r="L1896" s="31">
        <f>SUM(L1885:L1888)</f>
        <v>0</v>
      </c>
    </row>
    <row r="1897" spans="2:13" ht="4" hidden="1" customHeight="1" outlineLevel="1" x14ac:dyDescent="0.15">
      <c r="D1897" s="10"/>
      <c r="F1897" s="1"/>
      <c r="H1897" s="1"/>
      <c r="I1897" s="1"/>
      <c r="J1897" s="1"/>
      <c r="K1897" s="1"/>
      <c r="L1897" s="1"/>
    </row>
    <row r="1898" spans="2:13" s="1" customFormat="1" ht="15" hidden="1" customHeight="1" outlineLevel="1" x14ac:dyDescent="0.15">
      <c r="B1898" s="7"/>
      <c r="D1898" s="10" t="s">
        <v>16</v>
      </c>
      <c r="F1898" s="9" t="str">
        <f>ReportingCurrencyUnitLables</f>
        <v>USD 000s</v>
      </c>
      <c r="H1898" s="31">
        <f>H1876 * H1890 / 1000</f>
        <v>0</v>
      </c>
      <c r="I1898" s="31">
        <f>I1876 * I1890 / 1000</f>
        <v>0</v>
      </c>
      <c r="J1898" s="31">
        <f>J1876 * J1890 / 1000</f>
        <v>0</v>
      </c>
      <c r="K1898" s="31">
        <f>K1876 * K1890 / 1000</f>
        <v>0</v>
      </c>
      <c r="L1898" s="31">
        <f>L1876 * L1890 / 1000</f>
        <v>0</v>
      </c>
    </row>
    <row r="1899" spans="2:13" ht="4" hidden="1" customHeight="1" outlineLevel="1" x14ac:dyDescent="0.15">
      <c r="D1899" s="10"/>
      <c r="F1899" s="1"/>
      <c r="H1899" s="1"/>
      <c r="I1899" s="1"/>
      <c r="J1899" s="1"/>
      <c r="K1899" s="1"/>
      <c r="L1899" s="1"/>
    </row>
    <row r="1900" spans="2:13" s="1" customFormat="1" ht="15" hidden="1" customHeight="1" outlineLevel="1" x14ac:dyDescent="0.15">
      <c r="B1900" s="7"/>
      <c r="D1900" s="10" t="s">
        <v>19</v>
      </c>
      <c r="F1900" s="9" t="s">
        <v>20</v>
      </c>
      <c r="H1900" s="32">
        <f>IF(H1894=0,0,H1896 / H1894)</f>
        <v>0</v>
      </c>
      <c r="I1900" s="32">
        <f>IF(I1894=0,0,I1896 / I1894)</f>
        <v>0</v>
      </c>
      <c r="J1900" s="32">
        <f>IF(J1894=0,0,J1896 / J1894)</f>
        <v>0</v>
      </c>
      <c r="K1900" s="32">
        <f>IF(K1894=0,0,K1896 / K1894)</f>
        <v>0</v>
      </c>
      <c r="L1900" s="32">
        <f>IF(L1894=0,0,L1896 / L1894)</f>
        <v>0</v>
      </c>
    </row>
    <row r="1901" spans="2:13" ht="4" hidden="1" customHeight="1" outlineLevel="1" x14ac:dyDescent="0.15">
      <c r="D1901" s="10"/>
      <c r="F1901" s="1"/>
      <c r="H1901" s="1"/>
      <c r="I1901" s="1"/>
      <c r="J1901" s="1"/>
      <c r="K1901" s="1"/>
      <c r="L1901" s="1"/>
    </row>
    <row r="1902" spans="2:13" s="1" customFormat="1" ht="15" hidden="1" customHeight="1" outlineLevel="1" x14ac:dyDescent="0.15">
      <c r="B1902" s="7"/>
      <c r="D1902" s="10" t="s">
        <v>276</v>
      </c>
      <c r="F1902" s="9" t="str">
        <f>ReportingCurrencyUnitLables</f>
        <v>USD 000s</v>
      </c>
      <c r="H1902" s="31">
        <f>MAX(SUMPRODUCT(H1885:H1888, Technical!$E$9:$E$12) * H1876 / 1000, 0)</f>
        <v>0</v>
      </c>
      <c r="I1902" s="31">
        <f>MAX(SUMPRODUCT(I1885:I1888, Technical!$E$9:$E$12) * I1876 / 1000, 0)</f>
        <v>0</v>
      </c>
      <c r="J1902" s="31">
        <f>MAX(SUMPRODUCT(J1885:J1888, Technical!$E$9:$E$12) * J1876 / 1000, 0)</f>
        <v>0</v>
      </c>
      <c r="K1902" s="31">
        <f>MAX(SUMPRODUCT(K1885:K1888, Technical!$E$9:$E$12) * K1876 / 1000, 0)</f>
        <v>0</v>
      </c>
      <c r="L1902" s="31">
        <f>MAX(SUMPRODUCT(L1885:L1888, Technical!$E$9:$E$12) * L1876 / 1000, 0)</f>
        <v>0</v>
      </c>
    </row>
    <row r="1903" spans="2:13" ht="4" hidden="1" customHeight="1" outlineLevel="1" x14ac:dyDescent="0.15">
      <c r="D1903" s="10"/>
      <c r="F1903" s="1"/>
      <c r="H1903" s="1"/>
      <c r="I1903" s="1"/>
      <c r="J1903" s="1"/>
      <c r="K1903" s="1"/>
      <c r="L1903" s="1"/>
    </row>
    <row r="1904" spans="2:13" s="1" customFormat="1" ht="15" hidden="1" customHeight="1" outlineLevel="1" x14ac:dyDescent="0.15">
      <c r="B1904" s="7"/>
      <c r="D1904" s="10" t="s">
        <v>272</v>
      </c>
      <c r="F1904" s="9" t="s">
        <v>270</v>
      </c>
      <c r="H1904" s="32">
        <f>IF(H1898=0, 0, H1902/H1898)</f>
        <v>0</v>
      </c>
      <c r="I1904" s="32">
        <f>IF(I1898=0, 0, I1902/I1898)</f>
        <v>0</v>
      </c>
      <c r="J1904" s="32">
        <f>IF(J1898=0, 0, J1902/J1898)</f>
        <v>0</v>
      </c>
      <c r="K1904" s="32">
        <f>IF(K1898=0, 0, K1902/K1898)</f>
        <v>0</v>
      </c>
      <c r="L1904" s="32">
        <f>IF(L1898=0, 0, L1902/L1898)</f>
        <v>0</v>
      </c>
    </row>
    <row r="1905" spans="2:14" ht="4" hidden="1" customHeight="1" outlineLevel="1" x14ac:dyDescent="0.15">
      <c r="D1905" s="10"/>
      <c r="F1905" s="1"/>
      <c r="H1905" s="1"/>
      <c r="I1905" s="1"/>
      <c r="J1905" s="1"/>
      <c r="K1905" s="1"/>
      <c r="L1905" s="1"/>
    </row>
    <row r="1906" spans="2:14" s="1" customFormat="1" ht="15" hidden="1" customHeight="1" outlineLevel="1" x14ac:dyDescent="0.15">
      <c r="B1906" s="7"/>
      <c r="C1906" s="7"/>
      <c r="D1906" s="10" t="s">
        <v>271</v>
      </c>
      <c r="F1906" s="9" t="s">
        <v>279</v>
      </c>
      <c r="H1906" s="33"/>
      <c r="I1906" s="32">
        <f>IF(H1904=0, 0, -(I1904-H1904) / H1904)</f>
        <v>0</v>
      </c>
      <c r="J1906" s="32">
        <f>IF(I1904=0, 0, -(J1904-I1904) / I1904)</f>
        <v>0</v>
      </c>
      <c r="K1906" s="32">
        <f>IF(J1904=0, 0, -(K1904-J1904) / J1904)</f>
        <v>0</v>
      </c>
      <c r="L1906" s="32">
        <f>IF(K1904=0, 0, -(L1904-K1904) / K1904)</f>
        <v>0</v>
      </c>
    </row>
    <row r="1907" spans="2:14" hidden="1" outlineLevel="1" x14ac:dyDescent="0.15"/>
    <row r="1908" spans="2:14" s="1" customFormat="1" ht="18" hidden="1" customHeight="1" outlineLevel="1" x14ac:dyDescent="0.15">
      <c r="B1908" s="7"/>
      <c r="C1908" s="60" t="s">
        <v>259</v>
      </c>
      <c r="D1908" s="68"/>
      <c r="E1908" s="68">
        <f>IF(AND(J1863 = "Yes", OR(ISBLANK(Worker_Type_Filter), Worker_Type_Filter = H1868),
 OR(ISBLANK(Country_Filter), Country_Filter = J1868)), 1, 0)</f>
        <v>1</v>
      </c>
      <c r="F1908" s="69"/>
      <c r="G1908" s="69"/>
      <c r="H1908" s="69" t="s">
        <v>4</v>
      </c>
      <c r="I1908" s="69" t="s">
        <v>5</v>
      </c>
      <c r="J1908" s="69" t="s">
        <v>6</v>
      </c>
      <c r="K1908" s="69" t="s">
        <v>277</v>
      </c>
      <c r="L1908" s="69" t="s">
        <v>278</v>
      </c>
      <c r="M1908" s="69"/>
    </row>
    <row r="1909" spans="2:14" ht="10" hidden="1" customHeight="1" outlineLevel="1" x14ac:dyDescent="0.15">
      <c r="C1909" s="37" t="s">
        <v>267</v>
      </c>
    </row>
    <row r="1910" spans="2:14" ht="4" hidden="1" customHeight="1" outlineLevel="1" x14ac:dyDescent="0.15"/>
    <row r="1911" spans="2:14" s="1" customFormat="1" ht="15" hidden="1" customHeight="1" outlineLevel="1" x14ac:dyDescent="0.15">
      <c r="B1911" s="7"/>
      <c r="C1911" s="20">
        <v>1</v>
      </c>
      <c r="D1911" s="10" t="s">
        <v>23</v>
      </c>
      <c r="F1911" s="9" t="s">
        <v>9</v>
      </c>
      <c r="H1911" s="31">
        <f>H1894 * $E1908</f>
        <v>0</v>
      </c>
      <c r="I1911" s="31">
        <f>I1894 * $E1908</f>
        <v>0</v>
      </c>
      <c r="J1911" s="31">
        <f>J1894 * $E1908</f>
        <v>0</v>
      </c>
      <c r="K1911" s="31">
        <f>K1894 * $E1908</f>
        <v>0</v>
      </c>
      <c r="L1911" s="31">
        <f>L1894 * $E1908</f>
        <v>0</v>
      </c>
    </row>
    <row r="1912" spans="2:14" ht="4" hidden="1" customHeight="1" outlineLevel="1" x14ac:dyDescent="0.15">
      <c r="D1912" s="10"/>
      <c r="F1912" s="1"/>
      <c r="H1912" s="1"/>
      <c r="I1912" s="1"/>
      <c r="J1912" s="1"/>
      <c r="K1912" s="1"/>
      <c r="L1912" s="1"/>
    </row>
    <row r="1913" spans="2:14" s="1" customFormat="1" ht="15" hidden="1" customHeight="1" outlineLevel="1" x14ac:dyDescent="0.15">
      <c r="B1913" s="7"/>
      <c r="C1913" s="20">
        <v>2</v>
      </c>
      <c r="D1913" s="10" t="s">
        <v>269</v>
      </c>
      <c r="F1913" s="9" t="s">
        <v>9</v>
      </c>
      <c r="H1913" s="31">
        <f>H1896 * $E1908</f>
        <v>0</v>
      </c>
      <c r="I1913" s="31">
        <f>I1896 * $E1908</f>
        <v>0</v>
      </c>
      <c r="J1913" s="31">
        <f>J1896 * $E1908</f>
        <v>0</v>
      </c>
      <c r="K1913" s="31">
        <f>K1896 * $E1908</f>
        <v>0</v>
      </c>
      <c r="L1913" s="31">
        <f>L1896 * $E1908</f>
        <v>0</v>
      </c>
    </row>
    <row r="1914" spans="2:14" ht="4" hidden="1" customHeight="1" outlineLevel="1" x14ac:dyDescent="0.15">
      <c r="D1914" s="10"/>
      <c r="F1914" s="1"/>
      <c r="H1914" s="1"/>
      <c r="I1914" s="1"/>
      <c r="J1914" s="1"/>
      <c r="K1914" s="1"/>
      <c r="L1914" s="1"/>
    </row>
    <row r="1915" spans="2:14" s="1" customFormat="1" ht="15" hidden="1" customHeight="1" outlineLevel="1" x14ac:dyDescent="0.15">
      <c r="B1915" s="7"/>
      <c r="C1915" s="20">
        <v>3</v>
      </c>
      <c r="D1915" s="10" t="s">
        <v>16</v>
      </c>
      <c r="F1915" s="9" t="str">
        <f>ReportingCurrencyUnitLables</f>
        <v>USD 000s</v>
      </c>
      <c r="H1915" s="31">
        <f>H1898 * $E1908</f>
        <v>0</v>
      </c>
      <c r="I1915" s="31">
        <f>I1898 * $E1908</f>
        <v>0</v>
      </c>
      <c r="J1915" s="31">
        <f>J1898 * $E1908</f>
        <v>0</v>
      </c>
      <c r="K1915" s="31">
        <f>K1898 * $E1908</f>
        <v>0</v>
      </c>
      <c r="L1915" s="31">
        <f>L1898 * $E1908</f>
        <v>0</v>
      </c>
    </row>
    <row r="1916" spans="2:14" ht="4" hidden="1" customHeight="1" outlineLevel="1" x14ac:dyDescent="0.15">
      <c r="D1916" s="10"/>
      <c r="F1916" s="1"/>
      <c r="H1916" s="1"/>
      <c r="I1916" s="1"/>
      <c r="J1916" s="1"/>
      <c r="K1916" s="1"/>
      <c r="L1916" s="1"/>
    </row>
    <row r="1917" spans="2:14" s="1" customFormat="1" ht="15" hidden="1" customHeight="1" outlineLevel="1" x14ac:dyDescent="0.15">
      <c r="B1917" s="7"/>
      <c r="C1917" s="20">
        <v>4</v>
      </c>
      <c r="D1917" s="10" t="s">
        <v>276</v>
      </c>
      <c r="F1917" s="9" t="str">
        <f>ReportingCurrencyUnitLables</f>
        <v>USD 000s</v>
      </c>
      <c r="H1917" s="31">
        <f>H1902 * $E1908</f>
        <v>0</v>
      </c>
      <c r="I1917" s="31">
        <f>I1902 * $E1908</f>
        <v>0</v>
      </c>
      <c r="J1917" s="31">
        <f>J1902 * $E1908</f>
        <v>0</v>
      </c>
      <c r="K1917" s="31">
        <f>K1902 * $E1908</f>
        <v>0</v>
      </c>
      <c r="L1917" s="31">
        <f>L1902 * $E1908</f>
        <v>0</v>
      </c>
    </row>
    <row r="1918" spans="2:14" ht="4" hidden="1" customHeight="1" outlineLevel="1" x14ac:dyDescent="0.15">
      <c r="D1918" s="10"/>
      <c r="F1918" s="1"/>
      <c r="H1918" s="1"/>
      <c r="I1918" s="1"/>
      <c r="J1918" s="1"/>
      <c r="K1918" s="1"/>
      <c r="L1918" s="1"/>
    </row>
    <row r="1919" spans="2:14" ht="10" hidden="1" customHeight="1" outlineLevel="1" x14ac:dyDescent="0.15">
      <c r="B1919" s="38"/>
      <c r="C1919" s="34"/>
      <c r="D1919" s="34"/>
      <c r="E1919" s="34"/>
      <c r="F1919" s="34"/>
      <c r="G1919" s="34"/>
      <c r="H1919" s="34"/>
      <c r="I1919" s="39"/>
      <c r="J1919" s="39"/>
      <c r="K1919" s="39"/>
      <c r="L1919" s="34"/>
      <c r="M1919" s="34"/>
      <c r="N1919" s="1"/>
    </row>
    <row r="1920" spans="2:14" ht="10" customHeight="1" x14ac:dyDescent="0.15"/>
    <row r="1921" spans="2:13" s="1" customFormat="1" ht="19" collapsed="1" x14ac:dyDescent="0.15">
      <c r="B1921" s="66" cm="1">
        <f t="array" aca="1" ref="B1921" ca="1">MAX($B$2:OFFSET(B1921,-1,0)+1)</f>
        <v>34</v>
      </c>
      <c r="C1921" s="67" t="str">
        <f>UPPER(J1926) &amp;" / " &amp; K1926  &amp; " / " &amp; L1926 &amp; " / " &amp; H1926</f>
        <v xml:space="preserve"> /  /  / </v>
      </c>
      <c r="D1921" s="67"/>
      <c r="E1921" s="67"/>
      <c r="F1921" s="67"/>
      <c r="G1921" s="67"/>
      <c r="H1921" s="34"/>
      <c r="I1921" s="19" t="s">
        <v>253</v>
      </c>
      <c r="J1921" s="2" t="s">
        <v>216</v>
      </c>
      <c r="K1921" s="19" t="s">
        <v>286</v>
      </c>
      <c r="L1921" s="35">
        <f>E1966</f>
        <v>1</v>
      </c>
      <c r="M1921" s="34"/>
    </row>
    <row r="1922" spans="2:13" s="1" customFormat="1" ht="4" hidden="1" customHeight="1" outlineLevel="1" x14ac:dyDescent="0.15">
      <c r="B1922" s="63"/>
      <c r="C1922" s="64"/>
      <c r="D1922" s="64"/>
      <c r="E1922" s="64"/>
      <c r="F1922" s="64"/>
      <c r="G1922" s="64"/>
      <c r="H1922" s="64"/>
      <c r="I1922" s="65"/>
      <c r="J1922" s="65"/>
      <c r="K1922" s="65"/>
      <c r="L1922" s="64"/>
      <c r="M1922" s="64"/>
    </row>
    <row r="1923" spans="2:13" ht="10" hidden="1" customHeight="1" outlineLevel="1" x14ac:dyDescent="0.15"/>
    <row r="1924" spans="2:13" ht="15" hidden="1" customHeight="1" outlineLevel="1" x14ac:dyDescent="0.15">
      <c r="D1924" s="1"/>
      <c r="E1924" s="1"/>
      <c r="H1924" s="3" t="s">
        <v>1</v>
      </c>
      <c r="J1924" s="3" t="s">
        <v>0</v>
      </c>
      <c r="K1924" s="3" t="s">
        <v>215</v>
      </c>
      <c r="L1924" s="3" t="s">
        <v>283</v>
      </c>
    </row>
    <row r="1925" spans="2:13" ht="5" hidden="1" customHeight="1" outlineLevel="1" x14ac:dyDescent="0.15">
      <c r="D1925" s="1"/>
      <c r="E1925" s="1"/>
      <c r="H1925" s="1"/>
      <c r="J1925" s="1"/>
      <c r="K1925" s="1"/>
      <c r="L1925" s="1"/>
    </row>
    <row r="1926" spans="2:13" ht="15" hidden="1" customHeight="1" outlineLevel="1" x14ac:dyDescent="0.15">
      <c r="D1926" s="10" t="s">
        <v>2</v>
      </c>
      <c r="E1926" s="1"/>
      <c r="H1926" s="2"/>
      <c r="J1926" s="2"/>
      <c r="K1926" s="2"/>
      <c r="L1926" s="2"/>
    </row>
    <row r="1927" spans="2:13" hidden="1" outlineLevel="1" x14ac:dyDescent="0.15">
      <c r="D1927" s="1"/>
      <c r="E1927" s="1"/>
      <c r="F1927" s="1"/>
      <c r="H1927" s="1"/>
      <c r="I1927" s="1"/>
      <c r="J1927" s="1"/>
      <c r="K1927" s="1"/>
      <c r="L1927" s="1"/>
    </row>
    <row r="1928" spans="2:13" s="1" customFormat="1" ht="18" hidden="1" customHeight="1" outlineLevel="1" x14ac:dyDescent="0.15">
      <c r="B1928" s="7"/>
      <c r="C1928" s="60" t="s">
        <v>3</v>
      </c>
      <c r="D1928" s="68"/>
      <c r="E1928" s="68"/>
      <c r="F1928" s="69"/>
      <c r="G1928" s="69"/>
      <c r="H1928" s="69" t="s">
        <v>4</v>
      </c>
      <c r="I1928" s="69" t="s">
        <v>5</v>
      </c>
      <c r="J1928" s="69" t="s">
        <v>6</v>
      </c>
      <c r="K1928" s="69" t="s">
        <v>277</v>
      </c>
      <c r="L1928" s="69" t="s">
        <v>278</v>
      </c>
      <c r="M1928" s="69"/>
    </row>
    <row r="1929" spans="2:13" ht="10" hidden="1" customHeight="1" outlineLevel="1" x14ac:dyDescent="0.15">
      <c r="H1929" s="1"/>
      <c r="I1929" s="1"/>
      <c r="J1929" s="1"/>
      <c r="K1929" s="1"/>
      <c r="L1929" s="1"/>
    </row>
    <row r="1930" spans="2:13" s="1" customFormat="1" ht="15" hidden="1" customHeight="1" outlineLevel="1" x14ac:dyDescent="0.15">
      <c r="B1930" s="7"/>
      <c r="D1930" s="10" t="s">
        <v>3</v>
      </c>
      <c r="F1930" s="18" t="s">
        <v>288</v>
      </c>
      <c r="H1930" s="23"/>
      <c r="I1930" s="23"/>
      <c r="J1930" s="23"/>
      <c r="K1930" s="23"/>
      <c r="L1930" s="23"/>
    </row>
    <row r="1931" spans="2:13" ht="4" hidden="1" customHeight="1" outlineLevel="1" x14ac:dyDescent="0.15">
      <c r="D1931" s="1"/>
      <c r="E1931" s="1"/>
      <c r="F1931" s="1"/>
      <c r="H1931" s="1"/>
      <c r="I1931" s="1"/>
      <c r="J1931" s="1"/>
      <c r="K1931" s="1"/>
      <c r="L1931" s="1"/>
    </row>
    <row r="1932" spans="2:13" s="1" customFormat="1" ht="15" hidden="1" customHeight="1" outlineLevel="1" x14ac:dyDescent="0.15">
      <c r="B1932" s="7"/>
      <c r="D1932" s="10" t="s">
        <v>265</v>
      </c>
      <c r="F1932" s="9" t="str">
        <f>F1934 &amp; ":" &amp; F1930</f>
        <v>USD:[currency code]</v>
      </c>
      <c r="H1932" s="25"/>
      <c r="I1932" s="25"/>
      <c r="J1932" s="25"/>
      <c r="K1932" s="25"/>
      <c r="L1932" s="25"/>
    </row>
    <row r="1933" spans="2:13" ht="4" hidden="1" customHeight="1" outlineLevel="1" x14ac:dyDescent="0.15">
      <c r="D1933" s="1"/>
      <c r="E1933" s="1"/>
      <c r="F1933" s="1"/>
      <c r="H1933" s="1"/>
      <c r="I1933" s="1"/>
      <c r="J1933" s="1"/>
      <c r="K1933" s="1"/>
      <c r="L1933" s="1"/>
    </row>
    <row r="1934" spans="2:13" s="1" customFormat="1" ht="15" hidden="1" customHeight="1" outlineLevel="1" x14ac:dyDescent="0.15">
      <c r="B1934" s="7"/>
      <c r="D1934" s="10" t="s">
        <v>22</v>
      </c>
      <c r="F1934" s="9" t="str">
        <f>ReportingCurrency</f>
        <v>USD</v>
      </c>
      <c r="H1934" s="30">
        <f>IF(H1932=0, 0, H1930/H1932)</f>
        <v>0</v>
      </c>
      <c r="I1934" s="30">
        <f>IF(I1932=0, 0, I1930/I1932)</f>
        <v>0</v>
      </c>
      <c r="J1934" s="30">
        <f>IF(J1932=0, 0, J1930/J1932)</f>
        <v>0</v>
      </c>
      <c r="K1934" s="30">
        <f>IF(K1932=0, 0, K1930/K1932)</f>
        <v>0</v>
      </c>
      <c r="L1934" s="30">
        <f>IF(L1932=0, 0, L1930/L1932)</f>
        <v>0</v>
      </c>
    </row>
    <row r="1935" spans="2:13" ht="4" hidden="1" customHeight="1" outlineLevel="1" x14ac:dyDescent="0.15">
      <c r="D1935" s="1"/>
      <c r="E1935" s="1"/>
      <c r="F1935" s="1"/>
      <c r="H1935" s="1"/>
      <c r="I1935" s="1"/>
      <c r="J1935" s="1"/>
      <c r="K1935" s="1"/>
      <c r="L1935" s="1"/>
    </row>
    <row r="1936" spans="2:13" s="1" customFormat="1" ht="15" hidden="1" customHeight="1" outlineLevel="1" x14ac:dyDescent="0.15">
      <c r="B1936" s="7"/>
      <c r="D1936" s="10" t="s">
        <v>273</v>
      </c>
      <c r="F1936" s="9" t="s">
        <v>274</v>
      </c>
      <c r="H1936" s="2"/>
      <c r="I1936" s="2"/>
      <c r="J1936" s="2"/>
      <c r="K1936" s="2"/>
      <c r="L1936" s="2"/>
    </row>
    <row r="1937" spans="2:13" ht="4" hidden="1" customHeight="1" outlineLevel="1" x14ac:dyDescent="0.15">
      <c r="D1937" s="1"/>
      <c r="E1937" s="1"/>
      <c r="F1937" s="1"/>
      <c r="H1937" s="1"/>
      <c r="I1937" s="1"/>
      <c r="J1937" s="1"/>
      <c r="K1937" s="1"/>
      <c r="L1937" s="1"/>
    </row>
    <row r="1938" spans="2:13" s="1" customFormat="1" ht="15" hidden="1" customHeight="1" outlineLevel="1" x14ac:dyDescent="0.15">
      <c r="B1938" s="7"/>
      <c r="D1938" s="10" t="s">
        <v>302</v>
      </c>
      <c r="F1938" s="9" t="s">
        <v>275</v>
      </c>
      <c r="H1938" s="26"/>
      <c r="I1938" s="26"/>
      <c r="J1938" s="26"/>
      <c r="K1938" s="26"/>
      <c r="L1938" s="26"/>
    </row>
    <row r="1939" spans="2:13" hidden="1" outlineLevel="1" x14ac:dyDescent="0.15">
      <c r="D1939" s="1"/>
      <c r="E1939" s="1"/>
      <c r="F1939" s="1"/>
      <c r="H1939" s="1"/>
      <c r="I1939" s="1"/>
      <c r="J1939" s="1"/>
      <c r="K1939" s="1"/>
      <c r="L1939" s="1"/>
    </row>
    <row r="1940" spans="2:13" s="1" customFormat="1" ht="18" hidden="1" customHeight="1" outlineLevel="1" x14ac:dyDescent="0.15">
      <c r="B1940" s="7"/>
      <c r="C1940" s="60" t="s">
        <v>8</v>
      </c>
      <c r="D1940" s="68"/>
      <c r="E1940" s="68"/>
      <c r="F1940" s="69"/>
      <c r="G1940" s="69"/>
      <c r="H1940" s="69" t="s">
        <v>4</v>
      </c>
      <c r="I1940" s="69" t="s">
        <v>5</v>
      </c>
      <c r="J1940" s="69" t="s">
        <v>6</v>
      </c>
      <c r="K1940" s="69" t="s">
        <v>277</v>
      </c>
      <c r="L1940" s="69" t="s">
        <v>278</v>
      </c>
      <c r="M1940" s="69"/>
    </row>
    <row r="1941" spans="2:13" ht="10" hidden="1" customHeight="1" outlineLevel="1" x14ac:dyDescent="0.15">
      <c r="H1941" s="1"/>
      <c r="I1941" s="1"/>
      <c r="J1941" s="1"/>
      <c r="K1941" s="1"/>
      <c r="L1941" s="1"/>
    </row>
    <row r="1942" spans="2:13" s="1" customFormat="1" ht="15" hidden="1" customHeight="1" outlineLevel="1" x14ac:dyDescent="0.15">
      <c r="B1942" s="7"/>
      <c r="D1942" s="10" t="s">
        <v>254</v>
      </c>
      <c r="E1942" s="36"/>
      <c r="F1942" s="9" t="s">
        <v>24</v>
      </c>
      <c r="H1942" s="24"/>
      <c r="I1942" s="24"/>
      <c r="J1942" s="24"/>
      <c r="K1942" s="24"/>
      <c r="L1942" s="24"/>
    </row>
    <row r="1943" spans="2:13" s="1" customFormat="1" ht="15" hidden="1" customHeight="1" outlineLevel="1" x14ac:dyDescent="0.15">
      <c r="B1943" s="7"/>
      <c r="D1943" s="10" t="s">
        <v>255</v>
      </c>
      <c r="E1943" s="36"/>
      <c r="F1943" s="9" t="s">
        <v>24</v>
      </c>
      <c r="H1943" s="24"/>
      <c r="I1943" s="24"/>
      <c r="J1943" s="24"/>
      <c r="K1943" s="24"/>
      <c r="L1943" s="24"/>
    </row>
    <row r="1944" spans="2:13" s="1" customFormat="1" ht="15" hidden="1" customHeight="1" outlineLevel="1" x14ac:dyDescent="0.15">
      <c r="B1944" s="7"/>
      <c r="D1944" s="10" t="s">
        <v>256</v>
      </c>
      <c r="E1944" s="36"/>
      <c r="F1944" s="9" t="s">
        <v>24</v>
      </c>
      <c r="H1944" s="24"/>
      <c r="I1944" s="24"/>
      <c r="J1944" s="24"/>
      <c r="K1944" s="24"/>
      <c r="L1944" s="24"/>
    </row>
    <row r="1945" spans="2:13" s="1" customFormat="1" ht="15" hidden="1" customHeight="1" outlineLevel="1" x14ac:dyDescent="0.15">
      <c r="B1945" s="7"/>
      <c r="D1945" s="10" t="s">
        <v>257</v>
      </c>
      <c r="E1945" s="36"/>
      <c r="F1945" s="9" t="s">
        <v>24</v>
      </c>
      <c r="H1945" s="24"/>
      <c r="I1945" s="24"/>
      <c r="J1945" s="24"/>
      <c r="K1945" s="24"/>
      <c r="L1945" s="24"/>
    </row>
    <row r="1946" spans="2:13" s="1" customFormat="1" ht="15" hidden="1" customHeight="1" outlineLevel="1" x14ac:dyDescent="0.15">
      <c r="B1946" s="7"/>
      <c r="D1946" s="10" t="s">
        <v>258</v>
      </c>
      <c r="E1946" s="36"/>
      <c r="F1946" s="9" t="s">
        <v>24</v>
      </c>
      <c r="H1946" s="24"/>
      <c r="I1946" s="24"/>
      <c r="J1946" s="24"/>
      <c r="K1946" s="24"/>
      <c r="L1946" s="24"/>
    </row>
    <row r="1947" spans="2:13" ht="4" hidden="1" customHeight="1" outlineLevel="1" x14ac:dyDescent="0.15">
      <c r="D1947" s="1"/>
      <c r="E1947" s="1"/>
      <c r="F1947" s="1"/>
      <c r="H1947" s="1"/>
      <c r="I1947" s="1"/>
      <c r="J1947" s="1"/>
      <c r="K1947" s="1"/>
      <c r="L1947" s="1"/>
    </row>
    <row r="1948" spans="2:13" s="1" customFormat="1" ht="15" hidden="1" customHeight="1" outlineLevel="1" x14ac:dyDescent="0.15">
      <c r="B1948" s="7"/>
      <c r="D1948" s="10" t="s">
        <v>268</v>
      </c>
      <c r="F1948" s="9" t="s">
        <v>24</v>
      </c>
      <c r="H1948" s="31">
        <f>SUM(H1942:H1946)</f>
        <v>0</v>
      </c>
      <c r="I1948" s="31">
        <f>SUM(I1942:I1946)</f>
        <v>0</v>
      </c>
      <c r="J1948" s="31">
        <f>SUM(J1942:J1946)</f>
        <v>0</v>
      </c>
      <c r="K1948" s="31">
        <f>SUM(K1942:K1946)</f>
        <v>0</v>
      </c>
      <c r="L1948" s="31">
        <f>SUM(L1942:L1946)</f>
        <v>0</v>
      </c>
    </row>
    <row r="1949" spans="2:13" hidden="1" outlineLevel="1" x14ac:dyDescent="0.15"/>
    <row r="1950" spans="2:13" s="1" customFormat="1" ht="18" hidden="1" customHeight="1" outlineLevel="1" x14ac:dyDescent="0.15">
      <c r="B1950" s="7"/>
      <c r="C1950" s="60" t="s">
        <v>15</v>
      </c>
      <c r="D1950" s="68"/>
      <c r="E1950" s="68"/>
      <c r="F1950" s="69"/>
      <c r="G1950" s="69"/>
      <c r="H1950" s="69" t="s">
        <v>4</v>
      </c>
      <c r="I1950" s="69" t="s">
        <v>5</v>
      </c>
      <c r="J1950" s="69" t="s">
        <v>6</v>
      </c>
      <c r="K1950" s="69" t="s">
        <v>277</v>
      </c>
      <c r="L1950" s="69" t="s">
        <v>278</v>
      </c>
      <c r="M1950" s="69"/>
    </row>
    <row r="1951" spans="2:13" ht="10" hidden="1" customHeight="1" outlineLevel="1" x14ac:dyDescent="0.15"/>
    <row r="1952" spans="2:13" s="1" customFormat="1" ht="15" hidden="1" customHeight="1" outlineLevel="1" x14ac:dyDescent="0.15">
      <c r="B1952" s="7"/>
      <c r="D1952" s="10" t="s">
        <v>23</v>
      </c>
      <c r="F1952" s="9" t="s">
        <v>9</v>
      </c>
      <c r="H1952" s="31">
        <f>H1948</f>
        <v>0</v>
      </c>
      <c r="I1952" s="31">
        <f>I1948</f>
        <v>0</v>
      </c>
      <c r="J1952" s="31">
        <f>J1948</f>
        <v>0</v>
      </c>
      <c r="K1952" s="31">
        <f>K1948</f>
        <v>0</v>
      </c>
      <c r="L1952" s="31">
        <f>L1948</f>
        <v>0</v>
      </c>
    </row>
    <row r="1953" spans="2:13" ht="4" hidden="1" customHeight="1" outlineLevel="1" x14ac:dyDescent="0.15">
      <c r="D1953" s="10"/>
      <c r="F1953" s="1"/>
      <c r="H1953" s="1"/>
      <c r="I1953" s="1"/>
      <c r="J1953" s="1"/>
      <c r="K1953" s="1"/>
      <c r="L1953" s="1"/>
    </row>
    <row r="1954" spans="2:13" s="1" customFormat="1" ht="15" hidden="1" customHeight="1" outlineLevel="1" x14ac:dyDescent="0.15">
      <c r="B1954" s="7"/>
      <c r="D1954" s="10" t="s">
        <v>269</v>
      </c>
      <c r="F1954" s="9" t="s">
        <v>9</v>
      </c>
      <c r="H1954" s="31">
        <f>SUM(H1943:H1946)</f>
        <v>0</v>
      </c>
      <c r="I1954" s="31">
        <f>SUM(I1943:I1946)</f>
        <v>0</v>
      </c>
      <c r="J1954" s="31">
        <f>SUM(J1943:J1946)</f>
        <v>0</v>
      </c>
      <c r="K1954" s="31">
        <f>SUM(K1943:K1946)</f>
        <v>0</v>
      </c>
      <c r="L1954" s="31">
        <f>SUM(L1943:L1946)</f>
        <v>0</v>
      </c>
    </row>
    <row r="1955" spans="2:13" ht="4" hidden="1" customHeight="1" outlineLevel="1" x14ac:dyDescent="0.15">
      <c r="D1955" s="10"/>
      <c r="F1955" s="1"/>
      <c r="H1955" s="1"/>
      <c r="I1955" s="1"/>
      <c r="J1955" s="1"/>
      <c r="K1955" s="1"/>
      <c r="L1955" s="1"/>
    </row>
    <row r="1956" spans="2:13" s="1" customFormat="1" ht="15" hidden="1" customHeight="1" outlineLevel="1" x14ac:dyDescent="0.15">
      <c r="B1956" s="7"/>
      <c r="D1956" s="10" t="s">
        <v>16</v>
      </c>
      <c r="F1956" s="9" t="str">
        <f>ReportingCurrencyUnitLables</f>
        <v>USD 000s</v>
      </c>
      <c r="H1956" s="31">
        <f>H1934 * H1948 / 1000</f>
        <v>0</v>
      </c>
      <c r="I1956" s="31">
        <f>I1934 * I1948 / 1000</f>
        <v>0</v>
      </c>
      <c r="J1956" s="31">
        <f>J1934 * J1948 / 1000</f>
        <v>0</v>
      </c>
      <c r="K1956" s="31">
        <f>K1934 * K1948 / 1000</f>
        <v>0</v>
      </c>
      <c r="L1956" s="31">
        <f>L1934 * L1948 / 1000</f>
        <v>0</v>
      </c>
    </row>
    <row r="1957" spans="2:13" ht="4" hidden="1" customHeight="1" outlineLevel="1" x14ac:dyDescent="0.15">
      <c r="D1957" s="10"/>
      <c r="F1957" s="1"/>
      <c r="H1957" s="1"/>
      <c r="I1957" s="1"/>
      <c r="J1957" s="1"/>
      <c r="K1957" s="1"/>
      <c r="L1957" s="1"/>
    </row>
    <row r="1958" spans="2:13" s="1" customFormat="1" ht="15" hidden="1" customHeight="1" outlineLevel="1" x14ac:dyDescent="0.15">
      <c r="B1958" s="7"/>
      <c r="D1958" s="10" t="s">
        <v>19</v>
      </c>
      <c r="F1958" s="9" t="s">
        <v>20</v>
      </c>
      <c r="H1958" s="32">
        <f>IF(H1952=0,0,H1954 / H1952)</f>
        <v>0</v>
      </c>
      <c r="I1958" s="32">
        <f>IF(I1952=0,0,I1954 / I1952)</f>
        <v>0</v>
      </c>
      <c r="J1958" s="32">
        <f>IF(J1952=0,0,J1954 / J1952)</f>
        <v>0</v>
      </c>
      <c r="K1958" s="32">
        <f>IF(K1952=0,0,K1954 / K1952)</f>
        <v>0</v>
      </c>
      <c r="L1958" s="32">
        <f>IF(L1952=0,0,L1954 / L1952)</f>
        <v>0</v>
      </c>
    </row>
    <row r="1959" spans="2:13" ht="4" hidden="1" customHeight="1" outlineLevel="1" x14ac:dyDescent="0.15">
      <c r="D1959" s="10"/>
      <c r="F1959" s="1"/>
      <c r="H1959" s="1"/>
      <c r="I1959" s="1"/>
      <c r="J1959" s="1"/>
      <c r="K1959" s="1"/>
      <c r="L1959" s="1"/>
    </row>
    <row r="1960" spans="2:13" s="1" customFormat="1" ht="15" hidden="1" customHeight="1" outlineLevel="1" x14ac:dyDescent="0.15">
      <c r="B1960" s="7"/>
      <c r="D1960" s="10" t="s">
        <v>276</v>
      </c>
      <c r="F1960" s="9" t="str">
        <f>ReportingCurrencyUnitLables</f>
        <v>USD 000s</v>
      </c>
      <c r="H1960" s="31">
        <f>MAX(SUMPRODUCT(H1943:H1946, Technical!$E$9:$E$12) * H1934 / 1000, 0)</f>
        <v>0</v>
      </c>
      <c r="I1960" s="31">
        <f>MAX(SUMPRODUCT(I1943:I1946, Technical!$E$9:$E$12) * I1934 / 1000, 0)</f>
        <v>0</v>
      </c>
      <c r="J1960" s="31">
        <f>MAX(SUMPRODUCT(J1943:J1946, Technical!$E$9:$E$12) * J1934 / 1000, 0)</f>
        <v>0</v>
      </c>
      <c r="K1960" s="31">
        <f>MAX(SUMPRODUCT(K1943:K1946, Technical!$E$9:$E$12) * K1934 / 1000, 0)</f>
        <v>0</v>
      </c>
      <c r="L1960" s="31">
        <f>MAX(SUMPRODUCT(L1943:L1946, Technical!$E$9:$E$12) * L1934 / 1000, 0)</f>
        <v>0</v>
      </c>
    </row>
    <row r="1961" spans="2:13" ht="4" hidden="1" customHeight="1" outlineLevel="1" x14ac:dyDescent="0.15">
      <c r="D1961" s="10"/>
      <c r="F1961" s="1"/>
      <c r="H1961" s="1"/>
      <c r="I1961" s="1"/>
      <c r="J1961" s="1"/>
      <c r="K1961" s="1"/>
      <c r="L1961" s="1"/>
    </row>
    <row r="1962" spans="2:13" s="1" customFormat="1" ht="15" hidden="1" customHeight="1" outlineLevel="1" x14ac:dyDescent="0.15">
      <c r="B1962" s="7"/>
      <c r="D1962" s="10" t="s">
        <v>272</v>
      </c>
      <c r="F1962" s="9" t="s">
        <v>270</v>
      </c>
      <c r="H1962" s="32">
        <f>IF(H1956=0, 0, H1960/H1956)</f>
        <v>0</v>
      </c>
      <c r="I1962" s="32">
        <f>IF(I1956=0, 0, I1960/I1956)</f>
        <v>0</v>
      </c>
      <c r="J1962" s="32">
        <f>IF(J1956=0, 0, J1960/J1956)</f>
        <v>0</v>
      </c>
      <c r="K1962" s="32">
        <f>IF(K1956=0, 0, K1960/K1956)</f>
        <v>0</v>
      </c>
      <c r="L1962" s="32">
        <f>IF(L1956=0, 0, L1960/L1956)</f>
        <v>0</v>
      </c>
    </row>
    <row r="1963" spans="2:13" ht="4" hidden="1" customHeight="1" outlineLevel="1" x14ac:dyDescent="0.15">
      <c r="D1963" s="10"/>
      <c r="F1963" s="1"/>
      <c r="H1963" s="1"/>
      <c r="I1963" s="1"/>
      <c r="J1963" s="1"/>
      <c r="K1963" s="1"/>
      <c r="L1963" s="1"/>
    </row>
    <row r="1964" spans="2:13" s="1" customFormat="1" ht="15" hidden="1" customHeight="1" outlineLevel="1" x14ac:dyDescent="0.15">
      <c r="B1964" s="7"/>
      <c r="C1964" s="7"/>
      <c r="D1964" s="10" t="s">
        <v>271</v>
      </c>
      <c r="F1964" s="9" t="s">
        <v>279</v>
      </c>
      <c r="H1964" s="33"/>
      <c r="I1964" s="32">
        <f>IF(H1962=0, 0, -(I1962-H1962) / H1962)</f>
        <v>0</v>
      </c>
      <c r="J1964" s="32">
        <f>IF(I1962=0, 0, -(J1962-I1962) / I1962)</f>
        <v>0</v>
      </c>
      <c r="K1964" s="32">
        <f>IF(J1962=0, 0, -(K1962-J1962) / J1962)</f>
        <v>0</v>
      </c>
      <c r="L1964" s="32">
        <f>IF(K1962=0, 0, -(L1962-K1962) / K1962)</f>
        <v>0</v>
      </c>
    </row>
    <row r="1965" spans="2:13" hidden="1" outlineLevel="1" x14ac:dyDescent="0.15"/>
    <row r="1966" spans="2:13" s="1" customFormat="1" ht="18" hidden="1" customHeight="1" outlineLevel="1" x14ac:dyDescent="0.15">
      <c r="B1966" s="7"/>
      <c r="C1966" s="60" t="s">
        <v>259</v>
      </c>
      <c r="D1966" s="68"/>
      <c r="E1966" s="68">
        <f>IF(AND(J1921 = "Yes", OR(ISBLANK(Worker_Type_Filter), Worker_Type_Filter = H1926),
 OR(ISBLANK(Country_Filter), Country_Filter = J1926)), 1, 0)</f>
        <v>1</v>
      </c>
      <c r="F1966" s="69"/>
      <c r="G1966" s="69"/>
      <c r="H1966" s="69" t="s">
        <v>4</v>
      </c>
      <c r="I1966" s="69" t="s">
        <v>5</v>
      </c>
      <c r="J1966" s="69" t="s">
        <v>6</v>
      </c>
      <c r="K1966" s="69" t="s">
        <v>277</v>
      </c>
      <c r="L1966" s="69" t="s">
        <v>278</v>
      </c>
      <c r="M1966" s="69"/>
    </row>
    <row r="1967" spans="2:13" ht="10" hidden="1" customHeight="1" outlineLevel="1" x14ac:dyDescent="0.15">
      <c r="C1967" s="37" t="s">
        <v>267</v>
      </c>
    </row>
    <row r="1968" spans="2:13" ht="4" hidden="1" customHeight="1" outlineLevel="1" x14ac:dyDescent="0.15"/>
    <row r="1969" spans="2:14" s="1" customFormat="1" ht="15" hidden="1" customHeight="1" outlineLevel="1" x14ac:dyDescent="0.15">
      <c r="B1969" s="7"/>
      <c r="C1969" s="20">
        <v>1</v>
      </c>
      <c r="D1969" s="10" t="s">
        <v>23</v>
      </c>
      <c r="F1969" s="9" t="s">
        <v>9</v>
      </c>
      <c r="H1969" s="31">
        <f>H1952 * $E1966</f>
        <v>0</v>
      </c>
      <c r="I1969" s="31">
        <f>I1952 * $E1966</f>
        <v>0</v>
      </c>
      <c r="J1969" s="31">
        <f>J1952 * $E1966</f>
        <v>0</v>
      </c>
      <c r="K1969" s="31">
        <f>K1952 * $E1966</f>
        <v>0</v>
      </c>
      <c r="L1969" s="31">
        <f>L1952 * $E1966</f>
        <v>0</v>
      </c>
    </row>
    <row r="1970" spans="2:14" ht="4" hidden="1" customHeight="1" outlineLevel="1" x14ac:dyDescent="0.15">
      <c r="D1970" s="10"/>
      <c r="F1970" s="1"/>
      <c r="H1970" s="1"/>
      <c r="I1970" s="1"/>
      <c r="J1970" s="1"/>
      <c r="K1970" s="1"/>
      <c r="L1970" s="1"/>
    </row>
    <row r="1971" spans="2:14" s="1" customFormat="1" ht="15" hidden="1" customHeight="1" outlineLevel="1" x14ac:dyDescent="0.15">
      <c r="B1971" s="7"/>
      <c r="C1971" s="20">
        <v>2</v>
      </c>
      <c r="D1971" s="10" t="s">
        <v>269</v>
      </c>
      <c r="F1971" s="9" t="s">
        <v>9</v>
      </c>
      <c r="H1971" s="31">
        <f>H1954 * $E1966</f>
        <v>0</v>
      </c>
      <c r="I1971" s="31">
        <f>I1954 * $E1966</f>
        <v>0</v>
      </c>
      <c r="J1971" s="31">
        <f>J1954 * $E1966</f>
        <v>0</v>
      </c>
      <c r="K1971" s="31">
        <f>K1954 * $E1966</f>
        <v>0</v>
      </c>
      <c r="L1971" s="31">
        <f>L1954 * $E1966</f>
        <v>0</v>
      </c>
    </row>
    <row r="1972" spans="2:14" ht="4" hidden="1" customHeight="1" outlineLevel="1" x14ac:dyDescent="0.15">
      <c r="D1972" s="10"/>
      <c r="F1972" s="1"/>
      <c r="H1972" s="1"/>
      <c r="I1972" s="1"/>
      <c r="J1972" s="1"/>
      <c r="K1972" s="1"/>
      <c r="L1972" s="1"/>
    </row>
    <row r="1973" spans="2:14" s="1" customFormat="1" ht="15" hidden="1" customHeight="1" outlineLevel="1" x14ac:dyDescent="0.15">
      <c r="B1973" s="7"/>
      <c r="C1973" s="20">
        <v>3</v>
      </c>
      <c r="D1973" s="10" t="s">
        <v>16</v>
      </c>
      <c r="F1973" s="9" t="str">
        <f>ReportingCurrencyUnitLables</f>
        <v>USD 000s</v>
      </c>
      <c r="H1973" s="31">
        <f>H1956 * $E1966</f>
        <v>0</v>
      </c>
      <c r="I1973" s="31">
        <f>I1956 * $E1966</f>
        <v>0</v>
      </c>
      <c r="J1973" s="31">
        <f>J1956 * $E1966</f>
        <v>0</v>
      </c>
      <c r="K1973" s="31">
        <f>K1956 * $E1966</f>
        <v>0</v>
      </c>
      <c r="L1973" s="31">
        <f>L1956 * $E1966</f>
        <v>0</v>
      </c>
    </row>
    <row r="1974" spans="2:14" ht="4" hidden="1" customHeight="1" outlineLevel="1" x14ac:dyDescent="0.15">
      <c r="D1974" s="10"/>
      <c r="F1974" s="1"/>
      <c r="H1974" s="1"/>
      <c r="I1974" s="1"/>
      <c r="J1974" s="1"/>
      <c r="K1974" s="1"/>
      <c r="L1974" s="1"/>
    </row>
    <row r="1975" spans="2:14" s="1" customFormat="1" ht="15" hidden="1" customHeight="1" outlineLevel="1" x14ac:dyDescent="0.15">
      <c r="B1975" s="7"/>
      <c r="C1975" s="20">
        <v>4</v>
      </c>
      <c r="D1975" s="10" t="s">
        <v>276</v>
      </c>
      <c r="F1975" s="9" t="str">
        <f>ReportingCurrencyUnitLables</f>
        <v>USD 000s</v>
      </c>
      <c r="H1975" s="31">
        <f>H1960 * $E1966</f>
        <v>0</v>
      </c>
      <c r="I1975" s="31">
        <f>I1960 * $E1966</f>
        <v>0</v>
      </c>
      <c r="J1975" s="31">
        <f>J1960 * $E1966</f>
        <v>0</v>
      </c>
      <c r="K1975" s="31">
        <f>K1960 * $E1966</f>
        <v>0</v>
      </c>
      <c r="L1975" s="31">
        <f>L1960 * $E1966</f>
        <v>0</v>
      </c>
    </row>
    <row r="1976" spans="2:14" ht="4" hidden="1" customHeight="1" outlineLevel="1" x14ac:dyDescent="0.15">
      <c r="D1976" s="10"/>
      <c r="F1976" s="1"/>
      <c r="H1976" s="1"/>
      <c r="I1976" s="1"/>
      <c r="J1976" s="1"/>
      <c r="K1976" s="1"/>
      <c r="L1976" s="1"/>
    </row>
    <row r="1977" spans="2:14" ht="10" hidden="1" customHeight="1" outlineLevel="1" x14ac:dyDescent="0.15">
      <c r="B1977" s="38"/>
      <c r="C1977" s="34"/>
      <c r="D1977" s="34"/>
      <c r="E1977" s="34"/>
      <c r="F1977" s="34"/>
      <c r="G1977" s="34"/>
      <c r="H1977" s="34"/>
      <c r="I1977" s="39"/>
      <c r="J1977" s="39"/>
      <c r="K1977" s="39"/>
      <c r="L1977" s="34"/>
      <c r="M1977" s="34"/>
      <c r="N1977" s="1"/>
    </row>
    <row r="1978" spans="2:14" ht="10" customHeight="1" x14ac:dyDescent="0.15"/>
    <row r="1979" spans="2:14" s="1" customFormat="1" ht="19" collapsed="1" x14ac:dyDescent="0.15">
      <c r="B1979" s="66" cm="1">
        <f t="array" aca="1" ref="B1979" ca="1">MAX($B$2:OFFSET(B1979,-1,0)+1)</f>
        <v>35</v>
      </c>
      <c r="C1979" s="67" t="str">
        <f>UPPER(J1984) &amp;" / " &amp; K1984  &amp; " / " &amp; L1984 &amp; " / " &amp; H1984</f>
        <v xml:space="preserve"> /  /  / </v>
      </c>
      <c r="D1979" s="67"/>
      <c r="E1979" s="67"/>
      <c r="F1979" s="67"/>
      <c r="G1979" s="67"/>
      <c r="H1979" s="34"/>
      <c r="I1979" s="19" t="s">
        <v>253</v>
      </c>
      <c r="J1979" s="2" t="s">
        <v>216</v>
      </c>
      <c r="K1979" s="19" t="s">
        <v>286</v>
      </c>
      <c r="L1979" s="35">
        <f>E2024</f>
        <v>1</v>
      </c>
      <c r="M1979" s="34"/>
    </row>
    <row r="1980" spans="2:14" s="1" customFormat="1" ht="4" hidden="1" customHeight="1" outlineLevel="1" x14ac:dyDescent="0.15">
      <c r="B1980" s="63"/>
      <c r="C1980" s="64"/>
      <c r="D1980" s="64"/>
      <c r="E1980" s="64"/>
      <c r="F1980" s="64"/>
      <c r="G1980" s="64"/>
      <c r="H1980" s="64"/>
      <c r="I1980" s="65"/>
      <c r="J1980" s="65"/>
      <c r="K1980" s="65"/>
      <c r="L1980" s="64"/>
      <c r="M1980" s="64"/>
    </row>
    <row r="1981" spans="2:14" ht="10" hidden="1" customHeight="1" outlineLevel="1" x14ac:dyDescent="0.15"/>
    <row r="1982" spans="2:14" ht="15" hidden="1" customHeight="1" outlineLevel="1" x14ac:dyDescent="0.15">
      <c r="D1982" s="1"/>
      <c r="E1982" s="1"/>
      <c r="H1982" s="3" t="s">
        <v>1</v>
      </c>
      <c r="J1982" s="3" t="s">
        <v>0</v>
      </c>
      <c r="K1982" s="3" t="s">
        <v>215</v>
      </c>
      <c r="L1982" s="3" t="s">
        <v>283</v>
      </c>
    </row>
    <row r="1983" spans="2:14" ht="5" hidden="1" customHeight="1" outlineLevel="1" x14ac:dyDescent="0.15">
      <c r="D1983" s="1"/>
      <c r="E1983" s="1"/>
      <c r="H1983" s="1"/>
      <c r="J1983" s="1"/>
      <c r="K1983" s="1"/>
      <c r="L1983" s="1"/>
    </row>
    <row r="1984" spans="2:14" ht="15" hidden="1" customHeight="1" outlineLevel="1" x14ac:dyDescent="0.15">
      <c r="D1984" s="10" t="s">
        <v>2</v>
      </c>
      <c r="E1984" s="1"/>
      <c r="H1984" s="2"/>
      <c r="J1984" s="2"/>
      <c r="K1984" s="2"/>
      <c r="L1984" s="2"/>
    </row>
    <row r="1985" spans="2:13" hidden="1" outlineLevel="1" x14ac:dyDescent="0.15">
      <c r="D1985" s="1"/>
      <c r="E1985" s="1"/>
      <c r="F1985" s="1"/>
      <c r="H1985" s="1"/>
      <c r="I1985" s="1"/>
      <c r="J1985" s="1"/>
      <c r="K1985" s="1"/>
      <c r="L1985" s="1"/>
    </row>
    <row r="1986" spans="2:13" s="1" customFormat="1" ht="18" hidden="1" customHeight="1" outlineLevel="1" x14ac:dyDescent="0.15">
      <c r="B1986" s="7"/>
      <c r="C1986" s="60" t="s">
        <v>3</v>
      </c>
      <c r="D1986" s="68"/>
      <c r="E1986" s="68"/>
      <c r="F1986" s="69"/>
      <c r="G1986" s="69"/>
      <c r="H1986" s="69" t="s">
        <v>4</v>
      </c>
      <c r="I1986" s="69" t="s">
        <v>5</v>
      </c>
      <c r="J1986" s="69" t="s">
        <v>6</v>
      </c>
      <c r="K1986" s="69" t="s">
        <v>277</v>
      </c>
      <c r="L1986" s="69" t="s">
        <v>278</v>
      </c>
      <c r="M1986" s="69"/>
    </row>
    <row r="1987" spans="2:13" ht="10" hidden="1" customHeight="1" outlineLevel="1" x14ac:dyDescent="0.15">
      <c r="H1987" s="1"/>
      <c r="I1987" s="1"/>
      <c r="J1987" s="1"/>
      <c r="K1987" s="1"/>
      <c r="L1987" s="1"/>
    </row>
    <row r="1988" spans="2:13" s="1" customFormat="1" ht="15" hidden="1" customHeight="1" outlineLevel="1" x14ac:dyDescent="0.15">
      <c r="B1988" s="7"/>
      <c r="D1988" s="10" t="s">
        <v>3</v>
      </c>
      <c r="F1988" s="18" t="s">
        <v>288</v>
      </c>
      <c r="H1988" s="23"/>
      <c r="I1988" s="23"/>
      <c r="J1988" s="23"/>
      <c r="K1988" s="23"/>
      <c r="L1988" s="23"/>
    </row>
    <row r="1989" spans="2:13" ht="4" hidden="1" customHeight="1" outlineLevel="1" x14ac:dyDescent="0.15">
      <c r="D1989" s="1"/>
      <c r="E1989" s="1"/>
      <c r="F1989" s="1"/>
      <c r="H1989" s="1"/>
      <c r="I1989" s="1"/>
      <c r="J1989" s="1"/>
      <c r="K1989" s="1"/>
      <c r="L1989" s="1"/>
    </row>
    <row r="1990" spans="2:13" s="1" customFormat="1" ht="15" hidden="1" customHeight="1" outlineLevel="1" x14ac:dyDescent="0.15">
      <c r="B1990" s="7"/>
      <c r="D1990" s="10" t="s">
        <v>265</v>
      </c>
      <c r="F1990" s="9" t="str">
        <f>F1992 &amp; ":" &amp; F1988</f>
        <v>USD:[currency code]</v>
      </c>
      <c r="H1990" s="25"/>
      <c r="I1990" s="25"/>
      <c r="J1990" s="25"/>
      <c r="K1990" s="25"/>
      <c r="L1990" s="25"/>
    </row>
    <row r="1991" spans="2:13" ht="4" hidden="1" customHeight="1" outlineLevel="1" x14ac:dyDescent="0.15">
      <c r="D1991" s="1"/>
      <c r="E1991" s="1"/>
      <c r="F1991" s="1"/>
      <c r="H1991" s="1"/>
      <c r="I1991" s="1"/>
      <c r="J1991" s="1"/>
      <c r="K1991" s="1"/>
      <c r="L1991" s="1"/>
    </row>
    <row r="1992" spans="2:13" s="1" customFormat="1" ht="15" hidden="1" customHeight="1" outlineLevel="1" x14ac:dyDescent="0.15">
      <c r="B1992" s="7"/>
      <c r="D1992" s="10" t="s">
        <v>22</v>
      </c>
      <c r="F1992" s="9" t="str">
        <f>ReportingCurrency</f>
        <v>USD</v>
      </c>
      <c r="H1992" s="30">
        <f>IF(H1990=0, 0, H1988/H1990)</f>
        <v>0</v>
      </c>
      <c r="I1992" s="30">
        <f>IF(I1990=0, 0, I1988/I1990)</f>
        <v>0</v>
      </c>
      <c r="J1992" s="30">
        <f>IF(J1990=0, 0, J1988/J1990)</f>
        <v>0</v>
      </c>
      <c r="K1992" s="30">
        <f>IF(K1990=0, 0, K1988/K1990)</f>
        <v>0</v>
      </c>
      <c r="L1992" s="30">
        <f>IF(L1990=0, 0, L1988/L1990)</f>
        <v>0</v>
      </c>
    </row>
    <row r="1993" spans="2:13" ht="4" hidden="1" customHeight="1" outlineLevel="1" x14ac:dyDescent="0.15">
      <c r="D1993" s="1"/>
      <c r="E1993" s="1"/>
      <c r="F1993" s="1"/>
      <c r="H1993" s="1"/>
      <c r="I1993" s="1"/>
      <c r="J1993" s="1"/>
      <c r="K1993" s="1"/>
      <c r="L1993" s="1"/>
    </row>
    <row r="1994" spans="2:13" s="1" customFormat="1" ht="15" hidden="1" customHeight="1" outlineLevel="1" x14ac:dyDescent="0.15">
      <c r="B1994" s="7"/>
      <c r="D1994" s="10" t="s">
        <v>273</v>
      </c>
      <c r="F1994" s="9" t="s">
        <v>274</v>
      </c>
      <c r="H1994" s="2"/>
      <c r="I1994" s="2"/>
      <c r="J1994" s="2"/>
      <c r="K1994" s="2"/>
      <c r="L1994" s="2"/>
    </row>
    <row r="1995" spans="2:13" ht="4" hidden="1" customHeight="1" outlineLevel="1" x14ac:dyDescent="0.15">
      <c r="D1995" s="1"/>
      <c r="E1995" s="1"/>
      <c r="F1995" s="1"/>
      <c r="H1995" s="1"/>
      <c r="I1995" s="1"/>
      <c r="J1995" s="1"/>
      <c r="K1995" s="1"/>
      <c r="L1995" s="1"/>
    </row>
    <row r="1996" spans="2:13" s="1" customFormat="1" ht="15" hidden="1" customHeight="1" outlineLevel="1" x14ac:dyDescent="0.15">
      <c r="B1996" s="7"/>
      <c r="D1996" s="10" t="s">
        <v>302</v>
      </c>
      <c r="F1996" s="9" t="s">
        <v>275</v>
      </c>
      <c r="H1996" s="26"/>
      <c r="I1996" s="26"/>
      <c r="J1996" s="26"/>
      <c r="K1996" s="26"/>
      <c r="L1996" s="26"/>
    </row>
    <row r="1997" spans="2:13" hidden="1" outlineLevel="1" x14ac:dyDescent="0.15">
      <c r="D1997" s="1"/>
      <c r="E1997" s="1"/>
      <c r="F1997" s="1"/>
      <c r="H1997" s="1"/>
      <c r="I1997" s="1"/>
      <c r="J1997" s="1"/>
      <c r="K1997" s="1"/>
      <c r="L1997" s="1"/>
    </row>
    <row r="1998" spans="2:13" s="1" customFormat="1" ht="18" hidden="1" customHeight="1" outlineLevel="1" x14ac:dyDescent="0.15">
      <c r="B1998" s="7"/>
      <c r="C1998" s="60" t="s">
        <v>8</v>
      </c>
      <c r="D1998" s="68"/>
      <c r="E1998" s="68"/>
      <c r="F1998" s="69"/>
      <c r="G1998" s="69"/>
      <c r="H1998" s="69" t="s">
        <v>4</v>
      </c>
      <c r="I1998" s="69" t="s">
        <v>5</v>
      </c>
      <c r="J1998" s="69" t="s">
        <v>6</v>
      </c>
      <c r="K1998" s="69" t="s">
        <v>277</v>
      </c>
      <c r="L1998" s="69" t="s">
        <v>278</v>
      </c>
      <c r="M1998" s="69"/>
    </row>
    <row r="1999" spans="2:13" ht="10" hidden="1" customHeight="1" outlineLevel="1" x14ac:dyDescent="0.15">
      <c r="H1999" s="1"/>
      <c r="I1999" s="1"/>
      <c r="J1999" s="1"/>
      <c r="K1999" s="1"/>
      <c r="L1999" s="1"/>
    </row>
    <row r="2000" spans="2:13" s="1" customFormat="1" ht="15" hidden="1" customHeight="1" outlineLevel="1" x14ac:dyDescent="0.15">
      <c r="B2000" s="7"/>
      <c r="D2000" s="10" t="s">
        <v>254</v>
      </c>
      <c r="E2000" s="36"/>
      <c r="F2000" s="9" t="s">
        <v>24</v>
      </c>
      <c r="H2000" s="24"/>
      <c r="I2000" s="24"/>
      <c r="J2000" s="24"/>
      <c r="K2000" s="24"/>
      <c r="L2000" s="24"/>
    </row>
    <row r="2001" spans="2:13" s="1" customFormat="1" ht="15" hidden="1" customHeight="1" outlineLevel="1" x14ac:dyDescent="0.15">
      <c r="B2001" s="7"/>
      <c r="D2001" s="10" t="s">
        <v>255</v>
      </c>
      <c r="E2001" s="36"/>
      <c r="F2001" s="9" t="s">
        <v>24</v>
      </c>
      <c r="H2001" s="24"/>
      <c r="I2001" s="24"/>
      <c r="J2001" s="24"/>
      <c r="K2001" s="24"/>
      <c r="L2001" s="24"/>
    </row>
    <row r="2002" spans="2:13" s="1" customFormat="1" ht="15" hidden="1" customHeight="1" outlineLevel="1" x14ac:dyDescent="0.15">
      <c r="B2002" s="7"/>
      <c r="D2002" s="10" t="s">
        <v>256</v>
      </c>
      <c r="E2002" s="36"/>
      <c r="F2002" s="9" t="s">
        <v>24</v>
      </c>
      <c r="H2002" s="24"/>
      <c r="I2002" s="24"/>
      <c r="J2002" s="24"/>
      <c r="K2002" s="24"/>
      <c r="L2002" s="24"/>
    </row>
    <row r="2003" spans="2:13" s="1" customFormat="1" ht="15" hidden="1" customHeight="1" outlineLevel="1" x14ac:dyDescent="0.15">
      <c r="B2003" s="7"/>
      <c r="D2003" s="10" t="s">
        <v>257</v>
      </c>
      <c r="E2003" s="36"/>
      <c r="F2003" s="9" t="s">
        <v>24</v>
      </c>
      <c r="H2003" s="24"/>
      <c r="I2003" s="24"/>
      <c r="J2003" s="24"/>
      <c r="K2003" s="24"/>
      <c r="L2003" s="24"/>
    </row>
    <row r="2004" spans="2:13" s="1" customFormat="1" ht="15" hidden="1" customHeight="1" outlineLevel="1" x14ac:dyDescent="0.15">
      <c r="B2004" s="7"/>
      <c r="D2004" s="10" t="s">
        <v>258</v>
      </c>
      <c r="E2004" s="36"/>
      <c r="F2004" s="9" t="s">
        <v>24</v>
      </c>
      <c r="H2004" s="24"/>
      <c r="I2004" s="24"/>
      <c r="J2004" s="24"/>
      <c r="K2004" s="24"/>
      <c r="L2004" s="24"/>
    </row>
    <row r="2005" spans="2:13" ht="4" hidden="1" customHeight="1" outlineLevel="1" x14ac:dyDescent="0.15">
      <c r="D2005" s="1"/>
      <c r="E2005" s="1"/>
      <c r="F2005" s="1"/>
      <c r="H2005" s="1"/>
      <c r="I2005" s="1"/>
      <c r="J2005" s="1"/>
      <c r="K2005" s="1"/>
      <c r="L2005" s="1"/>
    </row>
    <row r="2006" spans="2:13" s="1" customFormat="1" ht="15" hidden="1" customHeight="1" outlineLevel="1" x14ac:dyDescent="0.15">
      <c r="B2006" s="7"/>
      <c r="D2006" s="10" t="s">
        <v>268</v>
      </c>
      <c r="F2006" s="9" t="s">
        <v>24</v>
      </c>
      <c r="H2006" s="31">
        <f>SUM(H2000:H2004)</f>
        <v>0</v>
      </c>
      <c r="I2006" s="31">
        <f>SUM(I2000:I2004)</f>
        <v>0</v>
      </c>
      <c r="J2006" s="31">
        <f>SUM(J2000:J2004)</f>
        <v>0</v>
      </c>
      <c r="K2006" s="31">
        <f>SUM(K2000:K2004)</f>
        <v>0</v>
      </c>
      <c r="L2006" s="31">
        <f>SUM(L2000:L2004)</f>
        <v>0</v>
      </c>
    </row>
    <row r="2007" spans="2:13" hidden="1" outlineLevel="1" x14ac:dyDescent="0.15"/>
    <row r="2008" spans="2:13" s="1" customFormat="1" ht="18" hidden="1" customHeight="1" outlineLevel="1" x14ac:dyDescent="0.15">
      <c r="B2008" s="7"/>
      <c r="C2008" s="60" t="s">
        <v>15</v>
      </c>
      <c r="D2008" s="68"/>
      <c r="E2008" s="68"/>
      <c r="F2008" s="69"/>
      <c r="G2008" s="69"/>
      <c r="H2008" s="69" t="s">
        <v>4</v>
      </c>
      <c r="I2008" s="69" t="s">
        <v>5</v>
      </c>
      <c r="J2008" s="69" t="s">
        <v>6</v>
      </c>
      <c r="K2008" s="69" t="s">
        <v>277</v>
      </c>
      <c r="L2008" s="69" t="s">
        <v>278</v>
      </c>
      <c r="M2008" s="69"/>
    </row>
    <row r="2009" spans="2:13" ht="10" hidden="1" customHeight="1" outlineLevel="1" x14ac:dyDescent="0.15"/>
    <row r="2010" spans="2:13" s="1" customFormat="1" ht="15" hidden="1" customHeight="1" outlineLevel="1" x14ac:dyDescent="0.15">
      <c r="B2010" s="7"/>
      <c r="D2010" s="10" t="s">
        <v>23</v>
      </c>
      <c r="F2010" s="9" t="s">
        <v>9</v>
      </c>
      <c r="H2010" s="31">
        <f>H2006</f>
        <v>0</v>
      </c>
      <c r="I2010" s="31">
        <f>I2006</f>
        <v>0</v>
      </c>
      <c r="J2010" s="31">
        <f>J2006</f>
        <v>0</v>
      </c>
      <c r="K2010" s="31">
        <f>K2006</f>
        <v>0</v>
      </c>
      <c r="L2010" s="31">
        <f>L2006</f>
        <v>0</v>
      </c>
    </row>
    <row r="2011" spans="2:13" ht="4" hidden="1" customHeight="1" outlineLevel="1" x14ac:dyDescent="0.15">
      <c r="D2011" s="10"/>
      <c r="F2011" s="1"/>
      <c r="H2011" s="1"/>
      <c r="I2011" s="1"/>
      <c r="J2011" s="1"/>
      <c r="K2011" s="1"/>
      <c r="L2011" s="1"/>
    </row>
    <row r="2012" spans="2:13" s="1" customFormat="1" ht="15" hidden="1" customHeight="1" outlineLevel="1" x14ac:dyDescent="0.15">
      <c r="B2012" s="7"/>
      <c r="D2012" s="10" t="s">
        <v>269</v>
      </c>
      <c r="F2012" s="9" t="s">
        <v>9</v>
      </c>
      <c r="H2012" s="31">
        <f>SUM(H2001:H2004)</f>
        <v>0</v>
      </c>
      <c r="I2012" s="31">
        <f>SUM(I2001:I2004)</f>
        <v>0</v>
      </c>
      <c r="J2012" s="31">
        <f>SUM(J2001:J2004)</f>
        <v>0</v>
      </c>
      <c r="K2012" s="31">
        <f>SUM(K2001:K2004)</f>
        <v>0</v>
      </c>
      <c r="L2012" s="31">
        <f>SUM(L2001:L2004)</f>
        <v>0</v>
      </c>
    </row>
    <row r="2013" spans="2:13" ht="4" hidden="1" customHeight="1" outlineLevel="1" x14ac:dyDescent="0.15">
      <c r="D2013" s="10"/>
      <c r="F2013" s="1"/>
      <c r="H2013" s="1"/>
      <c r="I2013" s="1"/>
      <c r="J2013" s="1"/>
      <c r="K2013" s="1"/>
      <c r="L2013" s="1"/>
    </row>
    <row r="2014" spans="2:13" s="1" customFormat="1" ht="15" hidden="1" customHeight="1" outlineLevel="1" x14ac:dyDescent="0.15">
      <c r="B2014" s="7"/>
      <c r="D2014" s="10" t="s">
        <v>16</v>
      </c>
      <c r="F2014" s="9" t="str">
        <f>ReportingCurrencyUnitLables</f>
        <v>USD 000s</v>
      </c>
      <c r="H2014" s="31">
        <f>H1992 * H2006 / 1000</f>
        <v>0</v>
      </c>
      <c r="I2014" s="31">
        <f>I1992 * I2006 / 1000</f>
        <v>0</v>
      </c>
      <c r="J2014" s="31">
        <f>J1992 * J2006 / 1000</f>
        <v>0</v>
      </c>
      <c r="K2014" s="31">
        <f>K1992 * K2006 / 1000</f>
        <v>0</v>
      </c>
      <c r="L2014" s="31">
        <f>L1992 * L2006 / 1000</f>
        <v>0</v>
      </c>
    </row>
    <row r="2015" spans="2:13" ht="4" hidden="1" customHeight="1" outlineLevel="1" x14ac:dyDescent="0.15">
      <c r="D2015" s="10"/>
      <c r="F2015" s="1"/>
      <c r="H2015" s="1"/>
      <c r="I2015" s="1"/>
      <c r="J2015" s="1"/>
      <c r="K2015" s="1"/>
      <c r="L2015" s="1"/>
    </row>
    <row r="2016" spans="2:13" s="1" customFormat="1" ht="15" hidden="1" customHeight="1" outlineLevel="1" x14ac:dyDescent="0.15">
      <c r="B2016" s="7"/>
      <c r="D2016" s="10" t="s">
        <v>19</v>
      </c>
      <c r="F2016" s="9" t="s">
        <v>20</v>
      </c>
      <c r="H2016" s="32">
        <f>IF(H2010=0,0,H2012 / H2010)</f>
        <v>0</v>
      </c>
      <c r="I2016" s="32">
        <f>IF(I2010=0,0,I2012 / I2010)</f>
        <v>0</v>
      </c>
      <c r="J2016" s="32">
        <f>IF(J2010=0,0,J2012 / J2010)</f>
        <v>0</v>
      </c>
      <c r="K2016" s="32">
        <f>IF(K2010=0,0,K2012 / K2010)</f>
        <v>0</v>
      </c>
      <c r="L2016" s="32">
        <f>IF(L2010=0,0,L2012 / L2010)</f>
        <v>0</v>
      </c>
    </row>
    <row r="2017" spans="2:13" ht="4" hidden="1" customHeight="1" outlineLevel="1" x14ac:dyDescent="0.15">
      <c r="D2017" s="10"/>
      <c r="F2017" s="1"/>
      <c r="H2017" s="1"/>
      <c r="I2017" s="1"/>
      <c r="J2017" s="1"/>
      <c r="K2017" s="1"/>
      <c r="L2017" s="1"/>
    </row>
    <row r="2018" spans="2:13" s="1" customFormat="1" ht="15" hidden="1" customHeight="1" outlineLevel="1" x14ac:dyDescent="0.15">
      <c r="B2018" s="7"/>
      <c r="D2018" s="10" t="s">
        <v>276</v>
      </c>
      <c r="F2018" s="9" t="str">
        <f>ReportingCurrencyUnitLables</f>
        <v>USD 000s</v>
      </c>
      <c r="H2018" s="31">
        <f>MAX(SUMPRODUCT(H2001:H2004, Technical!$E$9:$E$12) * H1992 / 1000, 0)</f>
        <v>0</v>
      </c>
      <c r="I2018" s="31">
        <f>MAX(SUMPRODUCT(I2001:I2004, Technical!$E$9:$E$12) * I1992 / 1000, 0)</f>
        <v>0</v>
      </c>
      <c r="J2018" s="31">
        <f>MAX(SUMPRODUCT(J2001:J2004, Technical!$E$9:$E$12) * J1992 / 1000, 0)</f>
        <v>0</v>
      </c>
      <c r="K2018" s="31">
        <f>MAX(SUMPRODUCT(K2001:K2004, Technical!$E$9:$E$12) * K1992 / 1000, 0)</f>
        <v>0</v>
      </c>
      <c r="L2018" s="31">
        <f>MAX(SUMPRODUCT(L2001:L2004, Technical!$E$9:$E$12) * L1992 / 1000, 0)</f>
        <v>0</v>
      </c>
    </row>
    <row r="2019" spans="2:13" ht="4" hidden="1" customHeight="1" outlineLevel="1" x14ac:dyDescent="0.15">
      <c r="D2019" s="10"/>
      <c r="F2019" s="1"/>
      <c r="H2019" s="1"/>
      <c r="I2019" s="1"/>
      <c r="J2019" s="1"/>
      <c r="K2019" s="1"/>
      <c r="L2019" s="1"/>
    </row>
    <row r="2020" spans="2:13" s="1" customFormat="1" ht="15" hidden="1" customHeight="1" outlineLevel="1" x14ac:dyDescent="0.15">
      <c r="B2020" s="7"/>
      <c r="D2020" s="10" t="s">
        <v>272</v>
      </c>
      <c r="F2020" s="9" t="s">
        <v>270</v>
      </c>
      <c r="H2020" s="32">
        <f>IF(H2014=0, 0, H2018/H2014)</f>
        <v>0</v>
      </c>
      <c r="I2020" s="32">
        <f>IF(I2014=0, 0, I2018/I2014)</f>
        <v>0</v>
      </c>
      <c r="J2020" s="32">
        <f>IF(J2014=0, 0, J2018/J2014)</f>
        <v>0</v>
      </c>
      <c r="K2020" s="32">
        <f>IF(K2014=0, 0, K2018/K2014)</f>
        <v>0</v>
      </c>
      <c r="L2020" s="32">
        <f>IF(L2014=0, 0, L2018/L2014)</f>
        <v>0</v>
      </c>
    </row>
    <row r="2021" spans="2:13" ht="4" hidden="1" customHeight="1" outlineLevel="1" x14ac:dyDescent="0.15">
      <c r="D2021" s="10"/>
      <c r="F2021" s="1"/>
      <c r="H2021" s="1"/>
      <c r="I2021" s="1"/>
      <c r="J2021" s="1"/>
      <c r="K2021" s="1"/>
      <c r="L2021" s="1"/>
    </row>
    <row r="2022" spans="2:13" s="1" customFormat="1" ht="15" hidden="1" customHeight="1" outlineLevel="1" x14ac:dyDescent="0.15">
      <c r="B2022" s="7"/>
      <c r="C2022" s="7"/>
      <c r="D2022" s="10" t="s">
        <v>271</v>
      </c>
      <c r="F2022" s="9" t="s">
        <v>279</v>
      </c>
      <c r="H2022" s="33"/>
      <c r="I2022" s="32">
        <f>IF(H2020=0, 0, -(I2020-H2020) / H2020)</f>
        <v>0</v>
      </c>
      <c r="J2022" s="32">
        <f>IF(I2020=0, 0, -(J2020-I2020) / I2020)</f>
        <v>0</v>
      </c>
      <c r="K2022" s="32">
        <f>IF(J2020=0, 0, -(K2020-J2020) / J2020)</f>
        <v>0</v>
      </c>
      <c r="L2022" s="32">
        <f>IF(K2020=0, 0, -(L2020-K2020) / K2020)</f>
        <v>0</v>
      </c>
    </row>
    <row r="2023" spans="2:13" hidden="1" outlineLevel="1" x14ac:dyDescent="0.15"/>
    <row r="2024" spans="2:13" s="1" customFormat="1" ht="18" hidden="1" customHeight="1" outlineLevel="1" x14ac:dyDescent="0.15">
      <c r="B2024" s="7"/>
      <c r="C2024" s="60" t="s">
        <v>259</v>
      </c>
      <c r="D2024" s="68"/>
      <c r="E2024" s="68">
        <f>IF(AND(J1979 = "Yes", OR(ISBLANK(Worker_Type_Filter), Worker_Type_Filter = H1984),
 OR(ISBLANK(Country_Filter), Country_Filter = J1984)), 1, 0)</f>
        <v>1</v>
      </c>
      <c r="F2024" s="69"/>
      <c r="G2024" s="69"/>
      <c r="H2024" s="69" t="s">
        <v>4</v>
      </c>
      <c r="I2024" s="69" t="s">
        <v>5</v>
      </c>
      <c r="J2024" s="69" t="s">
        <v>6</v>
      </c>
      <c r="K2024" s="69" t="s">
        <v>277</v>
      </c>
      <c r="L2024" s="69" t="s">
        <v>278</v>
      </c>
      <c r="M2024" s="69"/>
    </row>
    <row r="2025" spans="2:13" ht="10" hidden="1" customHeight="1" outlineLevel="1" x14ac:dyDescent="0.15">
      <c r="C2025" s="37" t="s">
        <v>267</v>
      </c>
    </row>
    <row r="2026" spans="2:13" ht="4" hidden="1" customHeight="1" outlineLevel="1" x14ac:dyDescent="0.15"/>
    <row r="2027" spans="2:13" s="1" customFormat="1" ht="15" hidden="1" customHeight="1" outlineLevel="1" x14ac:dyDescent="0.15">
      <c r="B2027" s="7"/>
      <c r="C2027" s="20">
        <v>1</v>
      </c>
      <c r="D2027" s="10" t="s">
        <v>23</v>
      </c>
      <c r="F2027" s="9" t="s">
        <v>9</v>
      </c>
      <c r="H2027" s="31">
        <f>H2010 * $E2024</f>
        <v>0</v>
      </c>
      <c r="I2027" s="31">
        <f>I2010 * $E2024</f>
        <v>0</v>
      </c>
      <c r="J2027" s="31">
        <f>J2010 * $E2024</f>
        <v>0</v>
      </c>
      <c r="K2027" s="31">
        <f>K2010 * $E2024</f>
        <v>0</v>
      </c>
      <c r="L2027" s="31">
        <f>L2010 * $E2024</f>
        <v>0</v>
      </c>
    </row>
    <row r="2028" spans="2:13" ht="4" hidden="1" customHeight="1" outlineLevel="1" x14ac:dyDescent="0.15">
      <c r="D2028" s="10"/>
      <c r="F2028" s="1"/>
      <c r="H2028" s="1"/>
      <c r="I2028" s="1"/>
      <c r="J2028" s="1"/>
      <c r="K2028" s="1"/>
      <c r="L2028" s="1"/>
    </row>
    <row r="2029" spans="2:13" s="1" customFormat="1" ht="15" hidden="1" customHeight="1" outlineLevel="1" x14ac:dyDescent="0.15">
      <c r="B2029" s="7"/>
      <c r="C2029" s="20">
        <v>2</v>
      </c>
      <c r="D2029" s="10" t="s">
        <v>269</v>
      </c>
      <c r="F2029" s="9" t="s">
        <v>9</v>
      </c>
      <c r="H2029" s="31">
        <f>H2012 * $E2024</f>
        <v>0</v>
      </c>
      <c r="I2029" s="31">
        <f>I2012 * $E2024</f>
        <v>0</v>
      </c>
      <c r="J2029" s="31">
        <f>J2012 * $E2024</f>
        <v>0</v>
      </c>
      <c r="K2029" s="31">
        <f>K2012 * $E2024</f>
        <v>0</v>
      </c>
      <c r="L2029" s="31">
        <f>L2012 * $E2024</f>
        <v>0</v>
      </c>
    </row>
    <row r="2030" spans="2:13" ht="4" hidden="1" customHeight="1" outlineLevel="1" x14ac:dyDescent="0.15">
      <c r="D2030" s="10"/>
      <c r="F2030" s="1"/>
      <c r="H2030" s="1"/>
      <c r="I2030" s="1"/>
      <c r="J2030" s="1"/>
      <c r="K2030" s="1"/>
      <c r="L2030" s="1"/>
    </row>
    <row r="2031" spans="2:13" s="1" customFormat="1" ht="15" hidden="1" customHeight="1" outlineLevel="1" x14ac:dyDescent="0.15">
      <c r="B2031" s="7"/>
      <c r="C2031" s="20">
        <v>3</v>
      </c>
      <c r="D2031" s="10" t="s">
        <v>16</v>
      </c>
      <c r="F2031" s="9" t="str">
        <f>ReportingCurrencyUnitLables</f>
        <v>USD 000s</v>
      </c>
      <c r="H2031" s="31">
        <f>H2014 * $E2024</f>
        <v>0</v>
      </c>
      <c r="I2031" s="31">
        <f>I2014 * $E2024</f>
        <v>0</v>
      </c>
      <c r="J2031" s="31">
        <f>J2014 * $E2024</f>
        <v>0</v>
      </c>
      <c r="K2031" s="31">
        <f>K2014 * $E2024</f>
        <v>0</v>
      </c>
      <c r="L2031" s="31">
        <f>L2014 * $E2024</f>
        <v>0</v>
      </c>
    </row>
    <row r="2032" spans="2:13" ht="4" hidden="1" customHeight="1" outlineLevel="1" x14ac:dyDescent="0.15">
      <c r="D2032" s="10"/>
      <c r="F2032" s="1"/>
      <c r="H2032" s="1"/>
      <c r="I2032" s="1"/>
      <c r="J2032" s="1"/>
      <c r="K2032" s="1"/>
      <c r="L2032" s="1"/>
    </row>
    <row r="2033" spans="2:14" s="1" customFormat="1" ht="15" hidden="1" customHeight="1" outlineLevel="1" x14ac:dyDescent="0.15">
      <c r="B2033" s="7"/>
      <c r="C2033" s="20">
        <v>4</v>
      </c>
      <c r="D2033" s="10" t="s">
        <v>276</v>
      </c>
      <c r="F2033" s="9" t="str">
        <f>ReportingCurrencyUnitLables</f>
        <v>USD 000s</v>
      </c>
      <c r="H2033" s="31">
        <f>H2018 * $E2024</f>
        <v>0</v>
      </c>
      <c r="I2033" s="31">
        <f>I2018 * $E2024</f>
        <v>0</v>
      </c>
      <c r="J2033" s="31">
        <f>J2018 * $E2024</f>
        <v>0</v>
      </c>
      <c r="K2033" s="31">
        <f>K2018 * $E2024</f>
        <v>0</v>
      </c>
      <c r="L2033" s="31">
        <f>L2018 * $E2024</f>
        <v>0</v>
      </c>
    </row>
    <row r="2034" spans="2:14" ht="4" hidden="1" customHeight="1" outlineLevel="1" x14ac:dyDescent="0.15">
      <c r="D2034" s="10"/>
      <c r="F2034" s="1"/>
      <c r="H2034" s="1"/>
      <c r="I2034" s="1"/>
      <c r="J2034" s="1"/>
      <c r="K2034" s="1"/>
      <c r="L2034" s="1"/>
    </row>
    <row r="2035" spans="2:14" ht="10" hidden="1" customHeight="1" outlineLevel="1" x14ac:dyDescent="0.15">
      <c r="B2035" s="38"/>
      <c r="C2035" s="34"/>
      <c r="D2035" s="34"/>
      <c r="E2035" s="34"/>
      <c r="F2035" s="34"/>
      <c r="G2035" s="34"/>
      <c r="H2035" s="34"/>
      <c r="I2035" s="39"/>
      <c r="J2035" s="39"/>
      <c r="K2035" s="39"/>
      <c r="L2035" s="34"/>
      <c r="M2035" s="34"/>
      <c r="N2035" s="1"/>
    </row>
    <row r="2036" spans="2:14" ht="10" customHeight="1" x14ac:dyDescent="0.15"/>
    <row r="2037" spans="2:14" s="1" customFormat="1" ht="19" collapsed="1" x14ac:dyDescent="0.15">
      <c r="B2037" s="66" cm="1">
        <f t="array" aca="1" ref="B2037" ca="1">MAX($B$2:OFFSET(B2037,-1,0)+1)</f>
        <v>36</v>
      </c>
      <c r="C2037" s="67" t="str">
        <f>UPPER(J2042) &amp;" / " &amp; K2042  &amp; " / " &amp; L2042 &amp; " / " &amp; H2042</f>
        <v xml:space="preserve"> /  /  / </v>
      </c>
      <c r="D2037" s="67"/>
      <c r="E2037" s="67"/>
      <c r="F2037" s="67"/>
      <c r="G2037" s="67"/>
      <c r="H2037" s="34"/>
      <c r="I2037" s="19" t="s">
        <v>253</v>
      </c>
      <c r="J2037" s="2" t="s">
        <v>216</v>
      </c>
      <c r="K2037" s="19" t="s">
        <v>286</v>
      </c>
      <c r="L2037" s="35">
        <f>E2082</f>
        <v>1</v>
      </c>
      <c r="M2037" s="34"/>
    </row>
    <row r="2038" spans="2:14" s="1" customFormat="1" ht="4" hidden="1" customHeight="1" outlineLevel="1" x14ac:dyDescent="0.15">
      <c r="B2038" s="63"/>
      <c r="C2038" s="64"/>
      <c r="D2038" s="64"/>
      <c r="E2038" s="64"/>
      <c r="F2038" s="64"/>
      <c r="G2038" s="64"/>
      <c r="H2038" s="64"/>
      <c r="I2038" s="65"/>
      <c r="J2038" s="65"/>
      <c r="K2038" s="65"/>
      <c r="L2038" s="64"/>
      <c r="M2038" s="64"/>
    </row>
    <row r="2039" spans="2:14" ht="10" hidden="1" customHeight="1" outlineLevel="1" x14ac:dyDescent="0.15"/>
    <row r="2040" spans="2:14" ht="15" hidden="1" customHeight="1" outlineLevel="1" x14ac:dyDescent="0.15">
      <c r="D2040" s="1"/>
      <c r="E2040" s="1"/>
      <c r="H2040" s="3" t="s">
        <v>1</v>
      </c>
      <c r="J2040" s="3" t="s">
        <v>0</v>
      </c>
      <c r="K2040" s="3" t="s">
        <v>215</v>
      </c>
      <c r="L2040" s="3" t="s">
        <v>283</v>
      </c>
    </row>
    <row r="2041" spans="2:14" ht="5" hidden="1" customHeight="1" outlineLevel="1" x14ac:dyDescent="0.15">
      <c r="D2041" s="1"/>
      <c r="E2041" s="1"/>
      <c r="H2041" s="1"/>
      <c r="J2041" s="1"/>
      <c r="K2041" s="1"/>
      <c r="L2041" s="1"/>
    </row>
    <row r="2042" spans="2:14" ht="15" hidden="1" customHeight="1" outlineLevel="1" x14ac:dyDescent="0.15">
      <c r="D2042" s="10" t="s">
        <v>2</v>
      </c>
      <c r="E2042" s="1"/>
      <c r="H2042" s="2"/>
      <c r="J2042" s="2"/>
      <c r="K2042" s="2"/>
      <c r="L2042" s="2"/>
    </row>
    <row r="2043" spans="2:14" hidden="1" outlineLevel="1" x14ac:dyDescent="0.15">
      <c r="D2043" s="1"/>
      <c r="E2043" s="1"/>
      <c r="F2043" s="1"/>
      <c r="H2043" s="1"/>
      <c r="I2043" s="1"/>
      <c r="J2043" s="1"/>
      <c r="K2043" s="1"/>
      <c r="L2043" s="1"/>
    </row>
    <row r="2044" spans="2:14" s="1" customFormat="1" ht="18" hidden="1" customHeight="1" outlineLevel="1" x14ac:dyDescent="0.15">
      <c r="B2044" s="7"/>
      <c r="C2044" s="60" t="s">
        <v>3</v>
      </c>
      <c r="D2044" s="68"/>
      <c r="E2044" s="68"/>
      <c r="F2044" s="69"/>
      <c r="G2044" s="69"/>
      <c r="H2044" s="69" t="s">
        <v>4</v>
      </c>
      <c r="I2044" s="69" t="s">
        <v>5</v>
      </c>
      <c r="J2044" s="69" t="s">
        <v>6</v>
      </c>
      <c r="K2044" s="69" t="s">
        <v>277</v>
      </c>
      <c r="L2044" s="69" t="s">
        <v>278</v>
      </c>
      <c r="M2044" s="69"/>
    </row>
    <row r="2045" spans="2:14" ht="10" hidden="1" customHeight="1" outlineLevel="1" x14ac:dyDescent="0.15">
      <c r="H2045" s="1"/>
      <c r="I2045" s="1"/>
      <c r="J2045" s="1"/>
      <c r="K2045" s="1"/>
      <c r="L2045" s="1"/>
    </row>
    <row r="2046" spans="2:14" s="1" customFormat="1" ht="15" hidden="1" customHeight="1" outlineLevel="1" x14ac:dyDescent="0.15">
      <c r="B2046" s="7"/>
      <c r="D2046" s="10" t="s">
        <v>3</v>
      </c>
      <c r="F2046" s="18" t="s">
        <v>288</v>
      </c>
      <c r="H2046" s="23"/>
      <c r="I2046" s="23"/>
      <c r="J2046" s="23"/>
      <c r="K2046" s="23"/>
      <c r="L2046" s="23"/>
    </row>
    <row r="2047" spans="2:14" ht="4" hidden="1" customHeight="1" outlineLevel="1" x14ac:dyDescent="0.15">
      <c r="D2047" s="1"/>
      <c r="E2047" s="1"/>
      <c r="F2047" s="1"/>
      <c r="H2047" s="1"/>
      <c r="I2047" s="1"/>
      <c r="J2047" s="1"/>
      <c r="K2047" s="1"/>
      <c r="L2047" s="1"/>
    </row>
    <row r="2048" spans="2:14" s="1" customFormat="1" ht="15" hidden="1" customHeight="1" outlineLevel="1" x14ac:dyDescent="0.15">
      <c r="B2048" s="7"/>
      <c r="D2048" s="10" t="s">
        <v>265</v>
      </c>
      <c r="F2048" s="9" t="str">
        <f>F2050 &amp; ":" &amp; F2046</f>
        <v>USD:[currency code]</v>
      </c>
      <c r="H2048" s="25"/>
      <c r="I2048" s="25"/>
      <c r="J2048" s="25"/>
      <c r="K2048" s="25"/>
      <c r="L2048" s="25"/>
    </row>
    <row r="2049" spans="2:13" ht="4" hidden="1" customHeight="1" outlineLevel="1" x14ac:dyDescent="0.15">
      <c r="D2049" s="1"/>
      <c r="E2049" s="1"/>
      <c r="F2049" s="1"/>
      <c r="H2049" s="1"/>
      <c r="I2049" s="1"/>
      <c r="J2049" s="1"/>
      <c r="K2049" s="1"/>
      <c r="L2049" s="1"/>
    </row>
    <row r="2050" spans="2:13" s="1" customFormat="1" ht="15" hidden="1" customHeight="1" outlineLevel="1" x14ac:dyDescent="0.15">
      <c r="B2050" s="7"/>
      <c r="D2050" s="10" t="s">
        <v>22</v>
      </c>
      <c r="F2050" s="9" t="str">
        <f>ReportingCurrency</f>
        <v>USD</v>
      </c>
      <c r="H2050" s="30">
        <f>IF(H2048=0, 0, H2046/H2048)</f>
        <v>0</v>
      </c>
      <c r="I2050" s="30">
        <f>IF(I2048=0, 0, I2046/I2048)</f>
        <v>0</v>
      </c>
      <c r="J2050" s="30">
        <f>IF(J2048=0, 0, J2046/J2048)</f>
        <v>0</v>
      </c>
      <c r="K2050" s="30">
        <f>IF(K2048=0, 0, K2046/K2048)</f>
        <v>0</v>
      </c>
      <c r="L2050" s="30">
        <f>IF(L2048=0, 0, L2046/L2048)</f>
        <v>0</v>
      </c>
    </row>
    <row r="2051" spans="2:13" ht="4" hidden="1" customHeight="1" outlineLevel="1" x14ac:dyDescent="0.15">
      <c r="D2051" s="1"/>
      <c r="E2051" s="1"/>
      <c r="F2051" s="1"/>
      <c r="H2051" s="1"/>
      <c r="I2051" s="1"/>
      <c r="J2051" s="1"/>
      <c r="K2051" s="1"/>
      <c r="L2051" s="1"/>
    </row>
    <row r="2052" spans="2:13" s="1" customFormat="1" ht="15" hidden="1" customHeight="1" outlineLevel="1" x14ac:dyDescent="0.15">
      <c r="B2052" s="7"/>
      <c r="D2052" s="10" t="s">
        <v>273</v>
      </c>
      <c r="F2052" s="9" t="s">
        <v>274</v>
      </c>
      <c r="H2052" s="2"/>
      <c r="I2052" s="2"/>
      <c r="J2052" s="2"/>
      <c r="K2052" s="2"/>
      <c r="L2052" s="2"/>
    </row>
    <row r="2053" spans="2:13" ht="4" hidden="1" customHeight="1" outlineLevel="1" x14ac:dyDescent="0.15">
      <c r="D2053" s="1"/>
      <c r="E2053" s="1"/>
      <c r="F2053" s="1"/>
      <c r="H2053" s="1"/>
      <c r="I2053" s="1"/>
      <c r="J2053" s="1"/>
      <c r="K2053" s="1"/>
      <c r="L2053" s="1"/>
    </row>
    <row r="2054" spans="2:13" s="1" customFormat="1" ht="15" hidden="1" customHeight="1" outlineLevel="1" x14ac:dyDescent="0.15">
      <c r="B2054" s="7"/>
      <c r="D2054" s="10" t="s">
        <v>302</v>
      </c>
      <c r="F2054" s="9" t="s">
        <v>275</v>
      </c>
      <c r="H2054" s="26"/>
      <c r="I2054" s="26"/>
      <c r="J2054" s="26"/>
      <c r="K2054" s="26"/>
      <c r="L2054" s="26"/>
    </row>
    <row r="2055" spans="2:13" hidden="1" outlineLevel="1" x14ac:dyDescent="0.15">
      <c r="D2055" s="1"/>
      <c r="E2055" s="1"/>
      <c r="F2055" s="1"/>
      <c r="H2055" s="1"/>
      <c r="I2055" s="1"/>
      <c r="J2055" s="1"/>
      <c r="K2055" s="1"/>
      <c r="L2055" s="1"/>
    </row>
    <row r="2056" spans="2:13" s="1" customFormat="1" ht="18" hidden="1" customHeight="1" outlineLevel="1" x14ac:dyDescent="0.15">
      <c r="B2056" s="7"/>
      <c r="C2056" s="60" t="s">
        <v>8</v>
      </c>
      <c r="D2056" s="68"/>
      <c r="E2056" s="68"/>
      <c r="F2056" s="69"/>
      <c r="G2056" s="69"/>
      <c r="H2056" s="69" t="s">
        <v>4</v>
      </c>
      <c r="I2056" s="69" t="s">
        <v>5</v>
      </c>
      <c r="J2056" s="69" t="s">
        <v>6</v>
      </c>
      <c r="K2056" s="69" t="s">
        <v>277</v>
      </c>
      <c r="L2056" s="69" t="s">
        <v>278</v>
      </c>
      <c r="M2056" s="69"/>
    </row>
    <row r="2057" spans="2:13" ht="10" hidden="1" customHeight="1" outlineLevel="1" x14ac:dyDescent="0.15">
      <c r="H2057" s="1"/>
      <c r="I2057" s="1"/>
      <c r="J2057" s="1"/>
      <c r="K2057" s="1"/>
      <c r="L2057" s="1"/>
    </row>
    <row r="2058" spans="2:13" s="1" customFormat="1" ht="15" hidden="1" customHeight="1" outlineLevel="1" x14ac:dyDescent="0.15">
      <c r="B2058" s="7"/>
      <c r="D2058" s="10" t="s">
        <v>254</v>
      </c>
      <c r="E2058" s="36"/>
      <c r="F2058" s="9" t="s">
        <v>24</v>
      </c>
      <c r="H2058" s="24"/>
      <c r="I2058" s="24"/>
      <c r="J2058" s="24"/>
      <c r="K2058" s="24"/>
      <c r="L2058" s="24"/>
    </row>
    <row r="2059" spans="2:13" s="1" customFormat="1" ht="15" hidden="1" customHeight="1" outlineLevel="1" x14ac:dyDescent="0.15">
      <c r="B2059" s="7"/>
      <c r="D2059" s="10" t="s">
        <v>255</v>
      </c>
      <c r="E2059" s="36"/>
      <c r="F2059" s="9" t="s">
        <v>24</v>
      </c>
      <c r="H2059" s="24"/>
      <c r="I2059" s="24"/>
      <c r="J2059" s="24"/>
      <c r="K2059" s="24"/>
      <c r="L2059" s="24"/>
    </row>
    <row r="2060" spans="2:13" s="1" customFormat="1" ht="15" hidden="1" customHeight="1" outlineLevel="1" x14ac:dyDescent="0.15">
      <c r="B2060" s="7"/>
      <c r="D2060" s="10" t="s">
        <v>256</v>
      </c>
      <c r="E2060" s="36"/>
      <c r="F2060" s="9" t="s">
        <v>24</v>
      </c>
      <c r="H2060" s="24"/>
      <c r="I2060" s="24"/>
      <c r="J2060" s="24"/>
      <c r="K2060" s="24"/>
      <c r="L2060" s="24"/>
    </row>
    <row r="2061" spans="2:13" s="1" customFormat="1" ht="15" hidden="1" customHeight="1" outlineLevel="1" x14ac:dyDescent="0.15">
      <c r="B2061" s="7"/>
      <c r="D2061" s="10" t="s">
        <v>257</v>
      </c>
      <c r="E2061" s="36"/>
      <c r="F2061" s="9" t="s">
        <v>24</v>
      </c>
      <c r="H2061" s="24"/>
      <c r="I2061" s="24"/>
      <c r="J2061" s="24"/>
      <c r="K2061" s="24"/>
      <c r="L2061" s="24"/>
    </row>
    <row r="2062" spans="2:13" s="1" customFormat="1" ht="15" hidden="1" customHeight="1" outlineLevel="1" x14ac:dyDescent="0.15">
      <c r="B2062" s="7"/>
      <c r="D2062" s="10" t="s">
        <v>258</v>
      </c>
      <c r="E2062" s="36"/>
      <c r="F2062" s="9" t="s">
        <v>24</v>
      </c>
      <c r="H2062" s="24"/>
      <c r="I2062" s="24"/>
      <c r="J2062" s="24"/>
      <c r="K2062" s="24"/>
      <c r="L2062" s="24"/>
    </row>
    <row r="2063" spans="2:13" ht="4" hidden="1" customHeight="1" outlineLevel="1" x14ac:dyDescent="0.15">
      <c r="D2063" s="1"/>
      <c r="E2063" s="1"/>
      <c r="F2063" s="1"/>
      <c r="H2063" s="1"/>
      <c r="I2063" s="1"/>
      <c r="J2063" s="1"/>
      <c r="K2063" s="1"/>
      <c r="L2063" s="1"/>
    </row>
    <row r="2064" spans="2:13" s="1" customFormat="1" ht="15" hidden="1" customHeight="1" outlineLevel="1" x14ac:dyDescent="0.15">
      <c r="B2064" s="7"/>
      <c r="D2064" s="10" t="s">
        <v>268</v>
      </c>
      <c r="F2064" s="9" t="s">
        <v>24</v>
      </c>
      <c r="H2064" s="31">
        <f>SUM(H2058:H2062)</f>
        <v>0</v>
      </c>
      <c r="I2064" s="31">
        <f>SUM(I2058:I2062)</f>
        <v>0</v>
      </c>
      <c r="J2064" s="31">
        <f>SUM(J2058:J2062)</f>
        <v>0</v>
      </c>
      <c r="K2064" s="31">
        <f>SUM(K2058:K2062)</f>
        <v>0</v>
      </c>
      <c r="L2064" s="31">
        <f>SUM(L2058:L2062)</f>
        <v>0</v>
      </c>
    </row>
    <row r="2065" spans="2:13" hidden="1" outlineLevel="1" x14ac:dyDescent="0.15"/>
    <row r="2066" spans="2:13" s="1" customFormat="1" ht="18" hidden="1" customHeight="1" outlineLevel="1" x14ac:dyDescent="0.15">
      <c r="B2066" s="7"/>
      <c r="C2066" s="60" t="s">
        <v>15</v>
      </c>
      <c r="D2066" s="68"/>
      <c r="E2066" s="68"/>
      <c r="F2066" s="69"/>
      <c r="G2066" s="69"/>
      <c r="H2066" s="69" t="s">
        <v>4</v>
      </c>
      <c r="I2066" s="69" t="s">
        <v>5</v>
      </c>
      <c r="J2066" s="69" t="s">
        <v>6</v>
      </c>
      <c r="K2066" s="69" t="s">
        <v>277</v>
      </c>
      <c r="L2066" s="69" t="s">
        <v>278</v>
      </c>
      <c r="M2066" s="69"/>
    </row>
    <row r="2067" spans="2:13" ht="10" hidden="1" customHeight="1" outlineLevel="1" x14ac:dyDescent="0.15"/>
    <row r="2068" spans="2:13" s="1" customFormat="1" ht="15" hidden="1" customHeight="1" outlineLevel="1" x14ac:dyDescent="0.15">
      <c r="B2068" s="7"/>
      <c r="D2068" s="10" t="s">
        <v>23</v>
      </c>
      <c r="F2068" s="9" t="s">
        <v>9</v>
      </c>
      <c r="H2068" s="31">
        <f>H2064</f>
        <v>0</v>
      </c>
      <c r="I2068" s="31">
        <f>I2064</f>
        <v>0</v>
      </c>
      <c r="J2068" s="31">
        <f>J2064</f>
        <v>0</v>
      </c>
      <c r="K2068" s="31">
        <f>K2064</f>
        <v>0</v>
      </c>
      <c r="L2068" s="31">
        <f>L2064</f>
        <v>0</v>
      </c>
    </row>
    <row r="2069" spans="2:13" ht="4" hidden="1" customHeight="1" outlineLevel="1" x14ac:dyDescent="0.15">
      <c r="D2069" s="10"/>
      <c r="F2069" s="1"/>
      <c r="H2069" s="1"/>
      <c r="I2069" s="1"/>
      <c r="J2069" s="1"/>
      <c r="K2069" s="1"/>
      <c r="L2069" s="1"/>
    </row>
    <row r="2070" spans="2:13" s="1" customFormat="1" ht="15" hidden="1" customHeight="1" outlineLevel="1" x14ac:dyDescent="0.15">
      <c r="B2070" s="7"/>
      <c r="D2070" s="10" t="s">
        <v>269</v>
      </c>
      <c r="F2070" s="9" t="s">
        <v>9</v>
      </c>
      <c r="H2070" s="31">
        <f>SUM(H2059:H2062)</f>
        <v>0</v>
      </c>
      <c r="I2070" s="31">
        <f>SUM(I2059:I2062)</f>
        <v>0</v>
      </c>
      <c r="J2070" s="31">
        <f>SUM(J2059:J2062)</f>
        <v>0</v>
      </c>
      <c r="K2070" s="31">
        <f>SUM(K2059:K2062)</f>
        <v>0</v>
      </c>
      <c r="L2070" s="31">
        <f>SUM(L2059:L2062)</f>
        <v>0</v>
      </c>
    </row>
    <row r="2071" spans="2:13" ht="4" hidden="1" customHeight="1" outlineLevel="1" x14ac:dyDescent="0.15">
      <c r="D2071" s="10"/>
      <c r="F2071" s="1"/>
      <c r="H2071" s="1"/>
      <c r="I2071" s="1"/>
      <c r="J2071" s="1"/>
      <c r="K2071" s="1"/>
      <c r="L2071" s="1"/>
    </row>
    <row r="2072" spans="2:13" s="1" customFormat="1" ht="15" hidden="1" customHeight="1" outlineLevel="1" x14ac:dyDescent="0.15">
      <c r="B2072" s="7"/>
      <c r="D2072" s="10" t="s">
        <v>16</v>
      </c>
      <c r="F2072" s="9" t="str">
        <f>ReportingCurrencyUnitLables</f>
        <v>USD 000s</v>
      </c>
      <c r="H2072" s="31">
        <f>H2050 * H2064 / 1000</f>
        <v>0</v>
      </c>
      <c r="I2072" s="31">
        <f>I2050 * I2064 / 1000</f>
        <v>0</v>
      </c>
      <c r="J2072" s="31">
        <f>J2050 * J2064 / 1000</f>
        <v>0</v>
      </c>
      <c r="K2072" s="31">
        <f>K2050 * K2064 / 1000</f>
        <v>0</v>
      </c>
      <c r="L2072" s="31">
        <f>L2050 * L2064 / 1000</f>
        <v>0</v>
      </c>
    </row>
    <row r="2073" spans="2:13" ht="4" hidden="1" customHeight="1" outlineLevel="1" x14ac:dyDescent="0.15">
      <c r="D2073" s="10"/>
      <c r="F2073" s="1"/>
      <c r="H2073" s="1"/>
      <c r="I2073" s="1"/>
      <c r="J2073" s="1"/>
      <c r="K2073" s="1"/>
      <c r="L2073" s="1"/>
    </row>
    <row r="2074" spans="2:13" s="1" customFormat="1" ht="15" hidden="1" customHeight="1" outlineLevel="1" x14ac:dyDescent="0.15">
      <c r="B2074" s="7"/>
      <c r="D2074" s="10" t="s">
        <v>19</v>
      </c>
      <c r="F2074" s="9" t="s">
        <v>20</v>
      </c>
      <c r="H2074" s="32">
        <f>IF(H2068=0,0,H2070 / H2068)</f>
        <v>0</v>
      </c>
      <c r="I2074" s="32">
        <f>IF(I2068=0,0,I2070 / I2068)</f>
        <v>0</v>
      </c>
      <c r="J2074" s="32">
        <f>IF(J2068=0,0,J2070 / J2068)</f>
        <v>0</v>
      </c>
      <c r="K2074" s="32">
        <f>IF(K2068=0,0,K2070 / K2068)</f>
        <v>0</v>
      </c>
      <c r="L2074" s="32">
        <f>IF(L2068=0,0,L2070 / L2068)</f>
        <v>0</v>
      </c>
    </row>
    <row r="2075" spans="2:13" ht="4" hidden="1" customHeight="1" outlineLevel="1" x14ac:dyDescent="0.15">
      <c r="D2075" s="10"/>
      <c r="F2075" s="1"/>
      <c r="H2075" s="1"/>
      <c r="I2075" s="1"/>
      <c r="J2075" s="1"/>
      <c r="K2075" s="1"/>
      <c r="L2075" s="1"/>
    </row>
    <row r="2076" spans="2:13" s="1" customFormat="1" ht="15" hidden="1" customHeight="1" outlineLevel="1" x14ac:dyDescent="0.15">
      <c r="B2076" s="7"/>
      <c r="D2076" s="10" t="s">
        <v>276</v>
      </c>
      <c r="F2076" s="9" t="str">
        <f>ReportingCurrencyUnitLables</f>
        <v>USD 000s</v>
      </c>
      <c r="H2076" s="31">
        <f>MAX(SUMPRODUCT(H2059:H2062, Technical!$E$9:$E$12) * H2050 / 1000, 0)</f>
        <v>0</v>
      </c>
      <c r="I2076" s="31">
        <f>MAX(SUMPRODUCT(I2059:I2062, Technical!$E$9:$E$12) * I2050 / 1000, 0)</f>
        <v>0</v>
      </c>
      <c r="J2076" s="31">
        <f>MAX(SUMPRODUCT(J2059:J2062, Technical!$E$9:$E$12) * J2050 / 1000, 0)</f>
        <v>0</v>
      </c>
      <c r="K2076" s="31">
        <f>MAX(SUMPRODUCT(K2059:K2062, Technical!$E$9:$E$12) * K2050 / 1000, 0)</f>
        <v>0</v>
      </c>
      <c r="L2076" s="31">
        <f>MAX(SUMPRODUCT(L2059:L2062, Technical!$E$9:$E$12) * L2050 / 1000, 0)</f>
        <v>0</v>
      </c>
    </row>
    <row r="2077" spans="2:13" ht="4" hidden="1" customHeight="1" outlineLevel="1" x14ac:dyDescent="0.15">
      <c r="D2077" s="10"/>
      <c r="F2077" s="1"/>
      <c r="H2077" s="1"/>
      <c r="I2077" s="1"/>
      <c r="J2077" s="1"/>
      <c r="K2077" s="1"/>
      <c r="L2077" s="1"/>
    </row>
    <row r="2078" spans="2:13" s="1" customFormat="1" ht="15" hidden="1" customHeight="1" outlineLevel="1" x14ac:dyDescent="0.15">
      <c r="B2078" s="7"/>
      <c r="D2078" s="10" t="s">
        <v>272</v>
      </c>
      <c r="F2078" s="9" t="s">
        <v>270</v>
      </c>
      <c r="H2078" s="32">
        <f>IF(H2072=0, 0, H2076/H2072)</f>
        <v>0</v>
      </c>
      <c r="I2078" s="32">
        <f>IF(I2072=0, 0, I2076/I2072)</f>
        <v>0</v>
      </c>
      <c r="J2078" s="32">
        <f>IF(J2072=0, 0, J2076/J2072)</f>
        <v>0</v>
      </c>
      <c r="K2078" s="32">
        <f>IF(K2072=0, 0, K2076/K2072)</f>
        <v>0</v>
      </c>
      <c r="L2078" s="32">
        <f>IF(L2072=0, 0, L2076/L2072)</f>
        <v>0</v>
      </c>
    </row>
    <row r="2079" spans="2:13" ht="4" hidden="1" customHeight="1" outlineLevel="1" x14ac:dyDescent="0.15">
      <c r="D2079" s="10"/>
      <c r="F2079" s="1"/>
      <c r="H2079" s="1"/>
      <c r="I2079" s="1"/>
      <c r="J2079" s="1"/>
      <c r="K2079" s="1"/>
      <c r="L2079" s="1"/>
    </row>
    <row r="2080" spans="2:13" s="1" customFormat="1" ht="15" hidden="1" customHeight="1" outlineLevel="1" x14ac:dyDescent="0.15">
      <c r="B2080" s="7"/>
      <c r="C2080" s="7"/>
      <c r="D2080" s="10" t="s">
        <v>271</v>
      </c>
      <c r="F2080" s="9" t="s">
        <v>279</v>
      </c>
      <c r="H2080" s="33"/>
      <c r="I2080" s="32">
        <f>IF(H2078=0, 0, -(I2078-H2078) / H2078)</f>
        <v>0</v>
      </c>
      <c r="J2080" s="32">
        <f>IF(I2078=0, 0, -(J2078-I2078) / I2078)</f>
        <v>0</v>
      </c>
      <c r="K2080" s="32">
        <f>IF(J2078=0, 0, -(K2078-J2078) / J2078)</f>
        <v>0</v>
      </c>
      <c r="L2080" s="32">
        <f>IF(K2078=0, 0, -(L2078-K2078) / K2078)</f>
        <v>0</v>
      </c>
    </row>
    <row r="2081" spans="2:14" hidden="1" outlineLevel="1" x14ac:dyDescent="0.15"/>
    <row r="2082" spans="2:14" s="1" customFormat="1" ht="18" hidden="1" customHeight="1" outlineLevel="1" x14ac:dyDescent="0.15">
      <c r="B2082" s="7"/>
      <c r="C2082" s="60" t="s">
        <v>259</v>
      </c>
      <c r="D2082" s="68"/>
      <c r="E2082" s="68">
        <f>IF(AND(J2037 = "Yes", OR(ISBLANK(Worker_Type_Filter), Worker_Type_Filter = H2042),
 OR(ISBLANK(Country_Filter), Country_Filter = J2042)), 1, 0)</f>
        <v>1</v>
      </c>
      <c r="F2082" s="69"/>
      <c r="G2082" s="69"/>
      <c r="H2082" s="69" t="s">
        <v>4</v>
      </c>
      <c r="I2082" s="69" t="s">
        <v>5</v>
      </c>
      <c r="J2082" s="69" t="s">
        <v>6</v>
      </c>
      <c r="K2082" s="69" t="s">
        <v>277</v>
      </c>
      <c r="L2082" s="69" t="s">
        <v>278</v>
      </c>
      <c r="M2082" s="69"/>
    </row>
    <row r="2083" spans="2:14" ht="10" hidden="1" customHeight="1" outlineLevel="1" x14ac:dyDescent="0.15">
      <c r="C2083" s="37" t="s">
        <v>267</v>
      </c>
    </row>
    <row r="2084" spans="2:14" ht="4" hidden="1" customHeight="1" outlineLevel="1" x14ac:dyDescent="0.15"/>
    <row r="2085" spans="2:14" s="1" customFormat="1" ht="15" hidden="1" customHeight="1" outlineLevel="1" x14ac:dyDescent="0.15">
      <c r="B2085" s="7"/>
      <c r="C2085" s="20">
        <v>1</v>
      </c>
      <c r="D2085" s="10" t="s">
        <v>23</v>
      </c>
      <c r="F2085" s="9" t="s">
        <v>9</v>
      </c>
      <c r="H2085" s="31">
        <f>H2068 * $E2082</f>
        <v>0</v>
      </c>
      <c r="I2085" s="31">
        <f>I2068 * $E2082</f>
        <v>0</v>
      </c>
      <c r="J2085" s="31">
        <f>J2068 * $E2082</f>
        <v>0</v>
      </c>
      <c r="K2085" s="31">
        <f>K2068 * $E2082</f>
        <v>0</v>
      </c>
      <c r="L2085" s="31">
        <f>L2068 * $E2082</f>
        <v>0</v>
      </c>
    </row>
    <row r="2086" spans="2:14" ht="4" hidden="1" customHeight="1" outlineLevel="1" x14ac:dyDescent="0.15">
      <c r="D2086" s="10"/>
      <c r="F2086" s="1"/>
      <c r="H2086" s="1"/>
      <c r="I2086" s="1"/>
      <c r="J2086" s="1"/>
      <c r="K2086" s="1"/>
      <c r="L2086" s="1"/>
    </row>
    <row r="2087" spans="2:14" s="1" customFormat="1" ht="15" hidden="1" customHeight="1" outlineLevel="1" x14ac:dyDescent="0.15">
      <c r="B2087" s="7"/>
      <c r="C2087" s="20">
        <v>2</v>
      </c>
      <c r="D2087" s="10" t="s">
        <v>269</v>
      </c>
      <c r="F2087" s="9" t="s">
        <v>9</v>
      </c>
      <c r="H2087" s="31">
        <f>H2070 * $E2082</f>
        <v>0</v>
      </c>
      <c r="I2087" s="31">
        <f>I2070 * $E2082</f>
        <v>0</v>
      </c>
      <c r="J2087" s="31">
        <f>J2070 * $E2082</f>
        <v>0</v>
      </c>
      <c r="K2087" s="31">
        <f>K2070 * $E2082</f>
        <v>0</v>
      </c>
      <c r="L2087" s="31">
        <f>L2070 * $E2082</f>
        <v>0</v>
      </c>
    </row>
    <row r="2088" spans="2:14" ht="4" hidden="1" customHeight="1" outlineLevel="1" x14ac:dyDescent="0.15">
      <c r="D2088" s="10"/>
      <c r="F2088" s="1"/>
      <c r="H2088" s="1"/>
      <c r="I2088" s="1"/>
      <c r="J2088" s="1"/>
      <c r="K2088" s="1"/>
      <c r="L2088" s="1"/>
    </row>
    <row r="2089" spans="2:14" s="1" customFormat="1" ht="15" hidden="1" customHeight="1" outlineLevel="1" x14ac:dyDescent="0.15">
      <c r="B2089" s="7"/>
      <c r="C2089" s="20">
        <v>3</v>
      </c>
      <c r="D2089" s="10" t="s">
        <v>16</v>
      </c>
      <c r="F2089" s="9" t="str">
        <f>ReportingCurrencyUnitLables</f>
        <v>USD 000s</v>
      </c>
      <c r="H2089" s="31">
        <f>H2072 * $E2082</f>
        <v>0</v>
      </c>
      <c r="I2089" s="31">
        <f>I2072 * $E2082</f>
        <v>0</v>
      </c>
      <c r="J2089" s="31">
        <f>J2072 * $E2082</f>
        <v>0</v>
      </c>
      <c r="K2089" s="31">
        <f>K2072 * $E2082</f>
        <v>0</v>
      </c>
      <c r="L2089" s="31">
        <f>L2072 * $E2082</f>
        <v>0</v>
      </c>
    </row>
    <row r="2090" spans="2:14" ht="4" hidden="1" customHeight="1" outlineLevel="1" x14ac:dyDescent="0.15">
      <c r="D2090" s="10"/>
      <c r="F2090" s="1"/>
      <c r="H2090" s="1"/>
      <c r="I2090" s="1"/>
      <c r="J2090" s="1"/>
      <c r="K2090" s="1"/>
      <c r="L2090" s="1"/>
    </row>
    <row r="2091" spans="2:14" s="1" customFormat="1" ht="15" hidden="1" customHeight="1" outlineLevel="1" x14ac:dyDescent="0.15">
      <c r="B2091" s="7"/>
      <c r="C2091" s="20">
        <v>4</v>
      </c>
      <c r="D2091" s="10" t="s">
        <v>276</v>
      </c>
      <c r="F2091" s="9" t="str">
        <f>ReportingCurrencyUnitLables</f>
        <v>USD 000s</v>
      </c>
      <c r="H2091" s="31">
        <f>H2076 * $E2082</f>
        <v>0</v>
      </c>
      <c r="I2091" s="31">
        <f>I2076 * $E2082</f>
        <v>0</v>
      </c>
      <c r="J2091" s="31">
        <f>J2076 * $E2082</f>
        <v>0</v>
      </c>
      <c r="K2091" s="31">
        <f>K2076 * $E2082</f>
        <v>0</v>
      </c>
      <c r="L2091" s="31">
        <f>L2076 * $E2082</f>
        <v>0</v>
      </c>
    </row>
    <row r="2092" spans="2:14" ht="4" hidden="1" customHeight="1" outlineLevel="1" x14ac:dyDescent="0.15">
      <c r="D2092" s="10"/>
      <c r="F2092" s="1"/>
      <c r="H2092" s="1"/>
      <c r="I2092" s="1"/>
      <c r="J2092" s="1"/>
      <c r="K2092" s="1"/>
      <c r="L2092" s="1"/>
    </row>
    <row r="2093" spans="2:14" ht="10" hidden="1" customHeight="1" outlineLevel="1" x14ac:dyDescent="0.15">
      <c r="B2093" s="38"/>
      <c r="C2093" s="34"/>
      <c r="D2093" s="34"/>
      <c r="E2093" s="34"/>
      <c r="F2093" s="34"/>
      <c r="G2093" s="34"/>
      <c r="H2093" s="34"/>
      <c r="I2093" s="39"/>
      <c r="J2093" s="39"/>
      <c r="K2093" s="39"/>
      <c r="L2093" s="34"/>
      <c r="M2093" s="34"/>
      <c r="N2093" s="1"/>
    </row>
    <row r="2094" spans="2:14" ht="10" customHeight="1" x14ac:dyDescent="0.15"/>
    <row r="2095" spans="2:14" s="1" customFormat="1" ht="19" collapsed="1" x14ac:dyDescent="0.15">
      <c r="B2095" s="66" cm="1">
        <f t="array" aca="1" ref="B2095" ca="1">MAX($B$2:OFFSET(B2095,-1,0)+1)</f>
        <v>37</v>
      </c>
      <c r="C2095" s="67" t="str">
        <f>UPPER(J2100) &amp;" / " &amp; K2100  &amp; " / " &amp; L2100 &amp; " / " &amp; H2100</f>
        <v xml:space="preserve"> /  /  / </v>
      </c>
      <c r="D2095" s="67"/>
      <c r="E2095" s="67"/>
      <c r="F2095" s="67"/>
      <c r="G2095" s="67"/>
      <c r="H2095" s="34"/>
      <c r="I2095" s="19" t="s">
        <v>253</v>
      </c>
      <c r="J2095" s="2" t="s">
        <v>216</v>
      </c>
      <c r="K2095" s="19" t="s">
        <v>286</v>
      </c>
      <c r="L2095" s="35">
        <f>E2140</f>
        <v>1</v>
      </c>
      <c r="M2095" s="34"/>
    </row>
    <row r="2096" spans="2:14" s="1" customFormat="1" ht="4" hidden="1" customHeight="1" outlineLevel="1" x14ac:dyDescent="0.15">
      <c r="B2096" s="63"/>
      <c r="C2096" s="64"/>
      <c r="D2096" s="64"/>
      <c r="E2096" s="64"/>
      <c r="F2096" s="64"/>
      <c r="G2096" s="64"/>
      <c r="H2096" s="64"/>
      <c r="I2096" s="65"/>
      <c r="J2096" s="65"/>
      <c r="K2096" s="65"/>
      <c r="L2096" s="64"/>
      <c r="M2096" s="64"/>
    </row>
    <row r="2097" spans="2:13" ht="10" hidden="1" customHeight="1" outlineLevel="1" x14ac:dyDescent="0.15"/>
    <row r="2098" spans="2:13" ht="15" hidden="1" customHeight="1" outlineLevel="1" x14ac:dyDescent="0.15">
      <c r="D2098" s="1"/>
      <c r="E2098" s="1"/>
      <c r="H2098" s="3" t="s">
        <v>1</v>
      </c>
      <c r="J2098" s="3" t="s">
        <v>0</v>
      </c>
      <c r="K2098" s="3" t="s">
        <v>215</v>
      </c>
      <c r="L2098" s="3" t="s">
        <v>283</v>
      </c>
    </row>
    <row r="2099" spans="2:13" ht="5" hidden="1" customHeight="1" outlineLevel="1" x14ac:dyDescent="0.15">
      <c r="D2099" s="1"/>
      <c r="E2099" s="1"/>
      <c r="H2099" s="1"/>
      <c r="J2099" s="1"/>
      <c r="K2099" s="1"/>
      <c r="L2099" s="1"/>
    </row>
    <row r="2100" spans="2:13" ht="15" hidden="1" customHeight="1" outlineLevel="1" x14ac:dyDescent="0.15">
      <c r="D2100" s="10" t="s">
        <v>2</v>
      </c>
      <c r="E2100" s="1"/>
      <c r="H2100" s="2"/>
      <c r="J2100" s="2"/>
      <c r="K2100" s="2"/>
      <c r="L2100" s="2"/>
    </row>
    <row r="2101" spans="2:13" hidden="1" outlineLevel="1" x14ac:dyDescent="0.15">
      <c r="D2101" s="1"/>
      <c r="E2101" s="1"/>
      <c r="F2101" s="1"/>
      <c r="H2101" s="1"/>
      <c r="I2101" s="1"/>
      <c r="J2101" s="1"/>
      <c r="K2101" s="1"/>
      <c r="L2101" s="1"/>
    </row>
    <row r="2102" spans="2:13" s="1" customFormat="1" ht="18" hidden="1" customHeight="1" outlineLevel="1" x14ac:dyDescent="0.15">
      <c r="B2102" s="7"/>
      <c r="C2102" s="60" t="s">
        <v>3</v>
      </c>
      <c r="D2102" s="68"/>
      <c r="E2102" s="68"/>
      <c r="F2102" s="69"/>
      <c r="G2102" s="69"/>
      <c r="H2102" s="69" t="s">
        <v>4</v>
      </c>
      <c r="I2102" s="69" t="s">
        <v>5</v>
      </c>
      <c r="J2102" s="69" t="s">
        <v>6</v>
      </c>
      <c r="K2102" s="69" t="s">
        <v>277</v>
      </c>
      <c r="L2102" s="69" t="s">
        <v>278</v>
      </c>
      <c r="M2102" s="69"/>
    </row>
    <row r="2103" spans="2:13" ht="10" hidden="1" customHeight="1" outlineLevel="1" x14ac:dyDescent="0.15">
      <c r="H2103" s="1"/>
      <c r="I2103" s="1"/>
      <c r="J2103" s="1"/>
      <c r="K2103" s="1"/>
      <c r="L2103" s="1"/>
    </row>
    <row r="2104" spans="2:13" s="1" customFormat="1" ht="15" hidden="1" customHeight="1" outlineLevel="1" x14ac:dyDescent="0.15">
      <c r="B2104" s="7"/>
      <c r="D2104" s="10" t="s">
        <v>3</v>
      </c>
      <c r="F2104" s="18" t="s">
        <v>288</v>
      </c>
      <c r="H2104" s="23"/>
      <c r="I2104" s="23"/>
      <c r="J2104" s="23"/>
      <c r="K2104" s="23"/>
      <c r="L2104" s="23"/>
    </row>
    <row r="2105" spans="2:13" ht="4" hidden="1" customHeight="1" outlineLevel="1" x14ac:dyDescent="0.15">
      <c r="D2105" s="1"/>
      <c r="E2105" s="1"/>
      <c r="F2105" s="1"/>
      <c r="H2105" s="1"/>
      <c r="I2105" s="1"/>
      <c r="J2105" s="1"/>
      <c r="K2105" s="1"/>
      <c r="L2105" s="1"/>
    </row>
    <row r="2106" spans="2:13" s="1" customFormat="1" ht="15" hidden="1" customHeight="1" outlineLevel="1" x14ac:dyDescent="0.15">
      <c r="B2106" s="7"/>
      <c r="D2106" s="10" t="s">
        <v>265</v>
      </c>
      <c r="F2106" s="9" t="str">
        <f>F2108 &amp; ":" &amp; F2104</f>
        <v>USD:[currency code]</v>
      </c>
      <c r="H2106" s="25"/>
      <c r="I2106" s="25"/>
      <c r="J2106" s="25"/>
      <c r="K2106" s="25"/>
      <c r="L2106" s="25"/>
    </row>
    <row r="2107" spans="2:13" ht="4" hidden="1" customHeight="1" outlineLevel="1" x14ac:dyDescent="0.15">
      <c r="D2107" s="1"/>
      <c r="E2107" s="1"/>
      <c r="F2107" s="1"/>
      <c r="H2107" s="1"/>
      <c r="I2107" s="1"/>
      <c r="J2107" s="1"/>
      <c r="K2107" s="1"/>
      <c r="L2107" s="1"/>
    </row>
    <row r="2108" spans="2:13" s="1" customFormat="1" ht="15" hidden="1" customHeight="1" outlineLevel="1" x14ac:dyDescent="0.15">
      <c r="B2108" s="7"/>
      <c r="D2108" s="10" t="s">
        <v>22</v>
      </c>
      <c r="F2108" s="9" t="str">
        <f>ReportingCurrency</f>
        <v>USD</v>
      </c>
      <c r="H2108" s="30">
        <f>IF(H2106=0, 0, H2104/H2106)</f>
        <v>0</v>
      </c>
      <c r="I2108" s="30">
        <f>IF(I2106=0, 0, I2104/I2106)</f>
        <v>0</v>
      </c>
      <c r="J2108" s="30">
        <f>IF(J2106=0, 0, J2104/J2106)</f>
        <v>0</v>
      </c>
      <c r="K2108" s="30">
        <f>IF(K2106=0, 0, K2104/K2106)</f>
        <v>0</v>
      </c>
      <c r="L2108" s="30">
        <f>IF(L2106=0, 0, L2104/L2106)</f>
        <v>0</v>
      </c>
    </row>
    <row r="2109" spans="2:13" ht="4" hidden="1" customHeight="1" outlineLevel="1" x14ac:dyDescent="0.15">
      <c r="D2109" s="1"/>
      <c r="E2109" s="1"/>
      <c r="F2109" s="1"/>
      <c r="H2109" s="1"/>
      <c r="I2109" s="1"/>
      <c r="J2109" s="1"/>
      <c r="K2109" s="1"/>
      <c r="L2109" s="1"/>
    </row>
    <row r="2110" spans="2:13" s="1" customFormat="1" ht="15" hidden="1" customHeight="1" outlineLevel="1" x14ac:dyDescent="0.15">
      <c r="B2110" s="7"/>
      <c r="D2110" s="10" t="s">
        <v>273</v>
      </c>
      <c r="F2110" s="9" t="s">
        <v>274</v>
      </c>
      <c r="H2110" s="2"/>
      <c r="I2110" s="2"/>
      <c r="J2110" s="2"/>
      <c r="K2110" s="2"/>
      <c r="L2110" s="2"/>
    </row>
    <row r="2111" spans="2:13" ht="4" hidden="1" customHeight="1" outlineLevel="1" x14ac:dyDescent="0.15">
      <c r="D2111" s="1"/>
      <c r="E2111" s="1"/>
      <c r="F2111" s="1"/>
      <c r="H2111" s="1"/>
      <c r="I2111" s="1"/>
      <c r="J2111" s="1"/>
      <c r="K2111" s="1"/>
      <c r="L2111" s="1"/>
    </row>
    <row r="2112" spans="2:13" s="1" customFormat="1" ht="15" hidden="1" customHeight="1" outlineLevel="1" x14ac:dyDescent="0.15">
      <c r="B2112" s="7"/>
      <c r="D2112" s="10" t="s">
        <v>302</v>
      </c>
      <c r="F2112" s="9" t="s">
        <v>275</v>
      </c>
      <c r="H2112" s="26"/>
      <c r="I2112" s="26"/>
      <c r="J2112" s="26"/>
      <c r="K2112" s="26"/>
      <c r="L2112" s="26"/>
    </row>
    <row r="2113" spans="2:13" hidden="1" outlineLevel="1" x14ac:dyDescent="0.15">
      <c r="D2113" s="1"/>
      <c r="E2113" s="1"/>
      <c r="F2113" s="1"/>
      <c r="H2113" s="1"/>
      <c r="I2113" s="1"/>
      <c r="J2113" s="1"/>
      <c r="K2113" s="1"/>
      <c r="L2113" s="1"/>
    </row>
    <row r="2114" spans="2:13" s="1" customFormat="1" ht="18" hidden="1" customHeight="1" outlineLevel="1" x14ac:dyDescent="0.15">
      <c r="B2114" s="7"/>
      <c r="C2114" s="60" t="s">
        <v>8</v>
      </c>
      <c r="D2114" s="68"/>
      <c r="E2114" s="68"/>
      <c r="F2114" s="69"/>
      <c r="G2114" s="69"/>
      <c r="H2114" s="69" t="s">
        <v>4</v>
      </c>
      <c r="I2114" s="69" t="s">
        <v>5</v>
      </c>
      <c r="J2114" s="69" t="s">
        <v>6</v>
      </c>
      <c r="K2114" s="69" t="s">
        <v>277</v>
      </c>
      <c r="L2114" s="69" t="s">
        <v>278</v>
      </c>
      <c r="M2114" s="69"/>
    </row>
    <row r="2115" spans="2:13" ht="10" hidden="1" customHeight="1" outlineLevel="1" x14ac:dyDescent="0.15">
      <c r="H2115" s="1"/>
      <c r="I2115" s="1"/>
      <c r="J2115" s="1"/>
      <c r="K2115" s="1"/>
      <c r="L2115" s="1"/>
    </row>
    <row r="2116" spans="2:13" s="1" customFormat="1" ht="15" hidden="1" customHeight="1" outlineLevel="1" x14ac:dyDescent="0.15">
      <c r="B2116" s="7"/>
      <c r="D2116" s="10" t="s">
        <v>254</v>
      </c>
      <c r="E2116" s="36"/>
      <c r="F2116" s="9" t="s">
        <v>24</v>
      </c>
      <c r="H2116" s="24"/>
      <c r="I2116" s="24"/>
      <c r="J2116" s="24"/>
      <c r="K2116" s="24"/>
      <c r="L2116" s="24"/>
    </row>
    <row r="2117" spans="2:13" s="1" customFormat="1" ht="15" hidden="1" customHeight="1" outlineLevel="1" x14ac:dyDescent="0.15">
      <c r="B2117" s="7"/>
      <c r="D2117" s="10" t="s">
        <v>255</v>
      </c>
      <c r="E2117" s="36"/>
      <c r="F2117" s="9" t="s">
        <v>24</v>
      </c>
      <c r="H2117" s="24"/>
      <c r="I2117" s="24"/>
      <c r="J2117" s="24"/>
      <c r="K2117" s="24"/>
      <c r="L2117" s="24"/>
    </row>
    <row r="2118" spans="2:13" s="1" customFormat="1" ht="15" hidden="1" customHeight="1" outlineLevel="1" x14ac:dyDescent="0.15">
      <c r="B2118" s="7"/>
      <c r="D2118" s="10" t="s">
        <v>256</v>
      </c>
      <c r="E2118" s="36"/>
      <c r="F2118" s="9" t="s">
        <v>24</v>
      </c>
      <c r="H2118" s="24"/>
      <c r="I2118" s="24"/>
      <c r="J2118" s="24"/>
      <c r="K2118" s="24"/>
      <c r="L2118" s="24"/>
    </row>
    <row r="2119" spans="2:13" s="1" customFormat="1" ht="15" hidden="1" customHeight="1" outlineLevel="1" x14ac:dyDescent="0.15">
      <c r="B2119" s="7"/>
      <c r="D2119" s="10" t="s">
        <v>257</v>
      </c>
      <c r="E2119" s="36"/>
      <c r="F2119" s="9" t="s">
        <v>24</v>
      </c>
      <c r="H2119" s="24"/>
      <c r="I2119" s="24"/>
      <c r="J2119" s="24"/>
      <c r="K2119" s="24"/>
      <c r="L2119" s="24"/>
    </row>
    <row r="2120" spans="2:13" s="1" customFormat="1" ht="15" hidden="1" customHeight="1" outlineLevel="1" x14ac:dyDescent="0.15">
      <c r="B2120" s="7"/>
      <c r="D2120" s="10" t="s">
        <v>258</v>
      </c>
      <c r="E2120" s="36"/>
      <c r="F2120" s="9" t="s">
        <v>24</v>
      </c>
      <c r="H2120" s="24"/>
      <c r="I2120" s="24"/>
      <c r="J2120" s="24"/>
      <c r="K2120" s="24"/>
      <c r="L2120" s="24"/>
    </row>
    <row r="2121" spans="2:13" ht="4" hidden="1" customHeight="1" outlineLevel="1" x14ac:dyDescent="0.15">
      <c r="D2121" s="1"/>
      <c r="E2121" s="1"/>
      <c r="F2121" s="1"/>
      <c r="H2121" s="1"/>
      <c r="I2121" s="1"/>
      <c r="J2121" s="1"/>
      <c r="K2121" s="1"/>
      <c r="L2121" s="1"/>
    </row>
    <row r="2122" spans="2:13" s="1" customFormat="1" ht="15" hidden="1" customHeight="1" outlineLevel="1" x14ac:dyDescent="0.15">
      <c r="B2122" s="7"/>
      <c r="D2122" s="10" t="s">
        <v>268</v>
      </c>
      <c r="F2122" s="9" t="s">
        <v>24</v>
      </c>
      <c r="H2122" s="31">
        <f>SUM(H2116:H2120)</f>
        <v>0</v>
      </c>
      <c r="I2122" s="31">
        <f>SUM(I2116:I2120)</f>
        <v>0</v>
      </c>
      <c r="J2122" s="31">
        <f>SUM(J2116:J2120)</f>
        <v>0</v>
      </c>
      <c r="K2122" s="31">
        <f>SUM(K2116:K2120)</f>
        <v>0</v>
      </c>
      <c r="L2122" s="31">
        <f>SUM(L2116:L2120)</f>
        <v>0</v>
      </c>
    </row>
    <row r="2123" spans="2:13" hidden="1" outlineLevel="1" x14ac:dyDescent="0.15"/>
    <row r="2124" spans="2:13" s="1" customFormat="1" ht="18" hidden="1" customHeight="1" outlineLevel="1" x14ac:dyDescent="0.15">
      <c r="B2124" s="7"/>
      <c r="C2124" s="60" t="s">
        <v>15</v>
      </c>
      <c r="D2124" s="68"/>
      <c r="E2124" s="68"/>
      <c r="F2124" s="69"/>
      <c r="G2124" s="69"/>
      <c r="H2124" s="69" t="s">
        <v>4</v>
      </c>
      <c r="I2124" s="69" t="s">
        <v>5</v>
      </c>
      <c r="J2124" s="69" t="s">
        <v>6</v>
      </c>
      <c r="K2124" s="69" t="s">
        <v>277</v>
      </c>
      <c r="L2124" s="69" t="s">
        <v>278</v>
      </c>
      <c r="M2124" s="69"/>
    </row>
    <row r="2125" spans="2:13" ht="10" hidden="1" customHeight="1" outlineLevel="1" x14ac:dyDescent="0.15"/>
    <row r="2126" spans="2:13" s="1" customFormat="1" ht="15" hidden="1" customHeight="1" outlineLevel="1" x14ac:dyDescent="0.15">
      <c r="B2126" s="7"/>
      <c r="D2126" s="10" t="s">
        <v>23</v>
      </c>
      <c r="F2126" s="9" t="s">
        <v>9</v>
      </c>
      <c r="H2126" s="31">
        <f>H2122</f>
        <v>0</v>
      </c>
      <c r="I2126" s="31">
        <f>I2122</f>
        <v>0</v>
      </c>
      <c r="J2126" s="31">
        <f>J2122</f>
        <v>0</v>
      </c>
      <c r="K2126" s="31">
        <f>K2122</f>
        <v>0</v>
      </c>
      <c r="L2126" s="31">
        <f>L2122</f>
        <v>0</v>
      </c>
    </row>
    <row r="2127" spans="2:13" ht="4" hidden="1" customHeight="1" outlineLevel="1" x14ac:dyDescent="0.15">
      <c r="D2127" s="10"/>
      <c r="F2127" s="1"/>
      <c r="H2127" s="1"/>
      <c r="I2127" s="1"/>
      <c r="J2127" s="1"/>
      <c r="K2127" s="1"/>
      <c r="L2127" s="1"/>
    </row>
    <row r="2128" spans="2:13" s="1" customFormat="1" ht="15" hidden="1" customHeight="1" outlineLevel="1" x14ac:dyDescent="0.15">
      <c r="B2128" s="7"/>
      <c r="D2128" s="10" t="s">
        <v>269</v>
      </c>
      <c r="F2128" s="9" t="s">
        <v>9</v>
      </c>
      <c r="H2128" s="31">
        <f>SUM(H2117:H2120)</f>
        <v>0</v>
      </c>
      <c r="I2128" s="31">
        <f>SUM(I2117:I2120)</f>
        <v>0</v>
      </c>
      <c r="J2128" s="31">
        <f>SUM(J2117:J2120)</f>
        <v>0</v>
      </c>
      <c r="K2128" s="31">
        <f>SUM(K2117:K2120)</f>
        <v>0</v>
      </c>
      <c r="L2128" s="31">
        <f>SUM(L2117:L2120)</f>
        <v>0</v>
      </c>
    </row>
    <row r="2129" spans="2:13" ht="4" hidden="1" customHeight="1" outlineLevel="1" x14ac:dyDescent="0.15">
      <c r="D2129" s="10"/>
      <c r="F2129" s="1"/>
      <c r="H2129" s="1"/>
      <c r="I2129" s="1"/>
      <c r="J2129" s="1"/>
      <c r="K2129" s="1"/>
      <c r="L2129" s="1"/>
    </row>
    <row r="2130" spans="2:13" s="1" customFormat="1" ht="15" hidden="1" customHeight="1" outlineLevel="1" x14ac:dyDescent="0.15">
      <c r="B2130" s="7"/>
      <c r="D2130" s="10" t="s">
        <v>16</v>
      </c>
      <c r="F2130" s="9" t="str">
        <f>ReportingCurrencyUnitLables</f>
        <v>USD 000s</v>
      </c>
      <c r="H2130" s="31">
        <f>H2108 * H2122 / 1000</f>
        <v>0</v>
      </c>
      <c r="I2130" s="31">
        <f>I2108 * I2122 / 1000</f>
        <v>0</v>
      </c>
      <c r="J2130" s="31">
        <f>J2108 * J2122 / 1000</f>
        <v>0</v>
      </c>
      <c r="K2130" s="31">
        <f>K2108 * K2122 / 1000</f>
        <v>0</v>
      </c>
      <c r="L2130" s="31">
        <f>L2108 * L2122 / 1000</f>
        <v>0</v>
      </c>
    </row>
    <row r="2131" spans="2:13" ht="4" hidden="1" customHeight="1" outlineLevel="1" x14ac:dyDescent="0.15">
      <c r="D2131" s="10"/>
      <c r="F2131" s="1"/>
      <c r="H2131" s="1"/>
      <c r="I2131" s="1"/>
      <c r="J2131" s="1"/>
      <c r="K2131" s="1"/>
      <c r="L2131" s="1"/>
    </row>
    <row r="2132" spans="2:13" s="1" customFormat="1" ht="15" hidden="1" customHeight="1" outlineLevel="1" x14ac:dyDescent="0.15">
      <c r="B2132" s="7"/>
      <c r="D2132" s="10" t="s">
        <v>19</v>
      </c>
      <c r="F2132" s="9" t="s">
        <v>20</v>
      </c>
      <c r="H2132" s="32">
        <f>IF(H2126=0,0,H2128 / H2126)</f>
        <v>0</v>
      </c>
      <c r="I2132" s="32">
        <f>IF(I2126=0,0,I2128 / I2126)</f>
        <v>0</v>
      </c>
      <c r="J2132" s="32">
        <f>IF(J2126=0,0,J2128 / J2126)</f>
        <v>0</v>
      </c>
      <c r="K2132" s="32">
        <f>IF(K2126=0,0,K2128 / K2126)</f>
        <v>0</v>
      </c>
      <c r="L2132" s="32">
        <f>IF(L2126=0,0,L2128 / L2126)</f>
        <v>0</v>
      </c>
    </row>
    <row r="2133" spans="2:13" ht="4" hidden="1" customHeight="1" outlineLevel="1" x14ac:dyDescent="0.15">
      <c r="D2133" s="10"/>
      <c r="F2133" s="1"/>
      <c r="H2133" s="1"/>
      <c r="I2133" s="1"/>
      <c r="J2133" s="1"/>
      <c r="K2133" s="1"/>
      <c r="L2133" s="1"/>
    </row>
    <row r="2134" spans="2:13" s="1" customFormat="1" ht="15" hidden="1" customHeight="1" outlineLevel="1" x14ac:dyDescent="0.15">
      <c r="B2134" s="7"/>
      <c r="D2134" s="10" t="s">
        <v>276</v>
      </c>
      <c r="F2134" s="9" t="str">
        <f>ReportingCurrencyUnitLables</f>
        <v>USD 000s</v>
      </c>
      <c r="H2134" s="31">
        <f>MAX(SUMPRODUCT(H2117:H2120, Technical!$E$9:$E$12) * H2108 / 1000, 0)</f>
        <v>0</v>
      </c>
      <c r="I2134" s="31">
        <f>MAX(SUMPRODUCT(I2117:I2120, Technical!$E$9:$E$12) * I2108 / 1000, 0)</f>
        <v>0</v>
      </c>
      <c r="J2134" s="31">
        <f>MAX(SUMPRODUCT(J2117:J2120, Technical!$E$9:$E$12) * J2108 / 1000, 0)</f>
        <v>0</v>
      </c>
      <c r="K2134" s="31">
        <f>MAX(SUMPRODUCT(K2117:K2120, Technical!$E$9:$E$12) * K2108 / 1000, 0)</f>
        <v>0</v>
      </c>
      <c r="L2134" s="31">
        <f>MAX(SUMPRODUCT(L2117:L2120, Technical!$E$9:$E$12) * L2108 / 1000, 0)</f>
        <v>0</v>
      </c>
    </row>
    <row r="2135" spans="2:13" ht="4" hidden="1" customHeight="1" outlineLevel="1" x14ac:dyDescent="0.15">
      <c r="D2135" s="10"/>
      <c r="F2135" s="1"/>
      <c r="H2135" s="1"/>
      <c r="I2135" s="1"/>
      <c r="J2135" s="1"/>
      <c r="K2135" s="1"/>
      <c r="L2135" s="1"/>
    </row>
    <row r="2136" spans="2:13" s="1" customFormat="1" ht="15" hidden="1" customHeight="1" outlineLevel="1" x14ac:dyDescent="0.15">
      <c r="B2136" s="7"/>
      <c r="D2136" s="10" t="s">
        <v>272</v>
      </c>
      <c r="F2136" s="9" t="s">
        <v>270</v>
      </c>
      <c r="H2136" s="32">
        <f>IF(H2130=0, 0, H2134/H2130)</f>
        <v>0</v>
      </c>
      <c r="I2136" s="32">
        <f>IF(I2130=0, 0, I2134/I2130)</f>
        <v>0</v>
      </c>
      <c r="J2136" s="32">
        <f>IF(J2130=0, 0, J2134/J2130)</f>
        <v>0</v>
      </c>
      <c r="K2136" s="32">
        <f>IF(K2130=0, 0, K2134/K2130)</f>
        <v>0</v>
      </c>
      <c r="L2136" s="32">
        <f>IF(L2130=0, 0, L2134/L2130)</f>
        <v>0</v>
      </c>
    </row>
    <row r="2137" spans="2:13" ht="4" hidden="1" customHeight="1" outlineLevel="1" x14ac:dyDescent="0.15">
      <c r="D2137" s="10"/>
      <c r="F2137" s="1"/>
      <c r="H2137" s="1"/>
      <c r="I2137" s="1"/>
      <c r="J2137" s="1"/>
      <c r="K2137" s="1"/>
      <c r="L2137" s="1"/>
    </row>
    <row r="2138" spans="2:13" s="1" customFormat="1" ht="15" hidden="1" customHeight="1" outlineLevel="1" x14ac:dyDescent="0.15">
      <c r="B2138" s="7"/>
      <c r="C2138" s="7"/>
      <c r="D2138" s="10" t="s">
        <v>271</v>
      </c>
      <c r="F2138" s="9" t="s">
        <v>279</v>
      </c>
      <c r="H2138" s="33"/>
      <c r="I2138" s="32">
        <f>IF(H2136=0, 0, -(I2136-H2136) / H2136)</f>
        <v>0</v>
      </c>
      <c r="J2138" s="32">
        <f>IF(I2136=0, 0, -(J2136-I2136) / I2136)</f>
        <v>0</v>
      </c>
      <c r="K2138" s="32">
        <f>IF(J2136=0, 0, -(K2136-J2136) / J2136)</f>
        <v>0</v>
      </c>
      <c r="L2138" s="32">
        <f>IF(K2136=0, 0, -(L2136-K2136) / K2136)</f>
        <v>0</v>
      </c>
    </row>
    <row r="2139" spans="2:13" hidden="1" outlineLevel="1" x14ac:dyDescent="0.15"/>
    <row r="2140" spans="2:13" s="1" customFormat="1" ht="18" hidden="1" customHeight="1" outlineLevel="1" x14ac:dyDescent="0.15">
      <c r="B2140" s="7"/>
      <c r="C2140" s="60" t="s">
        <v>259</v>
      </c>
      <c r="D2140" s="68"/>
      <c r="E2140" s="68">
        <f>IF(AND(J2095 = "Yes", OR(ISBLANK(Worker_Type_Filter), Worker_Type_Filter = H2100),
 OR(ISBLANK(Country_Filter), Country_Filter = J2100)), 1, 0)</f>
        <v>1</v>
      </c>
      <c r="F2140" s="69"/>
      <c r="G2140" s="69"/>
      <c r="H2140" s="69" t="s">
        <v>4</v>
      </c>
      <c r="I2140" s="69" t="s">
        <v>5</v>
      </c>
      <c r="J2140" s="69" t="s">
        <v>6</v>
      </c>
      <c r="K2140" s="69" t="s">
        <v>277</v>
      </c>
      <c r="L2140" s="69" t="s">
        <v>278</v>
      </c>
      <c r="M2140" s="69"/>
    </row>
    <row r="2141" spans="2:13" ht="10" hidden="1" customHeight="1" outlineLevel="1" x14ac:dyDescent="0.15">
      <c r="C2141" s="37" t="s">
        <v>267</v>
      </c>
    </row>
    <row r="2142" spans="2:13" ht="4" hidden="1" customHeight="1" outlineLevel="1" x14ac:dyDescent="0.15"/>
    <row r="2143" spans="2:13" s="1" customFormat="1" ht="15" hidden="1" customHeight="1" outlineLevel="1" x14ac:dyDescent="0.15">
      <c r="B2143" s="7"/>
      <c r="C2143" s="20">
        <v>1</v>
      </c>
      <c r="D2143" s="10" t="s">
        <v>23</v>
      </c>
      <c r="F2143" s="9" t="s">
        <v>9</v>
      </c>
      <c r="H2143" s="31">
        <f>H2126 * $E2140</f>
        <v>0</v>
      </c>
      <c r="I2143" s="31">
        <f>I2126 * $E2140</f>
        <v>0</v>
      </c>
      <c r="J2143" s="31">
        <f>J2126 * $E2140</f>
        <v>0</v>
      </c>
      <c r="K2143" s="31">
        <f>K2126 * $E2140</f>
        <v>0</v>
      </c>
      <c r="L2143" s="31">
        <f>L2126 * $E2140</f>
        <v>0</v>
      </c>
    </row>
    <row r="2144" spans="2:13" ht="4" hidden="1" customHeight="1" outlineLevel="1" x14ac:dyDescent="0.15">
      <c r="D2144" s="10"/>
      <c r="F2144" s="1"/>
      <c r="H2144" s="1"/>
      <c r="I2144" s="1"/>
      <c r="J2144" s="1"/>
      <c r="K2144" s="1"/>
      <c r="L2144" s="1"/>
    </row>
    <row r="2145" spans="2:14" s="1" customFormat="1" ht="15" hidden="1" customHeight="1" outlineLevel="1" x14ac:dyDescent="0.15">
      <c r="B2145" s="7"/>
      <c r="C2145" s="20">
        <v>2</v>
      </c>
      <c r="D2145" s="10" t="s">
        <v>269</v>
      </c>
      <c r="F2145" s="9" t="s">
        <v>9</v>
      </c>
      <c r="H2145" s="31">
        <f>H2128 * $E2140</f>
        <v>0</v>
      </c>
      <c r="I2145" s="31">
        <f>I2128 * $E2140</f>
        <v>0</v>
      </c>
      <c r="J2145" s="31">
        <f>J2128 * $E2140</f>
        <v>0</v>
      </c>
      <c r="K2145" s="31">
        <f>K2128 * $E2140</f>
        <v>0</v>
      </c>
      <c r="L2145" s="31">
        <f>L2128 * $E2140</f>
        <v>0</v>
      </c>
    </row>
    <row r="2146" spans="2:14" ht="4" hidden="1" customHeight="1" outlineLevel="1" x14ac:dyDescent="0.15">
      <c r="D2146" s="10"/>
      <c r="F2146" s="1"/>
      <c r="H2146" s="1"/>
      <c r="I2146" s="1"/>
      <c r="J2146" s="1"/>
      <c r="K2146" s="1"/>
      <c r="L2146" s="1"/>
    </row>
    <row r="2147" spans="2:14" s="1" customFormat="1" ht="15" hidden="1" customHeight="1" outlineLevel="1" x14ac:dyDescent="0.15">
      <c r="B2147" s="7"/>
      <c r="C2147" s="20">
        <v>3</v>
      </c>
      <c r="D2147" s="10" t="s">
        <v>16</v>
      </c>
      <c r="F2147" s="9" t="str">
        <f>ReportingCurrencyUnitLables</f>
        <v>USD 000s</v>
      </c>
      <c r="H2147" s="31">
        <f>H2130 * $E2140</f>
        <v>0</v>
      </c>
      <c r="I2147" s="31">
        <f>I2130 * $E2140</f>
        <v>0</v>
      </c>
      <c r="J2147" s="31">
        <f>J2130 * $E2140</f>
        <v>0</v>
      </c>
      <c r="K2147" s="31">
        <f>K2130 * $E2140</f>
        <v>0</v>
      </c>
      <c r="L2147" s="31">
        <f>L2130 * $E2140</f>
        <v>0</v>
      </c>
    </row>
    <row r="2148" spans="2:14" ht="4" hidden="1" customHeight="1" outlineLevel="1" x14ac:dyDescent="0.15">
      <c r="D2148" s="10"/>
      <c r="F2148" s="1"/>
      <c r="H2148" s="1"/>
      <c r="I2148" s="1"/>
      <c r="J2148" s="1"/>
      <c r="K2148" s="1"/>
      <c r="L2148" s="1"/>
    </row>
    <row r="2149" spans="2:14" s="1" customFormat="1" ht="15" hidden="1" customHeight="1" outlineLevel="1" x14ac:dyDescent="0.15">
      <c r="B2149" s="7"/>
      <c r="C2149" s="20">
        <v>4</v>
      </c>
      <c r="D2149" s="10" t="s">
        <v>276</v>
      </c>
      <c r="F2149" s="9" t="str">
        <f>ReportingCurrencyUnitLables</f>
        <v>USD 000s</v>
      </c>
      <c r="H2149" s="31">
        <f>H2134 * $E2140</f>
        <v>0</v>
      </c>
      <c r="I2149" s="31">
        <f>I2134 * $E2140</f>
        <v>0</v>
      </c>
      <c r="J2149" s="31">
        <f>J2134 * $E2140</f>
        <v>0</v>
      </c>
      <c r="K2149" s="31">
        <f>K2134 * $E2140</f>
        <v>0</v>
      </c>
      <c r="L2149" s="31">
        <f>L2134 * $E2140</f>
        <v>0</v>
      </c>
    </row>
    <row r="2150" spans="2:14" ht="4" hidden="1" customHeight="1" outlineLevel="1" x14ac:dyDescent="0.15">
      <c r="D2150" s="10"/>
      <c r="F2150" s="1"/>
      <c r="H2150" s="1"/>
      <c r="I2150" s="1"/>
      <c r="J2150" s="1"/>
      <c r="K2150" s="1"/>
      <c r="L2150" s="1"/>
    </row>
    <row r="2151" spans="2:14" ht="10" hidden="1" customHeight="1" outlineLevel="1" x14ac:dyDescent="0.15">
      <c r="B2151" s="38"/>
      <c r="C2151" s="34"/>
      <c r="D2151" s="34"/>
      <c r="E2151" s="34"/>
      <c r="F2151" s="34"/>
      <c r="G2151" s="34"/>
      <c r="H2151" s="34"/>
      <c r="I2151" s="39"/>
      <c r="J2151" s="39"/>
      <c r="K2151" s="39"/>
      <c r="L2151" s="34"/>
      <c r="M2151" s="34"/>
      <c r="N2151" s="1"/>
    </row>
    <row r="2152" spans="2:14" ht="10" customHeight="1" x14ac:dyDescent="0.15"/>
    <row r="2153" spans="2:14" s="1" customFormat="1" ht="19" collapsed="1" x14ac:dyDescent="0.15">
      <c r="B2153" s="66" cm="1">
        <f t="array" aca="1" ref="B2153" ca="1">MAX($B$2:OFFSET(B2153,-1,0)+1)</f>
        <v>38</v>
      </c>
      <c r="C2153" s="67" t="str">
        <f>UPPER(J2158) &amp;" / " &amp; K2158  &amp; " / " &amp; L2158 &amp; " / " &amp; H2158</f>
        <v xml:space="preserve"> /  /  / </v>
      </c>
      <c r="D2153" s="67"/>
      <c r="E2153" s="67"/>
      <c r="F2153" s="67"/>
      <c r="G2153" s="67"/>
      <c r="H2153" s="34"/>
      <c r="I2153" s="19" t="s">
        <v>253</v>
      </c>
      <c r="J2153" s="2" t="s">
        <v>216</v>
      </c>
      <c r="K2153" s="19" t="s">
        <v>286</v>
      </c>
      <c r="L2153" s="35">
        <f>E2198</f>
        <v>1</v>
      </c>
      <c r="M2153" s="34"/>
    </row>
    <row r="2154" spans="2:14" s="1" customFormat="1" ht="4" hidden="1" customHeight="1" outlineLevel="1" x14ac:dyDescent="0.15">
      <c r="B2154" s="63"/>
      <c r="C2154" s="64"/>
      <c r="D2154" s="64"/>
      <c r="E2154" s="64"/>
      <c r="F2154" s="64"/>
      <c r="G2154" s="64"/>
      <c r="H2154" s="64"/>
      <c r="I2154" s="65"/>
      <c r="J2154" s="65"/>
      <c r="K2154" s="65"/>
      <c r="L2154" s="64"/>
      <c r="M2154" s="64"/>
    </row>
    <row r="2155" spans="2:14" ht="10" hidden="1" customHeight="1" outlineLevel="1" x14ac:dyDescent="0.15"/>
    <row r="2156" spans="2:14" ht="15" hidden="1" customHeight="1" outlineLevel="1" x14ac:dyDescent="0.15">
      <c r="D2156" s="1"/>
      <c r="E2156" s="1"/>
      <c r="H2156" s="3" t="s">
        <v>1</v>
      </c>
      <c r="J2156" s="3" t="s">
        <v>0</v>
      </c>
      <c r="K2156" s="3" t="s">
        <v>215</v>
      </c>
      <c r="L2156" s="3" t="s">
        <v>283</v>
      </c>
    </row>
    <row r="2157" spans="2:14" ht="5" hidden="1" customHeight="1" outlineLevel="1" x14ac:dyDescent="0.15">
      <c r="D2157" s="1"/>
      <c r="E2157" s="1"/>
      <c r="H2157" s="1"/>
      <c r="J2157" s="1"/>
      <c r="K2157" s="1"/>
      <c r="L2157" s="1"/>
    </row>
    <row r="2158" spans="2:14" ht="15" hidden="1" customHeight="1" outlineLevel="1" x14ac:dyDescent="0.15">
      <c r="D2158" s="10" t="s">
        <v>2</v>
      </c>
      <c r="E2158" s="1"/>
      <c r="H2158" s="2"/>
      <c r="J2158" s="2"/>
      <c r="K2158" s="2"/>
      <c r="L2158" s="2"/>
    </row>
    <row r="2159" spans="2:14" hidden="1" outlineLevel="1" x14ac:dyDescent="0.15">
      <c r="D2159" s="1"/>
      <c r="E2159" s="1"/>
      <c r="F2159" s="1"/>
      <c r="H2159" s="1"/>
      <c r="I2159" s="1"/>
      <c r="J2159" s="1"/>
      <c r="K2159" s="1"/>
      <c r="L2159" s="1"/>
    </row>
    <row r="2160" spans="2:14" s="1" customFormat="1" ht="18" hidden="1" customHeight="1" outlineLevel="1" x14ac:dyDescent="0.15">
      <c r="B2160" s="7"/>
      <c r="C2160" s="60" t="s">
        <v>3</v>
      </c>
      <c r="D2160" s="68"/>
      <c r="E2160" s="68"/>
      <c r="F2160" s="69"/>
      <c r="G2160" s="69"/>
      <c r="H2160" s="69" t="s">
        <v>4</v>
      </c>
      <c r="I2160" s="69" t="s">
        <v>5</v>
      </c>
      <c r="J2160" s="69" t="s">
        <v>6</v>
      </c>
      <c r="K2160" s="69" t="s">
        <v>277</v>
      </c>
      <c r="L2160" s="69" t="s">
        <v>278</v>
      </c>
      <c r="M2160" s="69"/>
    </row>
    <row r="2161" spans="2:13" ht="10" hidden="1" customHeight="1" outlineLevel="1" x14ac:dyDescent="0.15">
      <c r="H2161" s="1"/>
      <c r="I2161" s="1"/>
      <c r="J2161" s="1"/>
      <c r="K2161" s="1"/>
      <c r="L2161" s="1"/>
    </row>
    <row r="2162" spans="2:13" s="1" customFormat="1" ht="15" hidden="1" customHeight="1" outlineLevel="1" x14ac:dyDescent="0.15">
      <c r="B2162" s="7"/>
      <c r="D2162" s="10" t="s">
        <v>3</v>
      </c>
      <c r="F2162" s="18" t="s">
        <v>288</v>
      </c>
      <c r="H2162" s="23"/>
      <c r="I2162" s="23"/>
      <c r="J2162" s="23"/>
      <c r="K2162" s="23"/>
      <c r="L2162" s="23"/>
    </row>
    <row r="2163" spans="2:13" ht="4" hidden="1" customHeight="1" outlineLevel="1" x14ac:dyDescent="0.15">
      <c r="D2163" s="1"/>
      <c r="E2163" s="1"/>
      <c r="F2163" s="1"/>
      <c r="H2163" s="1"/>
      <c r="I2163" s="1"/>
      <c r="J2163" s="1"/>
      <c r="K2163" s="1"/>
      <c r="L2163" s="1"/>
    </row>
    <row r="2164" spans="2:13" s="1" customFormat="1" ht="15" hidden="1" customHeight="1" outlineLevel="1" x14ac:dyDescent="0.15">
      <c r="B2164" s="7"/>
      <c r="D2164" s="10" t="s">
        <v>265</v>
      </c>
      <c r="F2164" s="9" t="str">
        <f>F2166 &amp; ":" &amp; F2162</f>
        <v>USD:[currency code]</v>
      </c>
      <c r="H2164" s="25"/>
      <c r="I2164" s="25"/>
      <c r="J2164" s="25"/>
      <c r="K2164" s="25"/>
      <c r="L2164" s="25"/>
    </row>
    <row r="2165" spans="2:13" ht="4" hidden="1" customHeight="1" outlineLevel="1" x14ac:dyDescent="0.15">
      <c r="D2165" s="1"/>
      <c r="E2165" s="1"/>
      <c r="F2165" s="1"/>
      <c r="H2165" s="1"/>
      <c r="I2165" s="1"/>
      <c r="J2165" s="1"/>
      <c r="K2165" s="1"/>
      <c r="L2165" s="1"/>
    </row>
    <row r="2166" spans="2:13" s="1" customFormat="1" ht="15" hidden="1" customHeight="1" outlineLevel="1" x14ac:dyDescent="0.15">
      <c r="B2166" s="7"/>
      <c r="D2166" s="10" t="s">
        <v>22</v>
      </c>
      <c r="F2166" s="9" t="str">
        <f>ReportingCurrency</f>
        <v>USD</v>
      </c>
      <c r="H2166" s="30">
        <f>IF(H2164=0, 0, H2162/H2164)</f>
        <v>0</v>
      </c>
      <c r="I2166" s="30">
        <f>IF(I2164=0, 0, I2162/I2164)</f>
        <v>0</v>
      </c>
      <c r="J2166" s="30">
        <f>IF(J2164=0, 0, J2162/J2164)</f>
        <v>0</v>
      </c>
      <c r="K2166" s="30">
        <f>IF(K2164=0, 0, K2162/K2164)</f>
        <v>0</v>
      </c>
      <c r="L2166" s="30">
        <f>IF(L2164=0, 0, L2162/L2164)</f>
        <v>0</v>
      </c>
    </row>
    <row r="2167" spans="2:13" ht="4" hidden="1" customHeight="1" outlineLevel="1" x14ac:dyDescent="0.15">
      <c r="D2167" s="1"/>
      <c r="E2167" s="1"/>
      <c r="F2167" s="1"/>
      <c r="H2167" s="1"/>
      <c r="I2167" s="1"/>
      <c r="J2167" s="1"/>
      <c r="K2167" s="1"/>
      <c r="L2167" s="1"/>
    </row>
    <row r="2168" spans="2:13" s="1" customFormat="1" ht="15" hidden="1" customHeight="1" outlineLevel="1" x14ac:dyDescent="0.15">
      <c r="B2168" s="7"/>
      <c r="D2168" s="10" t="s">
        <v>273</v>
      </c>
      <c r="F2168" s="9" t="s">
        <v>274</v>
      </c>
      <c r="H2168" s="2"/>
      <c r="I2168" s="2"/>
      <c r="J2168" s="2"/>
      <c r="K2168" s="2"/>
      <c r="L2168" s="2"/>
    </row>
    <row r="2169" spans="2:13" ht="4" hidden="1" customHeight="1" outlineLevel="1" x14ac:dyDescent="0.15">
      <c r="D2169" s="1"/>
      <c r="E2169" s="1"/>
      <c r="F2169" s="1"/>
      <c r="H2169" s="1"/>
      <c r="I2169" s="1"/>
      <c r="J2169" s="1"/>
      <c r="K2169" s="1"/>
      <c r="L2169" s="1"/>
    </row>
    <row r="2170" spans="2:13" s="1" customFormat="1" ht="15" hidden="1" customHeight="1" outlineLevel="1" x14ac:dyDescent="0.15">
      <c r="B2170" s="7"/>
      <c r="D2170" s="10" t="s">
        <v>302</v>
      </c>
      <c r="F2170" s="9" t="s">
        <v>275</v>
      </c>
      <c r="H2170" s="26"/>
      <c r="I2170" s="26"/>
      <c r="J2170" s="26"/>
      <c r="K2170" s="26"/>
      <c r="L2170" s="26"/>
    </row>
    <row r="2171" spans="2:13" hidden="1" outlineLevel="1" x14ac:dyDescent="0.15">
      <c r="D2171" s="1"/>
      <c r="E2171" s="1"/>
      <c r="F2171" s="1"/>
      <c r="H2171" s="1"/>
      <c r="I2171" s="1"/>
      <c r="J2171" s="1"/>
      <c r="K2171" s="1"/>
      <c r="L2171" s="1"/>
    </row>
    <row r="2172" spans="2:13" s="1" customFormat="1" ht="18" hidden="1" customHeight="1" outlineLevel="1" x14ac:dyDescent="0.15">
      <c r="B2172" s="7"/>
      <c r="C2172" s="60" t="s">
        <v>8</v>
      </c>
      <c r="D2172" s="68"/>
      <c r="E2172" s="68"/>
      <c r="F2172" s="69"/>
      <c r="G2172" s="69"/>
      <c r="H2172" s="69" t="s">
        <v>4</v>
      </c>
      <c r="I2172" s="69" t="s">
        <v>5</v>
      </c>
      <c r="J2172" s="69" t="s">
        <v>6</v>
      </c>
      <c r="K2172" s="69" t="s">
        <v>277</v>
      </c>
      <c r="L2172" s="69" t="s">
        <v>278</v>
      </c>
      <c r="M2172" s="69"/>
    </row>
    <row r="2173" spans="2:13" ht="10" hidden="1" customHeight="1" outlineLevel="1" x14ac:dyDescent="0.15">
      <c r="H2173" s="1"/>
      <c r="I2173" s="1"/>
      <c r="J2173" s="1"/>
      <c r="K2173" s="1"/>
      <c r="L2173" s="1"/>
    </row>
    <row r="2174" spans="2:13" s="1" customFormat="1" ht="15" hidden="1" customHeight="1" outlineLevel="1" x14ac:dyDescent="0.15">
      <c r="B2174" s="7"/>
      <c r="D2174" s="10" t="s">
        <v>254</v>
      </c>
      <c r="E2174" s="36"/>
      <c r="F2174" s="9" t="s">
        <v>24</v>
      </c>
      <c r="H2174" s="24"/>
      <c r="I2174" s="24"/>
      <c r="J2174" s="24"/>
      <c r="K2174" s="24"/>
      <c r="L2174" s="24"/>
    </row>
    <row r="2175" spans="2:13" s="1" customFormat="1" ht="15" hidden="1" customHeight="1" outlineLevel="1" x14ac:dyDescent="0.15">
      <c r="B2175" s="7"/>
      <c r="D2175" s="10" t="s">
        <v>255</v>
      </c>
      <c r="E2175" s="36"/>
      <c r="F2175" s="9" t="s">
        <v>24</v>
      </c>
      <c r="H2175" s="24"/>
      <c r="I2175" s="24"/>
      <c r="J2175" s="24"/>
      <c r="K2175" s="24"/>
      <c r="L2175" s="24"/>
    </row>
    <row r="2176" spans="2:13" s="1" customFormat="1" ht="15" hidden="1" customHeight="1" outlineLevel="1" x14ac:dyDescent="0.15">
      <c r="B2176" s="7"/>
      <c r="D2176" s="10" t="s">
        <v>256</v>
      </c>
      <c r="E2176" s="36"/>
      <c r="F2176" s="9" t="s">
        <v>24</v>
      </c>
      <c r="H2176" s="24"/>
      <c r="I2176" s="24"/>
      <c r="J2176" s="24"/>
      <c r="K2176" s="24"/>
      <c r="L2176" s="24"/>
    </row>
    <row r="2177" spans="2:13" s="1" customFormat="1" ht="15" hidden="1" customHeight="1" outlineLevel="1" x14ac:dyDescent="0.15">
      <c r="B2177" s="7"/>
      <c r="D2177" s="10" t="s">
        <v>257</v>
      </c>
      <c r="E2177" s="36"/>
      <c r="F2177" s="9" t="s">
        <v>24</v>
      </c>
      <c r="H2177" s="24"/>
      <c r="I2177" s="24"/>
      <c r="J2177" s="24"/>
      <c r="K2177" s="24"/>
      <c r="L2177" s="24"/>
    </row>
    <row r="2178" spans="2:13" s="1" customFormat="1" ht="15" hidden="1" customHeight="1" outlineLevel="1" x14ac:dyDescent="0.15">
      <c r="B2178" s="7"/>
      <c r="D2178" s="10" t="s">
        <v>258</v>
      </c>
      <c r="E2178" s="36"/>
      <c r="F2178" s="9" t="s">
        <v>24</v>
      </c>
      <c r="H2178" s="24"/>
      <c r="I2178" s="24"/>
      <c r="J2178" s="24"/>
      <c r="K2178" s="24"/>
      <c r="L2178" s="24"/>
    </row>
    <row r="2179" spans="2:13" ht="4" hidden="1" customHeight="1" outlineLevel="1" x14ac:dyDescent="0.15">
      <c r="D2179" s="1"/>
      <c r="E2179" s="1"/>
      <c r="F2179" s="1"/>
      <c r="H2179" s="1"/>
      <c r="I2179" s="1"/>
      <c r="J2179" s="1"/>
      <c r="K2179" s="1"/>
      <c r="L2179" s="1"/>
    </row>
    <row r="2180" spans="2:13" s="1" customFormat="1" ht="15" hidden="1" customHeight="1" outlineLevel="1" x14ac:dyDescent="0.15">
      <c r="B2180" s="7"/>
      <c r="D2180" s="10" t="s">
        <v>268</v>
      </c>
      <c r="F2180" s="9" t="s">
        <v>24</v>
      </c>
      <c r="H2180" s="31">
        <f>SUM(H2174:H2178)</f>
        <v>0</v>
      </c>
      <c r="I2180" s="31">
        <f>SUM(I2174:I2178)</f>
        <v>0</v>
      </c>
      <c r="J2180" s="31">
        <f>SUM(J2174:J2178)</f>
        <v>0</v>
      </c>
      <c r="K2180" s="31">
        <f>SUM(K2174:K2178)</f>
        <v>0</v>
      </c>
      <c r="L2180" s="31">
        <f>SUM(L2174:L2178)</f>
        <v>0</v>
      </c>
    </row>
    <row r="2181" spans="2:13" hidden="1" outlineLevel="1" x14ac:dyDescent="0.15"/>
    <row r="2182" spans="2:13" s="1" customFormat="1" ht="18" hidden="1" customHeight="1" outlineLevel="1" x14ac:dyDescent="0.15">
      <c r="B2182" s="7"/>
      <c r="C2182" s="60" t="s">
        <v>15</v>
      </c>
      <c r="D2182" s="68"/>
      <c r="E2182" s="68"/>
      <c r="F2182" s="69"/>
      <c r="G2182" s="69"/>
      <c r="H2182" s="69" t="s">
        <v>4</v>
      </c>
      <c r="I2182" s="69" t="s">
        <v>5</v>
      </c>
      <c r="J2182" s="69" t="s">
        <v>6</v>
      </c>
      <c r="K2182" s="69" t="s">
        <v>277</v>
      </c>
      <c r="L2182" s="69" t="s">
        <v>278</v>
      </c>
      <c r="M2182" s="69"/>
    </row>
    <row r="2183" spans="2:13" ht="10" hidden="1" customHeight="1" outlineLevel="1" x14ac:dyDescent="0.15"/>
    <row r="2184" spans="2:13" s="1" customFormat="1" ht="15" hidden="1" customHeight="1" outlineLevel="1" x14ac:dyDescent="0.15">
      <c r="B2184" s="7"/>
      <c r="D2184" s="10" t="s">
        <v>23</v>
      </c>
      <c r="F2184" s="9" t="s">
        <v>9</v>
      </c>
      <c r="H2184" s="31">
        <f>H2180</f>
        <v>0</v>
      </c>
      <c r="I2184" s="31">
        <f>I2180</f>
        <v>0</v>
      </c>
      <c r="J2184" s="31">
        <f>J2180</f>
        <v>0</v>
      </c>
      <c r="K2184" s="31">
        <f>K2180</f>
        <v>0</v>
      </c>
      <c r="L2184" s="31">
        <f>L2180</f>
        <v>0</v>
      </c>
    </row>
    <row r="2185" spans="2:13" ht="4" hidden="1" customHeight="1" outlineLevel="1" x14ac:dyDescent="0.15">
      <c r="D2185" s="10"/>
      <c r="F2185" s="1"/>
      <c r="H2185" s="1"/>
      <c r="I2185" s="1"/>
      <c r="J2185" s="1"/>
      <c r="K2185" s="1"/>
      <c r="L2185" s="1"/>
    </row>
    <row r="2186" spans="2:13" s="1" customFormat="1" ht="15" hidden="1" customHeight="1" outlineLevel="1" x14ac:dyDescent="0.15">
      <c r="B2186" s="7"/>
      <c r="D2186" s="10" t="s">
        <v>269</v>
      </c>
      <c r="F2186" s="9" t="s">
        <v>9</v>
      </c>
      <c r="H2186" s="31">
        <f>SUM(H2175:H2178)</f>
        <v>0</v>
      </c>
      <c r="I2186" s="31">
        <f>SUM(I2175:I2178)</f>
        <v>0</v>
      </c>
      <c r="J2186" s="31">
        <f>SUM(J2175:J2178)</f>
        <v>0</v>
      </c>
      <c r="K2186" s="31">
        <f>SUM(K2175:K2178)</f>
        <v>0</v>
      </c>
      <c r="L2186" s="31">
        <f>SUM(L2175:L2178)</f>
        <v>0</v>
      </c>
    </row>
    <row r="2187" spans="2:13" ht="4" hidden="1" customHeight="1" outlineLevel="1" x14ac:dyDescent="0.15">
      <c r="D2187" s="10"/>
      <c r="F2187" s="1"/>
      <c r="H2187" s="1"/>
      <c r="I2187" s="1"/>
      <c r="J2187" s="1"/>
      <c r="K2187" s="1"/>
      <c r="L2187" s="1"/>
    </row>
    <row r="2188" spans="2:13" s="1" customFormat="1" ht="15" hidden="1" customHeight="1" outlineLevel="1" x14ac:dyDescent="0.15">
      <c r="B2188" s="7"/>
      <c r="D2188" s="10" t="s">
        <v>16</v>
      </c>
      <c r="F2188" s="9" t="str">
        <f>ReportingCurrencyUnitLables</f>
        <v>USD 000s</v>
      </c>
      <c r="H2188" s="31">
        <f>H2166 * H2180 / 1000</f>
        <v>0</v>
      </c>
      <c r="I2188" s="31">
        <f>I2166 * I2180 / 1000</f>
        <v>0</v>
      </c>
      <c r="J2188" s="31">
        <f>J2166 * J2180 / 1000</f>
        <v>0</v>
      </c>
      <c r="K2188" s="31">
        <f>K2166 * K2180 / 1000</f>
        <v>0</v>
      </c>
      <c r="L2188" s="31">
        <f>L2166 * L2180 / 1000</f>
        <v>0</v>
      </c>
    </row>
    <row r="2189" spans="2:13" ht="4" hidden="1" customHeight="1" outlineLevel="1" x14ac:dyDescent="0.15">
      <c r="D2189" s="10"/>
      <c r="F2189" s="1"/>
      <c r="H2189" s="1"/>
      <c r="I2189" s="1"/>
      <c r="J2189" s="1"/>
      <c r="K2189" s="1"/>
      <c r="L2189" s="1"/>
    </row>
    <row r="2190" spans="2:13" s="1" customFormat="1" ht="15" hidden="1" customHeight="1" outlineLevel="1" x14ac:dyDescent="0.15">
      <c r="B2190" s="7"/>
      <c r="D2190" s="10" t="s">
        <v>19</v>
      </c>
      <c r="F2190" s="9" t="s">
        <v>20</v>
      </c>
      <c r="H2190" s="32">
        <f>IF(H2184=0,0,H2186 / H2184)</f>
        <v>0</v>
      </c>
      <c r="I2190" s="32">
        <f>IF(I2184=0,0,I2186 / I2184)</f>
        <v>0</v>
      </c>
      <c r="J2190" s="32">
        <f>IF(J2184=0,0,J2186 / J2184)</f>
        <v>0</v>
      </c>
      <c r="K2190" s="32">
        <f>IF(K2184=0,0,K2186 / K2184)</f>
        <v>0</v>
      </c>
      <c r="L2190" s="32">
        <f>IF(L2184=0,0,L2186 / L2184)</f>
        <v>0</v>
      </c>
    </row>
    <row r="2191" spans="2:13" ht="4" hidden="1" customHeight="1" outlineLevel="1" x14ac:dyDescent="0.15">
      <c r="D2191" s="10"/>
      <c r="F2191" s="1"/>
      <c r="H2191" s="1"/>
      <c r="I2191" s="1"/>
      <c r="J2191" s="1"/>
      <c r="K2191" s="1"/>
      <c r="L2191" s="1"/>
    </row>
    <row r="2192" spans="2:13" s="1" customFormat="1" ht="15" hidden="1" customHeight="1" outlineLevel="1" x14ac:dyDescent="0.15">
      <c r="B2192" s="7"/>
      <c r="D2192" s="10" t="s">
        <v>276</v>
      </c>
      <c r="F2192" s="9" t="str">
        <f>ReportingCurrencyUnitLables</f>
        <v>USD 000s</v>
      </c>
      <c r="H2192" s="31">
        <f>MAX(SUMPRODUCT(H2175:H2178, Technical!$E$9:$E$12) * H2166 / 1000, 0)</f>
        <v>0</v>
      </c>
      <c r="I2192" s="31">
        <f>MAX(SUMPRODUCT(I2175:I2178, Technical!$E$9:$E$12) * I2166 / 1000, 0)</f>
        <v>0</v>
      </c>
      <c r="J2192" s="31">
        <f>MAX(SUMPRODUCT(J2175:J2178, Technical!$E$9:$E$12) * J2166 / 1000, 0)</f>
        <v>0</v>
      </c>
      <c r="K2192" s="31">
        <f>MAX(SUMPRODUCT(K2175:K2178, Technical!$E$9:$E$12) * K2166 / 1000, 0)</f>
        <v>0</v>
      </c>
      <c r="L2192" s="31">
        <f>MAX(SUMPRODUCT(L2175:L2178, Technical!$E$9:$E$12) * L2166 / 1000, 0)</f>
        <v>0</v>
      </c>
    </row>
    <row r="2193" spans="2:13" ht="4" hidden="1" customHeight="1" outlineLevel="1" x14ac:dyDescent="0.15">
      <c r="D2193" s="10"/>
      <c r="F2193" s="1"/>
      <c r="H2193" s="1"/>
      <c r="I2193" s="1"/>
      <c r="J2193" s="1"/>
      <c r="K2193" s="1"/>
      <c r="L2193" s="1"/>
    </row>
    <row r="2194" spans="2:13" s="1" customFormat="1" ht="15" hidden="1" customHeight="1" outlineLevel="1" x14ac:dyDescent="0.15">
      <c r="B2194" s="7"/>
      <c r="D2194" s="10" t="s">
        <v>272</v>
      </c>
      <c r="F2194" s="9" t="s">
        <v>270</v>
      </c>
      <c r="H2194" s="32">
        <f>IF(H2188=0, 0, H2192/H2188)</f>
        <v>0</v>
      </c>
      <c r="I2194" s="32">
        <f>IF(I2188=0, 0, I2192/I2188)</f>
        <v>0</v>
      </c>
      <c r="J2194" s="32">
        <f>IF(J2188=0, 0, J2192/J2188)</f>
        <v>0</v>
      </c>
      <c r="K2194" s="32">
        <f>IF(K2188=0, 0, K2192/K2188)</f>
        <v>0</v>
      </c>
      <c r="L2194" s="32">
        <f>IF(L2188=0, 0, L2192/L2188)</f>
        <v>0</v>
      </c>
    </row>
    <row r="2195" spans="2:13" ht="4" hidden="1" customHeight="1" outlineLevel="1" x14ac:dyDescent="0.15">
      <c r="D2195" s="10"/>
      <c r="F2195" s="1"/>
      <c r="H2195" s="1"/>
      <c r="I2195" s="1"/>
      <c r="J2195" s="1"/>
      <c r="K2195" s="1"/>
      <c r="L2195" s="1"/>
    </row>
    <row r="2196" spans="2:13" s="1" customFormat="1" ht="15" hidden="1" customHeight="1" outlineLevel="1" x14ac:dyDescent="0.15">
      <c r="B2196" s="7"/>
      <c r="C2196" s="7"/>
      <c r="D2196" s="10" t="s">
        <v>271</v>
      </c>
      <c r="F2196" s="9" t="s">
        <v>279</v>
      </c>
      <c r="H2196" s="33"/>
      <c r="I2196" s="32">
        <f>IF(H2194=0, 0, -(I2194-H2194) / H2194)</f>
        <v>0</v>
      </c>
      <c r="J2196" s="32">
        <f>IF(I2194=0, 0, -(J2194-I2194) / I2194)</f>
        <v>0</v>
      </c>
      <c r="K2196" s="32">
        <f>IF(J2194=0, 0, -(K2194-J2194) / J2194)</f>
        <v>0</v>
      </c>
      <c r="L2196" s="32">
        <f>IF(K2194=0, 0, -(L2194-K2194) / K2194)</f>
        <v>0</v>
      </c>
    </row>
    <row r="2197" spans="2:13" hidden="1" outlineLevel="1" x14ac:dyDescent="0.15"/>
    <row r="2198" spans="2:13" s="1" customFormat="1" ht="18" hidden="1" customHeight="1" outlineLevel="1" x14ac:dyDescent="0.15">
      <c r="B2198" s="7"/>
      <c r="C2198" s="60" t="s">
        <v>259</v>
      </c>
      <c r="D2198" s="68"/>
      <c r="E2198" s="68">
        <f>IF(AND(J2153 = "Yes", OR(ISBLANK(Worker_Type_Filter), Worker_Type_Filter = H2158),
 OR(ISBLANK(Country_Filter), Country_Filter = J2158)), 1, 0)</f>
        <v>1</v>
      </c>
      <c r="F2198" s="69"/>
      <c r="G2198" s="69"/>
      <c r="H2198" s="69" t="s">
        <v>4</v>
      </c>
      <c r="I2198" s="69" t="s">
        <v>5</v>
      </c>
      <c r="J2198" s="69" t="s">
        <v>6</v>
      </c>
      <c r="K2198" s="69" t="s">
        <v>277</v>
      </c>
      <c r="L2198" s="69" t="s">
        <v>278</v>
      </c>
      <c r="M2198" s="69"/>
    </row>
    <row r="2199" spans="2:13" ht="10" hidden="1" customHeight="1" outlineLevel="1" x14ac:dyDescent="0.15">
      <c r="C2199" s="37" t="s">
        <v>267</v>
      </c>
    </row>
    <row r="2200" spans="2:13" ht="4" hidden="1" customHeight="1" outlineLevel="1" x14ac:dyDescent="0.15"/>
    <row r="2201" spans="2:13" s="1" customFormat="1" ht="15" hidden="1" customHeight="1" outlineLevel="1" x14ac:dyDescent="0.15">
      <c r="B2201" s="7"/>
      <c r="C2201" s="20">
        <v>1</v>
      </c>
      <c r="D2201" s="10" t="s">
        <v>23</v>
      </c>
      <c r="F2201" s="9" t="s">
        <v>9</v>
      </c>
      <c r="H2201" s="31">
        <f>H2184 * $E2198</f>
        <v>0</v>
      </c>
      <c r="I2201" s="31">
        <f>I2184 * $E2198</f>
        <v>0</v>
      </c>
      <c r="J2201" s="31">
        <f>J2184 * $E2198</f>
        <v>0</v>
      </c>
      <c r="K2201" s="31">
        <f>K2184 * $E2198</f>
        <v>0</v>
      </c>
      <c r="L2201" s="31">
        <f>L2184 * $E2198</f>
        <v>0</v>
      </c>
    </row>
    <row r="2202" spans="2:13" ht="4" hidden="1" customHeight="1" outlineLevel="1" x14ac:dyDescent="0.15">
      <c r="D2202" s="10"/>
      <c r="F2202" s="1"/>
      <c r="H2202" s="1"/>
      <c r="I2202" s="1"/>
      <c r="J2202" s="1"/>
      <c r="K2202" s="1"/>
      <c r="L2202" s="1"/>
    </row>
    <row r="2203" spans="2:13" s="1" customFormat="1" ht="15" hidden="1" customHeight="1" outlineLevel="1" x14ac:dyDescent="0.15">
      <c r="B2203" s="7"/>
      <c r="C2203" s="20">
        <v>2</v>
      </c>
      <c r="D2203" s="10" t="s">
        <v>269</v>
      </c>
      <c r="F2203" s="9" t="s">
        <v>9</v>
      </c>
      <c r="H2203" s="31">
        <f>H2186 * $E2198</f>
        <v>0</v>
      </c>
      <c r="I2203" s="31">
        <f>I2186 * $E2198</f>
        <v>0</v>
      </c>
      <c r="J2203" s="31">
        <f>J2186 * $E2198</f>
        <v>0</v>
      </c>
      <c r="K2203" s="31">
        <f>K2186 * $E2198</f>
        <v>0</v>
      </c>
      <c r="L2203" s="31">
        <f>L2186 * $E2198</f>
        <v>0</v>
      </c>
    </row>
    <row r="2204" spans="2:13" ht="4" hidden="1" customHeight="1" outlineLevel="1" x14ac:dyDescent="0.15">
      <c r="D2204" s="10"/>
      <c r="F2204" s="1"/>
      <c r="H2204" s="1"/>
      <c r="I2204" s="1"/>
      <c r="J2204" s="1"/>
      <c r="K2204" s="1"/>
      <c r="L2204" s="1"/>
    </row>
    <row r="2205" spans="2:13" s="1" customFormat="1" ht="15" hidden="1" customHeight="1" outlineLevel="1" x14ac:dyDescent="0.15">
      <c r="B2205" s="7"/>
      <c r="C2205" s="20">
        <v>3</v>
      </c>
      <c r="D2205" s="10" t="s">
        <v>16</v>
      </c>
      <c r="F2205" s="9" t="str">
        <f>ReportingCurrencyUnitLables</f>
        <v>USD 000s</v>
      </c>
      <c r="H2205" s="31">
        <f>H2188 * $E2198</f>
        <v>0</v>
      </c>
      <c r="I2205" s="31">
        <f>I2188 * $E2198</f>
        <v>0</v>
      </c>
      <c r="J2205" s="31">
        <f>J2188 * $E2198</f>
        <v>0</v>
      </c>
      <c r="K2205" s="31">
        <f>K2188 * $E2198</f>
        <v>0</v>
      </c>
      <c r="L2205" s="31">
        <f>L2188 * $E2198</f>
        <v>0</v>
      </c>
    </row>
    <row r="2206" spans="2:13" ht="4" hidden="1" customHeight="1" outlineLevel="1" x14ac:dyDescent="0.15">
      <c r="D2206" s="10"/>
      <c r="F2206" s="1"/>
      <c r="H2206" s="1"/>
      <c r="I2206" s="1"/>
      <c r="J2206" s="1"/>
      <c r="K2206" s="1"/>
      <c r="L2206" s="1"/>
    </row>
    <row r="2207" spans="2:13" s="1" customFormat="1" ht="15" hidden="1" customHeight="1" outlineLevel="1" x14ac:dyDescent="0.15">
      <c r="B2207" s="7"/>
      <c r="C2207" s="20">
        <v>4</v>
      </c>
      <c r="D2207" s="10" t="s">
        <v>276</v>
      </c>
      <c r="F2207" s="9" t="str">
        <f>ReportingCurrencyUnitLables</f>
        <v>USD 000s</v>
      </c>
      <c r="H2207" s="31">
        <f>H2192 * $E2198</f>
        <v>0</v>
      </c>
      <c r="I2207" s="31">
        <f>I2192 * $E2198</f>
        <v>0</v>
      </c>
      <c r="J2207" s="31">
        <f>J2192 * $E2198</f>
        <v>0</v>
      </c>
      <c r="K2207" s="31">
        <f>K2192 * $E2198</f>
        <v>0</v>
      </c>
      <c r="L2207" s="31">
        <f>L2192 * $E2198</f>
        <v>0</v>
      </c>
    </row>
    <row r="2208" spans="2:13" ht="4" hidden="1" customHeight="1" outlineLevel="1" x14ac:dyDescent="0.15">
      <c r="D2208" s="10"/>
      <c r="F2208" s="1"/>
      <c r="H2208" s="1"/>
      <c r="I2208" s="1"/>
      <c r="J2208" s="1"/>
      <c r="K2208" s="1"/>
      <c r="L2208" s="1"/>
    </row>
    <row r="2209" spans="2:14" ht="10" hidden="1" customHeight="1" outlineLevel="1" x14ac:dyDescent="0.15">
      <c r="B2209" s="38"/>
      <c r="C2209" s="34"/>
      <c r="D2209" s="34"/>
      <c r="E2209" s="34"/>
      <c r="F2209" s="34"/>
      <c r="G2209" s="34"/>
      <c r="H2209" s="34"/>
      <c r="I2209" s="39"/>
      <c r="J2209" s="39"/>
      <c r="K2209" s="39"/>
      <c r="L2209" s="34"/>
      <c r="M2209" s="34"/>
      <c r="N2209" s="1"/>
    </row>
    <row r="2210" spans="2:14" ht="10" customHeight="1" x14ac:dyDescent="0.15"/>
    <row r="2211" spans="2:14" s="1" customFormat="1" ht="19" collapsed="1" x14ac:dyDescent="0.15">
      <c r="B2211" s="66" cm="1">
        <f t="array" aca="1" ref="B2211" ca="1">MAX($B$2:OFFSET(B2211,-1,0)+1)</f>
        <v>39</v>
      </c>
      <c r="C2211" s="67" t="str">
        <f>UPPER(J2216) &amp;" / " &amp; K2216  &amp; " / " &amp; L2216 &amp; " / " &amp; H2216</f>
        <v xml:space="preserve"> /  /  / </v>
      </c>
      <c r="D2211" s="67"/>
      <c r="E2211" s="67"/>
      <c r="F2211" s="67"/>
      <c r="G2211" s="67"/>
      <c r="H2211" s="34"/>
      <c r="I2211" s="19" t="s">
        <v>253</v>
      </c>
      <c r="J2211" s="2" t="s">
        <v>216</v>
      </c>
      <c r="K2211" s="19" t="s">
        <v>286</v>
      </c>
      <c r="L2211" s="35">
        <f>E2256</f>
        <v>1</v>
      </c>
      <c r="M2211" s="34"/>
    </row>
    <row r="2212" spans="2:14" s="1" customFormat="1" ht="4" hidden="1" customHeight="1" outlineLevel="1" x14ac:dyDescent="0.15">
      <c r="B2212" s="63"/>
      <c r="C2212" s="64"/>
      <c r="D2212" s="64"/>
      <c r="E2212" s="64"/>
      <c r="F2212" s="64"/>
      <c r="G2212" s="64"/>
      <c r="H2212" s="64"/>
      <c r="I2212" s="65"/>
      <c r="J2212" s="65"/>
      <c r="K2212" s="65"/>
      <c r="L2212" s="64"/>
      <c r="M2212" s="64"/>
    </row>
    <row r="2213" spans="2:14" ht="10" hidden="1" customHeight="1" outlineLevel="1" x14ac:dyDescent="0.15"/>
    <row r="2214" spans="2:14" ht="15" hidden="1" customHeight="1" outlineLevel="1" x14ac:dyDescent="0.15">
      <c r="D2214" s="1"/>
      <c r="E2214" s="1"/>
      <c r="H2214" s="3" t="s">
        <v>1</v>
      </c>
      <c r="J2214" s="3" t="s">
        <v>0</v>
      </c>
      <c r="K2214" s="3" t="s">
        <v>215</v>
      </c>
      <c r="L2214" s="3" t="s">
        <v>283</v>
      </c>
    </row>
    <row r="2215" spans="2:14" ht="5" hidden="1" customHeight="1" outlineLevel="1" x14ac:dyDescent="0.15">
      <c r="D2215" s="1"/>
      <c r="E2215" s="1"/>
      <c r="H2215" s="1"/>
      <c r="J2215" s="1"/>
      <c r="K2215" s="1"/>
      <c r="L2215" s="1"/>
    </row>
    <row r="2216" spans="2:14" ht="15" hidden="1" customHeight="1" outlineLevel="1" x14ac:dyDescent="0.15">
      <c r="D2216" s="10" t="s">
        <v>2</v>
      </c>
      <c r="E2216" s="1"/>
      <c r="H2216" s="2"/>
      <c r="J2216" s="2"/>
      <c r="K2216" s="2"/>
      <c r="L2216" s="2"/>
    </row>
    <row r="2217" spans="2:14" hidden="1" outlineLevel="1" x14ac:dyDescent="0.15">
      <c r="D2217" s="1"/>
      <c r="E2217" s="1"/>
      <c r="F2217" s="1"/>
      <c r="H2217" s="1"/>
      <c r="I2217" s="1"/>
      <c r="J2217" s="1"/>
      <c r="K2217" s="1"/>
      <c r="L2217" s="1"/>
    </row>
    <row r="2218" spans="2:14" s="1" customFormat="1" ht="18" hidden="1" customHeight="1" outlineLevel="1" x14ac:dyDescent="0.15">
      <c r="B2218" s="7"/>
      <c r="C2218" s="60" t="s">
        <v>3</v>
      </c>
      <c r="D2218" s="68"/>
      <c r="E2218" s="68"/>
      <c r="F2218" s="69"/>
      <c r="G2218" s="69"/>
      <c r="H2218" s="69" t="s">
        <v>4</v>
      </c>
      <c r="I2218" s="69" t="s">
        <v>5</v>
      </c>
      <c r="J2218" s="69" t="s">
        <v>6</v>
      </c>
      <c r="K2218" s="69" t="s">
        <v>277</v>
      </c>
      <c r="L2218" s="69" t="s">
        <v>278</v>
      </c>
      <c r="M2218" s="69"/>
    </row>
    <row r="2219" spans="2:14" ht="10" hidden="1" customHeight="1" outlineLevel="1" x14ac:dyDescent="0.15">
      <c r="H2219" s="1"/>
      <c r="I2219" s="1"/>
      <c r="J2219" s="1"/>
      <c r="K2219" s="1"/>
      <c r="L2219" s="1"/>
    </row>
    <row r="2220" spans="2:14" s="1" customFormat="1" ht="15" hidden="1" customHeight="1" outlineLevel="1" x14ac:dyDescent="0.15">
      <c r="B2220" s="7"/>
      <c r="D2220" s="10" t="s">
        <v>3</v>
      </c>
      <c r="F2220" s="18" t="s">
        <v>288</v>
      </c>
      <c r="H2220" s="23"/>
      <c r="I2220" s="23"/>
      <c r="J2220" s="23"/>
      <c r="K2220" s="23"/>
      <c r="L2220" s="23"/>
    </row>
    <row r="2221" spans="2:14" ht="4" hidden="1" customHeight="1" outlineLevel="1" x14ac:dyDescent="0.15">
      <c r="D2221" s="1"/>
      <c r="E2221" s="1"/>
      <c r="F2221" s="1"/>
      <c r="H2221" s="1"/>
      <c r="I2221" s="1"/>
      <c r="J2221" s="1"/>
      <c r="K2221" s="1"/>
      <c r="L2221" s="1"/>
    </row>
    <row r="2222" spans="2:14" s="1" customFormat="1" ht="15" hidden="1" customHeight="1" outlineLevel="1" x14ac:dyDescent="0.15">
      <c r="B2222" s="7"/>
      <c r="D2222" s="10" t="s">
        <v>265</v>
      </c>
      <c r="F2222" s="9" t="str">
        <f>F2224 &amp; ":" &amp; F2220</f>
        <v>USD:[currency code]</v>
      </c>
      <c r="H2222" s="25"/>
      <c r="I2222" s="25"/>
      <c r="J2222" s="25"/>
      <c r="K2222" s="25"/>
      <c r="L2222" s="25"/>
    </row>
    <row r="2223" spans="2:14" ht="4" hidden="1" customHeight="1" outlineLevel="1" x14ac:dyDescent="0.15">
      <c r="D2223" s="1"/>
      <c r="E2223" s="1"/>
      <c r="F2223" s="1"/>
      <c r="H2223" s="1"/>
      <c r="I2223" s="1"/>
      <c r="J2223" s="1"/>
      <c r="K2223" s="1"/>
      <c r="L2223" s="1"/>
    </row>
    <row r="2224" spans="2:14" s="1" customFormat="1" ht="15" hidden="1" customHeight="1" outlineLevel="1" x14ac:dyDescent="0.15">
      <c r="B2224" s="7"/>
      <c r="D2224" s="10" t="s">
        <v>22</v>
      </c>
      <c r="F2224" s="9" t="str">
        <f>ReportingCurrency</f>
        <v>USD</v>
      </c>
      <c r="H2224" s="30">
        <f>IF(H2222=0, 0, H2220/H2222)</f>
        <v>0</v>
      </c>
      <c r="I2224" s="30">
        <f>IF(I2222=0, 0, I2220/I2222)</f>
        <v>0</v>
      </c>
      <c r="J2224" s="30">
        <f>IF(J2222=0, 0, J2220/J2222)</f>
        <v>0</v>
      </c>
      <c r="K2224" s="30">
        <f>IF(K2222=0, 0, K2220/K2222)</f>
        <v>0</v>
      </c>
      <c r="L2224" s="30">
        <f>IF(L2222=0, 0, L2220/L2222)</f>
        <v>0</v>
      </c>
    </row>
    <row r="2225" spans="2:13" ht="4" hidden="1" customHeight="1" outlineLevel="1" x14ac:dyDescent="0.15">
      <c r="D2225" s="1"/>
      <c r="E2225" s="1"/>
      <c r="F2225" s="1"/>
      <c r="H2225" s="1"/>
      <c r="I2225" s="1"/>
      <c r="J2225" s="1"/>
      <c r="K2225" s="1"/>
      <c r="L2225" s="1"/>
    </row>
    <row r="2226" spans="2:13" s="1" customFormat="1" ht="15" hidden="1" customHeight="1" outlineLevel="1" x14ac:dyDescent="0.15">
      <c r="B2226" s="7"/>
      <c r="D2226" s="10" t="s">
        <v>273</v>
      </c>
      <c r="F2226" s="9" t="s">
        <v>274</v>
      </c>
      <c r="H2226" s="2"/>
      <c r="I2226" s="2"/>
      <c r="J2226" s="2"/>
      <c r="K2226" s="2"/>
      <c r="L2226" s="2"/>
    </row>
    <row r="2227" spans="2:13" ht="4" hidden="1" customHeight="1" outlineLevel="1" x14ac:dyDescent="0.15">
      <c r="D2227" s="1"/>
      <c r="E2227" s="1"/>
      <c r="F2227" s="1"/>
      <c r="H2227" s="1"/>
      <c r="I2227" s="1"/>
      <c r="J2227" s="1"/>
      <c r="K2227" s="1"/>
      <c r="L2227" s="1"/>
    </row>
    <row r="2228" spans="2:13" s="1" customFormat="1" ht="15" hidden="1" customHeight="1" outlineLevel="1" x14ac:dyDescent="0.15">
      <c r="B2228" s="7"/>
      <c r="D2228" s="10" t="s">
        <v>302</v>
      </c>
      <c r="F2228" s="9" t="s">
        <v>275</v>
      </c>
      <c r="H2228" s="26"/>
      <c r="I2228" s="26"/>
      <c r="J2228" s="26"/>
      <c r="K2228" s="26"/>
      <c r="L2228" s="26"/>
    </row>
    <row r="2229" spans="2:13" hidden="1" outlineLevel="1" x14ac:dyDescent="0.15">
      <c r="D2229" s="1"/>
      <c r="E2229" s="1"/>
      <c r="F2229" s="1"/>
      <c r="H2229" s="1"/>
      <c r="I2229" s="1"/>
      <c r="J2229" s="1"/>
      <c r="K2229" s="1"/>
      <c r="L2229" s="1"/>
    </row>
    <row r="2230" spans="2:13" s="1" customFormat="1" ht="18" hidden="1" customHeight="1" outlineLevel="1" x14ac:dyDescent="0.15">
      <c r="B2230" s="7"/>
      <c r="C2230" s="60" t="s">
        <v>8</v>
      </c>
      <c r="D2230" s="68"/>
      <c r="E2230" s="68"/>
      <c r="F2230" s="69"/>
      <c r="G2230" s="69"/>
      <c r="H2230" s="69" t="s">
        <v>4</v>
      </c>
      <c r="I2230" s="69" t="s">
        <v>5</v>
      </c>
      <c r="J2230" s="69" t="s">
        <v>6</v>
      </c>
      <c r="K2230" s="69" t="s">
        <v>277</v>
      </c>
      <c r="L2230" s="69" t="s">
        <v>278</v>
      </c>
      <c r="M2230" s="69"/>
    </row>
    <row r="2231" spans="2:13" ht="10" hidden="1" customHeight="1" outlineLevel="1" x14ac:dyDescent="0.15">
      <c r="H2231" s="1"/>
      <c r="I2231" s="1"/>
      <c r="J2231" s="1"/>
      <c r="K2231" s="1"/>
      <c r="L2231" s="1"/>
    </row>
    <row r="2232" spans="2:13" s="1" customFormat="1" ht="15" hidden="1" customHeight="1" outlineLevel="1" x14ac:dyDescent="0.15">
      <c r="B2232" s="7"/>
      <c r="D2232" s="10" t="s">
        <v>254</v>
      </c>
      <c r="E2232" s="36"/>
      <c r="F2232" s="9" t="s">
        <v>24</v>
      </c>
      <c r="H2232" s="24"/>
      <c r="I2232" s="24"/>
      <c r="J2232" s="24"/>
      <c r="K2232" s="24"/>
      <c r="L2232" s="24"/>
    </row>
    <row r="2233" spans="2:13" s="1" customFormat="1" ht="15" hidden="1" customHeight="1" outlineLevel="1" x14ac:dyDescent="0.15">
      <c r="B2233" s="7"/>
      <c r="D2233" s="10" t="s">
        <v>255</v>
      </c>
      <c r="E2233" s="36"/>
      <c r="F2233" s="9" t="s">
        <v>24</v>
      </c>
      <c r="H2233" s="24"/>
      <c r="I2233" s="24"/>
      <c r="J2233" s="24"/>
      <c r="K2233" s="24"/>
      <c r="L2233" s="24"/>
    </row>
    <row r="2234" spans="2:13" s="1" customFormat="1" ht="15" hidden="1" customHeight="1" outlineLevel="1" x14ac:dyDescent="0.15">
      <c r="B2234" s="7"/>
      <c r="D2234" s="10" t="s">
        <v>256</v>
      </c>
      <c r="E2234" s="36"/>
      <c r="F2234" s="9" t="s">
        <v>24</v>
      </c>
      <c r="H2234" s="24"/>
      <c r="I2234" s="24"/>
      <c r="J2234" s="24"/>
      <c r="K2234" s="24"/>
      <c r="L2234" s="24"/>
    </row>
    <row r="2235" spans="2:13" s="1" customFormat="1" ht="15" hidden="1" customHeight="1" outlineLevel="1" x14ac:dyDescent="0.15">
      <c r="B2235" s="7"/>
      <c r="D2235" s="10" t="s">
        <v>257</v>
      </c>
      <c r="E2235" s="36"/>
      <c r="F2235" s="9" t="s">
        <v>24</v>
      </c>
      <c r="H2235" s="24"/>
      <c r="I2235" s="24"/>
      <c r="J2235" s="24"/>
      <c r="K2235" s="24"/>
      <c r="L2235" s="24"/>
    </row>
    <row r="2236" spans="2:13" s="1" customFormat="1" ht="15" hidden="1" customHeight="1" outlineLevel="1" x14ac:dyDescent="0.15">
      <c r="B2236" s="7"/>
      <c r="D2236" s="10" t="s">
        <v>258</v>
      </c>
      <c r="E2236" s="36"/>
      <c r="F2236" s="9" t="s">
        <v>24</v>
      </c>
      <c r="H2236" s="24"/>
      <c r="I2236" s="24"/>
      <c r="J2236" s="24"/>
      <c r="K2236" s="24"/>
      <c r="L2236" s="24"/>
    </row>
    <row r="2237" spans="2:13" ht="4" hidden="1" customHeight="1" outlineLevel="1" x14ac:dyDescent="0.15">
      <c r="D2237" s="1"/>
      <c r="E2237" s="1"/>
      <c r="F2237" s="1"/>
      <c r="H2237" s="1"/>
      <c r="I2237" s="1"/>
      <c r="J2237" s="1"/>
      <c r="K2237" s="1"/>
      <c r="L2237" s="1"/>
    </row>
    <row r="2238" spans="2:13" s="1" customFormat="1" ht="15" hidden="1" customHeight="1" outlineLevel="1" x14ac:dyDescent="0.15">
      <c r="B2238" s="7"/>
      <c r="D2238" s="10" t="s">
        <v>268</v>
      </c>
      <c r="F2238" s="9" t="s">
        <v>24</v>
      </c>
      <c r="H2238" s="31">
        <f>SUM(H2232:H2236)</f>
        <v>0</v>
      </c>
      <c r="I2238" s="31">
        <f>SUM(I2232:I2236)</f>
        <v>0</v>
      </c>
      <c r="J2238" s="31">
        <f>SUM(J2232:J2236)</f>
        <v>0</v>
      </c>
      <c r="K2238" s="31">
        <f>SUM(K2232:K2236)</f>
        <v>0</v>
      </c>
      <c r="L2238" s="31">
        <f>SUM(L2232:L2236)</f>
        <v>0</v>
      </c>
    </row>
    <row r="2239" spans="2:13" hidden="1" outlineLevel="1" x14ac:dyDescent="0.15"/>
    <row r="2240" spans="2:13" s="1" customFormat="1" ht="18" hidden="1" customHeight="1" outlineLevel="1" x14ac:dyDescent="0.15">
      <c r="B2240" s="7"/>
      <c r="C2240" s="60" t="s">
        <v>15</v>
      </c>
      <c r="D2240" s="68"/>
      <c r="E2240" s="68"/>
      <c r="F2240" s="69"/>
      <c r="G2240" s="69"/>
      <c r="H2240" s="69" t="s">
        <v>4</v>
      </c>
      <c r="I2240" s="69" t="s">
        <v>5</v>
      </c>
      <c r="J2240" s="69" t="s">
        <v>6</v>
      </c>
      <c r="K2240" s="69" t="s">
        <v>277</v>
      </c>
      <c r="L2240" s="69" t="s">
        <v>278</v>
      </c>
      <c r="M2240" s="69"/>
    </row>
    <row r="2241" spans="2:13" ht="10" hidden="1" customHeight="1" outlineLevel="1" x14ac:dyDescent="0.15"/>
    <row r="2242" spans="2:13" s="1" customFormat="1" ht="15" hidden="1" customHeight="1" outlineLevel="1" x14ac:dyDescent="0.15">
      <c r="B2242" s="7"/>
      <c r="D2242" s="10" t="s">
        <v>23</v>
      </c>
      <c r="F2242" s="9" t="s">
        <v>9</v>
      </c>
      <c r="H2242" s="31">
        <f>H2238</f>
        <v>0</v>
      </c>
      <c r="I2242" s="31">
        <f>I2238</f>
        <v>0</v>
      </c>
      <c r="J2242" s="31">
        <f>J2238</f>
        <v>0</v>
      </c>
      <c r="K2242" s="31">
        <f>K2238</f>
        <v>0</v>
      </c>
      <c r="L2242" s="31">
        <f>L2238</f>
        <v>0</v>
      </c>
    </row>
    <row r="2243" spans="2:13" ht="4" hidden="1" customHeight="1" outlineLevel="1" x14ac:dyDescent="0.15">
      <c r="D2243" s="10"/>
      <c r="F2243" s="1"/>
      <c r="H2243" s="1"/>
      <c r="I2243" s="1"/>
      <c r="J2243" s="1"/>
      <c r="K2243" s="1"/>
      <c r="L2243" s="1"/>
    </row>
    <row r="2244" spans="2:13" s="1" customFormat="1" ht="15" hidden="1" customHeight="1" outlineLevel="1" x14ac:dyDescent="0.15">
      <c r="B2244" s="7"/>
      <c r="D2244" s="10" t="s">
        <v>269</v>
      </c>
      <c r="F2244" s="9" t="s">
        <v>9</v>
      </c>
      <c r="H2244" s="31">
        <f>SUM(H2233:H2236)</f>
        <v>0</v>
      </c>
      <c r="I2244" s="31">
        <f>SUM(I2233:I2236)</f>
        <v>0</v>
      </c>
      <c r="J2244" s="31">
        <f>SUM(J2233:J2236)</f>
        <v>0</v>
      </c>
      <c r="K2244" s="31">
        <f>SUM(K2233:K2236)</f>
        <v>0</v>
      </c>
      <c r="L2244" s="31">
        <f>SUM(L2233:L2236)</f>
        <v>0</v>
      </c>
    </row>
    <row r="2245" spans="2:13" ht="4" hidden="1" customHeight="1" outlineLevel="1" x14ac:dyDescent="0.15">
      <c r="D2245" s="10"/>
      <c r="F2245" s="1"/>
      <c r="H2245" s="1"/>
      <c r="I2245" s="1"/>
      <c r="J2245" s="1"/>
      <c r="K2245" s="1"/>
      <c r="L2245" s="1"/>
    </row>
    <row r="2246" spans="2:13" s="1" customFormat="1" ht="15" hidden="1" customHeight="1" outlineLevel="1" x14ac:dyDescent="0.15">
      <c r="B2246" s="7"/>
      <c r="D2246" s="10" t="s">
        <v>16</v>
      </c>
      <c r="F2246" s="9" t="str">
        <f>ReportingCurrencyUnitLables</f>
        <v>USD 000s</v>
      </c>
      <c r="H2246" s="31">
        <f>H2224 * H2238 / 1000</f>
        <v>0</v>
      </c>
      <c r="I2246" s="31">
        <f>I2224 * I2238 / 1000</f>
        <v>0</v>
      </c>
      <c r="J2246" s="31">
        <f>J2224 * J2238 / 1000</f>
        <v>0</v>
      </c>
      <c r="K2246" s="31">
        <f>K2224 * K2238 / 1000</f>
        <v>0</v>
      </c>
      <c r="L2246" s="31">
        <f>L2224 * L2238 / 1000</f>
        <v>0</v>
      </c>
    </row>
    <row r="2247" spans="2:13" ht="4" hidden="1" customHeight="1" outlineLevel="1" x14ac:dyDescent="0.15">
      <c r="D2247" s="10"/>
      <c r="F2247" s="1"/>
      <c r="H2247" s="1"/>
      <c r="I2247" s="1"/>
      <c r="J2247" s="1"/>
      <c r="K2247" s="1"/>
      <c r="L2247" s="1"/>
    </row>
    <row r="2248" spans="2:13" s="1" customFormat="1" ht="15" hidden="1" customHeight="1" outlineLevel="1" x14ac:dyDescent="0.15">
      <c r="B2248" s="7"/>
      <c r="D2248" s="10" t="s">
        <v>19</v>
      </c>
      <c r="F2248" s="9" t="s">
        <v>20</v>
      </c>
      <c r="H2248" s="32">
        <f>IF(H2242=0,0,H2244 / H2242)</f>
        <v>0</v>
      </c>
      <c r="I2248" s="32">
        <f>IF(I2242=0,0,I2244 / I2242)</f>
        <v>0</v>
      </c>
      <c r="J2248" s="32">
        <f>IF(J2242=0,0,J2244 / J2242)</f>
        <v>0</v>
      </c>
      <c r="K2248" s="32">
        <f>IF(K2242=0,0,K2244 / K2242)</f>
        <v>0</v>
      </c>
      <c r="L2248" s="32">
        <f>IF(L2242=0,0,L2244 / L2242)</f>
        <v>0</v>
      </c>
    </row>
    <row r="2249" spans="2:13" ht="4" hidden="1" customHeight="1" outlineLevel="1" x14ac:dyDescent="0.15">
      <c r="D2249" s="10"/>
      <c r="F2249" s="1"/>
      <c r="H2249" s="1"/>
      <c r="I2249" s="1"/>
      <c r="J2249" s="1"/>
      <c r="K2249" s="1"/>
      <c r="L2249" s="1"/>
    </row>
    <row r="2250" spans="2:13" s="1" customFormat="1" ht="15" hidden="1" customHeight="1" outlineLevel="1" x14ac:dyDescent="0.15">
      <c r="B2250" s="7"/>
      <c r="D2250" s="10" t="s">
        <v>276</v>
      </c>
      <c r="F2250" s="9" t="str">
        <f>ReportingCurrencyUnitLables</f>
        <v>USD 000s</v>
      </c>
      <c r="H2250" s="31">
        <f>MAX(SUMPRODUCT(H2233:H2236, Technical!$E$9:$E$12) * H2224 / 1000, 0)</f>
        <v>0</v>
      </c>
      <c r="I2250" s="31">
        <f>MAX(SUMPRODUCT(I2233:I2236, Technical!$E$9:$E$12) * I2224 / 1000, 0)</f>
        <v>0</v>
      </c>
      <c r="J2250" s="31">
        <f>MAX(SUMPRODUCT(J2233:J2236, Technical!$E$9:$E$12) * J2224 / 1000, 0)</f>
        <v>0</v>
      </c>
      <c r="K2250" s="31">
        <f>MAX(SUMPRODUCT(K2233:K2236, Technical!$E$9:$E$12) * K2224 / 1000, 0)</f>
        <v>0</v>
      </c>
      <c r="L2250" s="31">
        <f>MAX(SUMPRODUCT(L2233:L2236, Technical!$E$9:$E$12) * L2224 / 1000, 0)</f>
        <v>0</v>
      </c>
    </row>
    <row r="2251" spans="2:13" ht="4" hidden="1" customHeight="1" outlineLevel="1" x14ac:dyDescent="0.15">
      <c r="D2251" s="10"/>
      <c r="F2251" s="1"/>
      <c r="H2251" s="1"/>
      <c r="I2251" s="1"/>
      <c r="J2251" s="1"/>
      <c r="K2251" s="1"/>
      <c r="L2251" s="1"/>
    </row>
    <row r="2252" spans="2:13" s="1" customFormat="1" ht="15" hidden="1" customHeight="1" outlineLevel="1" x14ac:dyDescent="0.15">
      <c r="B2252" s="7"/>
      <c r="D2252" s="10" t="s">
        <v>272</v>
      </c>
      <c r="F2252" s="9" t="s">
        <v>270</v>
      </c>
      <c r="H2252" s="32">
        <f>IF(H2246=0, 0, H2250/H2246)</f>
        <v>0</v>
      </c>
      <c r="I2252" s="32">
        <f>IF(I2246=0, 0, I2250/I2246)</f>
        <v>0</v>
      </c>
      <c r="J2252" s="32">
        <f>IF(J2246=0, 0, J2250/J2246)</f>
        <v>0</v>
      </c>
      <c r="K2252" s="32">
        <f>IF(K2246=0, 0, K2250/K2246)</f>
        <v>0</v>
      </c>
      <c r="L2252" s="32">
        <f>IF(L2246=0, 0, L2250/L2246)</f>
        <v>0</v>
      </c>
    </row>
    <row r="2253" spans="2:13" ht="4" hidden="1" customHeight="1" outlineLevel="1" x14ac:dyDescent="0.15">
      <c r="D2253" s="10"/>
      <c r="F2253" s="1"/>
      <c r="H2253" s="1"/>
      <c r="I2253" s="1"/>
      <c r="J2253" s="1"/>
      <c r="K2253" s="1"/>
      <c r="L2253" s="1"/>
    </row>
    <row r="2254" spans="2:13" s="1" customFormat="1" ht="15" hidden="1" customHeight="1" outlineLevel="1" x14ac:dyDescent="0.15">
      <c r="B2254" s="7"/>
      <c r="C2254" s="7"/>
      <c r="D2254" s="10" t="s">
        <v>271</v>
      </c>
      <c r="F2254" s="9" t="s">
        <v>279</v>
      </c>
      <c r="H2254" s="33"/>
      <c r="I2254" s="32">
        <f>IF(H2252=0, 0, -(I2252-H2252) / H2252)</f>
        <v>0</v>
      </c>
      <c r="J2254" s="32">
        <f>IF(I2252=0, 0, -(J2252-I2252) / I2252)</f>
        <v>0</v>
      </c>
      <c r="K2254" s="32">
        <f>IF(J2252=0, 0, -(K2252-J2252) / J2252)</f>
        <v>0</v>
      </c>
      <c r="L2254" s="32">
        <f>IF(K2252=0, 0, -(L2252-K2252) / K2252)</f>
        <v>0</v>
      </c>
    </row>
    <row r="2255" spans="2:13" hidden="1" outlineLevel="1" x14ac:dyDescent="0.15"/>
    <row r="2256" spans="2:13" s="1" customFormat="1" ht="18" hidden="1" customHeight="1" outlineLevel="1" x14ac:dyDescent="0.15">
      <c r="B2256" s="7"/>
      <c r="C2256" s="60" t="s">
        <v>259</v>
      </c>
      <c r="D2256" s="68"/>
      <c r="E2256" s="68">
        <f>IF(AND(J2211 = "Yes", OR(ISBLANK(Worker_Type_Filter), Worker_Type_Filter = H2216),
 OR(ISBLANK(Country_Filter), Country_Filter = J2216)), 1, 0)</f>
        <v>1</v>
      </c>
      <c r="F2256" s="69"/>
      <c r="G2256" s="69"/>
      <c r="H2256" s="69" t="s">
        <v>4</v>
      </c>
      <c r="I2256" s="69" t="s">
        <v>5</v>
      </c>
      <c r="J2256" s="69" t="s">
        <v>6</v>
      </c>
      <c r="K2256" s="69" t="s">
        <v>277</v>
      </c>
      <c r="L2256" s="69" t="s">
        <v>278</v>
      </c>
      <c r="M2256" s="69"/>
    </row>
    <row r="2257" spans="2:14" ht="10" hidden="1" customHeight="1" outlineLevel="1" x14ac:dyDescent="0.15">
      <c r="C2257" s="37" t="s">
        <v>267</v>
      </c>
    </row>
    <row r="2258" spans="2:14" ht="4" hidden="1" customHeight="1" outlineLevel="1" x14ac:dyDescent="0.15"/>
    <row r="2259" spans="2:14" s="1" customFormat="1" ht="15" hidden="1" customHeight="1" outlineLevel="1" x14ac:dyDescent="0.15">
      <c r="B2259" s="7"/>
      <c r="C2259" s="20">
        <v>1</v>
      </c>
      <c r="D2259" s="10" t="s">
        <v>23</v>
      </c>
      <c r="F2259" s="9" t="s">
        <v>9</v>
      </c>
      <c r="H2259" s="31">
        <f>H2242 * $E2256</f>
        <v>0</v>
      </c>
      <c r="I2259" s="31">
        <f>I2242 * $E2256</f>
        <v>0</v>
      </c>
      <c r="J2259" s="31">
        <f>J2242 * $E2256</f>
        <v>0</v>
      </c>
      <c r="K2259" s="31">
        <f>K2242 * $E2256</f>
        <v>0</v>
      </c>
      <c r="L2259" s="31">
        <f>L2242 * $E2256</f>
        <v>0</v>
      </c>
    </row>
    <row r="2260" spans="2:14" ht="4" hidden="1" customHeight="1" outlineLevel="1" x14ac:dyDescent="0.15">
      <c r="D2260" s="10"/>
      <c r="F2260" s="1"/>
      <c r="H2260" s="1"/>
      <c r="I2260" s="1"/>
      <c r="J2260" s="1"/>
      <c r="K2260" s="1"/>
      <c r="L2260" s="1"/>
    </row>
    <row r="2261" spans="2:14" s="1" customFormat="1" ht="15" hidden="1" customHeight="1" outlineLevel="1" x14ac:dyDescent="0.15">
      <c r="B2261" s="7"/>
      <c r="C2261" s="20">
        <v>2</v>
      </c>
      <c r="D2261" s="10" t="s">
        <v>269</v>
      </c>
      <c r="F2261" s="9" t="s">
        <v>9</v>
      </c>
      <c r="H2261" s="31">
        <f>H2244 * $E2256</f>
        <v>0</v>
      </c>
      <c r="I2261" s="31">
        <f>I2244 * $E2256</f>
        <v>0</v>
      </c>
      <c r="J2261" s="31">
        <f>J2244 * $E2256</f>
        <v>0</v>
      </c>
      <c r="K2261" s="31">
        <f>K2244 * $E2256</f>
        <v>0</v>
      </c>
      <c r="L2261" s="31">
        <f>L2244 * $E2256</f>
        <v>0</v>
      </c>
    </row>
    <row r="2262" spans="2:14" ht="4" hidden="1" customHeight="1" outlineLevel="1" x14ac:dyDescent="0.15">
      <c r="D2262" s="10"/>
      <c r="F2262" s="1"/>
      <c r="H2262" s="1"/>
      <c r="I2262" s="1"/>
      <c r="J2262" s="1"/>
      <c r="K2262" s="1"/>
      <c r="L2262" s="1"/>
    </row>
    <row r="2263" spans="2:14" s="1" customFormat="1" ht="15" hidden="1" customHeight="1" outlineLevel="1" x14ac:dyDescent="0.15">
      <c r="B2263" s="7"/>
      <c r="C2263" s="20">
        <v>3</v>
      </c>
      <c r="D2263" s="10" t="s">
        <v>16</v>
      </c>
      <c r="F2263" s="9" t="str">
        <f>ReportingCurrencyUnitLables</f>
        <v>USD 000s</v>
      </c>
      <c r="H2263" s="31">
        <f>H2246 * $E2256</f>
        <v>0</v>
      </c>
      <c r="I2263" s="31">
        <f>I2246 * $E2256</f>
        <v>0</v>
      </c>
      <c r="J2263" s="31">
        <f>J2246 * $E2256</f>
        <v>0</v>
      </c>
      <c r="K2263" s="31">
        <f>K2246 * $E2256</f>
        <v>0</v>
      </c>
      <c r="L2263" s="31">
        <f>L2246 * $E2256</f>
        <v>0</v>
      </c>
    </row>
    <row r="2264" spans="2:14" ht="4" hidden="1" customHeight="1" outlineLevel="1" x14ac:dyDescent="0.15">
      <c r="D2264" s="10"/>
      <c r="F2264" s="1"/>
      <c r="H2264" s="1"/>
      <c r="I2264" s="1"/>
      <c r="J2264" s="1"/>
      <c r="K2264" s="1"/>
      <c r="L2264" s="1"/>
    </row>
    <row r="2265" spans="2:14" s="1" customFormat="1" ht="15" hidden="1" customHeight="1" outlineLevel="1" x14ac:dyDescent="0.15">
      <c r="B2265" s="7"/>
      <c r="C2265" s="20">
        <v>4</v>
      </c>
      <c r="D2265" s="10" t="s">
        <v>276</v>
      </c>
      <c r="F2265" s="9" t="str">
        <f>ReportingCurrencyUnitLables</f>
        <v>USD 000s</v>
      </c>
      <c r="H2265" s="31">
        <f>H2250 * $E2256</f>
        <v>0</v>
      </c>
      <c r="I2265" s="31">
        <f>I2250 * $E2256</f>
        <v>0</v>
      </c>
      <c r="J2265" s="31">
        <f>J2250 * $E2256</f>
        <v>0</v>
      </c>
      <c r="K2265" s="31">
        <f>K2250 * $E2256</f>
        <v>0</v>
      </c>
      <c r="L2265" s="31">
        <f>L2250 * $E2256</f>
        <v>0</v>
      </c>
    </row>
    <row r="2266" spans="2:14" ht="4" hidden="1" customHeight="1" outlineLevel="1" x14ac:dyDescent="0.15">
      <c r="D2266" s="10"/>
      <c r="F2266" s="1"/>
      <c r="H2266" s="1"/>
      <c r="I2266" s="1"/>
      <c r="J2266" s="1"/>
      <c r="K2266" s="1"/>
      <c r="L2266" s="1"/>
    </row>
    <row r="2267" spans="2:14" ht="10" hidden="1" customHeight="1" outlineLevel="1" x14ac:dyDescent="0.15">
      <c r="B2267" s="38"/>
      <c r="C2267" s="34"/>
      <c r="D2267" s="34"/>
      <c r="E2267" s="34"/>
      <c r="F2267" s="34"/>
      <c r="G2267" s="34"/>
      <c r="H2267" s="34"/>
      <c r="I2267" s="39"/>
      <c r="J2267" s="39"/>
      <c r="K2267" s="39"/>
      <c r="L2267" s="34"/>
      <c r="M2267" s="34"/>
      <c r="N2267" s="1"/>
    </row>
    <row r="2268" spans="2:14" ht="10" customHeight="1" x14ac:dyDescent="0.15"/>
    <row r="2269" spans="2:14" s="1" customFormat="1" ht="19" collapsed="1" x14ac:dyDescent="0.15">
      <c r="B2269" s="66" cm="1">
        <f t="array" aca="1" ref="B2269" ca="1">MAX($B$2:OFFSET(B2269,-1,0)+1)</f>
        <v>40</v>
      </c>
      <c r="C2269" s="67" t="str">
        <f>UPPER(J2274) &amp;" / " &amp; K2274  &amp; " / " &amp; L2274 &amp; " / " &amp; H2274</f>
        <v xml:space="preserve"> /  /  / </v>
      </c>
      <c r="D2269" s="67"/>
      <c r="E2269" s="67"/>
      <c r="F2269" s="67"/>
      <c r="G2269" s="67"/>
      <c r="H2269" s="34"/>
      <c r="I2269" s="19" t="s">
        <v>253</v>
      </c>
      <c r="J2269" s="2" t="s">
        <v>216</v>
      </c>
      <c r="K2269" s="19" t="s">
        <v>286</v>
      </c>
      <c r="L2269" s="35">
        <f>E2314</f>
        <v>1</v>
      </c>
      <c r="M2269" s="34"/>
    </row>
    <row r="2270" spans="2:14" s="1" customFormat="1" ht="4" hidden="1" customHeight="1" outlineLevel="1" x14ac:dyDescent="0.15">
      <c r="B2270" s="63"/>
      <c r="C2270" s="64"/>
      <c r="D2270" s="64"/>
      <c r="E2270" s="64"/>
      <c r="F2270" s="64"/>
      <c r="G2270" s="64"/>
      <c r="H2270" s="64"/>
      <c r="I2270" s="65"/>
      <c r="J2270" s="65"/>
      <c r="K2270" s="65"/>
      <c r="L2270" s="64"/>
      <c r="M2270" s="64"/>
    </row>
    <row r="2271" spans="2:14" ht="10" hidden="1" customHeight="1" outlineLevel="1" x14ac:dyDescent="0.15"/>
    <row r="2272" spans="2:14" ht="15" hidden="1" customHeight="1" outlineLevel="1" x14ac:dyDescent="0.15">
      <c r="D2272" s="1"/>
      <c r="E2272" s="1"/>
      <c r="H2272" s="3" t="s">
        <v>1</v>
      </c>
      <c r="J2272" s="3" t="s">
        <v>0</v>
      </c>
      <c r="K2272" s="3" t="s">
        <v>215</v>
      </c>
      <c r="L2272" s="3" t="s">
        <v>283</v>
      </c>
    </row>
    <row r="2273" spans="2:13" ht="5" hidden="1" customHeight="1" outlineLevel="1" x14ac:dyDescent="0.15">
      <c r="D2273" s="1"/>
      <c r="E2273" s="1"/>
      <c r="H2273" s="1"/>
      <c r="J2273" s="1"/>
      <c r="K2273" s="1"/>
      <c r="L2273" s="1"/>
    </row>
    <row r="2274" spans="2:13" ht="15" hidden="1" customHeight="1" outlineLevel="1" x14ac:dyDescent="0.15">
      <c r="D2274" s="10" t="s">
        <v>2</v>
      </c>
      <c r="E2274" s="1"/>
      <c r="H2274" s="2"/>
      <c r="J2274" s="2"/>
      <c r="K2274" s="2"/>
      <c r="L2274" s="2"/>
    </row>
    <row r="2275" spans="2:13" hidden="1" outlineLevel="1" x14ac:dyDescent="0.15">
      <c r="D2275" s="1"/>
      <c r="E2275" s="1"/>
      <c r="F2275" s="1"/>
      <c r="H2275" s="1"/>
      <c r="I2275" s="1"/>
      <c r="J2275" s="1"/>
      <c r="K2275" s="1"/>
      <c r="L2275" s="1"/>
    </row>
    <row r="2276" spans="2:13" s="1" customFormat="1" ht="18" hidden="1" customHeight="1" outlineLevel="1" x14ac:dyDescent="0.15">
      <c r="B2276" s="7"/>
      <c r="C2276" s="60" t="s">
        <v>3</v>
      </c>
      <c r="D2276" s="68"/>
      <c r="E2276" s="68"/>
      <c r="F2276" s="69"/>
      <c r="G2276" s="69"/>
      <c r="H2276" s="69" t="s">
        <v>4</v>
      </c>
      <c r="I2276" s="69" t="s">
        <v>5</v>
      </c>
      <c r="J2276" s="69" t="s">
        <v>6</v>
      </c>
      <c r="K2276" s="69" t="s">
        <v>277</v>
      </c>
      <c r="L2276" s="69" t="s">
        <v>278</v>
      </c>
      <c r="M2276" s="69"/>
    </row>
    <row r="2277" spans="2:13" ht="10" hidden="1" customHeight="1" outlineLevel="1" x14ac:dyDescent="0.15">
      <c r="H2277" s="1"/>
      <c r="I2277" s="1"/>
      <c r="J2277" s="1"/>
      <c r="K2277" s="1"/>
      <c r="L2277" s="1"/>
    </row>
    <row r="2278" spans="2:13" s="1" customFormat="1" ht="15" hidden="1" customHeight="1" outlineLevel="1" x14ac:dyDescent="0.15">
      <c r="B2278" s="7"/>
      <c r="D2278" s="10" t="s">
        <v>3</v>
      </c>
      <c r="F2278" s="18" t="s">
        <v>288</v>
      </c>
      <c r="H2278" s="23"/>
      <c r="I2278" s="23"/>
      <c r="J2278" s="23"/>
      <c r="K2278" s="23"/>
      <c r="L2278" s="23"/>
    </row>
    <row r="2279" spans="2:13" ht="4" hidden="1" customHeight="1" outlineLevel="1" x14ac:dyDescent="0.15">
      <c r="D2279" s="1"/>
      <c r="E2279" s="1"/>
      <c r="F2279" s="1"/>
      <c r="H2279" s="1"/>
      <c r="I2279" s="1"/>
      <c r="J2279" s="1"/>
      <c r="K2279" s="1"/>
      <c r="L2279" s="1"/>
    </row>
    <row r="2280" spans="2:13" s="1" customFormat="1" ht="15" hidden="1" customHeight="1" outlineLevel="1" x14ac:dyDescent="0.15">
      <c r="B2280" s="7"/>
      <c r="D2280" s="10" t="s">
        <v>265</v>
      </c>
      <c r="F2280" s="9" t="str">
        <f>F2282 &amp; ":" &amp; F2278</f>
        <v>USD:[currency code]</v>
      </c>
      <c r="H2280" s="25"/>
      <c r="I2280" s="25"/>
      <c r="J2280" s="25"/>
      <c r="K2280" s="25"/>
      <c r="L2280" s="25"/>
    </row>
    <row r="2281" spans="2:13" ht="4" hidden="1" customHeight="1" outlineLevel="1" x14ac:dyDescent="0.15">
      <c r="D2281" s="1"/>
      <c r="E2281" s="1"/>
      <c r="F2281" s="1"/>
      <c r="H2281" s="1"/>
      <c r="I2281" s="1"/>
      <c r="J2281" s="1"/>
      <c r="K2281" s="1"/>
      <c r="L2281" s="1"/>
    </row>
    <row r="2282" spans="2:13" s="1" customFormat="1" ht="15" hidden="1" customHeight="1" outlineLevel="1" x14ac:dyDescent="0.15">
      <c r="B2282" s="7"/>
      <c r="D2282" s="10" t="s">
        <v>22</v>
      </c>
      <c r="F2282" s="9" t="str">
        <f>ReportingCurrency</f>
        <v>USD</v>
      </c>
      <c r="H2282" s="30">
        <f>IF(H2280=0, 0, H2278/H2280)</f>
        <v>0</v>
      </c>
      <c r="I2282" s="30">
        <f>IF(I2280=0, 0, I2278/I2280)</f>
        <v>0</v>
      </c>
      <c r="J2282" s="30">
        <f>IF(J2280=0, 0, J2278/J2280)</f>
        <v>0</v>
      </c>
      <c r="K2282" s="30">
        <f>IF(K2280=0, 0, K2278/K2280)</f>
        <v>0</v>
      </c>
      <c r="L2282" s="30">
        <f>IF(L2280=0, 0, L2278/L2280)</f>
        <v>0</v>
      </c>
    </row>
    <row r="2283" spans="2:13" ht="4" hidden="1" customHeight="1" outlineLevel="1" x14ac:dyDescent="0.15">
      <c r="D2283" s="1"/>
      <c r="E2283" s="1"/>
      <c r="F2283" s="1"/>
      <c r="H2283" s="1"/>
      <c r="I2283" s="1"/>
      <c r="J2283" s="1"/>
      <c r="K2283" s="1"/>
      <c r="L2283" s="1"/>
    </row>
    <row r="2284" spans="2:13" s="1" customFormat="1" ht="15" hidden="1" customHeight="1" outlineLevel="1" x14ac:dyDescent="0.15">
      <c r="B2284" s="7"/>
      <c r="D2284" s="10" t="s">
        <v>273</v>
      </c>
      <c r="F2284" s="9" t="s">
        <v>274</v>
      </c>
      <c r="H2284" s="2"/>
      <c r="I2284" s="2"/>
      <c r="J2284" s="2"/>
      <c r="K2284" s="2"/>
      <c r="L2284" s="2"/>
    </row>
    <row r="2285" spans="2:13" ht="4" hidden="1" customHeight="1" outlineLevel="1" x14ac:dyDescent="0.15">
      <c r="D2285" s="1"/>
      <c r="E2285" s="1"/>
      <c r="F2285" s="1"/>
      <c r="H2285" s="1"/>
      <c r="I2285" s="1"/>
      <c r="J2285" s="1"/>
      <c r="K2285" s="1"/>
      <c r="L2285" s="1"/>
    </row>
    <row r="2286" spans="2:13" s="1" customFormat="1" ht="15" hidden="1" customHeight="1" outlineLevel="1" x14ac:dyDescent="0.15">
      <c r="B2286" s="7"/>
      <c r="D2286" s="10" t="s">
        <v>302</v>
      </c>
      <c r="F2286" s="9" t="s">
        <v>275</v>
      </c>
      <c r="H2286" s="26"/>
      <c r="I2286" s="26"/>
      <c r="J2286" s="26"/>
      <c r="K2286" s="26"/>
      <c r="L2286" s="26"/>
    </row>
    <row r="2287" spans="2:13" hidden="1" outlineLevel="1" x14ac:dyDescent="0.15">
      <c r="D2287" s="1"/>
      <c r="E2287" s="1"/>
      <c r="F2287" s="1"/>
      <c r="H2287" s="1"/>
      <c r="I2287" s="1"/>
      <c r="J2287" s="1"/>
      <c r="K2287" s="1"/>
      <c r="L2287" s="1"/>
    </row>
    <row r="2288" spans="2:13" s="1" customFormat="1" ht="18" hidden="1" customHeight="1" outlineLevel="1" x14ac:dyDescent="0.15">
      <c r="B2288" s="7"/>
      <c r="C2288" s="60" t="s">
        <v>8</v>
      </c>
      <c r="D2288" s="68"/>
      <c r="E2288" s="68"/>
      <c r="F2288" s="69"/>
      <c r="G2288" s="69"/>
      <c r="H2288" s="69" t="s">
        <v>4</v>
      </c>
      <c r="I2288" s="69" t="s">
        <v>5</v>
      </c>
      <c r="J2288" s="69" t="s">
        <v>6</v>
      </c>
      <c r="K2288" s="69" t="s">
        <v>277</v>
      </c>
      <c r="L2288" s="69" t="s">
        <v>278</v>
      </c>
      <c r="M2288" s="69"/>
    </row>
    <row r="2289" spans="2:13" ht="10" hidden="1" customHeight="1" outlineLevel="1" x14ac:dyDescent="0.15">
      <c r="H2289" s="1"/>
      <c r="I2289" s="1"/>
      <c r="J2289" s="1"/>
      <c r="K2289" s="1"/>
      <c r="L2289" s="1"/>
    </row>
    <row r="2290" spans="2:13" s="1" customFormat="1" ht="15" hidden="1" customHeight="1" outlineLevel="1" x14ac:dyDescent="0.15">
      <c r="B2290" s="7"/>
      <c r="D2290" s="10" t="s">
        <v>254</v>
      </c>
      <c r="E2290" s="36"/>
      <c r="F2290" s="9" t="s">
        <v>24</v>
      </c>
      <c r="H2290" s="24"/>
      <c r="I2290" s="24"/>
      <c r="J2290" s="24"/>
      <c r="K2290" s="24"/>
      <c r="L2290" s="24"/>
    </row>
    <row r="2291" spans="2:13" s="1" customFormat="1" ht="15" hidden="1" customHeight="1" outlineLevel="1" x14ac:dyDescent="0.15">
      <c r="B2291" s="7"/>
      <c r="D2291" s="10" t="s">
        <v>255</v>
      </c>
      <c r="E2291" s="36"/>
      <c r="F2291" s="9" t="s">
        <v>24</v>
      </c>
      <c r="H2291" s="24"/>
      <c r="I2291" s="24"/>
      <c r="J2291" s="24"/>
      <c r="K2291" s="24"/>
      <c r="L2291" s="24"/>
    </row>
    <row r="2292" spans="2:13" s="1" customFormat="1" ht="15" hidden="1" customHeight="1" outlineLevel="1" x14ac:dyDescent="0.15">
      <c r="B2292" s="7"/>
      <c r="D2292" s="10" t="s">
        <v>256</v>
      </c>
      <c r="E2292" s="36"/>
      <c r="F2292" s="9" t="s">
        <v>24</v>
      </c>
      <c r="H2292" s="24"/>
      <c r="I2292" s="24"/>
      <c r="J2292" s="24"/>
      <c r="K2292" s="24"/>
      <c r="L2292" s="24"/>
    </row>
    <row r="2293" spans="2:13" s="1" customFormat="1" ht="15" hidden="1" customHeight="1" outlineLevel="1" x14ac:dyDescent="0.15">
      <c r="B2293" s="7"/>
      <c r="D2293" s="10" t="s">
        <v>257</v>
      </c>
      <c r="E2293" s="36"/>
      <c r="F2293" s="9" t="s">
        <v>24</v>
      </c>
      <c r="H2293" s="24"/>
      <c r="I2293" s="24"/>
      <c r="J2293" s="24"/>
      <c r="K2293" s="24"/>
      <c r="L2293" s="24"/>
    </row>
    <row r="2294" spans="2:13" s="1" customFormat="1" ht="15" hidden="1" customHeight="1" outlineLevel="1" x14ac:dyDescent="0.15">
      <c r="B2294" s="7"/>
      <c r="D2294" s="10" t="s">
        <v>258</v>
      </c>
      <c r="E2294" s="36"/>
      <c r="F2294" s="9" t="s">
        <v>24</v>
      </c>
      <c r="H2294" s="24"/>
      <c r="I2294" s="24"/>
      <c r="J2294" s="24"/>
      <c r="K2294" s="24"/>
      <c r="L2294" s="24"/>
    </row>
    <row r="2295" spans="2:13" ht="4" hidden="1" customHeight="1" outlineLevel="1" x14ac:dyDescent="0.15">
      <c r="D2295" s="1"/>
      <c r="E2295" s="1"/>
      <c r="F2295" s="1"/>
      <c r="H2295" s="1"/>
      <c r="I2295" s="1"/>
      <c r="J2295" s="1"/>
      <c r="K2295" s="1"/>
      <c r="L2295" s="1"/>
    </row>
    <row r="2296" spans="2:13" s="1" customFormat="1" ht="15" hidden="1" customHeight="1" outlineLevel="1" x14ac:dyDescent="0.15">
      <c r="B2296" s="7"/>
      <c r="D2296" s="10" t="s">
        <v>268</v>
      </c>
      <c r="F2296" s="9" t="s">
        <v>24</v>
      </c>
      <c r="H2296" s="31">
        <f>SUM(H2290:H2294)</f>
        <v>0</v>
      </c>
      <c r="I2296" s="31">
        <f>SUM(I2290:I2294)</f>
        <v>0</v>
      </c>
      <c r="J2296" s="31">
        <f>SUM(J2290:J2294)</f>
        <v>0</v>
      </c>
      <c r="K2296" s="31">
        <f>SUM(K2290:K2294)</f>
        <v>0</v>
      </c>
      <c r="L2296" s="31">
        <f>SUM(L2290:L2294)</f>
        <v>0</v>
      </c>
    </row>
    <row r="2297" spans="2:13" hidden="1" outlineLevel="1" x14ac:dyDescent="0.15"/>
    <row r="2298" spans="2:13" s="1" customFormat="1" ht="18" hidden="1" customHeight="1" outlineLevel="1" x14ac:dyDescent="0.15">
      <c r="B2298" s="7"/>
      <c r="C2298" s="60" t="s">
        <v>15</v>
      </c>
      <c r="D2298" s="68"/>
      <c r="E2298" s="68"/>
      <c r="F2298" s="69"/>
      <c r="G2298" s="69"/>
      <c r="H2298" s="69" t="s">
        <v>4</v>
      </c>
      <c r="I2298" s="69" t="s">
        <v>5</v>
      </c>
      <c r="J2298" s="69" t="s">
        <v>6</v>
      </c>
      <c r="K2298" s="69" t="s">
        <v>277</v>
      </c>
      <c r="L2298" s="69" t="s">
        <v>278</v>
      </c>
      <c r="M2298" s="69"/>
    </row>
    <row r="2299" spans="2:13" ht="10" hidden="1" customHeight="1" outlineLevel="1" x14ac:dyDescent="0.15"/>
    <row r="2300" spans="2:13" s="1" customFormat="1" ht="15" hidden="1" customHeight="1" outlineLevel="1" x14ac:dyDescent="0.15">
      <c r="B2300" s="7"/>
      <c r="D2300" s="10" t="s">
        <v>23</v>
      </c>
      <c r="F2300" s="9" t="s">
        <v>9</v>
      </c>
      <c r="H2300" s="31">
        <f>H2296</f>
        <v>0</v>
      </c>
      <c r="I2300" s="31">
        <f>I2296</f>
        <v>0</v>
      </c>
      <c r="J2300" s="31">
        <f>J2296</f>
        <v>0</v>
      </c>
      <c r="K2300" s="31">
        <f>K2296</f>
        <v>0</v>
      </c>
      <c r="L2300" s="31">
        <f>L2296</f>
        <v>0</v>
      </c>
    </row>
    <row r="2301" spans="2:13" ht="4" hidden="1" customHeight="1" outlineLevel="1" x14ac:dyDescent="0.15">
      <c r="D2301" s="10"/>
      <c r="F2301" s="1"/>
      <c r="H2301" s="1"/>
      <c r="I2301" s="1"/>
      <c r="J2301" s="1"/>
      <c r="K2301" s="1"/>
      <c r="L2301" s="1"/>
    </row>
    <row r="2302" spans="2:13" s="1" customFormat="1" ht="15" hidden="1" customHeight="1" outlineLevel="1" x14ac:dyDescent="0.15">
      <c r="B2302" s="7"/>
      <c r="D2302" s="10" t="s">
        <v>269</v>
      </c>
      <c r="F2302" s="9" t="s">
        <v>9</v>
      </c>
      <c r="H2302" s="31">
        <f>SUM(H2291:H2294)</f>
        <v>0</v>
      </c>
      <c r="I2302" s="31">
        <f>SUM(I2291:I2294)</f>
        <v>0</v>
      </c>
      <c r="J2302" s="31">
        <f>SUM(J2291:J2294)</f>
        <v>0</v>
      </c>
      <c r="K2302" s="31">
        <f>SUM(K2291:K2294)</f>
        <v>0</v>
      </c>
      <c r="L2302" s="31">
        <f>SUM(L2291:L2294)</f>
        <v>0</v>
      </c>
    </row>
    <row r="2303" spans="2:13" ht="4" hidden="1" customHeight="1" outlineLevel="1" x14ac:dyDescent="0.15">
      <c r="D2303" s="10"/>
      <c r="F2303" s="1"/>
      <c r="H2303" s="1"/>
      <c r="I2303" s="1"/>
      <c r="J2303" s="1"/>
      <c r="K2303" s="1"/>
      <c r="L2303" s="1"/>
    </row>
    <row r="2304" spans="2:13" s="1" customFormat="1" ht="15" hidden="1" customHeight="1" outlineLevel="1" x14ac:dyDescent="0.15">
      <c r="B2304" s="7"/>
      <c r="D2304" s="10" t="s">
        <v>16</v>
      </c>
      <c r="F2304" s="9" t="str">
        <f>ReportingCurrencyUnitLables</f>
        <v>USD 000s</v>
      </c>
      <c r="H2304" s="31">
        <f>H2282 * H2296 / 1000</f>
        <v>0</v>
      </c>
      <c r="I2304" s="31">
        <f>I2282 * I2296 / 1000</f>
        <v>0</v>
      </c>
      <c r="J2304" s="31">
        <f>J2282 * J2296 / 1000</f>
        <v>0</v>
      </c>
      <c r="K2304" s="31">
        <f>K2282 * K2296 / 1000</f>
        <v>0</v>
      </c>
      <c r="L2304" s="31">
        <f>L2282 * L2296 / 1000</f>
        <v>0</v>
      </c>
    </row>
    <row r="2305" spans="2:13" ht="4" hidden="1" customHeight="1" outlineLevel="1" x14ac:dyDescent="0.15">
      <c r="D2305" s="10"/>
      <c r="F2305" s="1"/>
      <c r="H2305" s="1"/>
      <c r="I2305" s="1"/>
      <c r="J2305" s="1"/>
      <c r="K2305" s="1"/>
      <c r="L2305" s="1"/>
    </row>
    <row r="2306" spans="2:13" s="1" customFormat="1" ht="15" hidden="1" customHeight="1" outlineLevel="1" x14ac:dyDescent="0.15">
      <c r="B2306" s="7"/>
      <c r="D2306" s="10" t="s">
        <v>19</v>
      </c>
      <c r="F2306" s="9" t="s">
        <v>20</v>
      </c>
      <c r="H2306" s="32">
        <f>IF(H2300=0,0,H2302 / H2300)</f>
        <v>0</v>
      </c>
      <c r="I2306" s="32">
        <f>IF(I2300=0,0,I2302 / I2300)</f>
        <v>0</v>
      </c>
      <c r="J2306" s="32">
        <f>IF(J2300=0,0,J2302 / J2300)</f>
        <v>0</v>
      </c>
      <c r="K2306" s="32">
        <f>IF(K2300=0,0,K2302 / K2300)</f>
        <v>0</v>
      </c>
      <c r="L2306" s="32">
        <f>IF(L2300=0,0,L2302 / L2300)</f>
        <v>0</v>
      </c>
    </row>
    <row r="2307" spans="2:13" ht="4" hidden="1" customHeight="1" outlineLevel="1" x14ac:dyDescent="0.15">
      <c r="D2307" s="10"/>
      <c r="F2307" s="1"/>
      <c r="H2307" s="1"/>
      <c r="I2307" s="1"/>
      <c r="J2307" s="1"/>
      <c r="K2307" s="1"/>
      <c r="L2307" s="1"/>
    </row>
    <row r="2308" spans="2:13" s="1" customFormat="1" ht="15" hidden="1" customHeight="1" outlineLevel="1" x14ac:dyDescent="0.15">
      <c r="B2308" s="7"/>
      <c r="D2308" s="10" t="s">
        <v>276</v>
      </c>
      <c r="F2308" s="9" t="str">
        <f>ReportingCurrencyUnitLables</f>
        <v>USD 000s</v>
      </c>
      <c r="H2308" s="31">
        <f>MAX(SUMPRODUCT(H2291:H2294, Technical!$E$9:$E$12) * H2282 / 1000, 0)</f>
        <v>0</v>
      </c>
      <c r="I2308" s="31">
        <f>MAX(SUMPRODUCT(I2291:I2294, Technical!$E$9:$E$12) * I2282 / 1000, 0)</f>
        <v>0</v>
      </c>
      <c r="J2308" s="31">
        <f>MAX(SUMPRODUCT(J2291:J2294, Technical!$E$9:$E$12) * J2282 / 1000, 0)</f>
        <v>0</v>
      </c>
      <c r="K2308" s="31">
        <f>MAX(SUMPRODUCT(K2291:K2294, Technical!$E$9:$E$12) * K2282 / 1000, 0)</f>
        <v>0</v>
      </c>
      <c r="L2308" s="31">
        <f>MAX(SUMPRODUCT(L2291:L2294, Technical!$E$9:$E$12) * L2282 / 1000, 0)</f>
        <v>0</v>
      </c>
    </row>
    <row r="2309" spans="2:13" ht="4" hidden="1" customHeight="1" outlineLevel="1" x14ac:dyDescent="0.15">
      <c r="D2309" s="10"/>
      <c r="F2309" s="1"/>
      <c r="H2309" s="1"/>
      <c r="I2309" s="1"/>
      <c r="J2309" s="1"/>
      <c r="K2309" s="1"/>
      <c r="L2309" s="1"/>
    </row>
    <row r="2310" spans="2:13" s="1" customFormat="1" ht="15" hidden="1" customHeight="1" outlineLevel="1" x14ac:dyDescent="0.15">
      <c r="B2310" s="7"/>
      <c r="D2310" s="10" t="s">
        <v>272</v>
      </c>
      <c r="F2310" s="9" t="s">
        <v>270</v>
      </c>
      <c r="H2310" s="32">
        <f>IF(H2304=0, 0, H2308/H2304)</f>
        <v>0</v>
      </c>
      <c r="I2310" s="32">
        <f>IF(I2304=0, 0, I2308/I2304)</f>
        <v>0</v>
      </c>
      <c r="J2310" s="32">
        <f>IF(J2304=0, 0, J2308/J2304)</f>
        <v>0</v>
      </c>
      <c r="K2310" s="32">
        <f>IF(K2304=0, 0, K2308/K2304)</f>
        <v>0</v>
      </c>
      <c r="L2310" s="32">
        <f>IF(L2304=0, 0, L2308/L2304)</f>
        <v>0</v>
      </c>
    </row>
    <row r="2311" spans="2:13" ht="4" hidden="1" customHeight="1" outlineLevel="1" x14ac:dyDescent="0.15">
      <c r="D2311" s="10"/>
      <c r="F2311" s="1"/>
      <c r="H2311" s="1"/>
      <c r="I2311" s="1"/>
      <c r="J2311" s="1"/>
      <c r="K2311" s="1"/>
      <c r="L2311" s="1"/>
    </row>
    <row r="2312" spans="2:13" s="1" customFormat="1" ht="15" hidden="1" customHeight="1" outlineLevel="1" x14ac:dyDescent="0.15">
      <c r="B2312" s="7"/>
      <c r="C2312" s="7"/>
      <c r="D2312" s="10" t="s">
        <v>271</v>
      </c>
      <c r="F2312" s="9" t="s">
        <v>279</v>
      </c>
      <c r="H2312" s="33"/>
      <c r="I2312" s="32">
        <f>IF(H2310=0, 0, -(I2310-H2310) / H2310)</f>
        <v>0</v>
      </c>
      <c r="J2312" s="32">
        <f>IF(I2310=0, 0, -(J2310-I2310) / I2310)</f>
        <v>0</v>
      </c>
      <c r="K2312" s="32">
        <f>IF(J2310=0, 0, -(K2310-J2310) / J2310)</f>
        <v>0</v>
      </c>
      <c r="L2312" s="32">
        <f>IF(K2310=0, 0, -(L2310-K2310) / K2310)</f>
        <v>0</v>
      </c>
    </row>
    <row r="2313" spans="2:13" hidden="1" outlineLevel="1" x14ac:dyDescent="0.15"/>
    <row r="2314" spans="2:13" s="1" customFormat="1" ht="18" hidden="1" customHeight="1" outlineLevel="1" x14ac:dyDescent="0.15">
      <c r="B2314" s="7"/>
      <c r="C2314" s="60" t="s">
        <v>259</v>
      </c>
      <c r="D2314" s="68"/>
      <c r="E2314" s="68">
        <f>IF(AND(J2269 = "Yes", OR(ISBLANK(Worker_Type_Filter), Worker_Type_Filter = H2274),
 OR(ISBLANK(Country_Filter), Country_Filter = J2274)), 1, 0)</f>
        <v>1</v>
      </c>
      <c r="F2314" s="69"/>
      <c r="G2314" s="69"/>
      <c r="H2314" s="69" t="s">
        <v>4</v>
      </c>
      <c r="I2314" s="69" t="s">
        <v>5</v>
      </c>
      <c r="J2314" s="69" t="s">
        <v>6</v>
      </c>
      <c r="K2314" s="69" t="s">
        <v>277</v>
      </c>
      <c r="L2314" s="69" t="s">
        <v>278</v>
      </c>
      <c r="M2314" s="69"/>
    </row>
    <row r="2315" spans="2:13" ht="10" hidden="1" customHeight="1" outlineLevel="1" x14ac:dyDescent="0.15">
      <c r="C2315" s="37" t="s">
        <v>267</v>
      </c>
    </row>
    <row r="2316" spans="2:13" ht="4" hidden="1" customHeight="1" outlineLevel="1" x14ac:dyDescent="0.15"/>
    <row r="2317" spans="2:13" s="1" customFormat="1" ht="15" hidden="1" customHeight="1" outlineLevel="1" x14ac:dyDescent="0.15">
      <c r="B2317" s="7"/>
      <c r="C2317" s="20">
        <v>1</v>
      </c>
      <c r="D2317" s="10" t="s">
        <v>23</v>
      </c>
      <c r="F2317" s="9" t="s">
        <v>9</v>
      </c>
      <c r="H2317" s="31">
        <f>H2300 * $E2314</f>
        <v>0</v>
      </c>
      <c r="I2317" s="31">
        <f>I2300 * $E2314</f>
        <v>0</v>
      </c>
      <c r="J2317" s="31">
        <f>J2300 * $E2314</f>
        <v>0</v>
      </c>
      <c r="K2317" s="31">
        <f>K2300 * $E2314</f>
        <v>0</v>
      </c>
      <c r="L2317" s="31">
        <f>L2300 * $E2314</f>
        <v>0</v>
      </c>
    </row>
    <row r="2318" spans="2:13" ht="4" hidden="1" customHeight="1" outlineLevel="1" x14ac:dyDescent="0.15">
      <c r="D2318" s="10"/>
      <c r="F2318" s="1"/>
      <c r="H2318" s="1"/>
      <c r="I2318" s="1"/>
      <c r="J2318" s="1"/>
      <c r="K2318" s="1"/>
      <c r="L2318" s="1"/>
    </row>
    <row r="2319" spans="2:13" s="1" customFormat="1" ht="15" hidden="1" customHeight="1" outlineLevel="1" x14ac:dyDescent="0.15">
      <c r="B2319" s="7"/>
      <c r="C2319" s="20">
        <v>2</v>
      </c>
      <c r="D2319" s="10" t="s">
        <v>269</v>
      </c>
      <c r="F2319" s="9" t="s">
        <v>9</v>
      </c>
      <c r="H2319" s="31">
        <f>H2302 * $E2314</f>
        <v>0</v>
      </c>
      <c r="I2319" s="31">
        <f>I2302 * $E2314</f>
        <v>0</v>
      </c>
      <c r="J2319" s="31">
        <f>J2302 * $E2314</f>
        <v>0</v>
      </c>
      <c r="K2319" s="31">
        <f>K2302 * $E2314</f>
        <v>0</v>
      </c>
      <c r="L2319" s="31">
        <f>L2302 * $E2314</f>
        <v>0</v>
      </c>
    </row>
    <row r="2320" spans="2:13" ht="4" hidden="1" customHeight="1" outlineLevel="1" x14ac:dyDescent="0.15">
      <c r="D2320" s="10"/>
      <c r="F2320" s="1"/>
      <c r="H2320" s="1"/>
      <c r="I2320" s="1"/>
      <c r="J2320" s="1"/>
      <c r="K2320" s="1"/>
      <c r="L2320" s="1"/>
    </row>
    <row r="2321" spans="2:14" s="1" customFormat="1" ht="15" hidden="1" customHeight="1" outlineLevel="1" x14ac:dyDescent="0.15">
      <c r="B2321" s="7"/>
      <c r="C2321" s="20">
        <v>3</v>
      </c>
      <c r="D2321" s="10" t="s">
        <v>16</v>
      </c>
      <c r="F2321" s="9" t="str">
        <f>ReportingCurrencyUnitLables</f>
        <v>USD 000s</v>
      </c>
      <c r="H2321" s="31">
        <f>H2304 * $E2314</f>
        <v>0</v>
      </c>
      <c r="I2321" s="31">
        <f>I2304 * $E2314</f>
        <v>0</v>
      </c>
      <c r="J2321" s="31">
        <f>J2304 * $E2314</f>
        <v>0</v>
      </c>
      <c r="K2321" s="31">
        <f>K2304 * $E2314</f>
        <v>0</v>
      </c>
      <c r="L2321" s="31">
        <f>L2304 * $E2314</f>
        <v>0</v>
      </c>
    </row>
    <row r="2322" spans="2:14" ht="4" hidden="1" customHeight="1" outlineLevel="1" x14ac:dyDescent="0.15">
      <c r="D2322" s="10"/>
      <c r="F2322" s="1"/>
      <c r="H2322" s="1"/>
      <c r="I2322" s="1"/>
      <c r="J2322" s="1"/>
      <c r="K2322" s="1"/>
      <c r="L2322" s="1"/>
    </row>
    <row r="2323" spans="2:14" s="1" customFormat="1" ht="15" hidden="1" customHeight="1" outlineLevel="1" x14ac:dyDescent="0.15">
      <c r="B2323" s="7"/>
      <c r="C2323" s="20">
        <v>4</v>
      </c>
      <c r="D2323" s="10" t="s">
        <v>276</v>
      </c>
      <c r="F2323" s="9" t="str">
        <f>ReportingCurrencyUnitLables</f>
        <v>USD 000s</v>
      </c>
      <c r="H2323" s="31">
        <f>H2308 * $E2314</f>
        <v>0</v>
      </c>
      <c r="I2323" s="31">
        <f>I2308 * $E2314</f>
        <v>0</v>
      </c>
      <c r="J2323" s="31">
        <f>J2308 * $E2314</f>
        <v>0</v>
      </c>
      <c r="K2323" s="31">
        <f>K2308 * $E2314</f>
        <v>0</v>
      </c>
      <c r="L2323" s="31">
        <f>L2308 * $E2314</f>
        <v>0</v>
      </c>
    </row>
    <row r="2324" spans="2:14" ht="4" hidden="1" customHeight="1" outlineLevel="1" x14ac:dyDescent="0.15">
      <c r="D2324" s="10"/>
      <c r="F2324" s="1"/>
      <c r="H2324" s="1"/>
      <c r="I2324" s="1"/>
      <c r="J2324" s="1"/>
      <c r="K2324" s="1"/>
      <c r="L2324" s="1"/>
    </row>
    <row r="2325" spans="2:14" ht="10" hidden="1" customHeight="1" outlineLevel="1" x14ac:dyDescent="0.15">
      <c r="B2325" s="38"/>
      <c r="C2325" s="34"/>
      <c r="D2325" s="34"/>
      <c r="E2325" s="34"/>
      <c r="F2325" s="34"/>
      <c r="G2325" s="34"/>
      <c r="H2325" s="34"/>
      <c r="I2325" s="39"/>
      <c r="J2325" s="39"/>
      <c r="K2325" s="39"/>
      <c r="L2325" s="34"/>
      <c r="M2325" s="34"/>
      <c r="N2325" s="1"/>
    </row>
    <row r="2326" spans="2:14" ht="10" customHeight="1" x14ac:dyDescent="0.15"/>
    <row r="2327" spans="2:14" s="1" customFormat="1" ht="19" collapsed="1" x14ac:dyDescent="0.15">
      <c r="B2327" s="66" cm="1">
        <f t="array" aca="1" ref="B2327" ca="1">MAX($B$2:OFFSET(B2327,-1,0)+1)</f>
        <v>41</v>
      </c>
      <c r="C2327" s="67" t="str">
        <f>UPPER(J2332) &amp;" / " &amp; K2332  &amp; " / " &amp; L2332 &amp; " / " &amp; H2332</f>
        <v xml:space="preserve"> /  /  / </v>
      </c>
      <c r="D2327" s="67"/>
      <c r="E2327" s="67"/>
      <c r="F2327" s="67"/>
      <c r="G2327" s="67"/>
      <c r="H2327" s="34"/>
      <c r="I2327" s="19" t="s">
        <v>253</v>
      </c>
      <c r="J2327" s="2" t="s">
        <v>216</v>
      </c>
      <c r="K2327" s="19" t="s">
        <v>286</v>
      </c>
      <c r="L2327" s="35">
        <f>E2372</f>
        <v>1</v>
      </c>
      <c r="M2327" s="34"/>
    </row>
    <row r="2328" spans="2:14" s="1" customFormat="1" ht="4" hidden="1" customHeight="1" outlineLevel="1" x14ac:dyDescent="0.15">
      <c r="B2328" s="63"/>
      <c r="C2328" s="64"/>
      <c r="D2328" s="64"/>
      <c r="E2328" s="64"/>
      <c r="F2328" s="64"/>
      <c r="G2328" s="64"/>
      <c r="H2328" s="64"/>
      <c r="I2328" s="65"/>
      <c r="J2328" s="65"/>
      <c r="K2328" s="65"/>
      <c r="L2328" s="64"/>
      <c r="M2328" s="64"/>
    </row>
    <row r="2329" spans="2:14" ht="10" hidden="1" customHeight="1" outlineLevel="1" x14ac:dyDescent="0.15"/>
    <row r="2330" spans="2:14" ht="15" hidden="1" customHeight="1" outlineLevel="1" x14ac:dyDescent="0.15">
      <c r="D2330" s="1"/>
      <c r="E2330" s="1"/>
      <c r="H2330" s="3" t="s">
        <v>1</v>
      </c>
      <c r="J2330" s="3" t="s">
        <v>0</v>
      </c>
      <c r="K2330" s="3" t="s">
        <v>215</v>
      </c>
      <c r="L2330" s="3" t="s">
        <v>283</v>
      </c>
    </row>
    <row r="2331" spans="2:14" ht="5" hidden="1" customHeight="1" outlineLevel="1" x14ac:dyDescent="0.15">
      <c r="D2331" s="1"/>
      <c r="E2331" s="1"/>
      <c r="H2331" s="1"/>
      <c r="J2331" s="1"/>
      <c r="K2331" s="1"/>
      <c r="L2331" s="1"/>
    </row>
    <row r="2332" spans="2:14" ht="15" hidden="1" customHeight="1" outlineLevel="1" x14ac:dyDescent="0.15">
      <c r="D2332" s="10" t="s">
        <v>2</v>
      </c>
      <c r="E2332" s="1"/>
      <c r="H2332" s="2"/>
      <c r="J2332" s="2"/>
      <c r="K2332" s="2"/>
      <c r="L2332" s="2"/>
    </row>
    <row r="2333" spans="2:14" hidden="1" outlineLevel="1" x14ac:dyDescent="0.15">
      <c r="D2333" s="1"/>
      <c r="E2333" s="1"/>
      <c r="F2333" s="1"/>
      <c r="H2333" s="1"/>
      <c r="I2333" s="1"/>
      <c r="J2333" s="1"/>
      <c r="K2333" s="1"/>
      <c r="L2333" s="1"/>
    </row>
    <row r="2334" spans="2:14" s="1" customFormat="1" ht="18" hidden="1" customHeight="1" outlineLevel="1" x14ac:dyDescent="0.15">
      <c r="B2334" s="7"/>
      <c r="C2334" s="60" t="s">
        <v>3</v>
      </c>
      <c r="D2334" s="68"/>
      <c r="E2334" s="68"/>
      <c r="F2334" s="69"/>
      <c r="G2334" s="69"/>
      <c r="H2334" s="69" t="s">
        <v>4</v>
      </c>
      <c r="I2334" s="69" t="s">
        <v>5</v>
      </c>
      <c r="J2334" s="69" t="s">
        <v>6</v>
      </c>
      <c r="K2334" s="69" t="s">
        <v>277</v>
      </c>
      <c r="L2334" s="69" t="s">
        <v>278</v>
      </c>
      <c r="M2334" s="69"/>
    </row>
    <row r="2335" spans="2:14" ht="10" hidden="1" customHeight="1" outlineLevel="1" x14ac:dyDescent="0.15">
      <c r="H2335" s="1"/>
      <c r="I2335" s="1"/>
      <c r="J2335" s="1"/>
      <c r="K2335" s="1"/>
      <c r="L2335" s="1"/>
    </row>
    <row r="2336" spans="2:14" s="1" customFormat="1" ht="15" hidden="1" customHeight="1" outlineLevel="1" x14ac:dyDescent="0.15">
      <c r="B2336" s="7"/>
      <c r="D2336" s="10" t="s">
        <v>3</v>
      </c>
      <c r="F2336" s="18" t="s">
        <v>288</v>
      </c>
      <c r="H2336" s="23"/>
      <c r="I2336" s="23"/>
      <c r="J2336" s="23"/>
      <c r="K2336" s="23"/>
      <c r="L2336" s="23"/>
    </row>
    <row r="2337" spans="2:13" ht="4" hidden="1" customHeight="1" outlineLevel="1" x14ac:dyDescent="0.15">
      <c r="D2337" s="1"/>
      <c r="E2337" s="1"/>
      <c r="F2337" s="1"/>
      <c r="H2337" s="1"/>
      <c r="I2337" s="1"/>
      <c r="J2337" s="1"/>
      <c r="K2337" s="1"/>
      <c r="L2337" s="1"/>
    </row>
    <row r="2338" spans="2:13" s="1" customFormat="1" ht="15" hidden="1" customHeight="1" outlineLevel="1" x14ac:dyDescent="0.15">
      <c r="B2338" s="7"/>
      <c r="D2338" s="10" t="s">
        <v>265</v>
      </c>
      <c r="F2338" s="9" t="str">
        <f>F2340 &amp; ":" &amp; F2336</f>
        <v>USD:[currency code]</v>
      </c>
      <c r="H2338" s="25"/>
      <c r="I2338" s="25"/>
      <c r="J2338" s="25"/>
      <c r="K2338" s="25"/>
      <c r="L2338" s="25"/>
    </row>
    <row r="2339" spans="2:13" ht="4" hidden="1" customHeight="1" outlineLevel="1" x14ac:dyDescent="0.15">
      <c r="D2339" s="1"/>
      <c r="E2339" s="1"/>
      <c r="F2339" s="1"/>
      <c r="H2339" s="1"/>
      <c r="I2339" s="1"/>
      <c r="J2339" s="1"/>
      <c r="K2339" s="1"/>
      <c r="L2339" s="1"/>
    </row>
    <row r="2340" spans="2:13" s="1" customFormat="1" ht="15" hidden="1" customHeight="1" outlineLevel="1" x14ac:dyDescent="0.15">
      <c r="B2340" s="7"/>
      <c r="D2340" s="10" t="s">
        <v>22</v>
      </c>
      <c r="F2340" s="9" t="str">
        <f>ReportingCurrency</f>
        <v>USD</v>
      </c>
      <c r="H2340" s="30">
        <f>IF(H2338=0, 0, H2336/H2338)</f>
        <v>0</v>
      </c>
      <c r="I2340" s="30">
        <f>IF(I2338=0, 0, I2336/I2338)</f>
        <v>0</v>
      </c>
      <c r="J2340" s="30">
        <f>IF(J2338=0, 0, J2336/J2338)</f>
        <v>0</v>
      </c>
      <c r="K2340" s="30">
        <f>IF(K2338=0, 0, K2336/K2338)</f>
        <v>0</v>
      </c>
      <c r="L2340" s="30">
        <f>IF(L2338=0, 0, L2336/L2338)</f>
        <v>0</v>
      </c>
    </row>
    <row r="2341" spans="2:13" ht="4" hidden="1" customHeight="1" outlineLevel="1" x14ac:dyDescent="0.15">
      <c r="D2341" s="1"/>
      <c r="E2341" s="1"/>
      <c r="F2341" s="1"/>
      <c r="H2341" s="1"/>
      <c r="I2341" s="1"/>
      <c r="J2341" s="1"/>
      <c r="K2341" s="1"/>
      <c r="L2341" s="1"/>
    </row>
    <row r="2342" spans="2:13" s="1" customFormat="1" ht="15" hidden="1" customHeight="1" outlineLevel="1" x14ac:dyDescent="0.15">
      <c r="B2342" s="7"/>
      <c r="D2342" s="10" t="s">
        <v>273</v>
      </c>
      <c r="F2342" s="9" t="s">
        <v>274</v>
      </c>
      <c r="H2342" s="2"/>
      <c r="I2342" s="2"/>
      <c r="J2342" s="2"/>
      <c r="K2342" s="2"/>
      <c r="L2342" s="2"/>
    </row>
    <row r="2343" spans="2:13" ht="4" hidden="1" customHeight="1" outlineLevel="1" x14ac:dyDescent="0.15">
      <c r="D2343" s="1"/>
      <c r="E2343" s="1"/>
      <c r="F2343" s="1"/>
      <c r="H2343" s="1"/>
      <c r="I2343" s="1"/>
      <c r="J2343" s="1"/>
      <c r="K2343" s="1"/>
      <c r="L2343" s="1"/>
    </row>
    <row r="2344" spans="2:13" s="1" customFormat="1" ht="15" hidden="1" customHeight="1" outlineLevel="1" x14ac:dyDescent="0.15">
      <c r="B2344" s="7"/>
      <c r="D2344" s="10" t="s">
        <v>302</v>
      </c>
      <c r="F2344" s="9" t="s">
        <v>275</v>
      </c>
      <c r="H2344" s="26"/>
      <c r="I2344" s="26"/>
      <c r="J2344" s="26"/>
      <c r="K2344" s="26"/>
      <c r="L2344" s="26"/>
    </row>
    <row r="2345" spans="2:13" hidden="1" outlineLevel="1" x14ac:dyDescent="0.15">
      <c r="D2345" s="1"/>
      <c r="E2345" s="1"/>
      <c r="F2345" s="1"/>
      <c r="H2345" s="1"/>
      <c r="I2345" s="1"/>
      <c r="J2345" s="1"/>
      <c r="K2345" s="1"/>
      <c r="L2345" s="1"/>
    </row>
    <row r="2346" spans="2:13" s="1" customFormat="1" ht="18" hidden="1" customHeight="1" outlineLevel="1" x14ac:dyDescent="0.15">
      <c r="B2346" s="7"/>
      <c r="C2346" s="60" t="s">
        <v>8</v>
      </c>
      <c r="D2346" s="68"/>
      <c r="E2346" s="68"/>
      <c r="F2346" s="69"/>
      <c r="G2346" s="69"/>
      <c r="H2346" s="69" t="s">
        <v>4</v>
      </c>
      <c r="I2346" s="69" t="s">
        <v>5</v>
      </c>
      <c r="J2346" s="69" t="s">
        <v>6</v>
      </c>
      <c r="K2346" s="69" t="s">
        <v>277</v>
      </c>
      <c r="L2346" s="69" t="s">
        <v>278</v>
      </c>
      <c r="M2346" s="69"/>
    </row>
    <row r="2347" spans="2:13" ht="10" hidden="1" customHeight="1" outlineLevel="1" x14ac:dyDescent="0.15">
      <c r="H2347" s="1"/>
      <c r="I2347" s="1"/>
      <c r="J2347" s="1"/>
      <c r="K2347" s="1"/>
      <c r="L2347" s="1"/>
    </row>
    <row r="2348" spans="2:13" s="1" customFormat="1" ht="15" hidden="1" customHeight="1" outlineLevel="1" x14ac:dyDescent="0.15">
      <c r="B2348" s="7"/>
      <c r="D2348" s="10" t="s">
        <v>254</v>
      </c>
      <c r="E2348" s="36"/>
      <c r="F2348" s="9" t="s">
        <v>24</v>
      </c>
      <c r="H2348" s="24"/>
      <c r="I2348" s="24"/>
      <c r="J2348" s="24"/>
      <c r="K2348" s="24"/>
      <c r="L2348" s="24"/>
    </row>
    <row r="2349" spans="2:13" s="1" customFormat="1" ht="15" hidden="1" customHeight="1" outlineLevel="1" x14ac:dyDescent="0.15">
      <c r="B2349" s="7"/>
      <c r="D2349" s="10" t="s">
        <v>255</v>
      </c>
      <c r="E2349" s="36"/>
      <c r="F2349" s="9" t="s">
        <v>24</v>
      </c>
      <c r="H2349" s="24"/>
      <c r="I2349" s="24"/>
      <c r="J2349" s="24"/>
      <c r="K2349" s="24"/>
      <c r="L2349" s="24"/>
    </row>
    <row r="2350" spans="2:13" s="1" customFormat="1" ht="15" hidden="1" customHeight="1" outlineLevel="1" x14ac:dyDescent="0.15">
      <c r="B2350" s="7"/>
      <c r="D2350" s="10" t="s">
        <v>256</v>
      </c>
      <c r="E2350" s="36"/>
      <c r="F2350" s="9" t="s">
        <v>24</v>
      </c>
      <c r="H2350" s="24"/>
      <c r="I2350" s="24"/>
      <c r="J2350" s="24"/>
      <c r="K2350" s="24"/>
      <c r="L2350" s="24"/>
    </row>
    <row r="2351" spans="2:13" s="1" customFormat="1" ht="15" hidden="1" customHeight="1" outlineLevel="1" x14ac:dyDescent="0.15">
      <c r="B2351" s="7"/>
      <c r="D2351" s="10" t="s">
        <v>257</v>
      </c>
      <c r="E2351" s="36"/>
      <c r="F2351" s="9" t="s">
        <v>24</v>
      </c>
      <c r="H2351" s="24"/>
      <c r="I2351" s="24"/>
      <c r="J2351" s="24"/>
      <c r="K2351" s="24"/>
      <c r="L2351" s="24"/>
    </row>
    <row r="2352" spans="2:13" s="1" customFormat="1" ht="15" hidden="1" customHeight="1" outlineLevel="1" x14ac:dyDescent="0.15">
      <c r="B2352" s="7"/>
      <c r="D2352" s="10" t="s">
        <v>258</v>
      </c>
      <c r="E2352" s="36"/>
      <c r="F2352" s="9" t="s">
        <v>24</v>
      </c>
      <c r="H2352" s="24"/>
      <c r="I2352" s="24"/>
      <c r="J2352" s="24"/>
      <c r="K2352" s="24"/>
      <c r="L2352" s="24"/>
    </row>
    <row r="2353" spans="2:13" ht="4" hidden="1" customHeight="1" outlineLevel="1" x14ac:dyDescent="0.15">
      <c r="D2353" s="1"/>
      <c r="E2353" s="1"/>
      <c r="F2353" s="1"/>
      <c r="H2353" s="1"/>
      <c r="I2353" s="1"/>
      <c r="J2353" s="1"/>
      <c r="K2353" s="1"/>
      <c r="L2353" s="1"/>
    </row>
    <row r="2354" spans="2:13" s="1" customFormat="1" ht="15" hidden="1" customHeight="1" outlineLevel="1" x14ac:dyDescent="0.15">
      <c r="B2354" s="7"/>
      <c r="D2354" s="10" t="s">
        <v>268</v>
      </c>
      <c r="F2354" s="9" t="s">
        <v>24</v>
      </c>
      <c r="H2354" s="31">
        <f>SUM(H2348:H2352)</f>
        <v>0</v>
      </c>
      <c r="I2354" s="31">
        <f>SUM(I2348:I2352)</f>
        <v>0</v>
      </c>
      <c r="J2354" s="31">
        <f>SUM(J2348:J2352)</f>
        <v>0</v>
      </c>
      <c r="K2354" s="31">
        <f>SUM(K2348:K2352)</f>
        <v>0</v>
      </c>
      <c r="L2354" s="31">
        <f>SUM(L2348:L2352)</f>
        <v>0</v>
      </c>
    </row>
    <row r="2355" spans="2:13" hidden="1" outlineLevel="1" x14ac:dyDescent="0.15"/>
    <row r="2356" spans="2:13" s="1" customFormat="1" ht="18" hidden="1" customHeight="1" outlineLevel="1" x14ac:dyDescent="0.15">
      <c r="B2356" s="7"/>
      <c r="C2356" s="60" t="s">
        <v>15</v>
      </c>
      <c r="D2356" s="68"/>
      <c r="E2356" s="68"/>
      <c r="F2356" s="69"/>
      <c r="G2356" s="69"/>
      <c r="H2356" s="69" t="s">
        <v>4</v>
      </c>
      <c r="I2356" s="69" t="s">
        <v>5</v>
      </c>
      <c r="J2356" s="69" t="s">
        <v>6</v>
      </c>
      <c r="K2356" s="69" t="s">
        <v>277</v>
      </c>
      <c r="L2356" s="69" t="s">
        <v>278</v>
      </c>
      <c r="M2356" s="69"/>
    </row>
    <row r="2357" spans="2:13" ht="10" hidden="1" customHeight="1" outlineLevel="1" x14ac:dyDescent="0.15"/>
    <row r="2358" spans="2:13" s="1" customFormat="1" ht="15" hidden="1" customHeight="1" outlineLevel="1" x14ac:dyDescent="0.15">
      <c r="B2358" s="7"/>
      <c r="D2358" s="10" t="s">
        <v>23</v>
      </c>
      <c r="F2358" s="9" t="s">
        <v>9</v>
      </c>
      <c r="H2358" s="31">
        <f>H2354</f>
        <v>0</v>
      </c>
      <c r="I2358" s="31">
        <f>I2354</f>
        <v>0</v>
      </c>
      <c r="J2358" s="31">
        <f>J2354</f>
        <v>0</v>
      </c>
      <c r="K2358" s="31">
        <f>K2354</f>
        <v>0</v>
      </c>
      <c r="L2358" s="31">
        <f>L2354</f>
        <v>0</v>
      </c>
    </row>
    <row r="2359" spans="2:13" ht="4" hidden="1" customHeight="1" outlineLevel="1" x14ac:dyDescent="0.15">
      <c r="D2359" s="10"/>
      <c r="F2359" s="1"/>
      <c r="H2359" s="1"/>
      <c r="I2359" s="1"/>
      <c r="J2359" s="1"/>
      <c r="K2359" s="1"/>
      <c r="L2359" s="1"/>
    </row>
    <row r="2360" spans="2:13" s="1" customFormat="1" ht="15" hidden="1" customHeight="1" outlineLevel="1" x14ac:dyDescent="0.15">
      <c r="B2360" s="7"/>
      <c r="D2360" s="10" t="s">
        <v>269</v>
      </c>
      <c r="F2360" s="9" t="s">
        <v>9</v>
      </c>
      <c r="H2360" s="31">
        <f>SUM(H2349:H2352)</f>
        <v>0</v>
      </c>
      <c r="I2360" s="31">
        <f>SUM(I2349:I2352)</f>
        <v>0</v>
      </c>
      <c r="J2360" s="31">
        <f>SUM(J2349:J2352)</f>
        <v>0</v>
      </c>
      <c r="K2360" s="31">
        <f>SUM(K2349:K2352)</f>
        <v>0</v>
      </c>
      <c r="L2360" s="31">
        <f>SUM(L2349:L2352)</f>
        <v>0</v>
      </c>
    </row>
    <row r="2361" spans="2:13" ht="4" hidden="1" customHeight="1" outlineLevel="1" x14ac:dyDescent="0.15">
      <c r="D2361" s="10"/>
      <c r="F2361" s="1"/>
      <c r="H2361" s="1"/>
      <c r="I2361" s="1"/>
      <c r="J2361" s="1"/>
      <c r="K2361" s="1"/>
      <c r="L2361" s="1"/>
    </row>
    <row r="2362" spans="2:13" s="1" customFormat="1" ht="15" hidden="1" customHeight="1" outlineLevel="1" x14ac:dyDescent="0.15">
      <c r="B2362" s="7"/>
      <c r="D2362" s="10" t="s">
        <v>16</v>
      </c>
      <c r="F2362" s="9" t="str">
        <f>ReportingCurrencyUnitLables</f>
        <v>USD 000s</v>
      </c>
      <c r="H2362" s="31">
        <f>H2340 * H2354 / 1000</f>
        <v>0</v>
      </c>
      <c r="I2362" s="31">
        <f>I2340 * I2354 / 1000</f>
        <v>0</v>
      </c>
      <c r="J2362" s="31">
        <f>J2340 * J2354 / 1000</f>
        <v>0</v>
      </c>
      <c r="K2362" s="31">
        <f>K2340 * K2354 / 1000</f>
        <v>0</v>
      </c>
      <c r="L2362" s="31">
        <f>L2340 * L2354 / 1000</f>
        <v>0</v>
      </c>
    </row>
    <row r="2363" spans="2:13" ht="4" hidden="1" customHeight="1" outlineLevel="1" x14ac:dyDescent="0.15">
      <c r="D2363" s="10"/>
      <c r="F2363" s="1"/>
      <c r="H2363" s="1"/>
      <c r="I2363" s="1"/>
      <c r="J2363" s="1"/>
      <c r="K2363" s="1"/>
      <c r="L2363" s="1"/>
    </row>
    <row r="2364" spans="2:13" s="1" customFormat="1" ht="15" hidden="1" customHeight="1" outlineLevel="1" x14ac:dyDescent="0.15">
      <c r="B2364" s="7"/>
      <c r="D2364" s="10" t="s">
        <v>19</v>
      </c>
      <c r="F2364" s="9" t="s">
        <v>20</v>
      </c>
      <c r="H2364" s="32">
        <f>IF(H2358=0,0,H2360 / H2358)</f>
        <v>0</v>
      </c>
      <c r="I2364" s="32">
        <f>IF(I2358=0,0,I2360 / I2358)</f>
        <v>0</v>
      </c>
      <c r="J2364" s="32">
        <f>IF(J2358=0,0,J2360 / J2358)</f>
        <v>0</v>
      </c>
      <c r="K2364" s="32">
        <f>IF(K2358=0,0,K2360 / K2358)</f>
        <v>0</v>
      </c>
      <c r="L2364" s="32">
        <f>IF(L2358=0,0,L2360 / L2358)</f>
        <v>0</v>
      </c>
    </row>
    <row r="2365" spans="2:13" ht="4" hidden="1" customHeight="1" outlineLevel="1" x14ac:dyDescent="0.15">
      <c r="D2365" s="10"/>
      <c r="F2365" s="1"/>
      <c r="H2365" s="1"/>
      <c r="I2365" s="1"/>
      <c r="J2365" s="1"/>
      <c r="K2365" s="1"/>
      <c r="L2365" s="1"/>
    </row>
    <row r="2366" spans="2:13" s="1" customFormat="1" ht="15" hidden="1" customHeight="1" outlineLevel="1" x14ac:dyDescent="0.15">
      <c r="B2366" s="7"/>
      <c r="D2366" s="10" t="s">
        <v>276</v>
      </c>
      <c r="F2366" s="9" t="str">
        <f>ReportingCurrencyUnitLables</f>
        <v>USD 000s</v>
      </c>
      <c r="H2366" s="31">
        <f>MAX(SUMPRODUCT(H2349:H2352, Technical!$E$9:$E$12) * H2340 / 1000, 0)</f>
        <v>0</v>
      </c>
      <c r="I2366" s="31">
        <f>MAX(SUMPRODUCT(I2349:I2352, Technical!$E$9:$E$12) * I2340 / 1000, 0)</f>
        <v>0</v>
      </c>
      <c r="J2366" s="31">
        <f>MAX(SUMPRODUCT(J2349:J2352, Technical!$E$9:$E$12) * J2340 / 1000, 0)</f>
        <v>0</v>
      </c>
      <c r="K2366" s="31">
        <f>MAX(SUMPRODUCT(K2349:K2352, Technical!$E$9:$E$12) * K2340 / 1000, 0)</f>
        <v>0</v>
      </c>
      <c r="L2366" s="31">
        <f>MAX(SUMPRODUCT(L2349:L2352, Technical!$E$9:$E$12) * L2340 / 1000, 0)</f>
        <v>0</v>
      </c>
    </row>
    <row r="2367" spans="2:13" ht="4" hidden="1" customHeight="1" outlineLevel="1" x14ac:dyDescent="0.15">
      <c r="D2367" s="10"/>
      <c r="F2367" s="1"/>
      <c r="H2367" s="1"/>
      <c r="I2367" s="1"/>
      <c r="J2367" s="1"/>
      <c r="K2367" s="1"/>
      <c r="L2367" s="1"/>
    </row>
    <row r="2368" spans="2:13" s="1" customFormat="1" ht="15" hidden="1" customHeight="1" outlineLevel="1" x14ac:dyDescent="0.15">
      <c r="B2368" s="7"/>
      <c r="D2368" s="10" t="s">
        <v>272</v>
      </c>
      <c r="F2368" s="9" t="s">
        <v>270</v>
      </c>
      <c r="H2368" s="32">
        <f>IF(H2362=0, 0, H2366/H2362)</f>
        <v>0</v>
      </c>
      <c r="I2368" s="32">
        <f>IF(I2362=0, 0, I2366/I2362)</f>
        <v>0</v>
      </c>
      <c r="J2368" s="32">
        <f>IF(J2362=0, 0, J2366/J2362)</f>
        <v>0</v>
      </c>
      <c r="K2368" s="32">
        <f>IF(K2362=0, 0, K2366/K2362)</f>
        <v>0</v>
      </c>
      <c r="L2368" s="32">
        <f>IF(L2362=0, 0, L2366/L2362)</f>
        <v>0</v>
      </c>
    </row>
    <row r="2369" spans="2:14" ht="4" hidden="1" customHeight="1" outlineLevel="1" x14ac:dyDescent="0.15">
      <c r="D2369" s="10"/>
      <c r="F2369" s="1"/>
      <c r="H2369" s="1"/>
      <c r="I2369" s="1"/>
      <c r="J2369" s="1"/>
      <c r="K2369" s="1"/>
      <c r="L2369" s="1"/>
    </row>
    <row r="2370" spans="2:14" s="1" customFormat="1" ht="15" hidden="1" customHeight="1" outlineLevel="1" x14ac:dyDescent="0.15">
      <c r="B2370" s="7"/>
      <c r="C2370" s="7"/>
      <c r="D2370" s="10" t="s">
        <v>271</v>
      </c>
      <c r="F2370" s="9" t="s">
        <v>279</v>
      </c>
      <c r="H2370" s="33"/>
      <c r="I2370" s="32">
        <f>IF(H2368=0, 0, -(I2368-H2368) / H2368)</f>
        <v>0</v>
      </c>
      <c r="J2370" s="32">
        <f>IF(I2368=0, 0, -(J2368-I2368) / I2368)</f>
        <v>0</v>
      </c>
      <c r="K2370" s="32">
        <f>IF(J2368=0, 0, -(K2368-J2368) / J2368)</f>
        <v>0</v>
      </c>
      <c r="L2370" s="32">
        <f>IF(K2368=0, 0, -(L2368-K2368) / K2368)</f>
        <v>0</v>
      </c>
    </row>
    <row r="2371" spans="2:14" hidden="1" outlineLevel="1" x14ac:dyDescent="0.15"/>
    <row r="2372" spans="2:14" s="1" customFormat="1" ht="18" hidden="1" customHeight="1" outlineLevel="1" x14ac:dyDescent="0.15">
      <c r="B2372" s="7"/>
      <c r="C2372" s="60" t="s">
        <v>259</v>
      </c>
      <c r="D2372" s="68"/>
      <c r="E2372" s="68">
        <f>IF(AND(J2327 = "Yes", OR(ISBLANK(Worker_Type_Filter), Worker_Type_Filter = H2332),
 OR(ISBLANK(Country_Filter), Country_Filter = J2332)), 1, 0)</f>
        <v>1</v>
      </c>
      <c r="F2372" s="69"/>
      <c r="G2372" s="69"/>
      <c r="H2372" s="69" t="s">
        <v>4</v>
      </c>
      <c r="I2372" s="69" t="s">
        <v>5</v>
      </c>
      <c r="J2372" s="69" t="s">
        <v>6</v>
      </c>
      <c r="K2372" s="69" t="s">
        <v>277</v>
      </c>
      <c r="L2372" s="69" t="s">
        <v>278</v>
      </c>
      <c r="M2372" s="69"/>
    </row>
    <row r="2373" spans="2:14" ht="10" hidden="1" customHeight="1" outlineLevel="1" x14ac:dyDescent="0.15">
      <c r="C2373" s="37" t="s">
        <v>267</v>
      </c>
    </row>
    <row r="2374" spans="2:14" ht="4" hidden="1" customHeight="1" outlineLevel="1" x14ac:dyDescent="0.15"/>
    <row r="2375" spans="2:14" s="1" customFormat="1" ht="15" hidden="1" customHeight="1" outlineLevel="1" x14ac:dyDescent="0.15">
      <c r="B2375" s="7"/>
      <c r="C2375" s="20">
        <v>1</v>
      </c>
      <c r="D2375" s="10" t="s">
        <v>23</v>
      </c>
      <c r="F2375" s="9" t="s">
        <v>9</v>
      </c>
      <c r="H2375" s="31">
        <f>H2358 * $E2372</f>
        <v>0</v>
      </c>
      <c r="I2375" s="31">
        <f>I2358 * $E2372</f>
        <v>0</v>
      </c>
      <c r="J2375" s="31">
        <f>J2358 * $E2372</f>
        <v>0</v>
      </c>
      <c r="K2375" s="31">
        <f>K2358 * $E2372</f>
        <v>0</v>
      </c>
      <c r="L2375" s="31">
        <f>L2358 * $E2372</f>
        <v>0</v>
      </c>
    </row>
    <row r="2376" spans="2:14" ht="4" hidden="1" customHeight="1" outlineLevel="1" x14ac:dyDescent="0.15">
      <c r="D2376" s="10"/>
      <c r="F2376" s="1"/>
      <c r="H2376" s="1"/>
      <c r="I2376" s="1"/>
      <c r="J2376" s="1"/>
      <c r="K2376" s="1"/>
      <c r="L2376" s="1"/>
    </row>
    <row r="2377" spans="2:14" s="1" customFormat="1" ht="15" hidden="1" customHeight="1" outlineLevel="1" x14ac:dyDescent="0.15">
      <c r="B2377" s="7"/>
      <c r="C2377" s="20">
        <v>2</v>
      </c>
      <c r="D2377" s="10" t="s">
        <v>269</v>
      </c>
      <c r="F2377" s="9" t="s">
        <v>9</v>
      </c>
      <c r="H2377" s="31">
        <f>H2360 * $E2372</f>
        <v>0</v>
      </c>
      <c r="I2377" s="31">
        <f>I2360 * $E2372</f>
        <v>0</v>
      </c>
      <c r="J2377" s="31">
        <f>J2360 * $E2372</f>
        <v>0</v>
      </c>
      <c r="K2377" s="31">
        <f>K2360 * $E2372</f>
        <v>0</v>
      </c>
      <c r="L2377" s="31">
        <f>L2360 * $E2372</f>
        <v>0</v>
      </c>
    </row>
    <row r="2378" spans="2:14" ht="4" hidden="1" customHeight="1" outlineLevel="1" x14ac:dyDescent="0.15">
      <c r="D2378" s="10"/>
      <c r="F2378" s="1"/>
      <c r="H2378" s="1"/>
      <c r="I2378" s="1"/>
      <c r="J2378" s="1"/>
      <c r="K2378" s="1"/>
      <c r="L2378" s="1"/>
    </row>
    <row r="2379" spans="2:14" s="1" customFormat="1" ht="15" hidden="1" customHeight="1" outlineLevel="1" x14ac:dyDescent="0.15">
      <c r="B2379" s="7"/>
      <c r="C2379" s="20">
        <v>3</v>
      </c>
      <c r="D2379" s="10" t="s">
        <v>16</v>
      </c>
      <c r="F2379" s="9" t="str">
        <f>ReportingCurrencyUnitLables</f>
        <v>USD 000s</v>
      </c>
      <c r="H2379" s="31">
        <f>H2362 * $E2372</f>
        <v>0</v>
      </c>
      <c r="I2379" s="31">
        <f>I2362 * $E2372</f>
        <v>0</v>
      </c>
      <c r="J2379" s="31">
        <f>J2362 * $E2372</f>
        <v>0</v>
      </c>
      <c r="K2379" s="31">
        <f>K2362 * $E2372</f>
        <v>0</v>
      </c>
      <c r="L2379" s="31">
        <f>L2362 * $E2372</f>
        <v>0</v>
      </c>
    </row>
    <row r="2380" spans="2:14" ht="4" hidden="1" customHeight="1" outlineLevel="1" x14ac:dyDescent="0.15">
      <c r="D2380" s="10"/>
      <c r="F2380" s="1"/>
      <c r="H2380" s="1"/>
      <c r="I2380" s="1"/>
      <c r="J2380" s="1"/>
      <c r="K2380" s="1"/>
      <c r="L2380" s="1"/>
    </row>
    <row r="2381" spans="2:14" s="1" customFormat="1" ht="15" hidden="1" customHeight="1" outlineLevel="1" x14ac:dyDescent="0.15">
      <c r="B2381" s="7"/>
      <c r="C2381" s="20">
        <v>4</v>
      </c>
      <c r="D2381" s="10" t="s">
        <v>276</v>
      </c>
      <c r="F2381" s="9" t="str">
        <f>ReportingCurrencyUnitLables</f>
        <v>USD 000s</v>
      </c>
      <c r="H2381" s="31">
        <f>H2366 * $E2372</f>
        <v>0</v>
      </c>
      <c r="I2381" s="31">
        <f>I2366 * $E2372</f>
        <v>0</v>
      </c>
      <c r="J2381" s="31">
        <f>J2366 * $E2372</f>
        <v>0</v>
      </c>
      <c r="K2381" s="31">
        <f>K2366 * $E2372</f>
        <v>0</v>
      </c>
      <c r="L2381" s="31">
        <f>L2366 * $E2372</f>
        <v>0</v>
      </c>
    </row>
    <row r="2382" spans="2:14" ht="4" hidden="1" customHeight="1" outlineLevel="1" x14ac:dyDescent="0.15">
      <c r="D2382" s="10"/>
      <c r="F2382" s="1"/>
      <c r="H2382" s="1"/>
      <c r="I2382" s="1"/>
      <c r="J2382" s="1"/>
      <c r="K2382" s="1"/>
      <c r="L2382" s="1"/>
    </row>
    <row r="2383" spans="2:14" ht="10" hidden="1" customHeight="1" outlineLevel="1" x14ac:dyDescent="0.15">
      <c r="B2383" s="38"/>
      <c r="C2383" s="34"/>
      <c r="D2383" s="34"/>
      <c r="E2383" s="34"/>
      <c r="F2383" s="34"/>
      <c r="G2383" s="34"/>
      <c r="H2383" s="34"/>
      <c r="I2383" s="39"/>
      <c r="J2383" s="39"/>
      <c r="K2383" s="39"/>
      <c r="L2383" s="34"/>
      <c r="M2383" s="34"/>
      <c r="N2383" s="1"/>
    </row>
    <row r="2384" spans="2:14" ht="10" customHeight="1" x14ac:dyDescent="0.15"/>
    <row r="2385" spans="2:13" s="1" customFormat="1" ht="19" collapsed="1" x14ac:dyDescent="0.15">
      <c r="B2385" s="66" cm="1">
        <f t="array" aca="1" ref="B2385" ca="1">MAX($B$2:OFFSET(B2385,-1,0)+1)</f>
        <v>42</v>
      </c>
      <c r="C2385" s="67" t="str">
        <f>UPPER(J2390) &amp;" / " &amp; K2390  &amp; " / " &amp; L2390 &amp; " / " &amp; H2390</f>
        <v xml:space="preserve"> /  /  / </v>
      </c>
      <c r="D2385" s="67"/>
      <c r="E2385" s="67"/>
      <c r="F2385" s="67"/>
      <c r="G2385" s="67"/>
      <c r="H2385" s="34"/>
      <c r="I2385" s="19" t="s">
        <v>253</v>
      </c>
      <c r="J2385" s="2" t="s">
        <v>216</v>
      </c>
      <c r="K2385" s="19" t="s">
        <v>286</v>
      </c>
      <c r="L2385" s="35">
        <f>E2430</f>
        <v>1</v>
      </c>
      <c r="M2385" s="34"/>
    </row>
    <row r="2386" spans="2:13" s="1" customFormat="1" ht="4" hidden="1" customHeight="1" outlineLevel="1" x14ac:dyDescent="0.15">
      <c r="B2386" s="63"/>
      <c r="C2386" s="64"/>
      <c r="D2386" s="64"/>
      <c r="E2386" s="64"/>
      <c r="F2386" s="64"/>
      <c r="G2386" s="64"/>
      <c r="H2386" s="64"/>
      <c r="I2386" s="65"/>
      <c r="J2386" s="65"/>
      <c r="K2386" s="65"/>
      <c r="L2386" s="64"/>
      <c r="M2386" s="64"/>
    </row>
    <row r="2387" spans="2:13" ht="10" hidden="1" customHeight="1" outlineLevel="1" x14ac:dyDescent="0.15"/>
    <row r="2388" spans="2:13" ht="15" hidden="1" customHeight="1" outlineLevel="1" x14ac:dyDescent="0.15">
      <c r="D2388" s="1"/>
      <c r="E2388" s="1"/>
      <c r="H2388" s="3" t="s">
        <v>1</v>
      </c>
      <c r="J2388" s="3" t="s">
        <v>0</v>
      </c>
      <c r="K2388" s="3" t="s">
        <v>215</v>
      </c>
      <c r="L2388" s="3" t="s">
        <v>283</v>
      </c>
    </row>
    <row r="2389" spans="2:13" ht="5" hidden="1" customHeight="1" outlineLevel="1" x14ac:dyDescent="0.15">
      <c r="D2389" s="1"/>
      <c r="E2389" s="1"/>
      <c r="H2389" s="1"/>
      <c r="J2389" s="1"/>
      <c r="K2389" s="1"/>
      <c r="L2389" s="1"/>
    </row>
    <row r="2390" spans="2:13" ht="15" hidden="1" customHeight="1" outlineLevel="1" x14ac:dyDescent="0.15">
      <c r="D2390" s="10" t="s">
        <v>2</v>
      </c>
      <c r="E2390" s="1"/>
      <c r="H2390" s="2"/>
      <c r="J2390" s="2"/>
      <c r="K2390" s="2"/>
      <c r="L2390" s="2"/>
    </row>
    <row r="2391" spans="2:13" hidden="1" outlineLevel="1" x14ac:dyDescent="0.15">
      <c r="D2391" s="1"/>
      <c r="E2391" s="1"/>
      <c r="F2391" s="1"/>
      <c r="H2391" s="1"/>
      <c r="I2391" s="1"/>
      <c r="J2391" s="1"/>
      <c r="K2391" s="1"/>
      <c r="L2391" s="1"/>
    </row>
    <row r="2392" spans="2:13" s="1" customFormat="1" ht="18" hidden="1" customHeight="1" outlineLevel="1" x14ac:dyDescent="0.15">
      <c r="B2392" s="7"/>
      <c r="C2392" s="60" t="s">
        <v>3</v>
      </c>
      <c r="D2392" s="68"/>
      <c r="E2392" s="68"/>
      <c r="F2392" s="69"/>
      <c r="G2392" s="69"/>
      <c r="H2392" s="69" t="s">
        <v>4</v>
      </c>
      <c r="I2392" s="69" t="s">
        <v>5</v>
      </c>
      <c r="J2392" s="69" t="s">
        <v>6</v>
      </c>
      <c r="K2392" s="69" t="s">
        <v>277</v>
      </c>
      <c r="L2392" s="69" t="s">
        <v>278</v>
      </c>
      <c r="M2392" s="69"/>
    </row>
    <row r="2393" spans="2:13" ht="10" hidden="1" customHeight="1" outlineLevel="1" x14ac:dyDescent="0.15">
      <c r="H2393" s="1"/>
      <c r="I2393" s="1"/>
      <c r="J2393" s="1"/>
      <c r="K2393" s="1"/>
      <c r="L2393" s="1"/>
    </row>
    <row r="2394" spans="2:13" s="1" customFormat="1" ht="15" hidden="1" customHeight="1" outlineLevel="1" x14ac:dyDescent="0.15">
      <c r="B2394" s="7"/>
      <c r="D2394" s="10" t="s">
        <v>3</v>
      </c>
      <c r="F2394" s="18" t="s">
        <v>288</v>
      </c>
      <c r="H2394" s="23"/>
      <c r="I2394" s="23"/>
      <c r="J2394" s="23"/>
      <c r="K2394" s="23"/>
      <c r="L2394" s="23"/>
    </row>
    <row r="2395" spans="2:13" ht="4" hidden="1" customHeight="1" outlineLevel="1" x14ac:dyDescent="0.15">
      <c r="D2395" s="1"/>
      <c r="E2395" s="1"/>
      <c r="F2395" s="1"/>
      <c r="H2395" s="1"/>
      <c r="I2395" s="1"/>
      <c r="J2395" s="1"/>
      <c r="K2395" s="1"/>
      <c r="L2395" s="1"/>
    </row>
    <row r="2396" spans="2:13" s="1" customFormat="1" ht="15" hidden="1" customHeight="1" outlineLevel="1" x14ac:dyDescent="0.15">
      <c r="B2396" s="7"/>
      <c r="D2396" s="10" t="s">
        <v>265</v>
      </c>
      <c r="F2396" s="9" t="str">
        <f>F2398 &amp; ":" &amp; F2394</f>
        <v>USD:[currency code]</v>
      </c>
      <c r="H2396" s="25"/>
      <c r="I2396" s="25"/>
      <c r="J2396" s="25"/>
      <c r="K2396" s="25"/>
      <c r="L2396" s="25"/>
    </row>
    <row r="2397" spans="2:13" ht="4" hidden="1" customHeight="1" outlineLevel="1" x14ac:dyDescent="0.15">
      <c r="D2397" s="1"/>
      <c r="E2397" s="1"/>
      <c r="F2397" s="1"/>
      <c r="H2397" s="1"/>
      <c r="I2397" s="1"/>
      <c r="J2397" s="1"/>
      <c r="K2397" s="1"/>
      <c r="L2397" s="1"/>
    </row>
    <row r="2398" spans="2:13" s="1" customFormat="1" ht="15" hidden="1" customHeight="1" outlineLevel="1" x14ac:dyDescent="0.15">
      <c r="B2398" s="7"/>
      <c r="D2398" s="10" t="s">
        <v>22</v>
      </c>
      <c r="F2398" s="9" t="str">
        <f>ReportingCurrency</f>
        <v>USD</v>
      </c>
      <c r="H2398" s="30">
        <f>IF(H2396=0, 0, H2394/H2396)</f>
        <v>0</v>
      </c>
      <c r="I2398" s="30">
        <f>IF(I2396=0, 0, I2394/I2396)</f>
        <v>0</v>
      </c>
      <c r="J2398" s="30">
        <f>IF(J2396=0, 0, J2394/J2396)</f>
        <v>0</v>
      </c>
      <c r="K2398" s="30">
        <f>IF(K2396=0, 0, K2394/K2396)</f>
        <v>0</v>
      </c>
      <c r="L2398" s="30">
        <f>IF(L2396=0, 0, L2394/L2396)</f>
        <v>0</v>
      </c>
    </row>
    <row r="2399" spans="2:13" ht="4" hidden="1" customHeight="1" outlineLevel="1" x14ac:dyDescent="0.15">
      <c r="D2399" s="1"/>
      <c r="E2399" s="1"/>
      <c r="F2399" s="1"/>
      <c r="H2399" s="1"/>
      <c r="I2399" s="1"/>
      <c r="J2399" s="1"/>
      <c r="K2399" s="1"/>
      <c r="L2399" s="1"/>
    </row>
    <row r="2400" spans="2:13" s="1" customFormat="1" ht="15" hidden="1" customHeight="1" outlineLevel="1" x14ac:dyDescent="0.15">
      <c r="B2400" s="7"/>
      <c r="D2400" s="10" t="s">
        <v>273</v>
      </c>
      <c r="F2400" s="9" t="s">
        <v>274</v>
      </c>
      <c r="H2400" s="2"/>
      <c r="I2400" s="2"/>
      <c r="J2400" s="2"/>
      <c r="K2400" s="2"/>
      <c r="L2400" s="2"/>
    </row>
    <row r="2401" spans="2:13" ht="4" hidden="1" customHeight="1" outlineLevel="1" x14ac:dyDescent="0.15">
      <c r="D2401" s="1"/>
      <c r="E2401" s="1"/>
      <c r="F2401" s="1"/>
      <c r="H2401" s="1"/>
      <c r="I2401" s="1"/>
      <c r="J2401" s="1"/>
      <c r="K2401" s="1"/>
      <c r="L2401" s="1"/>
    </row>
    <row r="2402" spans="2:13" s="1" customFormat="1" ht="15" hidden="1" customHeight="1" outlineLevel="1" x14ac:dyDescent="0.15">
      <c r="B2402" s="7"/>
      <c r="D2402" s="10" t="s">
        <v>302</v>
      </c>
      <c r="F2402" s="9" t="s">
        <v>275</v>
      </c>
      <c r="H2402" s="26"/>
      <c r="I2402" s="26"/>
      <c r="J2402" s="26"/>
      <c r="K2402" s="26"/>
      <c r="L2402" s="26"/>
    </row>
    <row r="2403" spans="2:13" hidden="1" outlineLevel="1" x14ac:dyDescent="0.15">
      <c r="D2403" s="1"/>
      <c r="E2403" s="1"/>
      <c r="F2403" s="1"/>
      <c r="H2403" s="1"/>
      <c r="I2403" s="1"/>
      <c r="J2403" s="1"/>
      <c r="K2403" s="1"/>
      <c r="L2403" s="1"/>
    </row>
    <row r="2404" spans="2:13" s="1" customFormat="1" ht="18" hidden="1" customHeight="1" outlineLevel="1" x14ac:dyDescent="0.15">
      <c r="B2404" s="7"/>
      <c r="C2404" s="60" t="s">
        <v>8</v>
      </c>
      <c r="D2404" s="68"/>
      <c r="E2404" s="68"/>
      <c r="F2404" s="69"/>
      <c r="G2404" s="69"/>
      <c r="H2404" s="69" t="s">
        <v>4</v>
      </c>
      <c r="I2404" s="69" t="s">
        <v>5</v>
      </c>
      <c r="J2404" s="69" t="s">
        <v>6</v>
      </c>
      <c r="K2404" s="69" t="s">
        <v>277</v>
      </c>
      <c r="L2404" s="69" t="s">
        <v>278</v>
      </c>
      <c r="M2404" s="69"/>
    </row>
    <row r="2405" spans="2:13" ht="10" hidden="1" customHeight="1" outlineLevel="1" x14ac:dyDescent="0.15">
      <c r="H2405" s="1"/>
      <c r="I2405" s="1"/>
      <c r="J2405" s="1"/>
      <c r="K2405" s="1"/>
      <c r="L2405" s="1"/>
    </row>
    <row r="2406" spans="2:13" s="1" customFormat="1" ht="15" hidden="1" customHeight="1" outlineLevel="1" x14ac:dyDescent="0.15">
      <c r="B2406" s="7"/>
      <c r="D2406" s="10" t="s">
        <v>254</v>
      </c>
      <c r="E2406" s="36"/>
      <c r="F2406" s="9" t="s">
        <v>24</v>
      </c>
      <c r="H2406" s="24"/>
      <c r="I2406" s="24"/>
      <c r="J2406" s="24"/>
      <c r="K2406" s="24"/>
      <c r="L2406" s="24"/>
    </row>
    <row r="2407" spans="2:13" s="1" customFormat="1" ht="15" hidden="1" customHeight="1" outlineLevel="1" x14ac:dyDescent="0.15">
      <c r="B2407" s="7"/>
      <c r="D2407" s="10" t="s">
        <v>255</v>
      </c>
      <c r="E2407" s="36"/>
      <c r="F2407" s="9" t="s">
        <v>24</v>
      </c>
      <c r="H2407" s="24"/>
      <c r="I2407" s="24"/>
      <c r="J2407" s="24"/>
      <c r="K2407" s="24"/>
      <c r="L2407" s="24"/>
    </row>
    <row r="2408" spans="2:13" s="1" customFormat="1" ht="15" hidden="1" customHeight="1" outlineLevel="1" x14ac:dyDescent="0.15">
      <c r="B2408" s="7"/>
      <c r="D2408" s="10" t="s">
        <v>256</v>
      </c>
      <c r="E2408" s="36"/>
      <c r="F2408" s="9" t="s">
        <v>24</v>
      </c>
      <c r="H2408" s="24"/>
      <c r="I2408" s="24"/>
      <c r="J2408" s="24"/>
      <c r="K2408" s="24"/>
      <c r="L2408" s="24"/>
    </row>
    <row r="2409" spans="2:13" s="1" customFormat="1" ht="15" hidden="1" customHeight="1" outlineLevel="1" x14ac:dyDescent="0.15">
      <c r="B2409" s="7"/>
      <c r="D2409" s="10" t="s">
        <v>257</v>
      </c>
      <c r="E2409" s="36"/>
      <c r="F2409" s="9" t="s">
        <v>24</v>
      </c>
      <c r="H2409" s="24"/>
      <c r="I2409" s="24"/>
      <c r="J2409" s="24"/>
      <c r="K2409" s="24"/>
      <c r="L2409" s="24"/>
    </row>
    <row r="2410" spans="2:13" s="1" customFormat="1" ht="15" hidden="1" customHeight="1" outlineLevel="1" x14ac:dyDescent="0.15">
      <c r="B2410" s="7"/>
      <c r="D2410" s="10" t="s">
        <v>258</v>
      </c>
      <c r="E2410" s="36"/>
      <c r="F2410" s="9" t="s">
        <v>24</v>
      </c>
      <c r="H2410" s="24"/>
      <c r="I2410" s="24"/>
      <c r="J2410" s="24"/>
      <c r="K2410" s="24"/>
      <c r="L2410" s="24"/>
    </row>
    <row r="2411" spans="2:13" ht="4" hidden="1" customHeight="1" outlineLevel="1" x14ac:dyDescent="0.15">
      <c r="D2411" s="1"/>
      <c r="E2411" s="1"/>
      <c r="F2411" s="1"/>
      <c r="H2411" s="1"/>
      <c r="I2411" s="1"/>
      <c r="J2411" s="1"/>
      <c r="K2411" s="1"/>
      <c r="L2411" s="1"/>
    </row>
    <row r="2412" spans="2:13" s="1" customFormat="1" ht="15" hidden="1" customHeight="1" outlineLevel="1" x14ac:dyDescent="0.15">
      <c r="B2412" s="7"/>
      <c r="D2412" s="10" t="s">
        <v>268</v>
      </c>
      <c r="F2412" s="9" t="s">
        <v>24</v>
      </c>
      <c r="H2412" s="31">
        <f>SUM(H2406:H2410)</f>
        <v>0</v>
      </c>
      <c r="I2412" s="31">
        <f>SUM(I2406:I2410)</f>
        <v>0</v>
      </c>
      <c r="J2412" s="31">
        <f>SUM(J2406:J2410)</f>
        <v>0</v>
      </c>
      <c r="K2412" s="31">
        <f>SUM(K2406:K2410)</f>
        <v>0</v>
      </c>
      <c r="L2412" s="31">
        <f>SUM(L2406:L2410)</f>
        <v>0</v>
      </c>
    </row>
    <row r="2413" spans="2:13" hidden="1" outlineLevel="1" x14ac:dyDescent="0.15"/>
    <row r="2414" spans="2:13" s="1" customFormat="1" ht="18" hidden="1" customHeight="1" outlineLevel="1" x14ac:dyDescent="0.15">
      <c r="B2414" s="7"/>
      <c r="C2414" s="60" t="s">
        <v>15</v>
      </c>
      <c r="D2414" s="68"/>
      <c r="E2414" s="68"/>
      <c r="F2414" s="69"/>
      <c r="G2414" s="69"/>
      <c r="H2414" s="69" t="s">
        <v>4</v>
      </c>
      <c r="I2414" s="69" t="s">
        <v>5</v>
      </c>
      <c r="J2414" s="69" t="s">
        <v>6</v>
      </c>
      <c r="K2414" s="69" t="s">
        <v>277</v>
      </c>
      <c r="L2414" s="69" t="s">
        <v>278</v>
      </c>
      <c r="M2414" s="69"/>
    </row>
    <row r="2415" spans="2:13" ht="10" hidden="1" customHeight="1" outlineLevel="1" x14ac:dyDescent="0.15"/>
    <row r="2416" spans="2:13" s="1" customFormat="1" ht="15" hidden="1" customHeight="1" outlineLevel="1" x14ac:dyDescent="0.15">
      <c r="B2416" s="7"/>
      <c r="D2416" s="10" t="s">
        <v>23</v>
      </c>
      <c r="F2416" s="9" t="s">
        <v>9</v>
      </c>
      <c r="H2416" s="31">
        <f>H2412</f>
        <v>0</v>
      </c>
      <c r="I2416" s="31">
        <f>I2412</f>
        <v>0</v>
      </c>
      <c r="J2416" s="31">
        <f>J2412</f>
        <v>0</v>
      </c>
      <c r="K2416" s="31">
        <f>K2412</f>
        <v>0</v>
      </c>
      <c r="L2416" s="31">
        <f>L2412</f>
        <v>0</v>
      </c>
    </row>
    <row r="2417" spans="2:13" ht="4" hidden="1" customHeight="1" outlineLevel="1" x14ac:dyDescent="0.15">
      <c r="D2417" s="10"/>
      <c r="F2417" s="1"/>
      <c r="H2417" s="1"/>
      <c r="I2417" s="1"/>
      <c r="J2417" s="1"/>
      <c r="K2417" s="1"/>
      <c r="L2417" s="1"/>
    </row>
    <row r="2418" spans="2:13" s="1" customFormat="1" ht="15" hidden="1" customHeight="1" outlineLevel="1" x14ac:dyDescent="0.15">
      <c r="B2418" s="7"/>
      <c r="D2418" s="10" t="s">
        <v>269</v>
      </c>
      <c r="F2418" s="9" t="s">
        <v>9</v>
      </c>
      <c r="H2418" s="31">
        <f>SUM(H2407:H2410)</f>
        <v>0</v>
      </c>
      <c r="I2418" s="31">
        <f>SUM(I2407:I2410)</f>
        <v>0</v>
      </c>
      <c r="J2418" s="31">
        <f>SUM(J2407:J2410)</f>
        <v>0</v>
      </c>
      <c r="K2418" s="31">
        <f>SUM(K2407:K2410)</f>
        <v>0</v>
      </c>
      <c r="L2418" s="31">
        <f>SUM(L2407:L2410)</f>
        <v>0</v>
      </c>
    </row>
    <row r="2419" spans="2:13" ht="4" hidden="1" customHeight="1" outlineLevel="1" x14ac:dyDescent="0.15">
      <c r="D2419" s="10"/>
      <c r="F2419" s="1"/>
      <c r="H2419" s="1"/>
      <c r="I2419" s="1"/>
      <c r="J2419" s="1"/>
      <c r="K2419" s="1"/>
      <c r="L2419" s="1"/>
    </row>
    <row r="2420" spans="2:13" s="1" customFormat="1" ht="15" hidden="1" customHeight="1" outlineLevel="1" x14ac:dyDescent="0.15">
      <c r="B2420" s="7"/>
      <c r="D2420" s="10" t="s">
        <v>16</v>
      </c>
      <c r="F2420" s="9" t="str">
        <f>ReportingCurrencyUnitLables</f>
        <v>USD 000s</v>
      </c>
      <c r="H2420" s="31">
        <f>H2398 * H2412 / 1000</f>
        <v>0</v>
      </c>
      <c r="I2420" s="31">
        <f>I2398 * I2412 / 1000</f>
        <v>0</v>
      </c>
      <c r="J2420" s="31">
        <f>J2398 * J2412 / 1000</f>
        <v>0</v>
      </c>
      <c r="K2420" s="31">
        <f>K2398 * K2412 / 1000</f>
        <v>0</v>
      </c>
      <c r="L2420" s="31">
        <f>L2398 * L2412 / 1000</f>
        <v>0</v>
      </c>
    </row>
    <row r="2421" spans="2:13" ht="4" hidden="1" customHeight="1" outlineLevel="1" x14ac:dyDescent="0.15">
      <c r="D2421" s="10"/>
      <c r="F2421" s="1"/>
      <c r="H2421" s="1"/>
      <c r="I2421" s="1"/>
      <c r="J2421" s="1"/>
      <c r="K2421" s="1"/>
      <c r="L2421" s="1"/>
    </row>
    <row r="2422" spans="2:13" s="1" customFormat="1" ht="15" hidden="1" customHeight="1" outlineLevel="1" x14ac:dyDescent="0.15">
      <c r="B2422" s="7"/>
      <c r="D2422" s="10" t="s">
        <v>19</v>
      </c>
      <c r="F2422" s="9" t="s">
        <v>20</v>
      </c>
      <c r="H2422" s="32">
        <f>IF(H2416=0,0,H2418 / H2416)</f>
        <v>0</v>
      </c>
      <c r="I2422" s="32">
        <f>IF(I2416=0,0,I2418 / I2416)</f>
        <v>0</v>
      </c>
      <c r="J2422" s="32">
        <f>IF(J2416=0,0,J2418 / J2416)</f>
        <v>0</v>
      </c>
      <c r="K2422" s="32">
        <f>IF(K2416=0,0,K2418 / K2416)</f>
        <v>0</v>
      </c>
      <c r="L2422" s="32">
        <f>IF(L2416=0,0,L2418 / L2416)</f>
        <v>0</v>
      </c>
    </row>
    <row r="2423" spans="2:13" ht="4" hidden="1" customHeight="1" outlineLevel="1" x14ac:dyDescent="0.15">
      <c r="D2423" s="10"/>
      <c r="F2423" s="1"/>
      <c r="H2423" s="1"/>
      <c r="I2423" s="1"/>
      <c r="J2423" s="1"/>
      <c r="K2423" s="1"/>
      <c r="L2423" s="1"/>
    </row>
    <row r="2424" spans="2:13" s="1" customFormat="1" ht="15" hidden="1" customHeight="1" outlineLevel="1" x14ac:dyDescent="0.15">
      <c r="B2424" s="7"/>
      <c r="D2424" s="10" t="s">
        <v>276</v>
      </c>
      <c r="F2424" s="9" t="str">
        <f>ReportingCurrencyUnitLables</f>
        <v>USD 000s</v>
      </c>
      <c r="H2424" s="31">
        <f>MAX(SUMPRODUCT(H2407:H2410, Technical!$E$9:$E$12) * H2398 / 1000, 0)</f>
        <v>0</v>
      </c>
      <c r="I2424" s="31">
        <f>MAX(SUMPRODUCT(I2407:I2410, Technical!$E$9:$E$12) * I2398 / 1000, 0)</f>
        <v>0</v>
      </c>
      <c r="J2424" s="31">
        <f>MAX(SUMPRODUCT(J2407:J2410, Technical!$E$9:$E$12) * J2398 / 1000, 0)</f>
        <v>0</v>
      </c>
      <c r="K2424" s="31">
        <f>MAX(SUMPRODUCT(K2407:K2410, Technical!$E$9:$E$12) * K2398 / 1000, 0)</f>
        <v>0</v>
      </c>
      <c r="L2424" s="31">
        <f>MAX(SUMPRODUCT(L2407:L2410, Technical!$E$9:$E$12) * L2398 / 1000, 0)</f>
        <v>0</v>
      </c>
    </row>
    <row r="2425" spans="2:13" ht="4" hidden="1" customHeight="1" outlineLevel="1" x14ac:dyDescent="0.15">
      <c r="D2425" s="10"/>
      <c r="F2425" s="1"/>
      <c r="H2425" s="1"/>
      <c r="I2425" s="1"/>
      <c r="J2425" s="1"/>
      <c r="K2425" s="1"/>
      <c r="L2425" s="1"/>
    </row>
    <row r="2426" spans="2:13" s="1" customFormat="1" ht="15" hidden="1" customHeight="1" outlineLevel="1" x14ac:dyDescent="0.15">
      <c r="B2426" s="7"/>
      <c r="D2426" s="10" t="s">
        <v>272</v>
      </c>
      <c r="F2426" s="9" t="s">
        <v>270</v>
      </c>
      <c r="H2426" s="32">
        <f>IF(H2420=0, 0, H2424/H2420)</f>
        <v>0</v>
      </c>
      <c r="I2426" s="32">
        <f>IF(I2420=0, 0, I2424/I2420)</f>
        <v>0</v>
      </c>
      <c r="J2426" s="32">
        <f>IF(J2420=0, 0, J2424/J2420)</f>
        <v>0</v>
      </c>
      <c r="K2426" s="32">
        <f>IF(K2420=0, 0, K2424/K2420)</f>
        <v>0</v>
      </c>
      <c r="L2426" s="32">
        <f>IF(L2420=0, 0, L2424/L2420)</f>
        <v>0</v>
      </c>
    </row>
    <row r="2427" spans="2:13" ht="4" hidden="1" customHeight="1" outlineLevel="1" x14ac:dyDescent="0.15">
      <c r="D2427" s="10"/>
      <c r="F2427" s="1"/>
      <c r="H2427" s="1"/>
      <c r="I2427" s="1"/>
      <c r="J2427" s="1"/>
      <c r="K2427" s="1"/>
      <c r="L2427" s="1"/>
    </row>
    <row r="2428" spans="2:13" s="1" customFormat="1" ht="15" hidden="1" customHeight="1" outlineLevel="1" x14ac:dyDescent="0.15">
      <c r="B2428" s="7"/>
      <c r="C2428" s="7"/>
      <c r="D2428" s="10" t="s">
        <v>271</v>
      </c>
      <c r="F2428" s="9" t="s">
        <v>279</v>
      </c>
      <c r="H2428" s="33"/>
      <c r="I2428" s="32">
        <f>IF(H2426=0, 0, -(I2426-H2426) / H2426)</f>
        <v>0</v>
      </c>
      <c r="J2428" s="32">
        <f>IF(I2426=0, 0, -(J2426-I2426) / I2426)</f>
        <v>0</v>
      </c>
      <c r="K2428" s="32">
        <f>IF(J2426=0, 0, -(K2426-J2426) / J2426)</f>
        <v>0</v>
      </c>
      <c r="L2428" s="32">
        <f>IF(K2426=0, 0, -(L2426-K2426) / K2426)</f>
        <v>0</v>
      </c>
    </row>
    <row r="2429" spans="2:13" hidden="1" outlineLevel="1" x14ac:dyDescent="0.15"/>
    <row r="2430" spans="2:13" s="1" customFormat="1" ht="18" hidden="1" customHeight="1" outlineLevel="1" x14ac:dyDescent="0.15">
      <c r="B2430" s="7"/>
      <c r="C2430" s="60" t="s">
        <v>259</v>
      </c>
      <c r="D2430" s="68"/>
      <c r="E2430" s="68">
        <f>IF(AND(J2385 = "Yes", OR(ISBLANK(Worker_Type_Filter), Worker_Type_Filter = H2390),
 OR(ISBLANK(Country_Filter), Country_Filter = J2390)), 1, 0)</f>
        <v>1</v>
      </c>
      <c r="F2430" s="69"/>
      <c r="G2430" s="69"/>
      <c r="H2430" s="69" t="s">
        <v>4</v>
      </c>
      <c r="I2430" s="69" t="s">
        <v>5</v>
      </c>
      <c r="J2430" s="69" t="s">
        <v>6</v>
      </c>
      <c r="K2430" s="69" t="s">
        <v>277</v>
      </c>
      <c r="L2430" s="69" t="s">
        <v>278</v>
      </c>
      <c r="M2430" s="69"/>
    </row>
    <row r="2431" spans="2:13" ht="10" hidden="1" customHeight="1" outlineLevel="1" x14ac:dyDescent="0.15">
      <c r="C2431" s="37" t="s">
        <v>267</v>
      </c>
    </row>
    <row r="2432" spans="2:13" ht="4" hidden="1" customHeight="1" outlineLevel="1" x14ac:dyDescent="0.15"/>
    <row r="2433" spans="2:14" s="1" customFormat="1" ht="15" hidden="1" customHeight="1" outlineLevel="1" x14ac:dyDescent="0.15">
      <c r="B2433" s="7"/>
      <c r="C2433" s="20">
        <v>1</v>
      </c>
      <c r="D2433" s="10" t="s">
        <v>23</v>
      </c>
      <c r="F2433" s="9" t="s">
        <v>9</v>
      </c>
      <c r="H2433" s="31">
        <f>H2416 * $E2430</f>
        <v>0</v>
      </c>
      <c r="I2433" s="31">
        <f>I2416 * $E2430</f>
        <v>0</v>
      </c>
      <c r="J2433" s="31">
        <f>J2416 * $E2430</f>
        <v>0</v>
      </c>
      <c r="K2433" s="31">
        <f>K2416 * $E2430</f>
        <v>0</v>
      </c>
      <c r="L2433" s="31">
        <f>L2416 * $E2430</f>
        <v>0</v>
      </c>
    </row>
    <row r="2434" spans="2:14" ht="4" hidden="1" customHeight="1" outlineLevel="1" x14ac:dyDescent="0.15">
      <c r="D2434" s="10"/>
      <c r="F2434" s="1"/>
      <c r="H2434" s="1"/>
      <c r="I2434" s="1"/>
      <c r="J2434" s="1"/>
      <c r="K2434" s="1"/>
      <c r="L2434" s="1"/>
    </row>
    <row r="2435" spans="2:14" s="1" customFormat="1" ht="15" hidden="1" customHeight="1" outlineLevel="1" x14ac:dyDescent="0.15">
      <c r="B2435" s="7"/>
      <c r="C2435" s="20">
        <v>2</v>
      </c>
      <c r="D2435" s="10" t="s">
        <v>269</v>
      </c>
      <c r="F2435" s="9" t="s">
        <v>9</v>
      </c>
      <c r="H2435" s="31">
        <f>H2418 * $E2430</f>
        <v>0</v>
      </c>
      <c r="I2435" s="31">
        <f>I2418 * $E2430</f>
        <v>0</v>
      </c>
      <c r="J2435" s="31">
        <f>J2418 * $E2430</f>
        <v>0</v>
      </c>
      <c r="K2435" s="31">
        <f>K2418 * $E2430</f>
        <v>0</v>
      </c>
      <c r="L2435" s="31">
        <f>L2418 * $E2430</f>
        <v>0</v>
      </c>
    </row>
    <row r="2436" spans="2:14" ht="4" hidden="1" customHeight="1" outlineLevel="1" x14ac:dyDescent="0.15">
      <c r="D2436" s="10"/>
      <c r="F2436" s="1"/>
      <c r="H2436" s="1"/>
      <c r="I2436" s="1"/>
      <c r="J2436" s="1"/>
      <c r="K2436" s="1"/>
      <c r="L2436" s="1"/>
    </row>
    <row r="2437" spans="2:14" s="1" customFormat="1" ht="15" hidden="1" customHeight="1" outlineLevel="1" x14ac:dyDescent="0.15">
      <c r="B2437" s="7"/>
      <c r="C2437" s="20">
        <v>3</v>
      </c>
      <c r="D2437" s="10" t="s">
        <v>16</v>
      </c>
      <c r="F2437" s="9" t="str">
        <f>ReportingCurrencyUnitLables</f>
        <v>USD 000s</v>
      </c>
      <c r="H2437" s="31">
        <f>H2420 * $E2430</f>
        <v>0</v>
      </c>
      <c r="I2437" s="31">
        <f>I2420 * $E2430</f>
        <v>0</v>
      </c>
      <c r="J2437" s="31">
        <f>J2420 * $E2430</f>
        <v>0</v>
      </c>
      <c r="K2437" s="31">
        <f>K2420 * $E2430</f>
        <v>0</v>
      </c>
      <c r="L2437" s="31">
        <f>L2420 * $E2430</f>
        <v>0</v>
      </c>
    </row>
    <row r="2438" spans="2:14" ht="4" hidden="1" customHeight="1" outlineLevel="1" x14ac:dyDescent="0.15">
      <c r="D2438" s="10"/>
      <c r="F2438" s="1"/>
      <c r="H2438" s="1"/>
      <c r="I2438" s="1"/>
      <c r="J2438" s="1"/>
      <c r="K2438" s="1"/>
      <c r="L2438" s="1"/>
    </row>
    <row r="2439" spans="2:14" s="1" customFormat="1" ht="15" hidden="1" customHeight="1" outlineLevel="1" x14ac:dyDescent="0.15">
      <c r="B2439" s="7"/>
      <c r="C2439" s="20">
        <v>4</v>
      </c>
      <c r="D2439" s="10" t="s">
        <v>276</v>
      </c>
      <c r="F2439" s="9" t="str">
        <f>ReportingCurrencyUnitLables</f>
        <v>USD 000s</v>
      </c>
      <c r="H2439" s="31">
        <f>H2424 * $E2430</f>
        <v>0</v>
      </c>
      <c r="I2439" s="31">
        <f>I2424 * $E2430</f>
        <v>0</v>
      </c>
      <c r="J2439" s="31">
        <f>J2424 * $E2430</f>
        <v>0</v>
      </c>
      <c r="K2439" s="31">
        <f>K2424 * $E2430</f>
        <v>0</v>
      </c>
      <c r="L2439" s="31">
        <f>L2424 * $E2430</f>
        <v>0</v>
      </c>
    </row>
    <row r="2440" spans="2:14" ht="4" hidden="1" customHeight="1" outlineLevel="1" x14ac:dyDescent="0.15">
      <c r="D2440" s="10"/>
      <c r="F2440" s="1"/>
      <c r="H2440" s="1"/>
      <c r="I2440" s="1"/>
      <c r="J2440" s="1"/>
      <c r="K2440" s="1"/>
      <c r="L2440" s="1"/>
    </row>
    <row r="2441" spans="2:14" ht="10" hidden="1" customHeight="1" outlineLevel="1" x14ac:dyDescent="0.15">
      <c r="B2441" s="38"/>
      <c r="C2441" s="34"/>
      <c r="D2441" s="34"/>
      <c r="E2441" s="34"/>
      <c r="F2441" s="34"/>
      <c r="G2441" s="34"/>
      <c r="H2441" s="34"/>
      <c r="I2441" s="39"/>
      <c r="J2441" s="39"/>
      <c r="K2441" s="39"/>
      <c r="L2441" s="34"/>
      <c r="M2441" s="34"/>
      <c r="N2441" s="1"/>
    </row>
    <row r="2442" spans="2:14" ht="10" customHeight="1" x14ac:dyDescent="0.15"/>
    <row r="2443" spans="2:14" s="1" customFormat="1" ht="19" collapsed="1" x14ac:dyDescent="0.15">
      <c r="B2443" s="66" cm="1">
        <f t="array" aca="1" ref="B2443" ca="1">MAX($B$2:OFFSET(B2443,-1,0)+1)</f>
        <v>43</v>
      </c>
      <c r="C2443" s="67" t="str">
        <f>UPPER(J2448) &amp;" / " &amp; K2448  &amp; " / " &amp; L2448 &amp; " / " &amp; H2448</f>
        <v xml:space="preserve"> /  /  / </v>
      </c>
      <c r="D2443" s="67"/>
      <c r="E2443" s="67"/>
      <c r="F2443" s="67"/>
      <c r="G2443" s="67"/>
      <c r="H2443" s="34"/>
      <c r="I2443" s="19" t="s">
        <v>253</v>
      </c>
      <c r="J2443" s="2" t="s">
        <v>216</v>
      </c>
      <c r="K2443" s="19" t="s">
        <v>286</v>
      </c>
      <c r="L2443" s="35">
        <f>E2488</f>
        <v>1</v>
      </c>
      <c r="M2443" s="34"/>
    </row>
    <row r="2444" spans="2:14" s="1" customFormat="1" ht="4" hidden="1" customHeight="1" outlineLevel="1" x14ac:dyDescent="0.15">
      <c r="B2444" s="63"/>
      <c r="C2444" s="64"/>
      <c r="D2444" s="64"/>
      <c r="E2444" s="64"/>
      <c r="F2444" s="64"/>
      <c r="G2444" s="64"/>
      <c r="H2444" s="64"/>
      <c r="I2444" s="65"/>
      <c r="J2444" s="65"/>
      <c r="K2444" s="65"/>
      <c r="L2444" s="64"/>
      <c r="M2444" s="64"/>
    </row>
    <row r="2445" spans="2:14" ht="10" hidden="1" customHeight="1" outlineLevel="1" x14ac:dyDescent="0.15"/>
    <row r="2446" spans="2:14" ht="15" hidden="1" customHeight="1" outlineLevel="1" x14ac:dyDescent="0.15">
      <c r="D2446" s="1"/>
      <c r="E2446" s="1"/>
      <c r="H2446" s="3" t="s">
        <v>1</v>
      </c>
      <c r="J2446" s="3" t="s">
        <v>0</v>
      </c>
      <c r="K2446" s="3" t="s">
        <v>215</v>
      </c>
      <c r="L2446" s="3" t="s">
        <v>283</v>
      </c>
    </row>
    <row r="2447" spans="2:14" ht="5" hidden="1" customHeight="1" outlineLevel="1" x14ac:dyDescent="0.15">
      <c r="D2447" s="1"/>
      <c r="E2447" s="1"/>
      <c r="H2447" s="1"/>
      <c r="J2447" s="1"/>
      <c r="K2447" s="1"/>
      <c r="L2447" s="1"/>
    </row>
    <row r="2448" spans="2:14" ht="15" hidden="1" customHeight="1" outlineLevel="1" x14ac:dyDescent="0.15">
      <c r="D2448" s="10" t="s">
        <v>2</v>
      </c>
      <c r="E2448" s="1"/>
      <c r="H2448" s="2"/>
      <c r="J2448" s="2"/>
      <c r="K2448" s="2"/>
      <c r="L2448" s="2"/>
    </row>
    <row r="2449" spans="2:13" hidden="1" outlineLevel="1" x14ac:dyDescent="0.15">
      <c r="D2449" s="1"/>
      <c r="E2449" s="1"/>
      <c r="F2449" s="1"/>
      <c r="H2449" s="1"/>
      <c r="I2449" s="1"/>
      <c r="J2449" s="1"/>
      <c r="K2449" s="1"/>
      <c r="L2449" s="1"/>
    </row>
    <row r="2450" spans="2:13" s="1" customFormat="1" ht="18" hidden="1" customHeight="1" outlineLevel="1" x14ac:dyDescent="0.15">
      <c r="B2450" s="7"/>
      <c r="C2450" s="60" t="s">
        <v>3</v>
      </c>
      <c r="D2450" s="68"/>
      <c r="E2450" s="68"/>
      <c r="F2450" s="69"/>
      <c r="G2450" s="69"/>
      <c r="H2450" s="69" t="s">
        <v>4</v>
      </c>
      <c r="I2450" s="69" t="s">
        <v>5</v>
      </c>
      <c r="J2450" s="69" t="s">
        <v>6</v>
      </c>
      <c r="K2450" s="69" t="s">
        <v>277</v>
      </c>
      <c r="L2450" s="69" t="s">
        <v>278</v>
      </c>
      <c r="M2450" s="69"/>
    </row>
    <row r="2451" spans="2:13" ht="10" hidden="1" customHeight="1" outlineLevel="1" x14ac:dyDescent="0.15">
      <c r="H2451" s="1"/>
      <c r="I2451" s="1"/>
      <c r="J2451" s="1"/>
      <c r="K2451" s="1"/>
      <c r="L2451" s="1"/>
    </row>
    <row r="2452" spans="2:13" s="1" customFormat="1" ht="15" hidden="1" customHeight="1" outlineLevel="1" x14ac:dyDescent="0.15">
      <c r="B2452" s="7"/>
      <c r="D2452" s="10" t="s">
        <v>3</v>
      </c>
      <c r="F2452" s="18" t="s">
        <v>288</v>
      </c>
      <c r="H2452" s="23"/>
      <c r="I2452" s="23"/>
      <c r="J2452" s="23"/>
      <c r="K2452" s="23"/>
      <c r="L2452" s="23"/>
    </row>
    <row r="2453" spans="2:13" ht="4" hidden="1" customHeight="1" outlineLevel="1" x14ac:dyDescent="0.15">
      <c r="D2453" s="1"/>
      <c r="E2453" s="1"/>
      <c r="F2453" s="1"/>
      <c r="H2453" s="1"/>
      <c r="I2453" s="1"/>
      <c r="J2453" s="1"/>
      <c r="K2453" s="1"/>
      <c r="L2453" s="1"/>
    </row>
    <row r="2454" spans="2:13" s="1" customFormat="1" ht="15" hidden="1" customHeight="1" outlineLevel="1" x14ac:dyDescent="0.15">
      <c r="B2454" s="7"/>
      <c r="D2454" s="10" t="s">
        <v>265</v>
      </c>
      <c r="F2454" s="9" t="str">
        <f>F2456 &amp; ":" &amp; F2452</f>
        <v>USD:[currency code]</v>
      </c>
      <c r="H2454" s="25"/>
      <c r="I2454" s="25"/>
      <c r="J2454" s="25"/>
      <c r="K2454" s="25"/>
      <c r="L2454" s="25"/>
    </row>
    <row r="2455" spans="2:13" ht="4" hidden="1" customHeight="1" outlineLevel="1" x14ac:dyDescent="0.15">
      <c r="D2455" s="1"/>
      <c r="E2455" s="1"/>
      <c r="F2455" s="1"/>
      <c r="H2455" s="1"/>
      <c r="I2455" s="1"/>
      <c r="J2455" s="1"/>
      <c r="K2455" s="1"/>
      <c r="L2455" s="1"/>
    </row>
    <row r="2456" spans="2:13" s="1" customFormat="1" ht="15" hidden="1" customHeight="1" outlineLevel="1" x14ac:dyDescent="0.15">
      <c r="B2456" s="7"/>
      <c r="D2456" s="10" t="s">
        <v>22</v>
      </c>
      <c r="F2456" s="9" t="str">
        <f>ReportingCurrency</f>
        <v>USD</v>
      </c>
      <c r="H2456" s="30">
        <f>IF(H2454=0, 0, H2452/H2454)</f>
        <v>0</v>
      </c>
      <c r="I2456" s="30">
        <f>IF(I2454=0, 0, I2452/I2454)</f>
        <v>0</v>
      </c>
      <c r="J2456" s="30">
        <f>IF(J2454=0, 0, J2452/J2454)</f>
        <v>0</v>
      </c>
      <c r="K2456" s="30">
        <f>IF(K2454=0, 0, K2452/K2454)</f>
        <v>0</v>
      </c>
      <c r="L2456" s="30">
        <f>IF(L2454=0, 0, L2452/L2454)</f>
        <v>0</v>
      </c>
    </row>
    <row r="2457" spans="2:13" ht="4" hidden="1" customHeight="1" outlineLevel="1" x14ac:dyDescent="0.15">
      <c r="D2457" s="1"/>
      <c r="E2457" s="1"/>
      <c r="F2457" s="1"/>
      <c r="H2457" s="1"/>
      <c r="I2457" s="1"/>
      <c r="J2457" s="1"/>
      <c r="K2457" s="1"/>
      <c r="L2457" s="1"/>
    </row>
    <row r="2458" spans="2:13" s="1" customFormat="1" ht="15" hidden="1" customHeight="1" outlineLevel="1" x14ac:dyDescent="0.15">
      <c r="B2458" s="7"/>
      <c r="D2458" s="10" t="s">
        <v>273</v>
      </c>
      <c r="F2458" s="9" t="s">
        <v>274</v>
      </c>
      <c r="H2458" s="2"/>
      <c r="I2458" s="2"/>
      <c r="J2458" s="2"/>
      <c r="K2458" s="2"/>
      <c r="L2458" s="2"/>
    </row>
    <row r="2459" spans="2:13" ht="4" hidden="1" customHeight="1" outlineLevel="1" x14ac:dyDescent="0.15">
      <c r="D2459" s="1"/>
      <c r="E2459" s="1"/>
      <c r="F2459" s="1"/>
      <c r="H2459" s="1"/>
      <c r="I2459" s="1"/>
      <c r="J2459" s="1"/>
      <c r="K2459" s="1"/>
      <c r="L2459" s="1"/>
    </row>
    <row r="2460" spans="2:13" s="1" customFormat="1" ht="15" hidden="1" customHeight="1" outlineLevel="1" x14ac:dyDescent="0.15">
      <c r="B2460" s="7"/>
      <c r="D2460" s="10" t="s">
        <v>302</v>
      </c>
      <c r="F2460" s="9" t="s">
        <v>275</v>
      </c>
      <c r="H2460" s="26"/>
      <c r="I2460" s="26"/>
      <c r="J2460" s="26"/>
      <c r="K2460" s="26"/>
      <c r="L2460" s="26"/>
    </row>
    <row r="2461" spans="2:13" hidden="1" outlineLevel="1" x14ac:dyDescent="0.15">
      <c r="D2461" s="1"/>
      <c r="E2461" s="1"/>
      <c r="F2461" s="1"/>
      <c r="H2461" s="1"/>
      <c r="I2461" s="1"/>
      <c r="J2461" s="1"/>
      <c r="K2461" s="1"/>
      <c r="L2461" s="1"/>
    </row>
    <row r="2462" spans="2:13" s="1" customFormat="1" ht="18" hidden="1" customHeight="1" outlineLevel="1" x14ac:dyDescent="0.15">
      <c r="B2462" s="7"/>
      <c r="C2462" s="60" t="s">
        <v>8</v>
      </c>
      <c r="D2462" s="68"/>
      <c r="E2462" s="68"/>
      <c r="F2462" s="69"/>
      <c r="G2462" s="69"/>
      <c r="H2462" s="69" t="s">
        <v>4</v>
      </c>
      <c r="I2462" s="69" t="s">
        <v>5</v>
      </c>
      <c r="J2462" s="69" t="s">
        <v>6</v>
      </c>
      <c r="K2462" s="69" t="s">
        <v>277</v>
      </c>
      <c r="L2462" s="69" t="s">
        <v>278</v>
      </c>
      <c r="M2462" s="69"/>
    </row>
    <row r="2463" spans="2:13" ht="10" hidden="1" customHeight="1" outlineLevel="1" x14ac:dyDescent="0.15">
      <c r="H2463" s="1"/>
      <c r="I2463" s="1"/>
      <c r="J2463" s="1"/>
      <c r="K2463" s="1"/>
      <c r="L2463" s="1"/>
    </row>
    <row r="2464" spans="2:13" s="1" customFormat="1" ht="15" hidden="1" customHeight="1" outlineLevel="1" x14ac:dyDescent="0.15">
      <c r="B2464" s="7"/>
      <c r="D2464" s="10" t="s">
        <v>254</v>
      </c>
      <c r="E2464" s="36"/>
      <c r="F2464" s="9" t="s">
        <v>24</v>
      </c>
      <c r="H2464" s="24"/>
      <c r="I2464" s="24"/>
      <c r="J2464" s="24"/>
      <c r="K2464" s="24"/>
      <c r="L2464" s="24"/>
    </row>
    <row r="2465" spans="2:13" s="1" customFormat="1" ht="15" hidden="1" customHeight="1" outlineLevel="1" x14ac:dyDescent="0.15">
      <c r="B2465" s="7"/>
      <c r="D2465" s="10" t="s">
        <v>255</v>
      </c>
      <c r="E2465" s="36"/>
      <c r="F2465" s="9" t="s">
        <v>24</v>
      </c>
      <c r="H2465" s="24"/>
      <c r="I2465" s="24"/>
      <c r="J2465" s="24"/>
      <c r="K2465" s="24"/>
      <c r="L2465" s="24"/>
    </row>
    <row r="2466" spans="2:13" s="1" customFormat="1" ht="15" hidden="1" customHeight="1" outlineLevel="1" x14ac:dyDescent="0.15">
      <c r="B2466" s="7"/>
      <c r="D2466" s="10" t="s">
        <v>256</v>
      </c>
      <c r="E2466" s="36"/>
      <c r="F2466" s="9" t="s">
        <v>24</v>
      </c>
      <c r="H2466" s="24"/>
      <c r="I2466" s="24"/>
      <c r="J2466" s="24"/>
      <c r="K2466" s="24"/>
      <c r="L2466" s="24"/>
    </row>
    <row r="2467" spans="2:13" s="1" customFormat="1" ht="15" hidden="1" customHeight="1" outlineLevel="1" x14ac:dyDescent="0.15">
      <c r="B2467" s="7"/>
      <c r="D2467" s="10" t="s">
        <v>257</v>
      </c>
      <c r="E2467" s="36"/>
      <c r="F2467" s="9" t="s">
        <v>24</v>
      </c>
      <c r="H2467" s="24"/>
      <c r="I2467" s="24"/>
      <c r="J2467" s="24"/>
      <c r="K2467" s="24"/>
      <c r="L2467" s="24"/>
    </row>
    <row r="2468" spans="2:13" s="1" customFormat="1" ht="15" hidden="1" customHeight="1" outlineLevel="1" x14ac:dyDescent="0.15">
      <c r="B2468" s="7"/>
      <c r="D2468" s="10" t="s">
        <v>258</v>
      </c>
      <c r="E2468" s="36"/>
      <c r="F2468" s="9" t="s">
        <v>24</v>
      </c>
      <c r="H2468" s="24"/>
      <c r="I2468" s="24"/>
      <c r="J2468" s="24"/>
      <c r="K2468" s="24"/>
      <c r="L2468" s="24"/>
    </row>
    <row r="2469" spans="2:13" ht="4" hidden="1" customHeight="1" outlineLevel="1" x14ac:dyDescent="0.15">
      <c r="D2469" s="1"/>
      <c r="E2469" s="1"/>
      <c r="F2469" s="1"/>
      <c r="H2469" s="1"/>
      <c r="I2469" s="1"/>
      <c r="J2469" s="1"/>
      <c r="K2469" s="1"/>
      <c r="L2469" s="1"/>
    </row>
    <row r="2470" spans="2:13" s="1" customFormat="1" ht="15" hidden="1" customHeight="1" outlineLevel="1" x14ac:dyDescent="0.15">
      <c r="B2470" s="7"/>
      <c r="D2470" s="10" t="s">
        <v>268</v>
      </c>
      <c r="F2470" s="9" t="s">
        <v>24</v>
      </c>
      <c r="H2470" s="31">
        <f>SUM(H2464:H2468)</f>
        <v>0</v>
      </c>
      <c r="I2470" s="31">
        <f>SUM(I2464:I2468)</f>
        <v>0</v>
      </c>
      <c r="J2470" s="31">
        <f>SUM(J2464:J2468)</f>
        <v>0</v>
      </c>
      <c r="K2470" s="31">
        <f>SUM(K2464:K2468)</f>
        <v>0</v>
      </c>
      <c r="L2470" s="31">
        <f>SUM(L2464:L2468)</f>
        <v>0</v>
      </c>
    </row>
    <row r="2471" spans="2:13" hidden="1" outlineLevel="1" x14ac:dyDescent="0.15"/>
    <row r="2472" spans="2:13" s="1" customFormat="1" ht="18" hidden="1" customHeight="1" outlineLevel="1" x14ac:dyDescent="0.15">
      <c r="B2472" s="7"/>
      <c r="C2472" s="60" t="s">
        <v>15</v>
      </c>
      <c r="D2472" s="68"/>
      <c r="E2472" s="68"/>
      <c r="F2472" s="69"/>
      <c r="G2472" s="69"/>
      <c r="H2472" s="69" t="s">
        <v>4</v>
      </c>
      <c r="I2472" s="69" t="s">
        <v>5</v>
      </c>
      <c r="J2472" s="69" t="s">
        <v>6</v>
      </c>
      <c r="K2472" s="69" t="s">
        <v>277</v>
      </c>
      <c r="L2472" s="69" t="s">
        <v>278</v>
      </c>
      <c r="M2472" s="69"/>
    </row>
    <row r="2473" spans="2:13" ht="10" hidden="1" customHeight="1" outlineLevel="1" x14ac:dyDescent="0.15"/>
    <row r="2474" spans="2:13" s="1" customFormat="1" ht="15" hidden="1" customHeight="1" outlineLevel="1" x14ac:dyDescent="0.15">
      <c r="B2474" s="7"/>
      <c r="D2474" s="10" t="s">
        <v>23</v>
      </c>
      <c r="F2474" s="9" t="s">
        <v>9</v>
      </c>
      <c r="H2474" s="31">
        <f>H2470</f>
        <v>0</v>
      </c>
      <c r="I2474" s="31">
        <f>I2470</f>
        <v>0</v>
      </c>
      <c r="J2474" s="31">
        <f>J2470</f>
        <v>0</v>
      </c>
      <c r="K2474" s="31">
        <f>K2470</f>
        <v>0</v>
      </c>
      <c r="L2474" s="31">
        <f>L2470</f>
        <v>0</v>
      </c>
    </row>
    <row r="2475" spans="2:13" ht="4" hidden="1" customHeight="1" outlineLevel="1" x14ac:dyDescent="0.15">
      <c r="D2475" s="10"/>
      <c r="F2475" s="1"/>
      <c r="H2475" s="1"/>
      <c r="I2475" s="1"/>
      <c r="J2475" s="1"/>
      <c r="K2475" s="1"/>
      <c r="L2475" s="1"/>
    </row>
    <row r="2476" spans="2:13" s="1" customFormat="1" ht="15" hidden="1" customHeight="1" outlineLevel="1" x14ac:dyDescent="0.15">
      <c r="B2476" s="7"/>
      <c r="D2476" s="10" t="s">
        <v>269</v>
      </c>
      <c r="F2476" s="9" t="s">
        <v>9</v>
      </c>
      <c r="H2476" s="31">
        <f>SUM(H2465:H2468)</f>
        <v>0</v>
      </c>
      <c r="I2476" s="31">
        <f>SUM(I2465:I2468)</f>
        <v>0</v>
      </c>
      <c r="J2476" s="31">
        <f>SUM(J2465:J2468)</f>
        <v>0</v>
      </c>
      <c r="K2476" s="31">
        <f>SUM(K2465:K2468)</f>
        <v>0</v>
      </c>
      <c r="L2476" s="31">
        <f>SUM(L2465:L2468)</f>
        <v>0</v>
      </c>
    </row>
    <row r="2477" spans="2:13" ht="4" hidden="1" customHeight="1" outlineLevel="1" x14ac:dyDescent="0.15">
      <c r="D2477" s="10"/>
      <c r="F2477" s="1"/>
      <c r="H2477" s="1"/>
      <c r="I2477" s="1"/>
      <c r="J2477" s="1"/>
      <c r="K2477" s="1"/>
      <c r="L2477" s="1"/>
    </row>
    <row r="2478" spans="2:13" s="1" customFormat="1" ht="15" hidden="1" customHeight="1" outlineLevel="1" x14ac:dyDescent="0.15">
      <c r="B2478" s="7"/>
      <c r="D2478" s="10" t="s">
        <v>16</v>
      </c>
      <c r="F2478" s="9" t="str">
        <f>ReportingCurrencyUnitLables</f>
        <v>USD 000s</v>
      </c>
      <c r="H2478" s="31">
        <f>H2456 * H2470 / 1000</f>
        <v>0</v>
      </c>
      <c r="I2478" s="31">
        <f>I2456 * I2470 / 1000</f>
        <v>0</v>
      </c>
      <c r="J2478" s="31">
        <f>J2456 * J2470 / 1000</f>
        <v>0</v>
      </c>
      <c r="K2478" s="31">
        <f>K2456 * K2470 / 1000</f>
        <v>0</v>
      </c>
      <c r="L2478" s="31">
        <f>L2456 * L2470 / 1000</f>
        <v>0</v>
      </c>
    </row>
    <row r="2479" spans="2:13" ht="4" hidden="1" customHeight="1" outlineLevel="1" x14ac:dyDescent="0.15">
      <c r="D2479" s="10"/>
      <c r="F2479" s="1"/>
      <c r="H2479" s="1"/>
      <c r="I2479" s="1"/>
      <c r="J2479" s="1"/>
      <c r="K2479" s="1"/>
      <c r="L2479" s="1"/>
    </row>
    <row r="2480" spans="2:13" s="1" customFormat="1" ht="15" hidden="1" customHeight="1" outlineLevel="1" x14ac:dyDescent="0.15">
      <c r="B2480" s="7"/>
      <c r="D2480" s="10" t="s">
        <v>19</v>
      </c>
      <c r="F2480" s="9" t="s">
        <v>20</v>
      </c>
      <c r="H2480" s="32">
        <f>IF(H2474=0,0,H2476 / H2474)</f>
        <v>0</v>
      </c>
      <c r="I2480" s="32">
        <f>IF(I2474=0,0,I2476 / I2474)</f>
        <v>0</v>
      </c>
      <c r="J2480" s="32">
        <f>IF(J2474=0,0,J2476 / J2474)</f>
        <v>0</v>
      </c>
      <c r="K2480" s="32">
        <f>IF(K2474=0,0,K2476 / K2474)</f>
        <v>0</v>
      </c>
      <c r="L2480" s="32">
        <f>IF(L2474=0,0,L2476 / L2474)</f>
        <v>0</v>
      </c>
    </row>
    <row r="2481" spans="2:13" ht="4" hidden="1" customHeight="1" outlineLevel="1" x14ac:dyDescent="0.15">
      <c r="D2481" s="10"/>
      <c r="F2481" s="1"/>
      <c r="H2481" s="1"/>
      <c r="I2481" s="1"/>
      <c r="J2481" s="1"/>
      <c r="K2481" s="1"/>
      <c r="L2481" s="1"/>
    </row>
    <row r="2482" spans="2:13" s="1" customFormat="1" ht="15" hidden="1" customHeight="1" outlineLevel="1" x14ac:dyDescent="0.15">
      <c r="B2482" s="7"/>
      <c r="D2482" s="10" t="s">
        <v>276</v>
      </c>
      <c r="F2482" s="9" t="str">
        <f>ReportingCurrencyUnitLables</f>
        <v>USD 000s</v>
      </c>
      <c r="H2482" s="31">
        <f>MAX(SUMPRODUCT(H2465:H2468, Technical!$E$9:$E$12) * H2456 / 1000, 0)</f>
        <v>0</v>
      </c>
      <c r="I2482" s="31">
        <f>MAX(SUMPRODUCT(I2465:I2468, Technical!$E$9:$E$12) * I2456 / 1000, 0)</f>
        <v>0</v>
      </c>
      <c r="J2482" s="31">
        <f>MAX(SUMPRODUCT(J2465:J2468, Technical!$E$9:$E$12) * J2456 / 1000, 0)</f>
        <v>0</v>
      </c>
      <c r="K2482" s="31">
        <f>MAX(SUMPRODUCT(K2465:K2468, Technical!$E$9:$E$12) * K2456 / 1000, 0)</f>
        <v>0</v>
      </c>
      <c r="L2482" s="31">
        <f>MAX(SUMPRODUCT(L2465:L2468, Technical!$E$9:$E$12) * L2456 / 1000, 0)</f>
        <v>0</v>
      </c>
    </row>
    <row r="2483" spans="2:13" ht="4" hidden="1" customHeight="1" outlineLevel="1" x14ac:dyDescent="0.15">
      <c r="D2483" s="10"/>
      <c r="F2483" s="1"/>
      <c r="H2483" s="1"/>
      <c r="I2483" s="1"/>
      <c r="J2483" s="1"/>
      <c r="K2483" s="1"/>
      <c r="L2483" s="1"/>
    </row>
    <row r="2484" spans="2:13" s="1" customFormat="1" ht="15" hidden="1" customHeight="1" outlineLevel="1" x14ac:dyDescent="0.15">
      <c r="B2484" s="7"/>
      <c r="D2484" s="10" t="s">
        <v>272</v>
      </c>
      <c r="F2484" s="9" t="s">
        <v>270</v>
      </c>
      <c r="H2484" s="32">
        <f>IF(H2478=0, 0, H2482/H2478)</f>
        <v>0</v>
      </c>
      <c r="I2484" s="32">
        <f>IF(I2478=0, 0, I2482/I2478)</f>
        <v>0</v>
      </c>
      <c r="J2484" s="32">
        <f>IF(J2478=0, 0, J2482/J2478)</f>
        <v>0</v>
      </c>
      <c r="K2484" s="32">
        <f>IF(K2478=0, 0, K2482/K2478)</f>
        <v>0</v>
      </c>
      <c r="L2484" s="32">
        <f>IF(L2478=0, 0, L2482/L2478)</f>
        <v>0</v>
      </c>
    </row>
    <row r="2485" spans="2:13" ht="4" hidden="1" customHeight="1" outlineLevel="1" x14ac:dyDescent="0.15">
      <c r="D2485" s="10"/>
      <c r="F2485" s="1"/>
      <c r="H2485" s="1"/>
      <c r="I2485" s="1"/>
      <c r="J2485" s="1"/>
      <c r="K2485" s="1"/>
      <c r="L2485" s="1"/>
    </row>
    <row r="2486" spans="2:13" s="1" customFormat="1" ht="15" hidden="1" customHeight="1" outlineLevel="1" x14ac:dyDescent="0.15">
      <c r="B2486" s="7"/>
      <c r="C2486" s="7"/>
      <c r="D2486" s="10" t="s">
        <v>271</v>
      </c>
      <c r="F2486" s="9" t="s">
        <v>279</v>
      </c>
      <c r="H2486" s="33"/>
      <c r="I2486" s="32">
        <f>IF(H2484=0, 0, -(I2484-H2484) / H2484)</f>
        <v>0</v>
      </c>
      <c r="J2486" s="32">
        <f>IF(I2484=0, 0, -(J2484-I2484) / I2484)</f>
        <v>0</v>
      </c>
      <c r="K2486" s="32">
        <f>IF(J2484=0, 0, -(K2484-J2484) / J2484)</f>
        <v>0</v>
      </c>
      <c r="L2486" s="32">
        <f>IF(K2484=0, 0, -(L2484-K2484) / K2484)</f>
        <v>0</v>
      </c>
    </row>
    <row r="2487" spans="2:13" hidden="1" outlineLevel="1" x14ac:dyDescent="0.15"/>
    <row r="2488" spans="2:13" s="1" customFormat="1" ht="18" hidden="1" customHeight="1" outlineLevel="1" x14ac:dyDescent="0.15">
      <c r="B2488" s="7"/>
      <c r="C2488" s="60" t="s">
        <v>259</v>
      </c>
      <c r="D2488" s="68"/>
      <c r="E2488" s="68">
        <f>IF(AND(J2443 = "Yes", OR(ISBLANK(Worker_Type_Filter), Worker_Type_Filter = H2448),
 OR(ISBLANK(Country_Filter), Country_Filter = J2448)), 1, 0)</f>
        <v>1</v>
      </c>
      <c r="F2488" s="69"/>
      <c r="G2488" s="69"/>
      <c r="H2488" s="69" t="s">
        <v>4</v>
      </c>
      <c r="I2488" s="69" t="s">
        <v>5</v>
      </c>
      <c r="J2488" s="69" t="s">
        <v>6</v>
      </c>
      <c r="K2488" s="69" t="s">
        <v>277</v>
      </c>
      <c r="L2488" s="69" t="s">
        <v>278</v>
      </c>
      <c r="M2488" s="69"/>
    </row>
    <row r="2489" spans="2:13" ht="10" hidden="1" customHeight="1" outlineLevel="1" x14ac:dyDescent="0.15">
      <c r="C2489" s="37" t="s">
        <v>267</v>
      </c>
    </row>
    <row r="2490" spans="2:13" ht="4" hidden="1" customHeight="1" outlineLevel="1" x14ac:dyDescent="0.15"/>
    <row r="2491" spans="2:13" s="1" customFormat="1" ht="15" hidden="1" customHeight="1" outlineLevel="1" x14ac:dyDescent="0.15">
      <c r="B2491" s="7"/>
      <c r="C2491" s="20">
        <v>1</v>
      </c>
      <c r="D2491" s="10" t="s">
        <v>23</v>
      </c>
      <c r="F2491" s="9" t="s">
        <v>9</v>
      </c>
      <c r="H2491" s="31">
        <f>H2474 * $E2488</f>
        <v>0</v>
      </c>
      <c r="I2491" s="31">
        <f>I2474 * $E2488</f>
        <v>0</v>
      </c>
      <c r="J2491" s="31">
        <f>J2474 * $E2488</f>
        <v>0</v>
      </c>
      <c r="K2491" s="31">
        <f>K2474 * $E2488</f>
        <v>0</v>
      </c>
      <c r="L2491" s="31">
        <f>L2474 * $E2488</f>
        <v>0</v>
      </c>
    </row>
    <row r="2492" spans="2:13" ht="4" hidden="1" customHeight="1" outlineLevel="1" x14ac:dyDescent="0.15">
      <c r="D2492" s="10"/>
      <c r="F2492" s="1"/>
      <c r="H2492" s="1"/>
      <c r="I2492" s="1"/>
      <c r="J2492" s="1"/>
      <c r="K2492" s="1"/>
      <c r="L2492" s="1"/>
    </row>
    <row r="2493" spans="2:13" s="1" customFormat="1" ht="15" hidden="1" customHeight="1" outlineLevel="1" x14ac:dyDescent="0.15">
      <c r="B2493" s="7"/>
      <c r="C2493" s="20">
        <v>2</v>
      </c>
      <c r="D2493" s="10" t="s">
        <v>269</v>
      </c>
      <c r="F2493" s="9" t="s">
        <v>9</v>
      </c>
      <c r="H2493" s="31">
        <f>H2476 * $E2488</f>
        <v>0</v>
      </c>
      <c r="I2493" s="31">
        <f>I2476 * $E2488</f>
        <v>0</v>
      </c>
      <c r="J2493" s="31">
        <f>J2476 * $E2488</f>
        <v>0</v>
      </c>
      <c r="K2493" s="31">
        <f>K2476 * $E2488</f>
        <v>0</v>
      </c>
      <c r="L2493" s="31">
        <f>L2476 * $E2488</f>
        <v>0</v>
      </c>
    </row>
    <row r="2494" spans="2:13" ht="4" hidden="1" customHeight="1" outlineLevel="1" x14ac:dyDescent="0.15">
      <c r="D2494" s="10"/>
      <c r="F2494" s="1"/>
      <c r="H2494" s="1"/>
      <c r="I2494" s="1"/>
      <c r="J2494" s="1"/>
      <c r="K2494" s="1"/>
      <c r="L2494" s="1"/>
    </row>
    <row r="2495" spans="2:13" s="1" customFormat="1" ht="15" hidden="1" customHeight="1" outlineLevel="1" x14ac:dyDescent="0.15">
      <c r="B2495" s="7"/>
      <c r="C2495" s="20">
        <v>3</v>
      </c>
      <c r="D2495" s="10" t="s">
        <v>16</v>
      </c>
      <c r="F2495" s="9" t="str">
        <f>ReportingCurrencyUnitLables</f>
        <v>USD 000s</v>
      </c>
      <c r="H2495" s="31">
        <f>H2478 * $E2488</f>
        <v>0</v>
      </c>
      <c r="I2495" s="31">
        <f>I2478 * $E2488</f>
        <v>0</v>
      </c>
      <c r="J2495" s="31">
        <f>J2478 * $E2488</f>
        <v>0</v>
      </c>
      <c r="K2495" s="31">
        <f>K2478 * $E2488</f>
        <v>0</v>
      </c>
      <c r="L2495" s="31">
        <f>L2478 * $E2488</f>
        <v>0</v>
      </c>
    </row>
    <row r="2496" spans="2:13" ht="4" hidden="1" customHeight="1" outlineLevel="1" x14ac:dyDescent="0.15">
      <c r="D2496" s="10"/>
      <c r="F2496" s="1"/>
      <c r="H2496" s="1"/>
      <c r="I2496" s="1"/>
      <c r="J2496" s="1"/>
      <c r="K2496" s="1"/>
      <c r="L2496" s="1"/>
    </row>
    <row r="2497" spans="2:14" s="1" customFormat="1" ht="15" hidden="1" customHeight="1" outlineLevel="1" x14ac:dyDescent="0.15">
      <c r="B2497" s="7"/>
      <c r="C2497" s="20">
        <v>4</v>
      </c>
      <c r="D2497" s="10" t="s">
        <v>276</v>
      </c>
      <c r="F2497" s="9" t="str">
        <f>ReportingCurrencyUnitLables</f>
        <v>USD 000s</v>
      </c>
      <c r="H2497" s="31">
        <f>H2482 * $E2488</f>
        <v>0</v>
      </c>
      <c r="I2497" s="31">
        <f>I2482 * $E2488</f>
        <v>0</v>
      </c>
      <c r="J2497" s="31">
        <f>J2482 * $E2488</f>
        <v>0</v>
      </c>
      <c r="K2497" s="31">
        <f>K2482 * $E2488</f>
        <v>0</v>
      </c>
      <c r="L2497" s="31">
        <f>L2482 * $E2488</f>
        <v>0</v>
      </c>
    </row>
    <row r="2498" spans="2:14" ht="4" hidden="1" customHeight="1" outlineLevel="1" x14ac:dyDescent="0.15">
      <c r="D2498" s="10"/>
      <c r="F2498" s="1"/>
      <c r="H2498" s="1"/>
      <c r="I2498" s="1"/>
      <c r="J2498" s="1"/>
      <c r="K2498" s="1"/>
      <c r="L2498" s="1"/>
    </row>
    <row r="2499" spans="2:14" ht="10" hidden="1" customHeight="1" outlineLevel="1" x14ac:dyDescent="0.15">
      <c r="B2499" s="38"/>
      <c r="C2499" s="34"/>
      <c r="D2499" s="34"/>
      <c r="E2499" s="34"/>
      <c r="F2499" s="34"/>
      <c r="G2499" s="34"/>
      <c r="H2499" s="34"/>
      <c r="I2499" s="39"/>
      <c r="J2499" s="39"/>
      <c r="K2499" s="39"/>
      <c r="L2499" s="34"/>
      <c r="M2499" s="34"/>
      <c r="N2499" s="1"/>
    </row>
    <row r="2500" spans="2:14" ht="10" customHeight="1" x14ac:dyDescent="0.15"/>
    <row r="2501" spans="2:14" s="1" customFormat="1" ht="19" collapsed="1" x14ac:dyDescent="0.15">
      <c r="B2501" s="66" cm="1">
        <f t="array" aca="1" ref="B2501" ca="1">MAX($B$2:OFFSET(B2501,-1,0)+1)</f>
        <v>44</v>
      </c>
      <c r="C2501" s="67" t="str">
        <f>UPPER(J2506) &amp;" / " &amp; K2506  &amp; " / " &amp; L2506 &amp; " / " &amp; H2506</f>
        <v xml:space="preserve"> /  /  / </v>
      </c>
      <c r="D2501" s="67"/>
      <c r="E2501" s="67"/>
      <c r="F2501" s="67"/>
      <c r="G2501" s="67"/>
      <c r="H2501" s="34"/>
      <c r="I2501" s="19" t="s">
        <v>253</v>
      </c>
      <c r="J2501" s="2" t="s">
        <v>216</v>
      </c>
      <c r="K2501" s="19" t="s">
        <v>286</v>
      </c>
      <c r="L2501" s="35">
        <f>E2546</f>
        <v>1</v>
      </c>
      <c r="M2501" s="34"/>
    </row>
    <row r="2502" spans="2:14" s="1" customFormat="1" ht="4" hidden="1" customHeight="1" outlineLevel="1" x14ac:dyDescent="0.15">
      <c r="B2502" s="63"/>
      <c r="C2502" s="64"/>
      <c r="D2502" s="64"/>
      <c r="E2502" s="64"/>
      <c r="F2502" s="64"/>
      <c r="G2502" s="64"/>
      <c r="H2502" s="64"/>
      <c r="I2502" s="65"/>
      <c r="J2502" s="65"/>
      <c r="K2502" s="65"/>
      <c r="L2502" s="64"/>
      <c r="M2502" s="64"/>
    </row>
    <row r="2503" spans="2:14" ht="10" hidden="1" customHeight="1" outlineLevel="1" x14ac:dyDescent="0.15"/>
    <row r="2504" spans="2:14" ht="15" hidden="1" customHeight="1" outlineLevel="1" x14ac:dyDescent="0.15">
      <c r="D2504" s="1"/>
      <c r="E2504" s="1"/>
      <c r="H2504" s="3" t="s">
        <v>1</v>
      </c>
      <c r="J2504" s="3" t="s">
        <v>0</v>
      </c>
      <c r="K2504" s="3" t="s">
        <v>215</v>
      </c>
      <c r="L2504" s="3" t="s">
        <v>283</v>
      </c>
    </row>
    <row r="2505" spans="2:14" ht="5" hidden="1" customHeight="1" outlineLevel="1" x14ac:dyDescent="0.15">
      <c r="D2505" s="1"/>
      <c r="E2505" s="1"/>
      <c r="H2505" s="1"/>
      <c r="J2505" s="1"/>
      <c r="K2505" s="1"/>
      <c r="L2505" s="1"/>
    </row>
    <row r="2506" spans="2:14" ht="15" hidden="1" customHeight="1" outlineLevel="1" x14ac:dyDescent="0.15">
      <c r="D2506" s="10" t="s">
        <v>2</v>
      </c>
      <c r="E2506" s="1"/>
      <c r="H2506" s="2"/>
      <c r="J2506" s="2"/>
      <c r="K2506" s="2"/>
      <c r="L2506" s="2"/>
    </row>
    <row r="2507" spans="2:14" hidden="1" outlineLevel="1" x14ac:dyDescent="0.15">
      <c r="D2507" s="1"/>
      <c r="E2507" s="1"/>
      <c r="F2507" s="1"/>
      <c r="H2507" s="1"/>
      <c r="I2507" s="1"/>
      <c r="J2507" s="1"/>
      <c r="K2507" s="1"/>
      <c r="L2507" s="1"/>
    </row>
    <row r="2508" spans="2:14" s="1" customFormat="1" ht="18" hidden="1" customHeight="1" outlineLevel="1" x14ac:dyDescent="0.15">
      <c r="B2508" s="7"/>
      <c r="C2508" s="60" t="s">
        <v>3</v>
      </c>
      <c r="D2508" s="68"/>
      <c r="E2508" s="68"/>
      <c r="F2508" s="69"/>
      <c r="G2508" s="69"/>
      <c r="H2508" s="69" t="s">
        <v>4</v>
      </c>
      <c r="I2508" s="69" t="s">
        <v>5</v>
      </c>
      <c r="J2508" s="69" t="s">
        <v>6</v>
      </c>
      <c r="K2508" s="69" t="s">
        <v>277</v>
      </c>
      <c r="L2508" s="69" t="s">
        <v>278</v>
      </c>
      <c r="M2508" s="69"/>
    </row>
    <row r="2509" spans="2:14" ht="10" hidden="1" customHeight="1" outlineLevel="1" x14ac:dyDescent="0.15">
      <c r="H2509" s="1"/>
      <c r="I2509" s="1"/>
      <c r="J2509" s="1"/>
      <c r="K2509" s="1"/>
      <c r="L2509" s="1"/>
    </row>
    <row r="2510" spans="2:14" s="1" customFormat="1" ht="15" hidden="1" customHeight="1" outlineLevel="1" x14ac:dyDescent="0.15">
      <c r="B2510" s="7"/>
      <c r="D2510" s="10" t="s">
        <v>3</v>
      </c>
      <c r="F2510" s="18" t="s">
        <v>288</v>
      </c>
      <c r="H2510" s="23"/>
      <c r="I2510" s="23"/>
      <c r="J2510" s="23"/>
      <c r="K2510" s="23"/>
      <c r="L2510" s="23"/>
    </row>
    <row r="2511" spans="2:14" ht="4" hidden="1" customHeight="1" outlineLevel="1" x14ac:dyDescent="0.15">
      <c r="D2511" s="1"/>
      <c r="E2511" s="1"/>
      <c r="F2511" s="1"/>
      <c r="H2511" s="1"/>
      <c r="I2511" s="1"/>
      <c r="J2511" s="1"/>
      <c r="K2511" s="1"/>
      <c r="L2511" s="1"/>
    </row>
    <row r="2512" spans="2:14" s="1" customFormat="1" ht="15" hidden="1" customHeight="1" outlineLevel="1" x14ac:dyDescent="0.15">
      <c r="B2512" s="7"/>
      <c r="D2512" s="10" t="s">
        <v>265</v>
      </c>
      <c r="F2512" s="9" t="str">
        <f>F2514 &amp; ":" &amp; F2510</f>
        <v>USD:[currency code]</v>
      </c>
      <c r="H2512" s="25"/>
      <c r="I2512" s="25"/>
      <c r="J2512" s="25"/>
      <c r="K2512" s="25"/>
      <c r="L2512" s="25"/>
    </row>
    <row r="2513" spans="2:13" ht="4" hidden="1" customHeight="1" outlineLevel="1" x14ac:dyDescent="0.15">
      <c r="D2513" s="1"/>
      <c r="E2513" s="1"/>
      <c r="F2513" s="1"/>
      <c r="H2513" s="1"/>
      <c r="I2513" s="1"/>
      <c r="J2513" s="1"/>
      <c r="K2513" s="1"/>
      <c r="L2513" s="1"/>
    </row>
    <row r="2514" spans="2:13" s="1" customFormat="1" ht="15" hidden="1" customHeight="1" outlineLevel="1" x14ac:dyDescent="0.15">
      <c r="B2514" s="7"/>
      <c r="D2514" s="10" t="s">
        <v>22</v>
      </c>
      <c r="F2514" s="9" t="str">
        <f>ReportingCurrency</f>
        <v>USD</v>
      </c>
      <c r="H2514" s="30">
        <f>IF(H2512=0, 0, H2510/H2512)</f>
        <v>0</v>
      </c>
      <c r="I2514" s="30">
        <f>IF(I2512=0, 0, I2510/I2512)</f>
        <v>0</v>
      </c>
      <c r="J2514" s="30">
        <f>IF(J2512=0, 0, J2510/J2512)</f>
        <v>0</v>
      </c>
      <c r="K2514" s="30">
        <f>IF(K2512=0, 0, K2510/K2512)</f>
        <v>0</v>
      </c>
      <c r="L2514" s="30">
        <f>IF(L2512=0, 0, L2510/L2512)</f>
        <v>0</v>
      </c>
    </row>
    <row r="2515" spans="2:13" ht="4" hidden="1" customHeight="1" outlineLevel="1" x14ac:dyDescent="0.15">
      <c r="D2515" s="1"/>
      <c r="E2515" s="1"/>
      <c r="F2515" s="1"/>
      <c r="H2515" s="1"/>
      <c r="I2515" s="1"/>
      <c r="J2515" s="1"/>
      <c r="K2515" s="1"/>
      <c r="L2515" s="1"/>
    </row>
    <row r="2516" spans="2:13" s="1" customFormat="1" ht="15" hidden="1" customHeight="1" outlineLevel="1" x14ac:dyDescent="0.15">
      <c r="B2516" s="7"/>
      <c r="D2516" s="10" t="s">
        <v>273</v>
      </c>
      <c r="F2516" s="9" t="s">
        <v>274</v>
      </c>
      <c r="H2516" s="2"/>
      <c r="I2516" s="2"/>
      <c r="J2516" s="2"/>
      <c r="K2516" s="2"/>
      <c r="L2516" s="2"/>
    </row>
    <row r="2517" spans="2:13" ht="4" hidden="1" customHeight="1" outlineLevel="1" x14ac:dyDescent="0.15">
      <c r="D2517" s="1"/>
      <c r="E2517" s="1"/>
      <c r="F2517" s="1"/>
      <c r="H2517" s="1"/>
      <c r="I2517" s="1"/>
      <c r="J2517" s="1"/>
      <c r="K2517" s="1"/>
      <c r="L2517" s="1"/>
    </row>
    <row r="2518" spans="2:13" s="1" customFormat="1" ht="15" hidden="1" customHeight="1" outlineLevel="1" x14ac:dyDescent="0.15">
      <c r="B2518" s="7"/>
      <c r="D2518" s="10" t="s">
        <v>302</v>
      </c>
      <c r="F2518" s="9" t="s">
        <v>275</v>
      </c>
      <c r="H2518" s="26"/>
      <c r="I2518" s="26"/>
      <c r="J2518" s="26"/>
      <c r="K2518" s="26"/>
      <c r="L2518" s="26"/>
    </row>
    <row r="2519" spans="2:13" hidden="1" outlineLevel="1" x14ac:dyDescent="0.15">
      <c r="D2519" s="1"/>
      <c r="E2519" s="1"/>
      <c r="F2519" s="1"/>
      <c r="H2519" s="1"/>
      <c r="I2519" s="1"/>
      <c r="J2519" s="1"/>
      <c r="K2519" s="1"/>
      <c r="L2519" s="1"/>
    </row>
    <row r="2520" spans="2:13" s="1" customFormat="1" ht="18" hidden="1" customHeight="1" outlineLevel="1" x14ac:dyDescent="0.15">
      <c r="B2520" s="7"/>
      <c r="C2520" s="60" t="s">
        <v>8</v>
      </c>
      <c r="D2520" s="68"/>
      <c r="E2520" s="68"/>
      <c r="F2520" s="69"/>
      <c r="G2520" s="69"/>
      <c r="H2520" s="69" t="s">
        <v>4</v>
      </c>
      <c r="I2520" s="69" t="s">
        <v>5</v>
      </c>
      <c r="J2520" s="69" t="s">
        <v>6</v>
      </c>
      <c r="K2520" s="69" t="s">
        <v>277</v>
      </c>
      <c r="L2520" s="69" t="s">
        <v>278</v>
      </c>
      <c r="M2520" s="69"/>
    </row>
    <row r="2521" spans="2:13" ht="10" hidden="1" customHeight="1" outlineLevel="1" x14ac:dyDescent="0.15">
      <c r="H2521" s="1"/>
      <c r="I2521" s="1"/>
      <c r="J2521" s="1"/>
      <c r="K2521" s="1"/>
      <c r="L2521" s="1"/>
    </row>
    <row r="2522" spans="2:13" s="1" customFormat="1" ht="15" hidden="1" customHeight="1" outlineLevel="1" x14ac:dyDescent="0.15">
      <c r="B2522" s="7"/>
      <c r="D2522" s="10" t="s">
        <v>254</v>
      </c>
      <c r="E2522" s="36"/>
      <c r="F2522" s="9" t="s">
        <v>24</v>
      </c>
      <c r="H2522" s="24"/>
      <c r="I2522" s="24"/>
      <c r="J2522" s="24"/>
      <c r="K2522" s="24"/>
      <c r="L2522" s="24"/>
    </row>
    <row r="2523" spans="2:13" s="1" customFormat="1" ht="15" hidden="1" customHeight="1" outlineLevel="1" x14ac:dyDescent="0.15">
      <c r="B2523" s="7"/>
      <c r="D2523" s="10" t="s">
        <v>255</v>
      </c>
      <c r="E2523" s="36"/>
      <c r="F2523" s="9" t="s">
        <v>24</v>
      </c>
      <c r="H2523" s="24"/>
      <c r="I2523" s="24"/>
      <c r="J2523" s="24"/>
      <c r="K2523" s="24"/>
      <c r="L2523" s="24"/>
    </row>
    <row r="2524" spans="2:13" s="1" customFormat="1" ht="15" hidden="1" customHeight="1" outlineLevel="1" x14ac:dyDescent="0.15">
      <c r="B2524" s="7"/>
      <c r="D2524" s="10" t="s">
        <v>256</v>
      </c>
      <c r="E2524" s="36"/>
      <c r="F2524" s="9" t="s">
        <v>24</v>
      </c>
      <c r="H2524" s="24"/>
      <c r="I2524" s="24"/>
      <c r="J2524" s="24"/>
      <c r="K2524" s="24"/>
      <c r="L2524" s="24"/>
    </row>
    <row r="2525" spans="2:13" s="1" customFormat="1" ht="15" hidden="1" customHeight="1" outlineLevel="1" x14ac:dyDescent="0.15">
      <c r="B2525" s="7"/>
      <c r="D2525" s="10" t="s">
        <v>257</v>
      </c>
      <c r="E2525" s="36"/>
      <c r="F2525" s="9" t="s">
        <v>24</v>
      </c>
      <c r="H2525" s="24"/>
      <c r="I2525" s="24"/>
      <c r="J2525" s="24"/>
      <c r="K2525" s="24"/>
      <c r="L2525" s="24"/>
    </row>
    <row r="2526" spans="2:13" s="1" customFormat="1" ht="15" hidden="1" customHeight="1" outlineLevel="1" x14ac:dyDescent="0.15">
      <c r="B2526" s="7"/>
      <c r="D2526" s="10" t="s">
        <v>258</v>
      </c>
      <c r="E2526" s="36"/>
      <c r="F2526" s="9" t="s">
        <v>24</v>
      </c>
      <c r="H2526" s="24"/>
      <c r="I2526" s="24"/>
      <c r="J2526" s="24"/>
      <c r="K2526" s="24"/>
      <c r="L2526" s="24"/>
    </row>
    <row r="2527" spans="2:13" ht="4" hidden="1" customHeight="1" outlineLevel="1" x14ac:dyDescent="0.15">
      <c r="D2527" s="1"/>
      <c r="E2527" s="1"/>
      <c r="F2527" s="1"/>
      <c r="H2527" s="1"/>
      <c r="I2527" s="1"/>
      <c r="J2527" s="1"/>
      <c r="K2527" s="1"/>
      <c r="L2527" s="1"/>
    </row>
    <row r="2528" spans="2:13" s="1" customFormat="1" ht="15" hidden="1" customHeight="1" outlineLevel="1" x14ac:dyDescent="0.15">
      <c r="B2528" s="7"/>
      <c r="D2528" s="10" t="s">
        <v>268</v>
      </c>
      <c r="F2528" s="9" t="s">
        <v>24</v>
      </c>
      <c r="H2528" s="31">
        <f>SUM(H2522:H2526)</f>
        <v>0</v>
      </c>
      <c r="I2528" s="31">
        <f>SUM(I2522:I2526)</f>
        <v>0</v>
      </c>
      <c r="J2528" s="31">
        <f>SUM(J2522:J2526)</f>
        <v>0</v>
      </c>
      <c r="K2528" s="31">
        <f>SUM(K2522:K2526)</f>
        <v>0</v>
      </c>
      <c r="L2528" s="31">
        <f>SUM(L2522:L2526)</f>
        <v>0</v>
      </c>
    </row>
    <row r="2529" spans="2:13" hidden="1" outlineLevel="1" x14ac:dyDescent="0.15"/>
    <row r="2530" spans="2:13" s="1" customFormat="1" ht="18" hidden="1" customHeight="1" outlineLevel="1" x14ac:dyDescent="0.15">
      <c r="B2530" s="7"/>
      <c r="C2530" s="60" t="s">
        <v>15</v>
      </c>
      <c r="D2530" s="68"/>
      <c r="E2530" s="68"/>
      <c r="F2530" s="69"/>
      <c r="G2530" s="69"/>
      <c r="H2530" s="69" t="s">
        <v>4</v>
      </c>
      <c r="I2530" s="69" t="s">
        <v>5</v>
      </c>
      <c r="J2530" s="69" t="s">
        <v>6</v>
      </c>
      <c r="K2530" s="69" t="s">
        <v>277</v>
      </c>
      <c r="L2530" s="69" t="s">
        <v>278</v>
      </c>
      <c r="M2530" s="69"/>
    </row>
    <row r="2531" spans="2:13" ht="10" hidden="1" customHeight="1" outlineLevel="1" x14ac:dyDescent="0.15"/>
    <row r="2532" spans="2:13" s="1" customFormat="1" ht="15" hidden="1" customHeight="1" outlineLevel="1" x14ac:dyDescent="0.15">
      <c r="B2532" s="7"/>
      <c r="D2532" s="10" t="s">
        <v>23</v>
      </c>
      <c r="F2532" s="9" t="s">
        <v>9</v>
      </c>
      <c r="H2532" s="31">
        <f>H2528</f>
        <v>0</v>
      </c>
      <c r="I2532" s="31">
        <f>I2528</f>
        <v>0</v>
      </c>
      <c r="J2532" s="31">
        <f>J2528</f>
        <v>0</v>
      </c>
      <c r="K2532" s="31">
        <f>K2528</f>
        <v>0</v>
      </c>
      <c r="L2532" s="31">
        <f>L2528</f>
        <v>0</v>
      </c>
    </row>
    <row r="2533" spans="2:13" ht="4" hidden="1" customHeight="1" outlineLevel="1" x14ac:dyDescent="0.15">
      <c r="D2533" s="10"/>
      <c r="F2533" s="1"/>
      <c r="H2533" s="1"/>
      <c r="I2533" s="1"/>
      <c r="J2533" s="1"/>
      <c r="K2533" s="1"/>
      <c r="L2533" s="1"/>
    </row>
    <row r="2534" spans="2:13" s="1" customFormat="1" ht="15" hidden="1" customHeight="1" outlineLevel="1" x14ac:dyDescent="0.15">
      <c r="B2534" s="7"/>
      <c r="D2534" s="10" t="s">
        <v>269</v>
      </c>
      <c r="F2534" s="9" t="s">
        <v>9</v>
      </c>
      <c r="H2534" s="31">
        <f>SUM(H2523:H2526)</f>
        <v>0</v>
      </c>
      <c r="I2534" s="31">
        <f>SUM(I2523:I2526)</f>
        <v>0</v>
      </c>
      <c r="J2534" s="31">
        <f>SUM(J2523:J2526)</f>
        <v>0</v>
      </c>
      <c r="K2534" s="31">
        <f>SUM(K2523:K2526)</f>
        <v>0</v>
      </c>
      <c r="L2534" s="31">
        <f>SUM(L2523:L2526)</f>
        <v>0</v>
      </c>
    </row>
    <row r="2535" spans="2:13" ht="4" hidden="1" customHeight="1" outlineLevel="1" x14ac:dyDescent="0.15">
      <c r="D2535" s="10"/>
      <c r="F2535" s="1"/>
      <c r="H2535" s="1"/>
      <c r="I2535" s="1"/>
      <c r="J2535" s="1"/>
      <c r="K2535" s="1"/>
      <c r="L2535" s="1"/>
    </row>
    <row r="2536" spans="2:13" s="1" customFormat="1" ht="15" hidden="1" customHeight="1" outlineLevel="1" x14ac:dyDescent="0.15">
      <c r="B2536" s="7"/>
      <c r="D2536" s="10" t="s">
        <v>16</v>
      </c>
      <c r="F2536" s="9" t="str">
        <f>ReportingCurrencyUnitLables</f>
        <v>USD 000s</v>
      </c>
      <c r="H2536" s="31">
        <f>H2514 * H2528 / 1000</f>
        <v>0</v>
      </c>
      <c r="I2536" s="31">
        <f>I2514 * I2528 / 1000</f>
        <v>0</v>
      </c>
      <c r="J2536" s="31">
        <f>J2514 * J2528 / 1000</f>
        <v>0</v>
      </c>
      <c r="K2536" s="31">
        <f>K2514 * K2528 / 1000</f>
        <v>0</v>
      </c>
      <c r="L2536" s="31">
        <f>L2514 * L2528 / 1000</f>
        <v>0</v>
      </c>
    </row>
    <row r="2537" spans="2:13" ht="4" hidden="1" customHeight="1" outlineLevel="1" x14ac:dyDescent="0.15">
      <c r="D2537" s="10"/>
      <c r="F2537" s="1"/>
      <c r="H2537" s="1"/>
      <c r="I2537" s="1"/>
      <c r="J2537" s="1"/>
      <c r="K2537" s="1"/>
      <c r="L2537" s="1"/>
    </row>
    <row r="2538" spans="2:13" s="1" customFormat="1" ht="15" hidden="1" customHeight="1" outlineLevel="1" x14ac:dyDescent="0.15">
      <c r="B2538" s="7"/>
      <c r="D2538" s="10" t="s">
        <v>19</v>
      </c>
      <c r="F2538" s="9" t="s">
        <v>20</v>
      </c>
      <c r="H2538" s="32">
        <f>IF(H2532=0,0,H2534 / H2532)</f>
        <v>0</v>
      </c>
      <c r="I2538" s="32">
        <f>IF(I2532=0,0,I2534 / I2532)</f>
        <v>0</v>
      </c>
      <c r="J2538" s="32">
        <f>IF(J2532=0,0,J2534 / J2532)</f>
        <v>0</v>
      </c>
      <c r="K2538" s="32">
        <f>IF(K2532=0,0,K2534 / K2532)</f>
        <v>0</v>
      </c>
      <c r="L2538" s="32">
        <f>IF(L2532=0,0,L2534 / L2532)</f>
        <v>0</v>
      </c>
    </row>
    <row r="2539" spans="2:13" ht="4" hidden="1" customHeight="1" outlineLevel="1" x14ac:dyDescent="0.15">
      <c r="D2539" s="10"/>
      <c r="F2539" s="1"/>
      <c r="H2539" s="1"/>
      <c r="I2539" s="1"/>
      <c r="J2539" s="1"/>
      <c r="K2539" s="1"/>
      <c r="L2539" s="1"/>
    </row>
    <row r="2540" spans="2:13" s="1" customFormat="1" ht="15" hidden="1" customHeight="1" outlineLevel="1" x14ac:dyDescent="0.15">
      <c r="B2540" s="7"/>
      <c r="D2540" s="10" t="s">
        <v>276</v>
      </c>
      <c r="F2540" s="9" t="str">
        <f>ReportingCurrencyUnitLables</f>
        <v>USD 000s</v>
      </c>
      <c r="H2540" s="31">
        <f>MAX(SUMPRODUCT(H2523:H2526, Technical!$E$9:$E$12) * H2514 / 1000, 0)</f>
        <v>0</v>
      </c>
      <c r="I2540" s="31">
        <f>MAX(SUMPRODUCT(I2523:I2526, Technical!$E$9:$E$12) * I2514 / 1000, 0)</f>
        <v>0</v>
      </c>
      <c r="J2540" s="31">
        <f>MAX(SUMPRODUCT(J2523:J2526, Technical!$E$9:$E$12) * J2514 / 1000, 0)</f>
        <v>0</v>
      </c>
      <c r="K2540" s="31">
        <f>MAX(SUMPRODUCT(K2523:K2526, Technical!$E$9:$E$12) * K2514 / 1000, 0)</f>
        <v>0</v>
      </c>
      <c r="L2540" s="31">
        <f>MAX(SUMPRODUCT(L2523:L2526, Technical!$E$9:$E$12) * L2514 / 1000, 0)</f>
        <v>0</v>
      </c>
    </row>
    <row r="2541" spans="2:13" ht="4" hidden="1" customHeight="1" outlineLevel="1" x14ac:dyDescent="0.15">
      <c r="D2541" s="10"/>
      <c r="F2541" s="1"/>
      <c r="H2541" s="1"/>
      <c r="I2541" s="1"/>
      <c r="J2541" s="1"/>
      <c r="K2541" s="1"/>
      <c r="L2541" s="1"/>
    </row>
    <row r="2542" spans="2:13" s="1" customFormat="1" ht="15" hidden="1" customHeight="1" outlineLevel="1" x14ac:dyDescent="0.15">
      <c r="B2542" s="7"/>
      <c r="D2542" s="10" t="s">
        <v>272</v>
      </c>
      <c r="F2542" s="9" t="s">
        <v>270</v>
      </c>
      <c r="H2542" s="32">
        <f>IF(H2536=0, 0, H2540/H2536)</f>
        <v>0</v>
      </c>
      <c r="I2542" s="32">
        <f>IF(I2536=0, 0, I2540/I2536)</f>
        <v>0</v>
      </c>
      <c r="J2542" s="32">
        <f>IF(J2536=0, 0, J2540/J2536)</f>
        <v>0</v>
      </c>
      <c r="K2542" s="32">
        <f>IF(K2536=0, 0, K2540/K2536)</f>
        <v>0</v>
      </c>
      <c r="L2542" s="32">
        <f>IF(L2536=0, 0, L2540/L2536)</f>
        <v>0</v>
      </c>
    </row>
    <row r="2543" spans="2:13" ht="4" hidden="1" customHeight="1" outlineLevel="1" x14ac:dyDescent="0.15">
      <c r="D2543" s="10"/>
      <c r="F2543" s="1"/>
      <c r="H2543" s="1"/>
      <c r="I2543" s="1"/>
      <c r="J2543" s="1"/>
      <c r="K2543" s="1"/>
      <c r="L2543" s="1"/>
    </row>
    <row r="2544" spans="2:13" s="1" customFormat="1" ht="15" hidden="1" customHeight="1" outlineLevel="1" x14ac:dyDescent="0.15">
      <c r="B2544" s="7"/>
      <c r="C2544" s="7"/>
      <c r="D2544" s="10" t="s">
        <v>271</v>
      </c>
      <c r="F2544" s="9" t="s">
        <v>279</v>
      </c>
      <c r="H2544" s="33"/>
      <c r="I2544" s="32">
        <f>IF(H2542=0, 0, -(I2542-H2542) / H2542)</f>
        <v>0</v>
      </c>
      <c r="J2544" s="32">
        <f>IF(I2542=0, 0, -(J2542-I2542) / I2542)</f>
        <v>0</v>
      </c>
      <c r="K2544" s="32">
        <f>IF(J2542=0, 0, -(K2542-J2542) / J2542)</f>
        <v>0</v>
      </c>
      <c r="L2544" s="32">
        <f>IF(K2542=0, 0, -(L2542-K2542) / K2542)</f>
        <v>0</v>
      </c>
    </row>
    <row r="2545" spans="2:14" hidden="1" outlineLevel="1" x14ac:dyDescent="0.15"/>
    <row r="2546" spans="2:14" s="1" customFormat="1" ht="18" hidden="1" customHeight="1" outlineLevel="1" x14ac:dyDescent="0.15">
      <c r="B2546" s="7"/>
      <c r="C2546" s="60" t="s">
        <v>259</v>
      </c>
      <c r="D2546" s="68"/>
      <c r="E2546" s="68">
        <f>IF(AND(J2501 = "Yes", OR(ISBLANK(Worker_Type_Filter), Worker_Type_Filter = H2506),
 OR(ISBLANK(Country_Filter), Country_Filter = J2506)), 1, 0)</f>
        <v>1</v>
      </c>
      <c r="F2546" s="69"/>
      <c r="G2546" s="69"/>
      <c r="H2546" s="69" t="s">
        <v>4</v>
      </c>
      <c r="I2546" s="69" t="s">
        <v>5</v>
      </c>
      <c r="J2546" s="69" t="s">
        <v>6</v>
      </c>
      <c r="K2546" s="69" t="s">
        <v>277</v>
      </c>
      <c r="L2546" s="69" t="s">
        <v>278</v>
      </c>
      <c r="M2546" s="69"/>
    </row>
    <row r="2547" spans="2:14" ht="10" hidden="1" customHeight="1" outlineLevel="1" x14ac:dyDescent="0.15">
      <c r="C2547" s="37" t="s">
        <v>267</v>
      </c>
    </row>
    <row r="2548" spans="2:14" ht="4" hidden="1" customHeight="1" outlineLevel="1" x14ac:dyDescent="0.15"/>
    <row r="2549" spans="2:14" s="1" customFormat="1" ht="15" hidden="1" customHeight="1" outlineLevel="1" x14ac:dyDescent="0.15">
      <c r="B2549" s="7"/>
      <c r="C2549" s="20">
        <v>1</v>
      </c>
      <c r="D2549" s="10" t="s">
        <v>23</v>
      </c>
      <c r="F2549" s="9" t="s">
        <v>9</v>
      </c>
      <c r="H2549" s="31">
        <f>H2532 * $E2546</f>
        <v>0</v>
      </c>
      <c r="I2549" s="31">
        <f>I2532 * $E2546</f>
        <v>0</v>
      </c>
      <c r="J2549" s="31">
        <f>J2532 * $E2546</f>
        <v>0</v>
      </c>
      <c r="K2549" s="31">
        <f>K2532 * $E2546</f>
        <v>0</v>
      </c>
      <c r="L2549" s="31">
        <f>L2532 * $E2546</f>
        <v>0</v>
      </c>
    </row>
    <row r="2550" spans="2:14" ht="4" hidden="1" customHeight="1" outlineLevel="1" x14ac:dyDescent="0.15">
      <c r="D2550" s="10"/>
      <c r="F2550" s="1"/>
      <c r="H2550" s="1"/>
      <c r="I2550" s="1"/>
      <c r="J2550" s="1"/>
      <c r="K2550" s="1"/>
      <c r="L2550" s="1"/>
    </row>
    <row r="2551" spans="2:14" s="1" customFormat="1" ht="15" hidden="1" customHeight="1" outlineLevel="1" x14ac:dyDescent="0.15">
      <c r="B2551" s="7"/>
      <c r="C2551" s="20">
        <v>2</v>
      </c>
      <c r="D2551" s="10" t="s">
        <v>269</v>
      </c>
      <c r="F2551" s="9" t="s">
        <v>9</v>
      </c>
      <c r="H2551" s="31">
        <f>H2534 * $E2546</f>
        <v>0</v>
      </c>
      <c r="I2551" s="31">
        <f>I2534 * $E2546</f>
        <v>0</v>
      </c>
      <c r="J2551" s="31">
        <f>J2534 * $E2546</f>
        <v>0</v>
      </c>
      <c r="K2551" s="31">
        <f>K2534 * $E2546</f>
        <v>0</v>
      </c>
      <c r="L2551" s="31">
        <f>L2534 * $E2546</f>
        <v>0</v>
      </c>
    </row>
    <row r="2552" spans="2:14" ht="4" hidden="1" customHeight="1" outlineLevel="1" x14ac:dyDescent="0.15">
      <c r="D2552" s="10"/>
      <c r="F2552" s="1"/>
      <c r="H2552" s="1"/>
      <c r="I2552" s="1"/>
      <c r="J2552" s="1"/>
      <c r="K2552" s="1"/>
      <c r="L2552" s="1"/>
    </row>
    <row r="2553" spans="2:14" s="1" customFormat="1" ht="15" hidden="1" customHeight="1" outlineLevel="1" x14ac:dyDescent="0.15">
      <c r="B2553" s="7"/>
      <c r="C2553" s="20">
        <v>3</v>
      </c>
      <c r="D2553" s="10" t="s">
        <v>16</v>
      </c>
      <c r="F2553" s="9" t="str">
        <f>ReportingCurrencyUnitLables</f>
        <v>USD 000s</v>
      </c>
      <c r="H2553" s="31">
        <f>H2536 * $E2546</f>
        <v>0</v>
      </c>
      <c r="I2553" s="31">
        <f>I2536 * $E2546</f>
        <v>0</v>
      </c>
      <c r="J2553" s="31">
        <f>J2536 * $E2546</f>
        <v>0</v>
      </c>
      <c r="K2553" s="31">
        <f>K2536 * $E2546</f>
        <v>0</v>
      </c>
      <c r="L2553" s="31">
        <f>L2536 * $E2546</f>
        <v>0</v>
      </c>
    </row>
    <row r="2554" spans="2:14" ht="4" hidden="1" customHeight="1" outlineLevel="1" x14ac:dyDescent="0.15">
      <c r="D2554" s="10"/>
      <c r="F2554" s="1"/>
      <c r="H2554" s="1"/>
      <c r="I2554" s="1"/>
      <c r="J2554" s="1"/>
      <c r="K2554" s="1"/>
      <c r="L2554" s="1"/>
    </row>
    <row r="2555" spans="2:14" s="1" customFormat="1" ht="15" hidden="1" customHeight="1" outlineLevel="1" x14ac:dyDescent="0.15">
      <c r="B2555" s="7"/>
      <c r="C2555" s="20">
        <v>4</v>
      </c>
      <c r="D2555" s="10" t="s">
        <v>276</v>
      </c>
      <c r="F2555" s="9" t="str">
        <f>ReportingCurrencyUnitLables</f>
        <v>USD 000s</v>
      </c>
      <c r="H2555" s="31">
        <f>H2540 * $E2546</f>
        <v>0</v>
      </c>
      <c r="I2555" s="31">
        <f>I2540 * $E2546</f>
        <v>0</v>
      </c>
      <c r="J2555" s="31">
        <f>J2540 * $E2546</f>
        <v>0</v>
      </c>
      <c r="K2555" s="31">
        <f>K2540 * $E2546</f>
        <v>0</v>
      </c>
      <c r="L2555" s="31">
        <f>L2540 * $E2546</f>
        <v>0</v>
      </c>
    </row>
    <row r="2556" spans="2:14" ht="4" hidden="1" customHeight="1" outlineLevel="1" x14ac:dyDescent="0.15">
      <c r="D2556" s="10"/>
      <c r="F2556" s="1"/>
      <c r="H2556" s="1"/>
      <c r="I2556" s="1"/>
      <c r="J2556" s="1"/>
      <c r="K2556" s="1"/>
      <c r="L2556" s="1"/>
    </row>
    <row r="2557" spans="2:14" ht="10" hidden="1" customHeight="1" outlineLevel="1" x14ac:dyDescent="0.15">
      <c r="B2557" s="38"/>
      <c r="C2557" s="34"/>
      <c r="D2557" s="34"/>
      <c r="E2557" s="34"/>
      <c r="F2557" s="34"/>
      <c r="G2557" s="34"/>
      <c r="H2557" s="34"/>
      <c r="I2557" s="39"/>
      <c r="J2557" s="39"/>
      <c r="K2557" s="39"/>
      <c r="L2557" s="34"/>
      <c r="M2557" s="34"/>
      <c r="N2557" s="1"/>
    </row>
    <row r="2558" spans="2:14" ht="10" customHeight="1" x14ac:dyDescent="0.15"/>
    <row r="2559" spans="2:14" s="1" customFormat="1" ht="19" collapsed="1" x14ac:dyDescent="0.15">
      <c r="B2559" s="66" cm="1">
        <f t="array" aca="1" ref="B2559" ca="1">MAX($B$2:OFFSET(B2559,-1,0)+1)</f>
        <v>45</v>
      </c>
      <c r="C2559" s="67" t="str">
        <f>UPPER(J2564) &amp;" / " &amp; K2564  &amp; " / " &amp; L2564 &amp; " / " &amp; H2564</f>
        <v xml:space="preserve"> /  /  / </v>
      </c>
      <c r="D2559" s="67"/>
      <c r="E2559" s="67"/>
      <c r="F2559" s="67"/>
      <c r="G2559" s="67"/>
      <c r="H2559" s="34"/>
      <c r="I2559" s="19" t="s">
        <v>253</v>
      </c>
      <c r="J2559" s="2" t="s">
        <v>216</v>
      </c>
      <c r="K2559" s="19" t="s">
        <v>286</v>
      </c>
      <c r="L2559" s="35">
        <f>E2604</f>
        <v>1</v>
      </c>
      <c r="M2559" s="34"/>
    </row>
    <row r="2560" spans="2:14" s="1" customFormat="1" ht="4" hidden="1" customHeight="1" outlineLevel="1" x14ac:dyDescent="0.15">
      <c r="B2560" s="63"/>
      <c r="C2560" s="64"/>
      <c r="D2560" s="64"/>
      <c r="E2560" s="64"/>
      <c r="F2560" s="64"/>
      <c r="G2560" s="64"/>
      <c r="H2560" s="64"/>
      <c r="I2560" s="65"/>
      <c r="J2560" s="65"/>
      <c r="K2560" s="65"/>
      <c r="L2560" s="64"/>
      <c r="M2560" s="64"/>
    </row>
    <row r="2561" spans="2:13" ht="10" hidden="1" customHeight="1" outlineLevel="1" x14ac:dyDescent="0.15"/>
    <row r="2562" spans="2:13" ht="15" hidden="1" customHeight="1" outlineLevel="1" x14ac:dyDescent="0.15">
      <c r="D2562" s="1"/>
      <c r="E2562" s="1"/>
      <c r="H2562" s="3" t="s">
        <v>1</v>
      </c>
      <c r="J2562" s="3" t="s">
        <v>0</v>
      </c>
      <c r="K2562" s="3" t="s">
        <v>215</v>
      </c>
      <c r="L2562" s="3" t="s">
        <v>283</v>
      </c>
    </row>
    <row r="2563" spans="2:13" ht="5" hidden="1" customHeight="1" outlineLevel="1" x14ac:dyDescent="0.15">
      <c r="D2563" s="1"/>
      <c r="E2563" s="1"/>
      <c r="H2563" s="1"/>
      <c r="J2563" s="1"/>
      <c r="K2563" s="1"/>
      <c r="L2563" s="1"/>
    </row>
    <row r="2564" spans="2:13" ht="15" hidden="1" customHeight="1" outlineLevel="1" x14ac:dyDescent="0.15">
      <c r="D2564" s="10" t="s">
        <v>2</v>
      </c>
      <c r="E2564" s="1"/>
      <c r="H2564" s="2"/>
      <c r="J2564" s="2"/>
      <c r="K2564" s="2"/>
      <c r="L2564" s="2"/>
    </row>
    <row r="2565" spans="2:13" hidden="1" outlineLevel="1" x14ac:dyDescent="0.15">
      <c r="D2565" s="1"/>
      <c r="E2565" s="1"/>
      <c r="F2565" s="1"/>
      <c r="H2565" s="1"/>
      <c r="I2565" s="1"/>
      <c r="J2565" s="1"/>
      <c r="K2565" s="1"/>
      <c r="L2565" s="1"/>
    </row>
    <row r="2566" spans="2:13" s="1" customFormat="1" ht="18" hidden="1" customHeight="1" outlineLevel="1" x14ac:dyDescent="0.15">
      <c r="B2566" s="7"/>
      <c r="C2566" s="60" t="s">
        <v>3</v>
      </c>
      <c r="D2566" s="68"/>
      <c r="E2566" s="68"/>
      <c r="F2566" s="69"/>
      <c r="G2566" s="69"/>
      <c r="H2566" s="69" t="s">
        <v>4</v>
      </c>
      <c r="I2566" s="69" t="s">
        <v>5</v>
      </c>
      <c r="J2566" s="69" t="s">
        <v>6</v>
      </c>
      <c r="K2566" s="69" t="s">
        <v>277</v>
      </c>
      <c r="L2566" s="69" t="s">
        <v>278</v>
      </c>
      <c r="M2566" s="69"/>
    </row>
    <row r="2567" spans="2:13" ht="10" hidden="1" customHeight="1" outlineLevel="1" x14ac:dyDescent="0.15">
      <c r="H2567" s="1"/>
      <c r="I2567" s="1"/>
      <c r="J2567" s="1"/>
      <c r="K2567" s="1"/>
      <c r="L2567" s="1"/>
    </row>
    <row r="2568" spans="2:13" s="1" customFormat="1" ht="15" hidden="1" customHeight="1" outlineLevel="1" x14ac:dyDescent="0.15">
      <c r="B2568" s="7"/>
      <c r="D2568" s="10" t="s">
        <v>3</v>
      </c>
      <c r="F2568" s="18" t="s">
        <v>288</v>
      </c>
      <c r="H2568" s="23"/>
      <c r="I2568" s="23"/>
      <c r="J2568" s="23"/>
      <c r="K2568" s="23"/>
      <c r="L2568" s="23"/>
    </row>
    <row r="2569" spans="2:13" ht="4" hidden="1" customHeight="1" outlineLevel="1" x14ac:dyDescent="0.15">
      <c r="D2569" s="1"/>
      <c r="E2569" s="1"/>
      <c r="F2569" s="1"/>
      <c r="H2569" s="1"/>
      <c r="I2569" s="1"/>
      <c r="J2569" s="1"/>
      <c r="K2569" s="1"/>
      <c r="L2569" s="1"/>
    </row>
    <row r="2570" spans="2:13" s="1" customFormat="1" ht="15" hidden="1" customHeight="1" outlineLevel="1" x14ac:dyDescent="0.15">
      <c r="B2570" s="7"/>
      <c r="D2570" s="10" t="s">
        <v>265</v>
      </c>
      <c r="F2570" s="9" t="str">
        <f>F2572 &amp; ":" &amp; F2568</f>
        <v>USD:[currency code]</v>
      </c>
      <c r="H2570" s="25"/>
      <c r="I2570" s="25"/>
      <c r="J2570" s="25"/>
      <c r="K2570" s="25"/>
      <c r="L2570" s="25"/>
    </row>
    <row r="2571" spans="2:13" ht="4" hidden="1" customHeight="1" outlineLevel="1" x14ac:dyDescent="0.15">
      <c r="D2571" s="1"/>
      <c r="E2571" s="1"/>
      <c r="F2571" s="1"/>
      <c r="H2571" s="1"/>
      <c r="I2571" s="1"/>
      <c r="J2571" s="1"/>
      <c r="K2571" s="1"/>
      <c r="L2571" s="1"/>
    </row>
    <row r="2572" spans="2:13" s="1" customFormat="1" ht="15" hidden="1" customHeight="1" outlineLevel="1" x14ac:dyDescent="0.15">
      <c r="B2572" s="7"/>
      <c r="D2572" s="10" t="s">
        <v>22</v>
      </c>
      <c r="F2572" s="9" t="str">
        <f>ReportingCurrency</f>
        <v>USD</v>
      </c>
      <c r="H2572" s="30">
        <f>IF(H2570=0, 0, H2568/H2570)</f>
        <v>0</v>
      </c>
      <c r="I2572" s="30">
        <f>IF(I2570=0, 0, I2568/I2570)</f>
        <v>0</v>
      </c>
      <c r="J2572" s="30">
        <f>IF(J2570=0, 0, J2568/J2570)</f>
        <v>0</v>
      </c>
      <c r="K2572" s="30">
        <f>IF(K2570=0, 0, K2568/K2570)</f>
        <v>0</v>
      </c>
      <c r="L2572" s="30">
        <f>IF(L2570=0, 0, L2568/L2570)</f>
        <v>0</v>
      </c>
    </row>
    <row r="2573" spans="2:13" ht="4" hidden="1" customHeight="1" outlineLevel="1" x14ac:dyDescent="0.15">
      <c r="D2573" s="1"/>
      <c r="E2573" s="1"/>
      <c r="F2573" s="1"/>
      <c r="H2573" s="1"/>
      <c r="I2573" s="1"/>
      <c r="J2573" s="1"/>
      <c r="K2573" s="1"/>
      <c r="L2573" s="1"/>
    </row>
    <row r="2574" spans="2:13" s="1" customFormat="1" ht="15" hidden="1" customHeight="1" outlineLevel="1" x14ac:dyDescent="0.15">
      <c r="B2574" s="7"/>
      <c r="D2574" s="10" t="s">
        <v>273</v>
      </c>
      <c r="F2574" s="9" t="s">
        <v>274</v>
      </c>
      <c r="H2574" s="2"/>
      <c r="I2574" s="2"/>
      <c r="J2574" s="2"/>
      <c r="K2574" s="2"/>
      <c r="L2574" s="2"/>
    </row>
    <row r="2575" spans="2:13" ht="4" hidden="1" customHeight="1" outlineLevel="1" x14ac:dyDescent="0.15">
      <c r="D2575" s="1"/>
      <c r="E2575" s="1"/>
      <c r="F2575" s="1"/>
      <c r="H2575" s="1"/>
      <c r="I2575" s="1"/>
      <c r="J2575" s="1"/>
      <c r="K2575" s="1"/>
      <c r="L2575" s="1"/>
    </row>
    <row r="2576" spans="2:13" s="1" customFormat="1" ht="15" hidden="1" customHeight="1" outlineLevel="1" x14ac:dyDescent="0.15">
      <c r="B2576" s="7"/>
      <c r="D2576" s="10" t="s">
        <v>302</v>
      </c>
      <c r="F2576" s="9" t="s">
        <v>275</v>
      </c>
      <c r="H2576" s="26"/>
      <c r="I2576" s="26"/>
      <c r="J2576" s="26"/>
      <c r="K2576" s="26"/>
      <c r="L2576" s="26"/>
    </row>
    <row r="2577" spans="2:13" hidden="1" outlineLevel="1" x14ac:dyDescent="0.15">
      <c r="D2577" s="1"/>
      <c r="E2577" s="1"/>
      <c r="F2577" s="1"/>
      <c r="H2577" s="1"/>
      <c r="I2577" s="1"/>
      <c r="J2577" s="1"/>
      <c r="K2577" s="1"/>
      <c r="L2577" s="1"/>
    </row>
    <row r="2578" spans="2:13" s="1" customFormat="1" ht="18" hidden="1" customHeight="1" outlineLevel="1" x14ac:dyDescent="0.15">
      <c r="B2578" s="7"/>
      <c r="C2578" s="60" t="s">
        <v>8</v>
      </c>
      <c r="D2578" s="68"/>
      <c r="E2578" s="68"/>
      <c r="F2578" s="69"/>
      <c r="G2578" s="69"/>
      <c r="H2578" s="69" t="s">
        <v>4</v>
      </c>
      <c r="I2578" s="69" t="s">
        <v>5</v>
      </c>
      <c r="J2578" s="69" t="s">
        <v>6</v>
      </c>
      <c r="K2578" s="69" t="s">
        <v>277</v>
      </c>
      <c r="L2578" s="69" t="s">
        <v>278</v>
      </c>
      <c r="M2578" s="69"/>
    </row>
    <row r="2579" spans="2:13" ht="10" hidden="1" customHeight="1" outlineLevel="1" x14ac:dyDescent="0.15">
      <c r="H2579" s="1"/>
      <c r="I2579" s="1"/>
      <c r="J2579" s="1"/>
      <c r="K2579" s="1"/>
      <c r="L2579" s="1"/>
    </row>
    <row r="2580" spans="2:13" s="1" customFormat="1" ht="15" hidden="1" customHeight="1" outlineLevel="1" x14ac:dyDescent="0.15">
      <c r="B2580" s="7"/>
      <c r="D2580" s="10" t="s">
        <v>254</v>
      </c>
      <c r="E2580" s="36"/>
      <c r="F2580" s="9" t="s">
        <v>24</v>
      </c>
      <c r="H2580" s="24"/>
      <c r="I2580" s="24"/>
      <c r="J2580" s="24"/>
      <c r="K2580" s="24"/>
      <c r="L2580" s="24"/>
    </row>
    <row r="2581" spans="2:13" s="1" customFormat="1" ht="15" hidden="1" customHeight="1" outlineLevel="1" x14ac:dyDescent="0.15">
      <c r="B2581" s="7"/>
      <c r="D2581" s="10" t="s">
        <v>255</v>
      </c>
      <c r="E2581" s="36"/>
      <c r="F2581" s="9" t="s">
        <v>24</v>
      </c>
      <c r="H2581" s="24"/>
      <c r="I2581" s="24"/>
      <c r="J2581" s="24"/>
      <c r="K2581" s="24"/>
      <c r="L2581" s="24"/>
    </row>
    <row r="2582" spans="2:13" s="1" customFormat="1" ht="15" hidden="1" customHeight="1" outlineLevel="1" x14ac:dyDescent="0.15">
      <c r="B2582" s="7"/>
      <c r="D2582" s="10" t="s">
        <v>256</v>
      </c>
      <c r="E2582" s="36"/>
      <c r="F2582" s="9" t="s">
        <v>24</v>
      </c>
      <c r="H2582" s="24"/>
      <c r="I2582" s="24"/>
      <c r="J2582" s="24"/>
      <c r="K2582" s="24"/>
      <c r="L2582" s="24"/>
    </row>
    <row r="2583" spans="2:13" s="1" customFormat="1" ht="15" hidden="1" customHeight="1" outlineLevel="1" x14ac:dyDescent="0.15">
      <c r="B2583" s="7"/>
      <c r="D2583" s="10" t="s">
        <v>257</v>
      </c>
      <c r="E2583" s="36"/>
      <c r="F2583" s="9" t="s">
        <v>24</v>
      </c>
      <c r="H2583" s="24"/>
      <c r="I2583" s="24"/>
      <c r="J2583" s="24"/>
      <c r="K2583" s="24"/>
      <c r="L2583" s="24"/>
    </row>
    <row r="2584" spans="2:13" s="1" customFormat="1" ht="15" hidden="1" customHeight="1" outlineLevel="1" x14ac:dyDescent="0.15">
      <c r="B2584" s="7"/>
      <c r="D2584" s="10" t="s">
        <v>258</v>
      </c>
      <c r="E2584" s="36"/>
      <c r="F2584" s="9" t="s">
        <v>24</v>
      </c>
      <c r="H2584" s="24"/>
      <c r="I2584" s="24"/>
      <c r="J2584" s="24"/>
      <c r="K2584" s="24"/>
      <c r="L2584" s="24"/>
    </row>
    <row r="2585" spans="2:13" ht="4" hidden="1" customHeight="1" outlineLevel="1" x14ac:dyDescent="0.15">
      <c r="D2585" s="1"/>
      <c r="E2585" s="1"/>
      <c r="F2585" s="1"/>
      <c r="H2585" s="1"/>
      <c r="I2585" s="1"/>
      <c r="J2585" s="1"/>
      <c r="K2585" s="1"/>
      <c r="L2585" s="1"/>
    </row>
    <row r="2586" spans="2:13" s="1" customFormat="1" ht="15" hidden="1" customHeight="1" outlineLevel="1" x14ac:dyDescent="0.15">
      <c r="B2586" s="7"/>
      <c r="D2586" s="10" t="s">
        <v>268</v>
      </c>
      <c r="F2586" s="9" t="s">
        <v>24</v>
      </c>
      <c r="H2586" s="31">
        <f>SUM(H2580:H2584)</f>
        <v>0</v>
      </c>
      <c r="I2586" s="31">
        <f>SUM(I2580:I2584)</f>
        <v>0</v>
      </c>
      <c r="J2586" s="31">
        <f>SUM(J2580:J2584)</f>
        <v>0</v>
      </c>
      <c r="K2586" s="31">
        <f>SUM(K2580:K2584)</f>
        <v>0</v>
      </c>
      <c r="L2586" s="31">
        <f>SUM(L2580:L2584)</f>
        <v>0</v>
      </c>
    </row>
    <row r="2587" spans="2:13" hidden="1" outlineLevel="1" x14ac:dyDescent="0.15"/>
    <row r="2588" spans="2:13" s="1" customFormat="1" ht="18" hidden="1" customHeight="1" outlineLevel="1" x14ac:dyDescent="0.15">
      <c r="B2588" s="7"/>
      <c r="C2588" s="60" t="s">
        <v>15</v>
      </c>
      <c r="D2588" s="68"/>
      <c r="E2588" s="68"/>
      <c r="F2588" s="69"/>
      <c r="G2588" s="69"/>
      <c r="H2588" s="69" t="s">
        <v>4</v>
      </c>
      <c r="I2588" s="69" t="s">
        <v>5</v>
      </c>
      <c r="J2588" s="69" t="s">
        <v>6</v>
      </c>
      <c r="K2588" s="69" t="s">
        <v>277</v>
      </c>
      <c r="L2588" s="69" t="s">
        <v>278</v>
      </c>
      <c r="M2588" s="69"/>
    </row>
    <row r="2589" spans="2:13" ht="10" hidden="1" customHeight="1" outlineLevel="1" x14ac:dyDescent="0.15"/>
    <row r="2590" spans="2:13" s="1" customFormat="1" ht="15" hidden="1" customHeight="1" outlineLevel="1" x14ac:dyDescent="0.15">
      <c r="B2590" s="7"/>
      <c r="D2590" s="10" t="s">
        <v>23</v>
      </c>
      <c r="F2590" s="9" t="s">
        <v>9</v>
      </c>
      <c r="H2590" s="31">
        <f>H2586</f>
        <v>0</v>
      </c>
      <c r="I2590" s="31">
        <f>I2586</f>
        <v>0</v>
      </c>
      <c r="J2590" s="31">
        <f>J2586</f>
        <v>0</v>
      </c>
      <c r="K2590" s="31">
        <f>K2586</f>
        <v>0</v>
      </c>
      <c r="L2590" s="31">
        <f>L2586</f>
        <v>0</v>
      </c>
    </row>
    <row r="2591" spans="2:13" ht="4" hidden="1" customHeight="1" outlineLevel="1" x14ac:dyDescent="0.15">
      <c r="D2591" s="10"/>
      <c r="F2591" s="1"/>
      <c r="H2591" s="1"/>
      <c r="I2591" s="1"/>
      <c r="J2591" s="1"/>
      <c r="K2591" s="1"/>
      <c r="L2591" s="1"/>
    </row>
    <row r="2592" spans="2:13" s="1" customFormat="1" ht="15" hidden="1" customHeight="1" outlineLevel="1" x14ac:dyDescent="0.15">
      <c r="B2592" s="7"/>
      <c r="D2592" s="10" t="s">
        <v>269</v>
      </c>
      <c r="F2592" s="9" t="s">
        <v>9</v>
      </c>
      <c r="H2592" s="31">
        <f>SUM(H2581:H2584)</f>
        <v>0</v>
      </c>
      <c r="I2592" s="31">
        <f>SUM(I2581:I2584)</f>
        <v>0</v>
      </c>
      <c r="J2592" s="31">
        <f>SUM(J2581:J2584)</f>
        <v>0</v>
      </c>
      <c r="K2592" s="31">
        <f>SUM(K2581:K2584)</f>
        <v>0</v>
      </c>
      <c r="L2592" s="31">
        <f>SUM(L2581:L2584)</f>
        <v>0</v>
      </c>
    </row>
    <row r="2593" spans="2:13" ht="4" hidden="1" customHeight="1" outlineLevel="1" x14ac:dyDescent="0.15">
      <c r="D2593" s="10"/>
      <c r="F2593" s="1"/>
      <c r="H2593" s="1"/>
      <c r="I2593" s="1"/>
      <c r="J2593" s="1"/>
      <c r="K2593" s="1"/>
      <c r="L2593" s="1"/>
    </row>
    <row r="2594" spans="2:13" s="1" customFormat="1" ht="15" hidden="1" customHeight="1" outlineLevel="1" x14ac:dyDescent="0.15">
      <c r="B2594" s="7"/>
      <c r="D2594" s="10" t="s">
        <v>16</v>
      </c>
      <c r="F2594" s="9" t="str">
        <f>ReportingCurrencyUnitLables</f>
        <v>USD 000s</v>
      </c>
      <c r="H2594" s="31">
        <f>H2572 * H2586 / 1000</f>
        <v>0</v>
      </c>
      <c r="I2594" s="31">
        <f>I2572 * I2586 / 1000</f>
        <v>0</v>
      </c>
      <c r="J2594" s="31">
        <f>J2572 * J2586 / 1000</f>
        <v>0</v>
      </c>
      <c r="K2594" s="31">
        <f>K2572 * K2586 / 1000</f>
        <v>0</v>
      </c>
      <c r="L2594" s="31">
        <f>L2572 * L2586 / 1000</f>
        <v>0</v>
      </c>
    </row>
    <row r="2595" spans="2:13" ht="4" hidden="1" customHeight="1" outlineLevel="1" x14ac:dyDescent="0.15">
      <c r="D2595" s="10"/>
      <c r="F2595" s="1"/>
      <c r="H2595" s="1"/>
      <c r="I2595" s="1"/>
      <c r="J2595" s="1"/>
      <c r="K2595" s="1"/>
      <c r="L2595" s="1"/>
    </row>
    <row r="2596" spans="2:13" s="1" customFormat="1" ht="15" hidden="1" customHeight="1" outlineLevel="1" x14ac:dyDescent="0.15">
      <c r="B2596" s="7"/>
      <c r="D2596" s="10" t="s">
        <v>19</v>
      </c>
      <c r="F2596" s="9" t="s">
        <v>20</v>
      </c>
      <c r="H2596" s="32">
        <f>IF(H2590=0,0,H2592 / H2590)</f>
        <v>0</v>
      </c>
      <c r="I2596" s="32">
        <f>IF(I2590=0,0,I2592 / I2590)</f>
        <v>0</v>
      </c>
      <c r="J2596" s="32">
        <f>IF(J2590=0,0,J2592 / J2590)</f>
        <v>0</v>
      </c>
      <c r="K2596" s="32">
        <f>IF(K2590=0,0,K2592 / K2590)</f>
        <v>0</v>
      </c>
      <c r="L2596" s="32">
        <f>IF(L2590=0,0,L2592 / L2590)</f>
        <v>0</v>
      </c>
    </row>
    <row r="2597" spans="2:13" ht="4" hidden="1" customHeight="1" outlineLevel="1" x14ac:dyDescent="0.15">
      <c r="D2597" s="10"/>
      <c r="F2597" s="1"/>
      <c r="H2597" s="1"/>
      <c r="I2597" s="1"/>
      <c r="J2597" s="1"/>
      <c r="K2597" s="1"/>
      <c r="L2597" s="1"/>
    </row>
    <row r="2598" spans="2:13" s="1" customFormat="1" ht="15" hidden="1" customHeight="1" outlineLevel="1" x14ac:dyDescent="0.15">
      <c r="B2598" s="7"/>
      <c r="D2598" s="10" t="s">
        <v>276</v>
      </c>
      <c r="F2598" s="9" t="str">
        <f>ReportingCurrencyUnitLables</f>
        <v>USD 000s</v>
      </c>
      <c r="H2598" s="31">
        <f>MAX(SUMPRODUCT(H2581:H2584, Technical!$E$9:$E$12) * H2572 / 1000, 0)</f>
        <v>0</v>
      </c>
      <c r="I2598" s="31">
        <f>MAX(SUMPRODUCT(I2581:I2584, Technical!$E$9:$E$12) * I2572 / 1000, 0)</f>
        <v>0</v>
      </c>
      <c r="J2598" s="31">
        <f>MAX(SUMPRODUCT(J2581:J2584, Technical!$E$9:$E$12) * J2572 / 1000, 0)</f>
        <v>0</v>
      </c>
      <c r="K2598" s="31">
        <f>MAX(SUMPRODUCT(K2581:K2584, Technical!$E$9:$E$12) * K2572 / 1000, 0)</f>
        <v>0</v>
      </c>
      <c r="L2598" s="31">
        <f>MAX(SUMPRODUCT(L2581:L2584, Technical!$E$9:$E$12) * L2572 / 1000, 0)</f>
        <v>0</v>
      </c>
    </row>
    <row r="2599" spans="2:13" ht="4" hidden="1" customHeight="1" outlineLevel="1" x14ac:dyDescent="0.15">
      <c r="D2599" s="10"/>
      <c r="F2599" s="1"/>
      <c r="H2599" s="1"/>
      <c r="I2599" s="1"/>
      <c r="J2599" s="1"/>
      <c r="K2599" s="1"/>
      <c r="L2599" s="1"/>
    </row>
    <row r="2600" spans="2:13" s="1" customFormat="1" ht="15" hidden="1" customHeight="1" outlineLevel="1" x14ac:dyDescent="0.15">
      <c r="B2600" s="7"/>
      <c r="D2600" s="10" t="s">
        <v>272</v>
      </c>
      <c r="F2600" s="9" t="s">
        <v>270</v>
      </c>
      <c r="H2600" s="32">
        <f>IF(H2594=0, 0, H2598/H2594)</f>
        <v>0</v>
      </c>
      <c r="I2600" s="32">
        <f>IF(I2594=0, 0, I2598/I2594)</f>
        <v>0</v>
      </c>
      <c r="J2600" s="32">
        <f>IF(J2594=0, 0, J2598/J2594)</f>
        <v>0</v>
      </c>
      <c r="K2600" s="32">
        <f>IF(K2594=0, 0, K2598/K2594)</f>
        <v>0</v>
      </c>
      <c r="L2600" s="32">
        <f>IF(L2594=0, 0, L2598/L2594)</f>
        <v>0</v>
      </c>
    </row>
    <row r="2601" spans="2:13" ht="4" hidden="1" customHeight="1" outlineLevel="1" x14ac:dyDescent="0.15">
      <c r="D2601" s="10"/>
      <c r="F2601" s="1"/>
      <c r="H2601" s="1"/>
      <c r="I2601" s="1"/>
      <c r="J2601" s="1"/>
      <c r="K2601" s="1"/>
      <c r="L2601" s="1"/>
    </row>
    <row r="2602" spans="2:13" s="1" customFormat="1" ht="15" hidden="1" customHeight="1" outlineLevel="1" x14ac:dyDescent="0.15">
      <c r="B2602" s="7"/>
      <c r="C2602" s="7"/>
      <c r="D2602" s="10" t="s">
        <v>271</v>
      </c>
      <c r="F2602" s="9" t="s">
        <v>279</v>
      </c>
      <c r="H2602" s="33"/>
      <c r="I2602" s="32">
        <f>IF(H2600=0, 0, -(I2600-H2600) / H2600)</f>
        <v>0</v>
      </c>
      <c r="J2602" s="32">
        <f>IF(I2600=0, 0, -(J2600-I2600) / I2600)</f>
        <v>0</v>
      </c>
      <c r="K2602" s="32">
        <f>IF(J2600=0, 0, -(K2600-J2600) / J2600)</f>
        <v>0</v>
      </c>
      <c r="L2602" s="32">
        <f>IF(K2600=0, 0, -(L2600-K2600) / K2600)</f>
        <v>0</v>
      </c>
    </row>
    <row r="2603" spans="2:13" hidden="1" outlineLevel="1" x14ac:dyDescent="0.15"/>
    <row r="2604" spans="2:13" s="1" customFormat="1" ht="18" hidden="1" customHeight="1" outlineLevel="1" x14ac:dyDescent="0.15">
      <c r="B2604" s="7"/>
      <c r="C2604" s="60" t="s">
        <v>259</v>
      </c>
      <c r="D2604" s="68"/>
      <c r="E2604" s="68">
        <f>IF(AND(J2559 = "Yes", OR(ISBLANK(Worker_Type_Filter), Worker_Type_Filter = H2564),
 OR(ISBLANK(Country_Filter), Country_Filter = J2564)), 1, 0)</f>
        <v>1</v>
      </c>
      <c r="F2604" s="69"/>
      <c r="G2604" s="69"/>
      <c r="H2604" s="69" t="s">
        <v>4</v>
      </c>
      <c r="I2604" s="69" t="s">
        <v>5</v>
      </c>
      <c r="J2604" s="69" t="s">
        <v>6</v>
      </c>
      <c r="K2604" s="69" t="s">
        <v>277</v>
      </c>
      <c r="L2604" s="69" t="s">
        <v>278</v>
      </c>
      <c r="M2604" s="69"/>
    </row>
    <row r="2605" spans="2:13" ht="10" hidden="1" customHeight="1" outlineLevel="1" x14ac:dyDescent="0.15">
      <c r="C2605" s="37" t="s">
        <v>267</v>
      </c>
    </row>
    <row r="2606" spans="2:13" ht="4" hidden="1" customHeight="1" outlineLevel="1" x14ac:dyDescent="0.15"/>
    <row r="2607" spans="2:13" s="1" customFormat="1" ht="15" hidden="1" customHeight="1" outlineLevel="1" x14ac:dyDescent="0.15">
      <c r="B2607" s="7"/>
      <c r="C2607" s="20">
        <v>1</v>
      </c>
      <c r="D2607" s="10" t="s">
        <v>23</v>
      </c>
      <c r="F2607" s="9" t="s">
        <v>9</v>
      </c>
      <c r="H2607" s="31">
        <f>H2590 * $E2604</f>
        <v>0</v>
      </c>
      <c r="I2607" s="31">
        <f>I2590 * $E2604</f>
        <v>0</v>
      </c>
      <c r="J2607" s="31">
        <f>J2590 * $E2604</f>
        <v>0</v>
      </c>
      <c r="K2607" s="31">
        <f>K2590 * $E2604</f>
        <v>0</v>
      </c>
      <c r="L2607" s="31">
        <f>L2590 * $E2604</f>
        <v>0</v>
      </c>
    </row>
    <row r="2608" spans="2:13" ht="4" hidden="1" customHeight="1" outlineLevel="1" x14ac:dyDescent="0.15">
      <c r="D2608" s="10"/>
      <c r="F2608" s="1"/>
      <c r="H2608" s="1"/>
      <c r="I2608" s="1"/>
      <c r="J2608" s="1"/>
      <c r="K2608" s="1"/>
      <c r="L2608" s="1"/>
    </row>
    <row r="2609" spans="2:14" s="1" customFormat="1" ht="15" hidden="1" customHeight="1" outlineLevel="1" x14ac:dyDescent="0.15">
      <c r="B2609" s="7"/>
      <c r="C2609" s="20">
        <v>2</v>
      </c>
      <c r="D2609" s="10" t="s">
        <v>269</v>
      </c>
      <c r="F2609" s="9" t="s">
        <v>9</v>
      </c>
      <c r="H2609" s="31">
        <f>H2592 * $E2604</f>
        <v>0</v>
      </c>
      <c r="I2609" s="31">
        <f>I2592 * $E2604</f>
        <v>0</v>
      </c>
      <c r="J2609" s="31">
        <f>J2592 * $E2604</f>
        <v>0</v>
      </c>
      <c r="K2609" s="31">
        <f>K2592 * $E2604</f>
        <v>0</v>
      </c>
      <c r="L2609" s="31">
        <f>L2592 * $E2604</f>
        <v>0</v>
      </c>
    </row>
    <row r="2610" spans="2:14" ht="4" hidden="1" customHeight="1" outlineLevel="1" x14ac:dyDescent="0.15">
      <c r="D2610" s="10"/>
      <c r="F2610" s="1"/>
      <c r="H2610" s="1"/>
      <c r="I2610" s="1"/>
      <c r="J2610" s="1"/>
      <c r="K2610" s="1"/>
      <c r="L2610" s="1"/>
    </row>
    <row r="2611" spans="2:14" s="1" customFormat="1" ht="15" hidden="1" customHeight="1" outlineLevel="1" x14ac:dyDescent="0.15">
      <c r="B2611" s="7"/>
      <c r="C2611" s="20">
        <v>3</v>
      </c>
      <c r="D2611" s="10" t="s">
        <v>16</v>
      </c>
      <c r="F2611" s="9" t="str">
        <f>ReportingCurrencyUnitLables</f>
        <v>USD 000s</v>
      </c>
      <c r="H2611" s="31">
        <f>H2594 * $E2604</f>
        <v>0</v>
      </c>
      <c r="I2611" s="31">
        <f>I2594 * $E2604</f>
        <v>0</v>
      </c>
      <c r="J2611" s="31">
        <f>J2594 * $E2604</f>
        <v>0</v>
      </c>
      <c r="K2611" s="31">
        <f>K2594 * $E2604</f>
        <v>0</v>
      </c>
      <c r="L2611" s="31">
        <f>L2594 * $E2604</f>
        <v>0</v>
      </c>
    </row>
    <row r="2612" spans="2:14" ht="4" hidden="1" customHeight="1" outlineLevel="1" x14ac:dyDescent="0.15">
      <c r="D2612" s="10"/>
      <c r="F2612" s="1"/>
      <c r="H2612" s="1"/>
      <c r="I2612" s="1"/>
      <c r="J2612" s="1"/>
      <c r="K2612" s="1"/>
      <c r="L2612" s="1"/>
    </row>
    <row r="2613" spans="2:14" s="1" customFormat="1" ht="15" hidden="1" customHeight="1" outlineLevel="1" x14ac:dyDescent="0.15">
      <c r="B2613" s="7"/>
      <c r="C2613" s="20">
        <v>4</v>
      </c>
      <c r="D2613" s="10" t="s">
        <v>276</v>
      </c>
      <c r="F2613" s="9" t="str">
        <f>ReportingCurrencyUnitLables</f>
        <v>USD 000s</v>
      </c>
      <c r="H2613" s="31">
        <f>H2598 * $E2604</f>
        <v>0</v>
      </c>
      <c r="I2613" s="31">
        <f>I2598 * $E2604</f>
        <v>0</v>
      </c>
      <c r="J2613" s="31">
        <f>J2598 * $E2604</f>
        <v>0</v>
      </c>
      <c r="K2613" s="31">
        <f>K2598 * $E2604</f>
        <v>0</v>
      </c>
      <c r="L2613" s="31">
        <f>L2598 * $E2604</f>
        <v>0</v>
      </c>
    </row>
    <row r="2614" spans="2:14" ht="4" hidden="1" customHeight="1" outlineLevel="1" x14ac:dyDescent="0.15">
      <c r="D2614" s="10"/>
      <c r="F2614" s="1"/>
      <c r="H2614" s="1"/>
      <c r="I2614" s="1"/>
      <c r="J2614" s="1"/>
      <c r="K2614" s="1"/>
      <c r="L2614" s="1"/>
    </row>
    <row r="2615" spans="2:14" ht="10" hidden="1" customHeight="1" outlineLevel="1" x14ac:dyDescent="0.15">
      <c r="B2615" s="38"/>
      <c r="C2615" s="34"/>
      <c r="D2615" s="34"/>
      <c r="E2615" s="34"/>
      <c r="F2615" s="34"/>
      <c r="G2615" s="34"/>
      <c r="H2615" s="34"/>
      <c r="I2615" s="39"/>
      <c r="J2615" s="39"/>
      <c r="K2615" s="39"/>
      <c r="L2615" s="34"/>
      <c r="M2615" s="34"/>
      <c r="N2615" s="1"/>
    </row>
    <row r="2616" spans="2:14" ht="10" customHeight="1" x14ac:dyDescent="0.15"/>
    <row r="2617" spans="2:14" s="1" customFormat="1" ht="19" collapsed="1" x14ac:dyDescent="0.15">
      <c r="B2617" s="66" cm="1">
        <f t="array" aca="1" ref="B2617" ca="1">MAX($B$2:OFFSET(B2617,-1,0)+1)</f>
        <v>46</v>
      </c>
      <c r="C2617" s="67" t="str">
        <f>UPPER(J2622) &amp;" / " &amp; K2622  &amp; " / " &amp; L2622 &amp; " / " &amp; H2622</f>
        <v xml:space="preserve"> /  /  / </v>
      </c>
      <c r="D2617" s="67"/>
      <c r="E2617" s="67"/>
      <c r="F2617" s="67"/>
      <c r="G2617" s="67"/>
      <c r="H2617" s="34"/>
      <c r="I2617" s="19" t="s">
        <v>253</v>
      </c>
      <c r="J2617" s="2" t="s">
        <v>216</v>
      </c>
      <c r="K2617" s="19" t="s">
        <v>286</v>
      </c>
      <c r="L2617" s="35">
        <f>E2662</f>
        <v>1</v>
      </c>
      <c r="M2617" s="34"/>
    </row>
    <row r="2618" spans="2:14" s="1" customFormat="1" ht="4" hidden="1" customHeight="1" outlineLevel="1" x14ac:dyDescent="0.15">
      <c r="B2618" s="63"/>
      <c r="C2618" s="64"/>
      <c r="D2618" s="64"/>
      <c r="E2618" s="64"/>
      <c r="F2618" s="64"/>
      <c r="G2618" s="64"/>
      <c r="H2618" s="64"/>
      <c r="I2618" s="65"/>
      <c r="J2618" s="65"/>
      <c r="K2618" s="65"/>
      <c r="L2618" s="64"/>
      <c r="M2618" s="64"/>
    </row>
    <row r="2619" spans="2:14" ht="10" hidden="1" customHeight="1" outlineLevel="1" x14ac:dyDescent="0.15"/>
    <row r="2620" spans="2:14" ht="15" hidden="1" customHeight="1" outlineLevel="1" x14ac:dyDescent="0.15">
      <c r="D2620" s="1"/>
      <c r="E2620" s="1"/>
      <c r="H2620" s="3" t="s">
        <v>1</v>
      </c>
      <c r="J2620" s="3" t="s">
        <v>0</v>
      </c>
      <c r="K2620" s="3" t="s">
        <v>215</v>
      </c>
      <c r="L2620" s="3" t="s">
        <v>283</v>
      </c>
    </row>
    <row r="2621" spans="2:14" ht="5" hidden="1" customHeight="1" outlineLevel="1" x14ac:dyDescent="0.15">
      <c r="D2621" s="1"/>
      <c r="E2621" s="1"/>
      <c r="H2621" s="1"/>
      <c r="J2621" s="1"/>
      <c r="K2621" s="1"/>
      <c r="L2621" s="1"/>
    </row>
    <row r="2622" spans="2:14" ht="15" hidden="1" customHeight="1" outlineLevel="1" x14ac:dyDescent="0.15">
      <c r="D2622" s="10" t="s">
        <v>2</v>
      </c>
      <c r="E2622" s="1"/>
      <c r="H2622" s="2"/>
      <c r="J2622" s="2"/>
      <c r="K2622" s="2"/>
      <c r="L2622" s="2"/>
    </row>
    <row r="2623" spans="2:14" hidden="1" outlineLevel="1" x14ac:dyDescent="0.15">
      <c r="D2623" s="1"/>
      <c r="E2623" s="1"/>
      <c r="F2623" s="1"/>
      <c r="H2623" s="1"/>
      <c r="I2623" s="1"/>
      <c r="J2623" s="1"/>
      <c r="K2623" s="1"/>
      <c r="L2623" s="1"/>
    </row>
    <row r="2624" spans="2:14" s="1" customFormat="1" ht="18" hidden="1" customHeight="1" outlineLevel="1" x14ac:dyDescent="0.15">
      <c r="B2624" s="7"/>
      <c r="C2624" s="60" t="s">
        <v>3</v>
      </c>
      <c r="D2624" s="68"/>
      <c r="E2624" s="68"/>
      <c r="F2624" s="69"/>
      <c r="G2624" s="69"/>
      <c r="H2624" s="69" t="s">
        <v>4</v>
      </c>
      <c r="I2624" s="69" t="s">
        <v>5</v>
      </c>
      <c r="J2624" s="69" t="s">
        <v>6</v>
      </c>
      <c r="K2624" s="69" t="s">
        <v>277</v>
      </c>
      <c r="L2624" s="69" t="s">
        <v>278</v>
      </c>
      <c r="M2624" s="69"/>
    </row>
    <row r="2625" spans="2:13" ht="10" hidden="1" customHeight="1" outlineLevel="1" x14ac:dyDescent="0.15">
      <c r="H2625" s="1"/>
      <c r="I2625" s="1"/>
      <c r="J2625" s="1"/>
      <c r="K2625" s="1"/>
      <c r="L2625" s="1"/>
    </row>
    <row r="2626" spans="2:13" s="1" customFormat="1" ht="15" hidden="1" customHeight="1" outlineLevel="1" x14ac:dyDescent="0.15">
      <c r="B2626" s="7"/>
      <c r="D2626" s="10" t="s">
        <v>3</v>
      </c>
      <c r="F2626" s="18" t="s">
        <v>288</v>
      </c>
      <c r="H2626" s="23"/>
      <c r="I2626" s="23"/>
      <c r="J2626" s="23"/>
      <c r="K2626" s="23"/>
      <c r="L2626" s="23"/>
    </row>
    <row r="2627" spans="2:13" ht="4" hidden="1" customHeight="1" outlineLevel="1" x14ac:dyDescent="0.15">
      <c r="D2627" s="1"/>
      <c r="E2627" s="1"/>
      <c r="F2627" s="1"/>
      <c r="H2627" s="1"/>
      <c r="I2627" s="1"/>
      <c r="J2627" s="1"/>
      <c r="K2627" s="1"/>
      <c r="L2627" s="1"/>
    </row>
    <row r="2628" spans="2:13" s="1" customFormat="1" ht="15" hidden="1" customHeight="1" outlineLevel="1" x14ac:dyDescent="0.15">
      <c r="B2628" s="7"/>
      <c r="D2628" s="10" t="s">
        <v>265</v>
      </c>
      <c r="F2628" s="9" t="str">
        <f>F2630 &amp; ":" &amp; F2626</f>
        <v>USD:[currency code]</v>
      </c>
      <c r="H2628" s="25"/>
      <c r="I2628" s="25"/>
      <c r="J2628" s="25"/>
      <c r="K2628" s="25"/>
      <c r="L2628" s="25"/>
    </row>
    <row r="2629" spans="2:13" ht="4" hidden="1" customHeight="1" outlineLevel="1" x14ac:dyDescent="0.15">
      <c r="D2629" s="1"/>
      <c r="E2629" s="1"/>
      <c r="F2629" s="1"/>
      <c r="H2629" s="1"/>
      <c r="I2629" s="1"/>
      <c r="J2629" s="1"/>
      <c r="K2629" s="1"/>
      <c r="L2629" s="1"/>
    </row>
    <row r="2630" spans="2:13" s="1" customFormat="1" ht="15" hidden="1" customHeight="1" outlineLevel="1" x14ac:dyDescent="0.15">
      <c r="B2630" s="7"/>
      <c r="D2630" s="10" t="s">
        <v>22</v>
      </c>
      <c r="F2630" s="9" t="str">
        <f>ReportingCurrency</f>
        <v>USD</v>
      </c>
      <c r="H2630" s="30">
        <f>IF(H2628=0, 0, H2626/H2628)</f>
        <v>0</v>
      </c>
      <c r="I2630" s="30">
        <f>IF(I2628=0, 0, I2626/I2628)</f>
        <v>0</v>
      </c>
      <c r="J2630" s="30">
        <f>IF(J2628=0, 0, J2626/J2628)</f>
        <v>0</v>
      </c>
      <c r="K2630" s="30">
        <f>IF(K2628=0, 0, K2626/K2628)</f>
        <v>0</v>
      </c>
      <c r="L2630" s="30">
        <f>IF(L2628=0, 0, L2626/L2628)</f>
        <v>0</v>
      </c>
    </row>
    <row r="2631" spans="2:13" ht="4" hidden="1" customHeight="1" outlineLevel="1" x14ac:dyDescent="0.15">
      <c r="D2631" s="1"/>
      <c r="E2631" s="1"/>
      <c r="F2631" s="1"/>
      <c r="H2631" s="1"/>
      <c r="I2631" s="1"/>
      <c r="J2631" s="1"/>
      <c r="K2631" s="1"/>
      <c r="L2631" s="1"/>
    </row>
    <row r="2632" spans="2:13" s="1" customFormat="1" ht="15" hidden="1" customHeight="1" outlineLevel="1" x14ac:dyDescent="0.15">
      <c r="B2632" s="7"/>
      <c r="D2632" s="10" t="s">
        <v>273</v>
      </c>
      <c r="F2632" s="9" t="s">
        <v>274</v>
      </c>
      <c r="H2632" s="2"/>
      <c r="I2632" s="2"/>
      <c r="J2632" s="2"/>
      <c r="K2632" s="2"/>
      <c r="L2632" s="2"/>
    </row>
    <row r="2633" spans="2:13" ht="4" hidden="1" customHeight="1" outlineLevel="1" x14ac:dyDescent="0.15">
      <c r="D2633" s="1"/>
      <c r="E2633" s="1"/>
      <c r="F2633" s="1"/>
      <c r="H2633" s="1"/>
      <c r="I2633" s="1"/>
      <c r="J2633" s="1"/>
      <c r="K2633" s="1"/>
      <c r="L2633" s="1"/>
    </row>
    <row r="2634" spans="2:13" s="1" customFormat="1" ht="15" hidden="1" customHeight="1" outlineLevel="1" x14ac:dyDescent="0.15">
      <c r="B2634" s="7"/>
      <c r="D2634" s="10" t="s">
        <v>302</v>
      </c>
      <c r="F2634" s="9" t="s">
        <v>275</v>
      </c>
      <c r="H2634" s="26"/>
      <c r="I2634" s="26"/>
      <c r="J2634" s="26"/>
      <c r="K2634" s="26"/>
      <c r="L2634" s="26"/>
    </row>
    <row r="2635" spans="2:13" hidden="1" outlineLevel="1" x14ac:dyDescent="0.15">
      <c r="D2635" s="1"/>
      <c r="E2635" s="1"/>
      <c r="F2635" s="1"/>
      <c r="H2635" s="1"/>
      <c r="I2635" s="1"/>
      <c r="J2635" s="1"/>
      <c r="K2635" s="1"/>
      <c r="L2635" s="1"/>
    </row>
    <row r="2636" spans="2:13" s="1" customFormat="1" ht="18" hidden="1" customHeight="1" outlineLevel="1" x14ac:dyDescent="0.15">
      <c r="B2636" s="7"/>
      <c r="C2636" s="60" t="s">
        <v>8</v>
      </c>
      <c r="D2636" s="68"/>
      <c r="E2636" s="68"/>
      <c r="F2636" s="69"/>
      <c r="G2636" s="69"/>
      <c r="H2636" s="69" t="s">
        <v>4</v>
      </c>
      <c r="I2636" s="69" t="s">
        <v>5</v>
      </c>
      <c r="J2636" s="69" t="s">
        <v>6</v>
      </c>
      <c r="K2636" s="69" t="s">
        <v>277</v>
      </c>
      <c r="L2636" s="69" t="s">
        <v>278</v>
      </c>
      <c r="M2636" s="69"/>
    </row>
    <row r="2637" spans="2:13" ht="10" hidden="1" customHeight="1" outlineLevel="1" x14ac:dyDescent="0.15">
      <c r="H2637" s="1"/>
      <c r="I2637" s="1"/>
      <c r="J2637" s="1"/>
      <c r="K2637" s="1"/>
      <c r="L2637" s="1"/>
    </row>
    <row r="2638" spans="2:13" s="1" customFormat="1" ht="15" hidden="1" customHeight="1" outlineLevel="1" x14ac:dyDescent="0.15">
      <c r="B2638" s="7"/>
      <c r="D2638" s="10" t="s">
        <v>254</v>
      </c>
      <c r="E2638" s="36"/>
      <c r="F2638" s="9" t="s">
        <v>24</v>
      </c>
      <c r="H2638" s="24"/>
      <c r="I2638" s="24"/>
      <c r="J2638" s="24"/>
      <c r="K2638" s="24"/>
      <c r="L2638" s="24"/>
    </row>
    <row r="2639" spans="2:13" s="1" customFormat="1" ht="15" hidden="1" customHeight="1" outlineLevel="1" x14ac:dyDescent="0.15">
      <c r="B2639" s="7"/>
      <c r="D2639" s="10" t="s">
        <v>255</v>
      </c>
      <c r="E2639" s="36"/>
      <c r="F2639" s="9" t="s">
        <v>24</v>
      </c>
      <c r="H2639" s="24"/>
      <c r="I2639" s="24"/>
      <c r="J2639" s="24"/>
      <c r="K2639" s="24"/>
      <c r="L2639" s="24"/>
    </row>
    <row r="2640" spans="2:13" s="1" customFormat="1" ht="15" hidden="1" customHeight="1" outlineLevel="1" x14ac:dyDescent="0.15">
      <c r="B2640" s="7"/>
      <c r="D2640" s="10" t="s">
        <v>256</v>
      </c>
      <c r="E2640" s="36"/>
      <c r="F2640" s="9" t="s">
        <v>24</v>
      </c>
      <c r="H2640" s="24"/>
      <c r="I2640" s="24"/>
      <c r="J2640" s="24"/>
      <c r="K2640" s="24"/>
      <c r="L2640" s="24"/>
    </row>
    <row r="2641" spans="2:13" s="1" customFormat="1" ht="15" hidden="1" customHeight="1" outlineLevel="1" x14ac:dyDescent="0.15">
      <c r="B2641" s="7"/>
      <c r="D2641" s="10" t="s">
        <v>257</v>
      </c>
      <c r="E2641" s="36"/>
      <c r="F2641" s="9" t="s">
        <v>24</v>
      </c>
      <c r="H2641" s="24"/>
      <c r="I2641" s="24"/>
      <c r="J2641" s="24"/>
      <c r="K2641" s="24"/>
      <c r="L2641" s="24"/>
    </row>
    <row r="2642" spans="2:13" s="1" customFormat="1" ht="15" hidden="1" customHeight="1" outlineLevel="1" x14ac:dyDescent="0.15">
      <c r="B2642" s="7"/>
      <c r="D2642" s="10" t="s">
        <v>258</v>
      </c>
      <c r="E2642" s="36"/>
      <c r="F2642" s="9" t="s">
        <v>24</v>
      </c>
      <c r="H2642" s="24"/>
      <c r="I2642" s="24"/>
      <c r="J2642" s="24"/>
      <c r="K2642" s="24"/>
      <c r="L2642" s="24"/>
    </row>
    <row r="2643" spans="2:13" ht="4" hidden="1" customHeight="1" outlineLevel="1" x14ac:dyDescent="0.15">
      <c r="D2643" s="1"/>
      <c r="E2643" s="1"/>
      <c r="F2643" s="1"/>
      <c r="H2643" s="1"/>
      <c r="I2643" s="1"/>
      <c r="J2643" s="1"/>
      <c r="K2643" s="1"/>
      <c r="L2643" s="1"/>
    </row>
    <row r="2644" spans="2:13" s="1" customFormat="1" ht="15" hidden="1" customHeight="1" outlineLevel="1" x14ac:dyDescent="0.15">
      <c r="B2644" s="7"/>
      <c r="D2644" s="10" t="s">
        <v>268</v>
      </c>
      <c r="F2644" s="9" t="s">
        <v>24</v>
      </c>
      <c r="H2644" s="31">
        <f>SUM(H2638:H2642)</f>
        <v>0</v>
      </c>
      <c r="I2644" s="31">
        <f>SUM(I2638:I2642)</f>
        <v>0</v>
      </c>
      <c r="J2644" s="31">
        <f>SUM(J2638:J2642)</f>
        <v>0</v>
      </c>
      <c r="K2644" s="31">
        <f>SUM(K2638:K2642)</f>
        <v>0</v>
      </c>
      <c r="L2644" s="31">
        <f>SUM(L2638:L2642)</f>
        <v>0</v>
      </c>
    </row>
    <row r="2645" spans="2:13" hidden="1" outlineLevel="1" x14ac:dyDescent="0.15"/>
    <row r="2646" spans="2:13" s="1" customFormat="1" ht="18" hidden="1" customHeight="1" outlineLevel="1" x14ac:dyDescent="0.15">
      <c r="B2646" s="7"/>
      <c r="C2646" s="60" t="s">
        <v>15</v>
      </c>
      <c r="D2646" s="68"/>
      <c r="E2646" s="68"/>
      <c r="F2646" s="69"/>
      <c r="G2646" s="69"/>
      <c r="H2646" s="69" t="s">
        <v>4</v>
      </c>
      <c r="I2646" s="69" t="s">
        <v>5</v>
      </c>
      <c r="J2646" s="69" t="s">
        <v>6</v>
      </c>
      <c r="K2646" s="69" t="s">
        <v>277</v>
      </c>
      <c r="L2646" s="69" t="s">
        <v>278</v>
      </c>
      <c r="M2646" s="69"/>
    </row>
    <row r="2647" spans="2:13" ht="10" hidden="1" customHeight="1" outlineLevel="1" x14ac:dyDescent="0.15"/>
    <row r="2648" spans="2:13" s="1" customFormat="1" ht="15" hidden="1" customHeight="1" outlineLevel="1" x14ac:dyDescent="0.15">
      <c r="B2648" s="7"/>
      <c r="D2648" s="10" t="s">
        <v>23</v>
      </c>
      <c r="F2648" s="9" t="s">
        <v>9</v>
      </c>
      <c r="H2648" s="31">
        <f>H2644</f>
        <v>0</v>
      </c>
      <c r="I2648" s="31">
        <f>I2644</f>
        <v>0</v>
      </c>
      <c r="J2648" s="31">
        <f>J2644</f>
        <v>0</v>
      </c>
      <c r="K2648" s="31">
        <f>K2644</f>
        <v>0</v>
      </c>
      <c r="L2648" s="31">
        <f>L2644</f>
        <v>0</v>
      </c>
    </row>
    <row r="2649" spans="2:13" ht="4" hidden="1" customHeight="1" outlineLevel="1" x14ac:dyDescent="0.15">
      <c r="D2649" s="10"/>
      <c r="F2649" s="1"/>
      <c r="H2649" s="1"/>
      <c r="I2649" s="1"/>
      <c r="J2649" s="1"/>
      <c r="K2649" s="1"/>
      <c r="L2649" s="1"/>
    </row>
    <row r="2650" spans="2:13" s="1" customFormat="1" ht="15" hidden="1" customHeight="1" outlineLevel="1" x14ac:dyDescent="0.15">
      <c r="B2650" s="7"/>
      <c r="D2650" s="10" t="s">
        <v>269</v>
      </c>
      <c r="F2650" s="9" t="s">
        <v>9</v>
      </c>
      <c r="H2650" s="31">
        <f>SUM(H2639:H2642)</f>
        <v>0</v>
      </c>
      <c r="I2650" s="31">
        <f>SUM(I2639:I2642)</f>
        <v>0</v>
      </c>
      <c r="J2650" s="31">
        <f>SUM(J2639:J2642)</f>
        <v>0</v>
      </c>
      <c r="K2650" s="31">
        <f>SUM(K2639:K2642)</f>
        <v>0</v>
      </c>
      <c r="L2650" s="31">
        <f>SUM(L2639:L2642)</f>
        <v>0</v>
      </c>
    </row>
    <row r="2651" spans="2:13" ht="4" hidden="1" customHeight="1" outlineLevel="1" x14ac:dyDescent="0.15">
      <c r="D2651" s="10"/>
      <c r="F2651" s="1"/>
      <c r="H2651" s="1"/>
      <c r="I2651" s="1"/>
      <c r="J2651" s="1"/>
      <c r="K2651" s="1"/>
      <c r="L2651" s="1"/>
    </row>
    <row r="2652" spans="2:13" s="1" customFormat="1" ht="15" hidden="1" customHeight="1" outlineLevel="1" x14ac:dyDescent="0.15">
      <c r="B2652" s="7"/>
      <c r="D2652" s="10" t="s">
        <v>16</v>
      </c>
      <c r="F2652" s="9" t="str">
        <f>ReportingCurrencyUnitLables</f>
        <v>USD 000s</v>
      </c>
      <c r="H2652" s="31">
        <f>H2630 * H2644 / 1000</f>
        <v>0</v>
      </c>
      <c r="I2652" s="31">
        <f>I2630 * I2644 / 1000</f>
        <v>0</v>
      </c>
      <c r="J2652" s="31">
        <f>J2630 * J2644 / 1000</f>
        <v>0</v>
      </c>
      <c r="K2652" s="31">
        <f>K2630 * K2644 / 1000</f>
        <v>0</v>
      </c>
      <c r="L2652" s="31">
        <f>L2630 * L2644 / 1000</f>
        <v>0</v>
      </c>
    </row>
    <row r="2653" spans="2:13" ht="4" hidden="1" customHeight="1" outlineLevel="1" x14ac:dyDescent="0.15">
      <c r="D2653" s="10"/>
      <c r="F2653" s="1"/>
      <c r="H2653" s="1"/>
      <c r="I2653" s="1"/>
      <c r="J2653" s="1"/>
      <c r="K2653" s="1"/>
      <c r="L2653" s="1"/>
    </row>
    <row r="2654" spans="2:13" s="1" customFormat="1" ht="15" hidden="1" customHeight="1" outlineLevel="1" x14ac:dyDescent="0.15">
      <c r="B2654" s="7"/>
      <c r="D2654" s="10" t="s">
        <v>19</v>
      </c>
      <c r="F2654" s="9" t="s">
        <v>20</v>
      </c>
      <c r="H2654" s="32">
        <f>IF(H2648=0,0,H2650 / H2648)</f>
        <v>0</v>
      </c>
      <c r="I2654" s="32">
        <f>IF(I2648=0,0,I2650 / I2648)</f>
        <v>0</v>
      </c>
      <c r="J2654" s="32">
        <f>IF(J2648=0,0,J2650 / J2648)</f>
        <v>0</v>
      </c>
      <c r="K2654" s="32">
        <f>IF(K2648=0,0,K2650 / K2648)</f>
        <v>0</v>
      </c>
      <c r="L2654" s="32">
        <f>IF(L2648=0,0,L2650 / L2648)</f>
        <v>0</v>
      </c>
    </row>
    <row r="2655" spans="2:13" ht="4" hidden="1" customHeight="1" outlineLevel="1" x14ac:dyDescent="0.15">
      <c r="D2655" s="10"/>
      <c r="F2655" s="1"/>
      <c r="H2655" s="1"/>
      <c r="I2655" s="1"/>
      <c r="J2655" s="1"/>
      <c r="K2655" s="1"/>
      <c r="L2655" s="1"/>
    </row>
    <row r="2656" spans="2:13" s="1" customFormat="1" ht="15" hidden="1" customHeight="1" outlineLevel="1" x14ac:dyDescent="0.15">
      <c r="B2656" s="7"/>
      <c r="D2656" s="10" t="s">
        <v>276</v>
      </c>
      <c r="F2656" s="9" t="str">
        <f>ReportingCurrencyUnitLables</f>
        <v>USD 000s</v>
      </c>
      <c r="H2656" s="31">
        <f>MAX(SUMPRODUCT(H2639:H2642, Technical!$E$9:$E$12) * H2630 / 1000, 0)</f>
        <v>0</v>
      </c>
      <c r="I2656" s="31">
        <f>MAX(SUMPRODUCT(I2639:I2642, Technical!$E$9:$E$12) * I2630 / 1000, 0)</f>
        <v>0</v>
      </c>
      <c r="J2656" s="31">
        <f>MAX(SUMPRODUCT(J2639:J2642, Technical!$E$9:$E$12) * J2630 / 1000, 0)</f>
        <v>0</v>
      </c>
      <c r="K2656" s="31">
        <f>MAX(SUMPRODUCT(K2639:K2642, Technical!$E$9:$E$12) * K2630 / 1000, 0)</f>
        <v>0</v>
      </c>
      <c r="L2656" s="31">
        <f>MAX(SUMPRODUCT(L2639:L2642, Technical!$E$9:$E$12) * L2630 / 1000, 0)</f>
        <v>0</v>
      </c>
    </row>
    <row r="2657" spans="2:13" ht="4" hidden="1" customHeight="1" outlineLevel="1" x14ac:dyDescent="0.15">
      <c r="D2657" s="10"/>
      <c r="F2657" s="1"/>
      <c r="H2657" s="1"/>
      <c r="I2657" s="1"/>
      <c r="J2657" s="1"/>
      <c r="K2657" s="1"/>
      <c r="L2657" s="1"/>
    </row>
    <row r="2658" spans="2:13" s="1" customFormat="1" ht="15" hidden="1" customHeight="1" outlineLevel="1" x14ac:dyDescent="0.15">
      <c r="B2658" s="7"/>
      <c r="D2658" s="10" t="s">
        <v>272</v>
      </c>
      <c r="F2658" s="9" t="s">
        <v>270</v>
      </c>
      <c r="H2658" s="32">
        <f>IF(H2652=0, 0, H2656/H2652)</f>
        <v>0</v>
      </c>
      <c r="I2658" s="32">
        <f>IF(I2652=0, 0, I2656/I2652)</f>
        <v>0</v>
      </c>
      <c r="J2658" s="32">
        <f>IF(J2652=0, 0, J2656/J2652)</f>
        <v>0</v>
      </c>
      <c r="K2658" s="32">
        <f>IF(K2652=0, 0, K2656/K2652)</f>
        <v>0</v>
      </c>
      <c r="L2658" s="32">
        <f>IF(L2652=0, 0, L2656/L2652)</f>
        <v>0</v>
      </c>
    </row>
    <row r="2659" spans="2:13" ht="4" hidden="1" customHeight="1" outlineLevel="1" x14ac:dyDescent="0.15">
      <c r="D2659" s="10"/>
      <c r="F2659" s="1"/>
      <c r="H2659" s="1"/>
      <c r="I2659" s="1"/>
      <c r="J2659" s="1"/>
      <c r="K2659" s="1"/>
      <c r="L2659" s="1"/>
    </row>
    <row r="2660" spans="2:13" s="1" customFormat="1" ht="15" hidden="1" customHeight="1" outlineLevel="1" x14ac:dyDescent="0.15">
      <c r="B2660" s="7"/>
      <c r="C2660" s="7"/>
      <c r="D2660" s="10" t="s">
        <v>271</v>
      </c>
      <c r="F2660" s="9" t="s">
        <v>279</v>
      </c>
      <c r="H2660" s="33"/>
      <c r="I2660" s="32">
        <f>IF(H2658=0, 0, -(I2658-H2658) / H2658)</f>
        <v>0</v>
      </c>
      <c r="J2660" s="32">
        <f>IF(I2658=0, 0, -(J2658-I2658) / I2658)</f>
        <v>0</v>
      </c>
      <c r="K2660" s="32">
        <f>IF(J2658=0, 0, -(K2658-J2658) / J2658)</f>
        <v>0</v>
      </c>
      <c r="L2660" s="32">
        <f>IF(K2658=0, 0, -(L2658-K2658) / K2658)</f>
        <v>0</v>
      </c>
    </row>
    <row r="2661" spans="2:13" hidden="1" outlineLevel="1" x14ac:dyDescent="0.15"/>
    <row r="2662" spans="2:13" s="1" customFormat="1" ht="18" hidden="1" customHeight="1" outlineLevel="1" x14ac:dyDescent="0.15">
      <c r="B2662" s="7"/>
      <c r="C2662" s="60" t="s">
        <v>259</v>
      </c>
      <c r="D2662" s="68"/>
      <c r="E2662" s="68">
        <f>IF(AND(J2617 = "Yes", OR(ISBLANK(Worker_Type_Filter), Worker_Type_Filter = H2622),
 OR(ISBLANK(Country_Filter), Country_Filter = J2622)), 1, 0)</f>
        <v>1</v>
      </c>
      <c r="F2662" s="69"/>
      <c r="G2662" s="69"/>
      <c r="H2662" s="69" t="s">
        <v>4</v>
      </c>
      <c r="I2662" s="69" t="s">
        <v>5</v>
      </c>
      <c r="J2662" s="69" t="s">
        <v>6</v>
      </c>
      <c r="K2662" s="69" t="s">
        <v>277</v>
      </c>
      <c r="L2662" s="69" t="s">
        <v>278</v>
      </c>
      <c r="M2662" s="69"/>
    </row>
    <row r="2663" spans="2:13" ht="10" hidden="1" customHeight="1" outlineLevel="1" x14ac:dyDescent="0.15">
      <c r="C2663" s="37" t="s">
        <v>267</v>
      </c>
    </row>
    <row r="2664" spans="2:13" ht="4" hidden="1" customHeight="1" outlineLevel="1" x14ac:dyDescent="0.15"/>
    <row r="2665" spans="2:13" s="1" customFormat="1" ht="15" hidden="1" customHeight="1" outlineLevel="1" x14ac:dyDescent="0.15">
      <c r="B2665" s="7"/>
      <c r="C2665" s="20">
        <v>1</v>
      </c>
      <c r="D2665" s="10" t="s">
        <v>23</v>
      </c>
      <c r="F2665" s="9" t="s">
        <v>9</v>
      </c>
      <c r="H2665" s="31">
        <f>H2648 * $E2662</f>
        <v>0</v>
      </c>
      <c r="I2665" s="31">
        <f>I2648 * $E2662</f>
        <v>0</v>
      </c>
      <c r="J2665" s="31">
        <f>J2648 * $E2662</f>
        <v>0</v>
      </c>
      <c r="K2665" s="31">
        <f>K2648 * $E2662</f>
        <v>0</v>
      </c>
      <c r="L2665" s="31">
        <f>L2648 * $E2662</f>
        <v>0</v>
      </c>
    </row>
    <row r="2666" spans="2:13" ht="4" hidden="1" customHeight="1" outlineLevel="1" x14ac:dyDescent="0.15">
      <c r="D2666" s="10"/>
      <c r="F2666" s="1"/>
      <c r="H2666" s="1"/>
      <c r="I2666" s="1"/>
      <c r="J2666" s="1"/>
      <c r="K2666" s="1"/>
      <c r="L2666" s="1"/>
    </row>
    <row r="2667" spans="2:13" s="1" customFormat="1" ht="15" hidden="1" customHeight="1" outlineLevel="1" x14ac:dyDescent="0.15">
      <c r="B2667" s="7"/>
      <c r="C2667" s="20">
        <v>2</v>
      </c>
      <c r="D2667" s="10" t="s">
        <v>269</v>
      </c>
      <c r="F2667" s="9" t="s">
        <v>9</v>
      </c>
      <c r="H2667" s="31">
        <f>H2650 * $E2662</f>
        <v>0</v>
      </c>
      <c r="I2667" s="31">
        <f>I2650 * $E2662</f>
        <v>0</v>
      </c>
      <c r="J2667" s="31">
        <f>J2650 * $E2662</f>
        <v>0</v>
      </c>
      <c r="K2667" s="31">
        <f>K2650 * $E2662</f>
        <v>0</v>
      </c>
      <c r="L2667" s="31">
        <f>L2650 * $E2662</f>
        <v>0</v>
      </c>
    </row>
    <row r="2668" spans="2:13" ht="4" hidden="1" customHeight="1" outlineLevel="1" x14ac:dyDescent="0.15">
      <c r="D2668" s="10"/>
      <c r="F2668" s="1"/>
      <c r="H2668" s="1"/>
      <c r="I2668" s="1"/>
      <c r="J2668" s="1"/>
      <c r="K2668" s="1"/>
      <c r="L2668" s="1"/>
    </row>
    <row r="2669" spans="2:13" s="1" customFormat="1" ht="15" hidden="1" customHeight="1" outlineLevel="1" x14ac:dyDescent="0.15">
      <c r="B2669" s="7"/>
      <c r="C2669" s="20">
        <v>3</v>
      </c>
      <c r="D2669" s="10" t="s">
        <v>16</v>
      </c>
      <c r="F2669" s="9" t="str">
        <f>ReportingCurrencyUnitLables</f>
        <v>USD 000s</v>
      </c>
      <c r="H2669" s="31">
        <f>H2652 * $E2662</f>
        <v>0</v>
      </c>
      <c r="I2669" s="31">
        <f>I2652 * $E2662</f>
        <v>0</v>
      </c>
      <c r="J2669" s="31">
        <f>J2652 * $E2662</f>
        <v>0</v>
      </c>
      <c r="K2669" s="31">
        <f>K2652 * $E2662</f>
        <v>0</v>
      </c>
      <c r="L2669" s="31">
        <f>L2652 * $E2662</f>
        <v>0</v>
      </c>
    </row>
    <row r="2670" spans="2:13" ht="4" hidden="1" customHeight="1" outlineLevel="1" x14ac:dyDescent="0.15">
      <c r="D2670" s="10"/>
      <c r="F2670" s="1"/>
      <c r="H2670" s="1"/>
      <c r="I2670" s="1"/>
      <c r="J2670" s="1"/>
      <c r="K2670" s="1"/>
      <c r="L2670" s="1"/>
    </row>
    <row r="2671" spans="2:13" s="1" customFormat="1" ht="15" hidden="1" customHeight="1" outlineLevel="1" x14ac:dyDescent="0.15">
      <c r="B2671" s="7"/>
      <c r="C2671" s="20">
        <v>4</v>
      </c>
      <c r="D2671" s="10" t="s">
        <v>276</v>
      </c>
      <c r="F2671" s="9" t="str">
        <f>ReportingCurrencyUnitLables</f>
        <v>USD 000s</v>
      </c>
      <c r="H2671" s="31">
        <f>H2656 * $E2662</f>
        <v>0</v>
      </c>
      <c r="I2671" s="31">
        <f>I2656 * $E2662</f>
        <v>0</v>
      </c>
      <c r="J2671" s="31">
        <f>J2656 * $E2662</f>
        <v>0</v>
      </c>
      <c r="K2671" s="31">
        <f>K2656 * $E2662</f>
        <v>0</v>
      </c>
      <c r="L2671" s="31">
        <f>L2656 * $E2662</f>
        <v>0</v>
      </c>
    </row>
    <row r="2672" spans="2:13" ht="4" hidden="1" customHeight="1" outlineLevel="1" x14ac:dyDescent="0.15">
      <c r="D2672" s="10"/>
      <c r="F2672" s="1"/>
      <c r="H2672" s="1"/>
      <c r="I2672" s="1"/>
      <c r="J2672" s="1"/>
      <c r="K2672" s="1"/>
      <c r="L2672" s="1"/>
    </row>
    <row r="2673" spans="2:14" ht="10" hidden="1" customHeight="1" outlineLevel="1" x14ac:dyDescent="0.15">
      <c r="B2673" s="38"/>
      <c r="C2673" s="34"/>
      <c r="D2673" s="34"/>
      <c r="E2673" s="34"/>
      <c r="F2673" s="34"/>
      <c r="G2673" s="34"/>
      <c r="H2673" s="34"/>
      <c r="I2673" s="39"/>
      <c r="J2673" s="39"/>
      <c r="K2673" s="39"/>
      <c r="L2673" s="34"/>
      <c r="M2673" s="34"/>
      <c r="N2673" s="1"/>
    </row>
    <row r="2674" spans="2:14" ht="10" customHeight="1" x14ac:dyDescent="0.15"/>
    <row r="2675" spans="2:14" s="1" customFormat="1" ht="19" collapsed="1" x14ac:dyDescent="0.15">
      <c r="B2675" s="66" cm="1">
        <f t="array" aca="1" ref="B2675" ca="1">MAX($B$2:OFFSET(B2675,-1,0)+1)</f>
        <v>47</v>
      </c>
      <c r="C2675" s="67" t="str">
        <f>UPPER(J2680) &amp;" / " &amp; K2680  &amp; " / " &amp; L2680 &amp; " / " &amp; H2680</f>
        <v xml:space="preserve"> /  /  / </v>
      </c>
      <c r="D2675" s="67"/>
      <c r="E2675" s="67"/>
      <c r="F2675" s="67"/>
      <c r="G2675" s="67"/>
      <c r="H2675" s="34"/>
      <c r="I2675" s="19" t="s">
        <v>253</v>
      </c>
      <c r="J2675" s="2" t="s">
        <v>216</v>
      </c>
      <c r="K2675" s="19" t="s">
        <v>286</v>
      </c>
      <c r="L2675" s="35">
        <f>E2720</f>
        <v>1</v>
      </c>
      <c r="M2675" s="34"/>
    </row>
    <row r="2676" spans="2:14" s="1" customFormat="1" ht="4" hidden="1" customHeight="1" outlineLevel="1" x14ac:dyDescent="0.15">
      <c r="B2676" s="63"/>
      <c r="C2676" s="64"/>
      <c r="D2676" s="64"/>
      <c r="E2676" s="64"/>
      <c r="F2676" s="64"/>
      <c r="G2676" s="64"/>
      <c r="H2676" s="64"/>
      <c r="I2676" s="65"/>
      <c r="J2676" s="65"/>
      <c r="K2676" s="65"/>
      <c r="L2676" s="64"/>
      <c r="M2676" s="64"/>
    </row>
    <row r="2677" spans="2:14" ht="10" hidden="1" customHeight="1" outlineLevel="1" x14ac:dyDescent="0.15"/>
    <row r="2678" spans="2:14" ht="15" hidden="1" customHeight="1" outlineLevel="1" x14ac:dyDescent="0.15">
      <c r="D2678" s="1"/>
      <c r="E2678" s="1"/>
      <c r="H2678" s="3" t="s">
        <v>1</v>
      </c>
      <c r="J2678" s="3" t="s">
        <v>0</v>
      </c>
      <c r="K2678" s="3" t="s">
        <v>215</v>
      </c>
      <c r="L2678" s="3" t="s">
        <v>283</v>
      </c>
    </row>
    <row r="2679" spans="2:14" ht="5" hidden="1" customHeight="1" outlineLevel="1" x14ac:dyDescent="0.15">
      <c r="D2679" s="1"/>
      <c r="E2679" s="1"/>
      <c r="H2679" s="1"/>
      <c r="J2679" s="1"/>
      <c r="K2679" s="1"/>
      <c r="L2679" s="1"/>
    </row>
    <row r="2680" spans="2:14" ht="15" hidden="1" customHeight="1" outlineLevel="1" x14ac:dyDescent="0.15">
      <c r="D2680" s="10" t="s">
        <v>2</v>
      </c>
      <c r="E2680" s="1"/>
      <c r="H2680" s="2"/>
      <c r="J2680" s="2"/>
      <c r="K2680" s="2"/>
      <c r="L2680" s="2"/>
    </row>
    <row r="2681" spans="2:14" hidden="1" outlineLevel="1" x14ac:dyDescent="0.15">
      <c r="D2681" s="1"/>
      <c r="E2681" s="1"/>
      <c r="F2681" s="1"/>
      <c r="H2681" s="1"/>
      <c r="I2681" s="1"/>
      <c r="J2681" s="1"/>
      <c r="K2681" s="1"/>
      <c r="L2681" s="1"/>
    </row>
    <row r="2682" spans="2:14" s="1" customFormat="1" ht="18" hidden="1" customHeight="1" outlineLevel="1" x14ac:dyDescent="0.15">
      <c r="B2682" s="7"/>
      <c r="C2682" s="60" t="s">
        <v>3</v>
      </c>
      <c r="D2682" s="68"/>
      <c r="E2682" s="68"/>
      <c r="F2682" s="69"/>
      <c r="G2682" s="69"/>
      <c r="H2682" s="69" t="s">
        <v>4</v>
      </c>
      <c r="I2682" s="69" t="s">
        <v>5</v>
      </c>
      <c r="J2682" s="69" t="s">
        <v>6</v>
      </c>
      <c r="K2682" s="69" t="s">
        <v>277</v>
      </c>
      <c r="L2682" s="69" t="s">
        <v>278</v>
      </c>
      <c r="M2682" s="69"/>
    </row>
    <row r="2683" spans="2:14" ht="10" hidden="1" customHeight="1" outlineLevel="1" x14ac:dyDescent="0.15">
      <c r="H2683" s="1"/>
      <c r="I2683" s="1"/>
      <c r="J2683" s="1"/>
      <c r="K2683" s="1"/>
      <c r="L2683" s="1"/>
    </row>
    <row r="2684" spans="2:14" s="1" customFormat="1" ht="15" hidden="1" customHeight="1" outlineLevel="1" x14ac:dyDescent="0.15">
      <c r="B2684" s="7"/>
      <c r="D2684" s="10" t="s">
        <v>3</v>
      </c>
      <c r="F2684" s="18" t="s">
        <v>288</v>
      </c>
      <c r="H2684" s="23"/>
      <c r="I2684" s="23"/>
      <c r="J2684" s="23"/>
      <c r="K2684" s="23"/>
      <c r="L2684" s="23"/>
    </row>
    <row r="2685" spans="2:14" ht="4" hidden="1" customHeight="1" outlineLevel="1" x14ac:dyDescent="0.15">
      <c r="D2685" s="1"/>
      <c r="E2685" s="1"/>
      <c r="F2685" s="1"/>
      <c r="H2685" s="1"/>
      <c r="I2685" s="1"/>
      <c r="J2685" s="1"/>
      <c r="K2685" s="1"/>
      <c r="L2685" s="1"/>
    </row>
    <row r="2686" spans="2:14" s="1" customFormat="1" ht="15" hidden="1" customHeight="1" outlineLevel="1" x14ac:dyDescent="0.15">
      <c r="B2686" s="7"/>
      <c r="D2686" s="10" t="s">
        <v>265</v>
      </c>
      <c r="F2686" s="9" t="str">
        <f>F2688 &amp; ":" &amp; F2684</f>
        <v>USD:[currency code]</v>
      </c>
      <c r="H2686" s="25"/>
      <c r="I2686" s="25"/>
      <c r="J2686" s="25"/>
      <c r="K2686" s="25"/>
      <c r="L2686" s="25"/>
    </row>
    <row r="2687" spans="2:14" ht="4" hidden="1" customHeight="1" outlineLevel="1" x14ac:dyDescent="0.15">
      <c r="D2687" s="1"/>
      <c r="E2687" s="1"/>
      <c r="F2687" s="1"/>
      <c r="H2687" s="1"/>
      <c r="I2687" s="1"/>
      <c r="J2687" s="1"/>
      <c r="K2687" s="1"/>
      <c r="L2687" s="1"/>
    </row>
    <row r="2688" spans="2:14" s="1" customFormat="1" ht="15" hidden="1" customHeight="1" outlineLevel="1" x14ac:dyDescent="0.15">
      <c r="B2688" s="7"/>
      <c r="D2688" s="10" t="s">
        <v>22</v>
      </c>
      <c r="F2688" s="9" t="str">
        <f>ReportingCurrency</f>
        <v>USD</v>
      </c>
      <c r="H2688" s="30">
        <f>IF(H2686=0, 0, H2684/H2686)</f>
        <v>0</v>
      </c>
      <c r="I2688" s="30">
        <f>IF(I2686=0, 0, I2684/I2686)</f>
        <v>0</v>
      </c>
      <c r="J2688" s="30">
        <f>IF(J2686=0, 0, J2684/J2686)</f>
        <v>0</v>
      </c>
      <c r="K2688" s="30">
        <f>IF(K2686=0, 0, K2684/K2686)</f>
        <v>0</v>
      </c>
      <c r="L2688" s="30">
        <f>IF(L2686=0, 0, L2684/L2686)</f>
        <v>0</v>
      </c>
    </row>
    <row r="2689" spans="2:13" ht="4" hidden="1" customHeight="1" outlineLevel="1" x14ac:dyDescent="0.15">
      <c r="D2689" s="1"/>
      <c r="E2689" s="1"/>
      <c r="F2689" s="1"/>
      <c r="H2689" s="1"/>
      <c r="I2689" s="1"/>
      <c r="J2689" s="1"/>
      <c r="K2689" s="1"/>
      <c r="L2689" s="1"/>
    </row>
    <row r="2690" spans="2:13" s="1" customFormat="1" ht="15" hidden="1" customHeight="1" outlineLevel="1" x14ac:dyDescent="0.15">
      <c r="B2690" s="7"/>
      <c r="D2690" s="10" t="s">
        <v>273</v>
      </c>
      <c r="F2690" s="9" t="s">
        <v>274</v>
      </c>
      <c r="H2690" s="2"/>
      <c r="I2690" s="2"/>
      <c r="J2690" s="2"/>
      <c r="K2690" s="2"/>
      <c r="L2690" s="2"/>
    </row>
    <row r="2691" spans="2:13" ht="4" hidden="1" customHeight="1" outlineLevel="1" x14ac:dyDescent="0.15">
      <c r="D2691" s="1"/>
      <c r="E2691" s="1"/>
      <c r="F2691" s="1"/>
      <c r="H2691" s="1"/>
      <c r="I2691" s="1"/>
      <c r="J2691" s="1"/>
      <c r="K2691" s="1"/>
      <c r="L2691" s="1"/>
    </row>
    <row r="2692" spans="2:13" s="1" customFormat="1" ht="15" hidden="1" customHeight="1" outlineLevel="1" x14ac:dyDescent="0.15">
      <c r="B2692" s="7"/>
      <c r="D2692" s="10" t="s">
        <v>302</v>
      </c>
      <c r="F2692" s="9" t="s">
        <v>275</v>
      </c>
      <c r="H2692" s="26"/>
      <c r="I2692" s="26"/>
      <c r="J2692" s="26"/>
      <c r="K2692" s="26"/>
      <c r="L2692" s="26"/>
    </row>
    <row r="2693" spans="2:13" hidden="1" outlineLevel="1" x14ac:dyDescent="0.15">
      <c r="D2693" s="1"/>
      <c r="E2693" s="1"/>
      <c r="F2693" s="1"/>
      <c r="H2693" s="1"/>
      <c r="I2693" s="1"/>
      <c r="J2693" s="1"/>
      <c r="K2693" s="1"/>
      <c r="L2693" s="1"/>
    </row>
    <row r="2694" spans="2:13" s="1" customFormat="1" ht="18" hidden="1" customHeight="1" outlineLevel="1" x14ac:dyDescent="0.15">
      <c r="B2694" s="7"/>
      <c r="C2694" s="60" t="s">
        <v>8</v>
      </c>
      <c r="D2694" s="68"/>
      <c r="E2694" s="68"/>
      <c r="F2694" s="69"/>
      <c r="G2694" s="69"/>
      <c r="H2694" s="69" t="s">
        <v>4</v>
      </c>
      <c r="I2694" s="69" t="s">
        <v>5</v>
      </c>
      <c r="J2694" s="69" t="s">
        <v>6</v>
      </c>
      <c r="K2694" s="69" t="s">
        <v>277</v>
      </c>
      <c r="L2694" s="69" t="s">
        <v>278</v>
      </c>
      <c r="M2694" s="69"/>
    </row>
    <row r="2695" spans="2:13" ht="10" hidden="1" customHeight="1" outlineLevel="1" x14ac:dyDescent="0.15">
      <c r="H2695" s="1"/>
      <c r="I2695" s="1"/>
      <c r="J2695" s="1"/>
      <c r="K2695" s="1"/>
      <c r="L2695" s="1"/>
    </row>
    <row r="2696" spans="2:13" s="1" customFormat="1" ht="15" hidden="1" customHeight="1" outlineLevel="1" x14ac:dyDescent="0.15">
      <c r="B2696" s="7"/>
      <c r="D2696" s="10" t="s">
        <v>254</v>
      </c>
      <c r="E2696" s="36"/>
      <c r="F2696" s="9" t="s">
        <v>24</v>
      </c>
      <c r="H2696" s="24"/>
      <c r="I2696" s="24"/>
      <c r="J2696" s="24"/>
      <c r="K2696" s="24"/>
      <c r="L2696" s="24"/>
    </row>
    <row r="2697" spans="2:13" s="1" customFormat="1" ht="15" hidden="1" customHeight="1" outlineLevel="1" x14ac:dyDescent="0.15">
      <c r="B2697" s="7"/>
      <c r="D2697" s="10" t="s">
        <v>255</v>
      </c>
      <c r="E2697" s="36"/>
      <c r="F2697" s="9" t="s">
        <v>24</v>
      </c>
      <c r="H2697" s="24"/>
      <c r="I2697" s="24"/>
      <c r="J2697" s="24"/>
      <c r="K2697" s="24"/>
      <c r="L2697" s="24"/>
    </row>
    <row r="2698" spans="2:13" s="1" customFormat="1" ht="15" hidden="1" customHeight="1" outlineLevel="1" x14ac:dyDescent="0.15">
      <c r="B2698" s="7"/>
      <c r="D2698" s="10" t="s">
        <v>256</v>
      </c>
      <c r="E2698" s="36"/>
      <c r="F2698" s="9" t="s">
        <v>24</v>
      </c>
      <c r="H2698" s="24"/>
      <c r="I2698" s="24"/>
      <c r="J2698" s="24"/>
      <c r="K2698" s="24"/>
      <c r="L2698" s="24"/>
    </row>
    <row r="2699" spans="2:13" s="1" customFormat="1" ht="15" hidden="1" customHeight="1" outlineLevel="1" x14ac:dyDescent="0.15">
      <c r="B2699" s="7"/>
      <c r="D2699" s="10" t="s">
        <v>257</v>
      </c>
      <c r="E2699" s="36"/>
      <c r="F2699" s="9" t="s">
        <v>24</v>
      </c>
      <c r="H2699" s="24"/>
      <c r="I2699" s="24"/>
      <c r="J2699" s="24"/>
      <c r="K2699" s="24"/>
      <c r="L2699" s="24"/>
    </row>
    <row r="2700" spans="2:13" s="1" customFormat="1" ht="15" hidden="1" customHeight="1" outlineLevel="1" x14ac:dyDescent="0.15">
      <c r="B2700" s="7"/>
      <c r="D2700" s="10" t="s">
        <v>258</v>
      </c>
      <c r="E2700" s="36"/>
      <c r="F2700" s="9" t="s">
        <v>24</v>
      </c>
      <c r="H2700" s="24"/>
      <c r="I2700" s="24"/>
      <c r="J2700" s="24"/>
      <c r="K2700" s="24"/>
      <c r="L2700" s="24"/>
    </row>
    <row r="2701" spans="2:13" ht="4" hidden="1" customHeight="1" outlineLevel="1" x14ac:dyDescent="0.15">
      <c r="D2701" s="1"/>
      <c r="E2701" s="1"/>
      <c r="F2701" s="1"/>
      <c r="H2701" s="1"/>
      <c r="I2701" s="1"/>
      <c r="J2701" s="1"/>
      <c r="K2701" s="1"/>
      <c r="L2701" s="1"/>
    </row>
    <row r="2702" spans="2:13" s="1" customFormat="1" ht="15" hidden="1" customHeight="1" outlineLevel="1" x14ac:dyDescent="0.15">
      <c r="B2702" s="7"/>
      <c r="D2702" s="10" t="s">
        <v>268</v>
      </c>
      <c r="F2702" s="9" t="s">
        <v>24</v>
      </c>
      <c r="H2702" s="31">
        <f>SUM(H2696:H2700)</f>
        <v>0</v>
      </c>
      <c r="I2702" s="31">
        <f>SUM(I2696:I2700)</f>
        <v>0</v>
      </c>
      <c r="J2702" s="31">
        <f>SUM(J2696:J2700)</f>
        <v>0</v>
      </c>
      <c r="K2702" s="31">
        <f>SUM(K2696:K2700)</f>
        <v>0</v>
      </c>
      <c r="L2702" s="31">
        <f>SUM(L2696:L2700)</f>
        <v>0</v>
      </c>
    </row>
    <row r="2703" spans="2:13" hidden="1" outlineLevel="1" x14ac:dyDescent="0.15"/>
    <row r="2704" spans="2:13" s="1" customFormat="1" ht="18" hidden="1" customHeight="1" outlineLevel="1" x14ac:dyDescent="0.15">
      <c r="B2704" s="7"/>
      <c r="C2704" s="60" t="s">
        <v>15</v>
      </c>
      <c r="D2704" s="68"/>
      <c r="E2704" s="68"/>
      <c r="F2704" s="69"/>
      <c r="G2704" s="69"/>
      <c r="H2704" s="69" t="s">
        <v>4</v>
      </c>
      <c r="I2704" s="69" t="s">
        <v>5</v>
      </c>
      <c r="J2704" s="69" t="s">
        <v>6</v>
      </c>
      <c r="K2704" s="69" t="s">
        <v>277</v>
      </c>
      <c r="L2704" s="69" t="s">
        <v>278</v>
      </c>
      <c r="M2704" s="69"/>
    </row>
    <row r="2705" spans="2:13" ht="10" hidden="1" customHeight="1" outlineLevel="1" x14ac:dyDescent="0.15"/>
    <row r="2706" spans="2:13" s="1" customFormat="1" ht="15" hidden="1" customHeight="1" outlineLevel="1" x14ac:dyDescent="0.15">
      <c r="B2706" s="7"/>
      <c r="D2706" s="10" t="s">
        <v>23</v>
      </c>
      <c r="F2706" s="9" t="s">
        <v>9</v>
      </c>
      <c r="H2706" s="31">
        <f>H2702</f>
        <v>0</v>
      </c>
      <c r="I2706" s="31">
        <f>I2702</f>
        <v>0</v>
      </c>
      <c r="J2706" s="31">
        <f>J2702</f>
        <v>0</v>
      </c>
      <c r="K2706" s="31">
        <f>K2702</f>
        <v>0</v>
      </c>
      <c r="L2706" s="31">
        <f>L2702</f>
        <v>0</v>
      </c>
    </row>
    <row r="2707" spans="2:13" ht="4" hidden="1" customHeight="1" outlineLevel="1" x14ac:dyDescent="0.15">
      <c r="D2707" s="10"/>
      <c r="F2707" s="1"/>
      <c r="H2707" s="1"/>
      <c r="I2707" s="1"/>
      <c r="J2707" s="1"/>
      <c r="K2707" s="1"/>
      <c r="L2707" s="1"/>
    </row>
    <row r="2708" spans="2:13" s="1" customFormat="1" ht="15" hidden="1" customHeight="1" outlineLevel="1" x14ac:dyDescent="0.15">
      <c r="B2708" s="7"/>
      <c r="D2708" s="10" t="s">
        <v>269</v>
      </c>
      <c r="F2708" s="9" t="s">
        <v>9</v>
      </c>
      <c r="H2708" s="31">
        <f>SUM(H2697:H2700)</f>
        <v>0</v>
      </c>
      <c r="I2708" s="31">
        <f>SUM(I2697:I2700)</f>
        <v>0</v>
      </c>
      <c r="J2708" s="31">
        <f>SUM(J2697:J2700)</f>
        <v>0</v>
      </c>
      <c r="K2708" s="31">
        <f>SUM(K2697:K2700)</f>
        <v>0</v>
      </c>
      <c r="L2708" s="31">
        <f>SUM(L2697:L2700)</f>
        <v>0</v>
      </c>
    </row>
    <row r="2709" spans="2:13" ht="4" hidden="1" customHeight="1" outlineLevel="1" x14ac:dyDescent="0.15">
      <c r="D2709" s="10"/>
      <c r="F2709" s="1"/>
      <c r="H2709" s="1"/>
      <c r="I2709" s="1"/>
      <c r="J2709" s="1"/>
      <c r="K2709" s="1"/>
      <c r="L2709" s="1"/>
    </row>
    <row r="2710" spans="2:13" s="1" customFormat="1" ht="15" hidden="1" customHeight="1" outlineLevel="1" x14ac:dyDescent="0.15">
      <c r="B2710" s="7"/>
      <c r="D2710" s="10" t="s">
        <v>16</v>
      </c>
      <c r="F2710" s="9" t="str">
        <f>ReportingCurrencyUnitLables</f>
        <v>USD 000s</v>
      </c>
      <c r="H2710" s="31">
        <f>H2688 * H2702 / 1000</f>
        <v>0</v>
      </c>
      <c r="I2710" s="31">
        <f>I2688 * I2702 / 1000</f>
        <v>0</v>
      </c>
      <c r="J2710" s="31">
        <f>J2688 * J2702 / 1000</f>
        <v>0</v>
      </c>
      <c r="K2710" s="31">
        <f>K2688 * K2702 / 1000</f>
        <v>0</v>
      </c>
      <c r="L2710" s="31">
        <f>L2688 * L2702 / 1000</f>
        <v>0</v>
      </c>
    </row>
    <row r="2711" spans="2:13" ht="4" hidden="1" customHeight="1" outlineLevel="1" x14ac:dyDescent="0.15">
      <c r="D2711" s="10"/>
      <c r="F2711" s="1"/>
      <c r="H2711" s="1"/>
      <c r="I2711" s="1"/>
      <c r="J2711" s="1"/>
      <c r="K2711" s="1"/>
      <c r="L2711" s="1"/>
    </row>
    <row r="2712" spans="2:13" s="1" customFormat="1" ht="15" hidden="1" customHeight="1" outlineLevel="1" x14ac:dyDescent="0.15">
      <c r="B2712" s="7"/>
      <c r="D2712" s="10" t="s">
        <v>19</v>
      </c>
      <c r="F2712" s="9" t="s">
        <v>20</v>
      </c>
      <c r="H2712" s="32">
        <f>IF(H2706=0,0,H2708 / H2706)</f>
        <v>0</v>
      </c>
      <c r="I2712" s="32">
        <f>IF(I2706=0,0,I2708 / I2706)</f>
        <v>0</v>
      </c>
      <c r="J2712" s="32">
        <f>IF(J2706=0,0,J2708 / J2706)</f>
        <v>0</v>
      </c>
      <c r="K2712" s="32">
        <f>IF(K2706=0,0,K2708 / K2706)</f>
        <v>0</v>
      </c>
      <c r="L2712" s="32">
        <f>IF(L2706=0,0,L2708 / L2706)</f>
        <v>0</v>
      </c>
    </row>
    <row r="2713" spans="2:13" ht="4" hidden="1" customHeight="1" outlineLevel="1" x14ac:dyDescent="0.15">
      <c r="D2713" s="10"/>
      <c r="F2713" s="1"/>
      <c r="H2713" s="1"/>
      <c r="I2713" s="1"/>
      <c r="J2713" s="1"/>
      <c r="K2713" s="1"/>
      <c r="L2713" s="1"/>
    </row>
    <row r="2714" spans="2:13" s="1" customFormat="1" ht="15" hidden="1" customHeight="1" outlineLevel="1" x14ac:dyDescent="0.15">
      <c r="B2714" s="7"/>
      <c r="D2714" s="10" t="s">
        <v>276</v>
      </c>
      <c r="F2714" s="9" t="str">
        <f>ReportingCurrencyUnitLables</f>
        <v>USD 000s</v>
      </c>
      <c r="H2714" s="31">
        <f>MAX(SUMPRODUCT(H2697:H2700, Technical!$E$9:$E$12) * H2688 / 1000, 0)</f>
        <v>0</v>
      </c>
      <c r="I2714" s="31">
        <f>MAX(SUMPRODUCT(I2697:I2700, Technical!$E$9:$E$12) * I2688 / 1000, 0)</f>
        <v>0</v>
      </c>
      <c r="J2714" s="31">
        <f>MAX(SUMPRODUCT(J2697:J2700, Technical!$E$9:$E$12) * J2688 / 1000, 0)</f>
        <v>0</v>
      </c>
      <c r="K2714" s="31">
        <f>MAX(SUMPRODUCT(K2697:K2700, Technical!$E$9:$E$12) * K2688 / 1000, 0)</f>
        <v>0</v>
      </c>
      <c r="L2714" s="31">
        <f>MAX(SUMPRODUCT(L2697:L2700, Technical!$E$9:$E$12) * L2688 / 1000, 0)</f>
        <v>0</v>
      </c>
    </row>
    <row r="2715" spans="2:13" ht="4" hidden="1" customHeight="1" outlineLevel="1" x14ac:dyDescent="0.15">
      <c r="D2715" s="10"/>
      <c r="F2715" s="1"/>
      <c r="H2715" s="1"/>
      <c r="I2715" s="1"/>
      <c r="J2715" s="1"/>
      <c r="K2715" s="1"/>
      <c r="L2715" s="1"/>
    </row>
    <row r="2716" spans="2:13" s="1" customFormat="1" ht="15" hidden="1" customHeight="1" outlineLevel="1" x14ac:dyDescent="0.15">
      <c r="B2716" s="7"/>
      <c r="D2716" s="10" t="s">
        <v>272</v>
      </c>
      <c r="F2716" s="9" t="s">
        <v>270</v>
      </c>
      <c r="H2716" s="32">
        <f>IF(H2710=0, 0, H2714/H2710)</f>
        <v>0</v>
      </c>
      <c r="I2716" s="32">
        <f>IF(I2710=0, 0, I2714/I2710)</f>
        <v>0</v>
      </c>
      <c r="J2716" s="32">
        <f>IF(J2710=0, 0, J2714/J2710)</f>
        <v>0</v>
      </c>
      <c r="K2716" s="32">
        <f>IF(K2710=0, 0, K2714/K2710)</f>
        <v>0</v>
      </c>
      <c r="L2716" s="32">
        <f>IF(L2710=0, 0, L2714/L2710)</f>
        <v>0</v>
      </c>
    </row>
    <row r="2717" spans="2:13" ht="4" hidden="1" customHeight="1" outlineLevel="1" x14ac:dyDescent="0.15">
      <c r="D2717" s="10"/>
      <c r="F2717" s="1"/>
      <c r="H2717" s="1"/>
      <c r="I2717" s="1"/>
      <c r="J2717" s="1"/>
      <c r="K2717" s="1"/>
      <c r="L2717" s="1"/>
    </row>
    <row r="2718" spans="2:13" s="1" customFormat="1" ht="15" hidden="1" customHeight="1" outlineLevel="1" x14ac:dyDescent="0.15">
      <c r="B2718" s="7"/>
      <c r="C2718" s="7"/>
      <c r="D2718" s="10" t="s">
        <v>271</v>
      </c>
      <c r="F2718" s="9" t="s">
        <v>279</v>
      </c>
      <c r="H2718" s="33"/>
      <c r="I2718" s="32">
        <f>IF(H2716=0, 0, -(I2716-H2716) / H2716)</f>
        <v>0</v>
      </c>
      <c r="J2718" s="32">
        <f>IF(I2716=0, 0, -(J2716-I2716) / I2716)</f>
        <v>0</v>
      </c>
      <c r="K2718" s="32">
        <f>IF(J2716=0, 0, -(K2716-J2716) / J2716)</f>
        <v>0</v>
      </c>
      <c r="L2718" s="32">
        <f>IF(K2716=0, 0, -(L2716-K2716) / K2716)</f>
        <v>0</v>
      </c>
    </row>
    <row r="2719" spans="2:13" hidden="1" outlineLevel="1" x14ac:dyDescent="0.15"/>
    <row r="2720" spans="2:13" s="1" customFormat="1" ht="18" hidden="1" customHeight="1" outlineLevel="1" x14ac:dyDescent="0.15">
      <c r="B2720" s="7"/>
      <c r="C2720" s="60" t="s">
        <v>259</v>
      </c>
      <c r="D2720" s="68"/>
      <c r="E2720" s="68">
        <f>IF(AND(J2675 = "Yes", OR(ISBLANK(Worker_Type_Filter), Worker_Type_Filter = H2680),
 OR(ISBLANK(Country_Filter), Country_Filter = J2680)), 1, 0)</f>
        <v>1</v>
      </c>
      <c r="F2720" s="69"/>
      <c r="G2720" s="69"/>
      <c r="H2720" s="69" t="s">
        <v>4</v>
      </c>
      <c r="I2720" s="69" t="s">
        <v>5</v>
      </c>
      <c r="J2720" s="69" t="s">
        <v>6</v>
      </c>
      <c r="K2720" s="69" t="s">
        <v>277</v>
      </c>
      <c r="L2720" s="69" t="s">
        <v>278</v>
      </c>
      <c r="M2720" s="69"/>
    </row>
    <row r="2721" spans="2:14" ht="10" hidden="1" customHeight="1" outlineLevel="1" x14ac:dyDescent="0.15">
      <c r="C2721" s="37" t="s">
        <v>267</v>
      </c>
    </row>
    <row r="2722" spans="2:14" ht="4" hidden="1" customHeight="1" outlineLevel="1" x14ac:dyDescent="0.15"/>
    <row r="2723" spans="2:14" s="1" customFormat="1" ht="15" hidden="1" customHeight="1" outlineLevel="1" x14ac:dyDescent="0.15">
      <c r="B2723" s="7"/>
      <c r="C2723" s="20">
        <v>1</v>
      </c>
      <c r="D2723" s="10" t="s">
        <v>23</v>
      </c>
      <c r="F2723" s="9" t="s">
        <v>9</v>
      </c>
      <c r="H2723" s="31">
        <f>H2706 * $E2720</f>
        <v>0</v>
      </c>
      <c r="I2723" s="31">
        <f>I2706 * $E2720</f>
        <v>0</v>
      </c>
      <c r="J2723" s="31">
        <f>J2706 * $E2720</f>
        <v>0</v>
      </c>
      <c r="K2723" s="31">
        <f>K2706 * $E2720</f>
        <v>0</v>
      </c>
      <c r="L2723" s="31">
        <f>L2706 * $E2720</f>
        <v>0</v>
      </c>
    </row>
    <row r="2724" spans="2:14" ht="4" hidden="1" customHeight="1" outlineLevel="1" x14ac:dyDescent="0.15">
      <c r="D2724" s="10"/>
      <c r="F2724" s="1"/>
      <c r="H2724" s="1"/>
      <c r="I2724" s="1"/>
      <c r="J2724" s="1"/>
      <c r="K2724" s="1"/>
      <c r="L2724" s="1"/>
    </row>
    <row r="2725" spans="2:14" s="1" customFormat="1" ht="15" hidden="1" customHeight="1" outlineLevel="1" x14ac:dyDescent="0.15">
      <c r="B2725" s="7"/>
      <c r="C2725" s="20">
        <v>2</v>
      </c>
      <c r="D2725" s="10" t="s">
        <v>269</v>
      </c>
      <c r="F2725" s="9" t="s">
        <v>9</v>
      </c>
      <c r="H2725" s="31">
        <f>H2708 * $E2720</f>
        <v>0</v>
      </c>
      <c r="I2725" s="31">
        <f>I2708 * $E2720</f>
        <v>0</v>
      </c>
      <c r="J2725" s="31">
        <f>J2708 * $E2720</f>
        <v>0</v>
      </c>
      <c r="K2725" s="31">
        <f>K2708 * $E2720</f>
        <v>0</v>
      </c>
      <c r="L2725" s="31">
        <f>L2708 * $E2720</f>
        <v>0</v>
      </c>
    </row>
    <row r="2726" spans="2:14" ht="4" hidden="1" customHeight="1" outlineLevel="1" x14ac:dyDescent="0.15">
      <c r="D2726" s="10"/>
      <c r="F2726" s="1"/>
      <c r="H2726" s="1"/>
      <c r="I2726" s="1"/>
      <c r="J2726" s="1"/>
      <c r="K2726" s="1"/>
      <c r="L2726" s="1"/>
    </row>
    <row r="2727" spans="2:14" s="1" customFormat="1" ht="15" hidden="1" customHeight="1" outlineLevel="1" x14ac:dyDescent="0.15">
      <c r="B2727" s="7"/>
      <c r="C2727" s="20">
        <v>3</v>
      </c>
      <c r="D2727" s="10" t="s">
        <v>16</v>
      </c>
      <c r="F2727" s="9" t="str">
        <f>ReportingCurrencyUnitLables</f>
        <v>USD 000s</v>
      </c>
      <c r="H2727" s="31">
        <f>H2710 * $E2720</f>
        <v>0</v>
      </c>
      <c r="I2727" s="31">
        <f>I2710 * $E2720</f>
        <v>0</v>
      </c>
      <c r="J2727" s="31">
        <f>J2710 * $E2720</f>
        <v>0</v>
      </c>
      <c r="K2727" s="31">
        <f>K2710 * $E2720</f>
        <v>0</v>
      </c>
      <c r="L2727" s="31">
        <f>L2710 * $E2720</f>
        <v>0</v>
      </c>
    </row>
    <row r="2728" spans="2:14" ht="4" hidden="1" customHeight="1" outlineLevel="1" x14ac:dyDescent="0.15">
      <c r="D2728" s="10"/>
      <c r="F2728" s="1"/>
      <c r="H2728" s="1"/>
      <c r="I2728" s="1"/>
      <c r="J2728" s="1"/>
      <c r="K2728" s="1"/>
      <c r="L2728" s="1"/>
    </row>
    <row r="2729" spans="2:14" s="1" customFormat="1" ht="15" hidden="1" customHeight="1" outlineLevel="1" x14ac:dyDescent="0.15">
      <c r="B2729" s="7"/>
      <c r="C2729" s="20">
        <v>4</v>
      </c>
      <c r="D2729" s="10" t="s">
        <v>276</v>
      </c>
      <c r="F2729" s="9" t="str">
        <f>ReportingCurrencyUnitLables</f>
        <v>USD 000s</v>
      </c>
      <c r="H2729" s="31">
        <f>H2714 * $E2720</f>
        <v>0</v>
      </c>
      <c r="I2729" s="31">
        <f>I2714 * $E2720</f>
        <v>0</v>
      </c>
      <c r="J2729" s="31">
        <f>J2714 * $E2720</f>
        <v>0</v>
      </c>
      <c r="K2729" s="31">
        <f>K2714 * $E2720</f>
        <v>0</v>
      </c>
      <c r="L2729" s="31">
        <f>L2714 * $E2720</f>
        <v>0</v>
      </c>
    </row>
    <row r="2730" spans="2:14" ht="4" hidden="1" customHeight="1" outlineLevel="1" x14ac:dyDescent="0.15">
      <c r="D2730" s="10"/>
      <c r="F2730" s="1"/>
      <c r="H2730" s="1"/>
      <c r="I2730" s="1"/>
      <c r="J2730" s="1"/>
      <c r="K2730" s="1"/>
      <c r="L2730" s="1"/>
    </row>
    <row r="2731" spans="2:14" ht="10" hidden="1" customHeight="1" outlineLevel="1" x14ac:dyDescent="0.15">
      <c r="B2731" s="38"/>
      <c r="C2731" s="34"/>
      <c r="D2731" s="34"/>
      <c r="E2731" s="34"/>
      <c r="F2731" s="34"/>
      <c r="G2731" s="34"/>
      <c r="H2731" s="34"/>
      <c r="I2731" s="39"/>
      <c r="J2731" s="39"/>
      <c r="K2731" s="39"/>
      <c r="L2731" s="34"/>
      <c r="M2731" s="34"/>
      <c r="N2731" s="1"/>
    </row>
    <row r="2732" spans="2:14" ht="10" customHeight="1" x14ac:dyDescent="0.15"/>
    <row r="2733" spans="2:14" s="1" customFormat="1" ht="19" collapsed="1" x14ac:dyDescent="0.15">
      <c r="B2733" s="66" cm="1">
        <f t="array" aca="1" ref="B2733" ca="1">MAX($B$2:OFFSET(B2733,-1,0)+1)</f>
        <v>48</v>
      </c>
      <c r="C2733" s="67" t="str">
        <f>UPPER(J2738) &amp;" / " &amp; K2738  &amp; " / " &amp; L2738 &amp; " / " &amp; H2738</f>
        <v xml:space="preserve"> /  /  / </v>
      </c>
      <c r="D2733" s="67"/>
      <c r="E2733" s="67"/>
      <c r="F2733" s="67"/>
      <c r="G2733" s="67"/>
      <c r="H2733" s="34"/>
      <c r="I2733" s="19" t="s">
        <v>253</v>
      </c>
      <c r="J2733" s="2" t="s">
        <v>216</v>
      </c>
      <c r="K2733" s="19" t="s">
        <v>286</v>
      </c>
      <c r="L2733" s="35">
        <f>E2778</f>
        <v>1</v>
      </c>
      <c r="M2733" s="34"/>
    </row>
    <row r="2734" spans="2:14" s="1" customFormat="1" ht="4" hidden="1" customHeight="1" outlineLevel="1" x14ac:dyDescent="0.15">
      <c r="B2734" s="63"/>
      <c r="C2734" s="64"/>
      <c r="D2734" s="64"/>
      <c r="E2734" s="64"/>
      <c r="F2734" s="64"/>
      <c r="G2734" s="64"/>
      <c r="H2734" s="64"/>
      <c r="I2734" s="65"/>
      <c r="J2734" s="65"/>
      <c r="K2734" s="65"/>
      <c r="L2734" s="64"/>
      <c r="M2734" s="64"/>
    </row>
    <row r="2735" spans="2:14" ht="10" hidden="1" customHeight="1" outlineLevel="1" x14ac:dyDescent="0.15"/>
    <row r="2736" spans="2:14" ht="15" hidden="1" customHeight="1" outlineLevel="1" x14ac:dyDescent="0.15">
      <c r="D2736" s="1"/>
      <c r="E2736" s="1"/>
      <c r="H2736" s="3" t="s">
        <v>1</v>
      </c>
      <c r="J2736" s="3" t="s">
        <v>0</v>
      </c>
      <c r="K2736" s="3" t="s">
        <v>215</v>
      </c>
      <c r="L2736" s="3" t="s">
        <v>283</v>
      </c>
    </row>
    <row r="2737" spans="2:13" ht="5" hidden="1" customHeight="1" outlineLevel="1" x14ac:dyDescent="0.15">
      <c r="D2737" s="1"/>
      <c r="E2737" s="1"/>
      <c r="H2737" s="1"/>
      <c r="J2737" s="1"/>
      <c r="K2737" s="1"/>
      <c r="L2737" s="1"/>
    </row>
    <row r="2738" spans="2:13" ht="15" hidden="1" customHeight="1" outlineLevel="1" x14ac:dyDescent="0.15">
      <c r="D2738" s="10" t="s">
        <v>2</v>
      </c>
      <c r="E2738" s="1"/>
      <c r="H2738" s="2"/>
      <c r="J2738" s="2"/>
      <c r="K2738" s="2"/>
      <c r="L2738" s="2"/>
    </row>
    <row r="2739" spans="2:13" hidden="1" outlineLevel="1" x14ac:dyDescent="0.15">
      <c r="D2739" s="1"/>
      <c r="E2739" s="1"/>
      <c r="F2739" s="1"/>
      <c r="H2739" s="1"/>
      <c r="I2739" s="1"/>
      <c r="J2739" s="1"/>
      <c r="K2739" s="1"/>
      <c r="L2739" s="1"/>
    </row>
    <row r="2740" spans="2:13" s="1" customFormat="1" ht="18" hidden="1" customHeight="1" outlineLevel="1" x14ac:dyDescent="0.15">
      <c r="B2740" s="7"/>
      <c r="C2740" s="60" t="s">
        <v>3</v>
      </c>
      <c r="D2740" s="68"/>
      <c r="E2740" s="68"/>
      <c r="F2740" s="69"/>
      <c r="G2740" s="69"/>
      <c r="H2740" s="69" t="s">
        <v>4</v>
      </c>
      <c r="I2740" s="69" t="s">
        <v>5</v>
      </c>
      <c r="J2740" s="69" t="s">
        <v>6</v>
      </c>
      <c r="K2740" s="69" t="s">
        <v>277</v>
      </c>
      <c r="L2740" s="69" t="s">
        <v>278</v>
      </c>
      <c r="M2740" s="69"/>
    </row>
    <row r="2741" spans="2:13" ht="10" hidden="1" customHeight="1" outlineLevel="1" x14ac:dyDescent="0.15">
      <c r="H2741" s="1"/>
      <c r="I2741" s="1"/>
      <c r="J2741" s="1"/>
      <c r="K2741" s="1"/>
      <c r="L2741" s="1"/>
    </row>
    <row r="2742" spans="2:13" s="1" customFormat="1" ht="15" hidden="1" customHeight="1" outlineLevel="1" x14ac:dyDescent="0.15">
      <c r="B2742" s="7"/>
      <c r="D2742" s="10" t="s">
        <v>3</v>
      </c>
      <c r="F2742" s="18" t="s">
        <v>288</v>
      </c>
      <c r="H2742" s="23"/>
      <c r="I2742" s="23"/>
      <c r="J2742" s="23"/>
      <c r="K2742" s="23"/>
      <c r="L2742" s="23"/>
    </row>
    <row r="2743" spans="2:13" ht="4" hidden="1" customHeight="1" outlineLevel="1" x14ac:dyDescent="0.15">
      <c r="D2743" s="1"/>
      <c r="E2743" s="1"/>
      <c r="F2743" s="1"/>
      <c r="H2743" s="1"/>
      <c r="I2743" s="1"/>
      <c r="J2743" s="1"/>
      <c r="K2743" s="1"/>
      <c r="L2743" s="1"/>
    </row>
    <row r="2744" spans="2:13" s="1" customFormat="1" ht="15" hidden="1" customHeight="1" outlineLevel="1" x14ac:dyDescent="0.15">
      <c r="B2744" s="7"/>
      <c r="D2744" s="10" t="s">
        <v>265</v>
      </c>
      <c r="F2744" s="9" t="str">
        <f>F2746 &amp; ":" &amp; F2742</f>
        <v>USD:[currency code]</v>
      </c>
      <c r="H2744" s="25"/>
      <c r="I2744" s="25"/>
      <c r="J2744" s="25"/>
      <c r="K2744" s="25"/>
      <c r="L2744" s="25"/>
    </row>
    <row r="2745" spans="2:13" ht="4" hidden="1" customHeight="1" outlineLevel="1" x14ac:dyDescent="0.15">
      <c r="D2745" s="1"/>
      <c r="E2745" s="1"/>
      <c r="F2745" s="1"/>
      <c r="H2745" s="1"/>
      <c r="I2745" s="1"/>
      <c r="J2745" s="1"/>
      <c r="K2745" s="1"/>
      <c r="L2745" s="1"/>
    </row>
    <row r="2746" spans="2:13" s="1" customFormat="1" ht="15" hidden="1" customHeight="1" outlineLevel="1" x14ac:dyDescent="0.15">
      <c r="B2746" s="7"/>
      <c r="D2746" s="10" t="s">
        <v>22</v>
      </c>
      <c r="F2746" s="9" t="str">
        <f>ReportingCurrency</f>
        <v>USD</v>
      </c>
      <c r="H2746" s="30">
        <f>IF(H2744=0, 0, H2742/H2744)</f>
        <v>0</v>
      </c>
      <c r="I2746" s="30">
        <f>IF(I2744=0, 0, I2742/I2744)</f>
        <v>0</v>
      </c>
      <c r="J2746" s="30">
        <f>IF(J2744=0, 0, J2742/J2744)</f>
        <v>0</v>
      </c>
      <c r="K2746" s="30">
        <f>IF(K2744=0, 0, K2742/K2744)</f>
        <v>0</v>
      </c>
      <c r="L2746" s="30">
        <f>IF(L2744=0, 0, L2742/L2744)</f>
        <v>0</v>
      </c>
    </row>
    <row r="2747" spans="2:13" ht="4" hidden="1" customHeight="1" outlineLevel="1" x14ac:dyDescent="0.15">
      <c r="D2747" s="1"/>
      <c r="E2747" s="1"/>
      <c r="F2747" s="1"/>
      <c r="H2747" s="1"/>
      <c r="I2747" s="1"/>
      <c r="J2747" s="1"/>
      <c r="K2747" s="1"/>
      <c r="L2747" s="1"/>
    </row>
    <row r="2748" spans="2:13" s="1" customFormat="1" ht="15" hidden="1" customHeight="1" outlineLevel="1" x14ac:dyDescent="0.15">
      <c r="B2748" s="7"/>
      <c r="D2748" s="10" t="s">
        <v>273</v>
      </c>
      <c r="F2748" s="9" t="s">
        <v>274</v>
      </c>
      <c r="H2748" s="2"/>
      <c r="I2748" s="2"/>
      <c r="J2748" s="2"/>
      <c r="K2748" s="2"/>
      <c r="L2748" s="2"/>
    </row>
    <row r="2749" spans="2:13" ht="4" hidden="1" customHeight="1" outlineLevel="1" x14ac:dyDescent="0.15">
      <c r="D2749" s="1"/>
      <c r="E2749" s="1"/>
      <c r="F2749" s="1"/>
      <c r="H2749" s="1"/>
      <c r="I2749" s="1"/>
      <c r="J2749" s="1"/>
      <c r="K2749" s="1"/>
      <c r="L2749" s="1"/>
    </row>
    <row r="2750" spans="2:13" s="1" customFormat="1" ht="15" hidden="1" customHeight="1" outlineLevel="1" x14ac:dyDescent="0.15">
      <c r="B2750" s="7"/>
      <c r="D2750" s="10" t="s">
        <v>302</v>
      </c>
      <c r="F2750" s="9" t="s">
        <v>275</v>
      </c>
      <c r="H2750" s="26"/>
      <c r="I2750" s="26"/>
      <c r="J2750" s="26"/>
      <c r="K2750" s="26"/>
      <c r="L2750" s="26"/>
    </row>
    <row r="2751" spans="2:13" hidden="1" outlineLevel="1" x14ac:dyDescent="0.15">
      <c r="D2751" s="1"/>
      <c r="E2751" s="1"/>
      <c r="F2751" s="1"/>
      <c r="H2751" s="1"/>
      <c r="I2751" s="1"/>
      <c r="J2751" s="1"/>
      <c r="K2751" s="1"/>
      <c r="L2751" s="1"/>
    </row>
    <row r="2752" spans="2:13" s="1" customFormat="1" ht="18" hidden="1" customHeight="1" outlineLevel="1" x14ac:dyDescent="0.15">
      <c r="B2752" s="7"/>
      <c r="C2752" s="60" t="s">
        <v>8</v>
      </c>
      <c r="D2752" s="68"/>
      <c r="E2752" s="68"/>
      <c r="F2752" s="69"/>
      <c r="G2752" s="69"/>
      <c r="H2752" s="69" t="s">
        <v>4</v>
      </c>
      <c r="I2752" s="69" t="s">
        <v>5</v>
      </c>
      <c r="J2752" s="69" t="s">
        <v>6</v>
      </c>
      <c r="K2752" s="69" t="s">
        <v>277</v>
      </c>
      <c r="L2752" s="69" t="s">
        <v>278</v>
      </c>
      <c r="M2752" s="69"/>
    </row>
    <row r="2753" spans="2:13" ht="10" hidden="1" customHeight="1" outlineLevel="1" x14ac:dyDescent="0.15">
      <c r="H2753" s="1"/>
      <c r="I2753" s="1"/>
      <c r="J2753" s="1"/>
      <c r="K2753" s="1"/>
      <c r="L2753" s="1"/>
    </row>
    <row r="2754" spans="2:13" s="1" customFormat="1" ht="15" hidden="1" customHeight="1" outlineLevel="1" x14ac:dyDescent="0.15">
      <c r="B2754" s="7"/>
      <c r="D2754" s="10" t="s">
        <v>254</v>
      </c>
      <c r="E2754" s="36"/>
      <c r="F2754" s="9" t="s">
        <v>24</v>
      </c>
      <c r="H2754" s="24"/>
      <c r="I2754" s="24"/>
      <c r="J2754" s="24"/>
      <c r="K2754" s="24"/>
      <c r="L2754" s="24"/>
    </row>
    <row r="2755" spans="2:13" s="1" customFormat="1" ht="15" hidden="1" customHeight="1" outlineLevel="1" x14ac:dyDescent="0.15">
      <c r="B2755" s="7"/>
      <c r="D2755" s="10" t="s">
        <v>255</v>
      </c>
      <c r="E2755" s="36"/>
      <c r="F2755" s="9" t="s">
        <v>24</v>
      </c>
      <c r="H2755" s="24"/>
      <c r="I2755" s="24"/>
      <c r="J2755" s="24"/>
      <c r="K2755" s="24"/>
      <c r="L2755" s="24"/>
    </row>
    <row r="2756" spans="2:13" s="1" customFormat="1" ht="15" hidden="1" customHeight="1" outlineLevel="1" x14ac:dyDescent="0.15">
      <c r="B2756" s="7"/>
      <c r="D2756" s="10" t="s">
        <v>256</v>
      </c>
      <c r="E2756" s="36"/>
      <c r="F2756" s="9" t="s">
        <v>24</v>
      </c>
      <c r="H2756" s="24"/>
      <c r="I2756" s="24"/>
      <c r="J2756" s="24"/>
      <c r="K2756" s="24"/>
      <c r="L2756" s="24"/>
    </row>
    <row r="2757" spans="2:13" s="1" customFormat="1" ht="15" hidden="1" customHeight="1" outlineLevel="1" x14ac:dyDescent="0.15">
      <c r="B2757" s="7"/>
      <c r="D2757" s="10" t="s">
        <v>257</v>
      </c>
      <c r="E2757" s="36"/>
      <c r="F2757" s="9" t="s">
        <v>24</v>
      </c>
      <c r="H2757" s="24"/>
      <c r="I2757" s="24"/>
      <c r="J2757" s="24"/>
      <c r="K2757" s="24"/>
      <c r="L2757" s="24"/>
    </row>
    <row r="2758" spans="2:13" s="1" customFormat="1" ht="15" hidden="1" customHeight="1" outlineLevel="1" x14ac:dyDescent="0.15">
      <c r="B2758" s="7"/>
      <c r="D2758" s="10" t="s">
        <v>258</v>
      </c>
      <c r="E2758" s="36"/>
      <c r="F2758" s="9" t="s">
        <v>24</v>
      </c>
      <c r="H2758" s="24"/>
      <c r="I2758" s="24"/>
      <c r="J2758" s="24"/>
      <c r="K2758" s="24"/>
      <c r="L2758" s="24"/>
    </row>
    <row r="2759" spans="2:13" ht="4" hidden="1" customHeight="1" outlineLevel="1" x14ac:dyDescent="0.15">
      <c r="D2759" s="1"/>
      <c r="E2759" s="1"/>
      <c r="F2759" s="1"/>
      <c r="H2759" s="1"/>
      <c r="I2759" s="1"/>
      <c r="J2759" s="1"/>
      <c r="K2759" s="1"/>
      <c r="L2759" s="1"/>
    </row>
    <row r="2760" spans="2:13" s="1" customFormat="1" ht="15" hidden="1" customHeight="1" outlineLevel="1" x14ac:dyDescent="0.15">
      <c r="B2760" s="7"/>
      <c r="D2760" s="10" t="s">
        <v>268</v>
      </c>
      <c r="F2760" s="9" t="s">
        <v>24</v>
      </c>
      <c r="H2760" s="31">
        <f>SUM(H2754:H2758)</f>
        <v>0</v>
      </c>
      <c r="I2760" s="31">
        <f>SUM(I2754:I2758)</f>
        <v>0</v>
      </c>
      <c r="J2760" s="31">
        <f>SUM(J2754:J2758)</f>
        <v>0</v>
      </c>
      <c r="K2760" s="31">
        <f>SUM(K2754:K2758)</f>
        <v>0</v>
      </c>
      <c r="L2760" s="31">
        <f>SUM(L2754:L2758)</f>
        <v>0</v>
      </c>
    </row>
    <row r="2761" spans="2:13" hidden="1" outlineLevel="1" x14ac:dyDescent="0.15"/>
    <row r="2762" spans="2:13" s="1" customFormat="1" ht="18" hidden="1" customHeight="1" outlineLevel="1" x14ac:dyDescent="0.15">
      <c r="B2762" s="7"/>
      <c r="C2762" s="60" t="s">
        <v>15</v>
      </c>
      <c r="D2762" s="68"/>
      <c r="E2762" s="68"/>
      <c r="F2762" s="69"/>
      <c r="G2762" s="69"/>
      <c r="H2762" s="69" t="s">
        <v>4</v>
      </c>
      <c r="I2762" s="69" t="s">
        <v>5</v>
      </c>
      <c r="J2762" s="69" t="s">
        <v>6</v>
      </c>
      <c r="K2762" s="69" t="s">
        <v>277</v>
      </c>
      <c r="L2762" s="69" t="s">
        <v>278</v>
      </c>
      <c r="M2762" s="69"/>
    </row>
    <row r="2763" spans="2:13" ht="10" hidden="1" customHeight="1" outlineLevel="1" x14ac:dyDescent="0.15"/>
    <row r="2764" spans="2:13" s="1" customFormat="1" ht="15" hidden="1" customHeight="1" outlineLevel="1" x14ac:dyDescent="0.15">
      <c r="B2764" s="7"/>
      <c r="D2764" s="10" t="s">
        <v>23</v>
      </c>
      <c r="F2764" s="9" t="s">
        <v>9</v>
      </c>
      <c r="H2764" s="31">
        <f>H2760</f>
        <v>0</v>
      </c>
      <c r="I2764" s="31">
        <f>I2760</f>
        <v>0</v>
      </c>
      <c r="J2764" s="31">
        <f>J2760</f>
        <v>0</v>
      </c>
      <c r="K2764" s="31">
        <f>K2760</f>
        <v>0</v>
      </c>
      <c r="L2764" s="31">
        <f>L2760</f>
        <v>0</v>
      </c>
    </row>
    <row r="2765" spans="2:13" ht="4" hidden="1" customHeight="1" outlineLevel="1" x14ac:dyDescent="0.15">
      <c r="D2765" s="10"/>
      <c r="F2765" s="1"/>
      <c r="H2765" s="1"/>
      <c r="I2765" s="1"/>
      <c r="J2765" s="1"/>
      <c r="K2765" s="1"/>
      <c r="L2765" s="1"/>
    </row>
    <row r="2766" spans="2:13" s="1" customFormat="1" ht="15" hidden="1" customHeight="1" outlineLevel="1" x14ac:dyDescent="0.15">
      <c r="B2766" s="7"/>
      <c r="D2766" s="10" t="s">
        <v>269</v>
      </c>
      <c r="F2766" s="9" t="s">
        <v>9</v>
      </c>
      <c r="H2766" s="31">
        <f>SUM(H2755:H2758)</f>
        <v>0</v>
      </c>
      <c r="I2766" s="31">
        <f>SUM(I2755:I2758)</f>
        <v>0</v>
      </c>
      <c r="J2766" s="31">
        <f>SUM(J2755:J2758)</f>
        <v>0</v>
      </c>
      <c r="K2766" s="31">
        <f>SUM(K2755:K2758)</f>
        <v>0</v>
      </c>
      <c r="L2766" s="31">
        <f>SUM(L2755:L2758)</f>
        <v>0</v>
      </c>
    </row>
    <row r="2767" spans="2:13" ht="4" hidden="1" customHeight="1" outlineLevel="1" x14ac:dyDescent="0.15">
      <c r="D2767" s="10"/>
      <c r="F2767" s="1"/>
      <c r="H2767" s="1"/>
      <c r="I2767" s="1"/>
      <c r="J2767" s="1"/>
      <c r="K2767" s="1"/>
      <c r="L2767" s="1"/>
    </row>
    <row r="2768" spans="2:13" s="1" customFormat="1" ht="15" hidden="1" customHeight="1" outlineLevel="1" x14ac:dyDescent="0.15">
      <c r="B2768" s="7"/>
      <c r="D2768" s="10" t="s">
        <v>16</v>
      </c>
      <c r="F2768" s="9" t="str">
        <f>ReportingCurrencyUnitLables</f>
        <v>USD 000s</v>
      </c>
      <c r="H2768" s="31">
        <f>H2746 * H2760 / 1000</f>
        <v>0</v>
      </c>
      <c r="I2768" s="31">
        <f>I2746 * I2760 / 1000</f>
        <v>0</v>
      </c>
      <c r="J2768" s="31">
        <f>J2746 * J2760 / 1000</f>
        <v>0</v>
      </c>
      <c r="K2768" s="31">
        <f>K2746 * K2760 / 1000</f>
        <v>0</v>
      </c>
      <c r="L2768" s="31">
        <f>L2746 * L2760 / 1000</f>
        <v>0</v>
      </c>
    </row>
    <row r="2769" spans="2:13" ht="4" hidden="1" customHeight="1" outlineLevel="1" x14ac:dyDescent="0.15">
      <c r="D2769" s="10"/>
      <c r="F2769" s="1"/>
      <c r="H2769" s="1"/>
      <c r="I2769" s="1"/>
      <c r="J2769" s="1"/>
      <c r="K2769" s="1"/>
      <c r="L2769" s="1"/>
    </row>
    <row r="2770" spans="2:13" s="1" customFormat="1" ht="15" hidden="1" customHeight="1" outlineLevel="1" x14ac:dyDescent="0.15">
      <c r="B2770" s="7"/>
      <c r="D2770" s="10" t="s">
        <v>19</v>
      </c>
      <c r="F2770" s="9" t="s">
        <v>20</v>
      </c>
      <c r="H2770" s="32">
        <f>IF(H2764=0,0,H2766 / H2764)</f>
        <v>0</v>
      </c>
      <c r="I2770" s="32">
        <f>IF(I2764=0,0,I2766 / I2764)</f>
        <v>0</v>
      </c>
      <c r="J2770" s="32">
        <f>IF(J2764=0,0,J2766 / J2764)</f>
        <v>0</v>
      </c>
      <c r="K2770" s="32">
        <f>IF(K2764=0,0,K2766 / K2764)</f>
        <v>0</v>
      </c>
      <c r="L2770" s="32">
        <f>IF(L2764=0,0,L2766 / L2764)</f>
        <v>0</v>
      </c>
    </row>
    <row r="2771" spans="2:13" ht="4" hidden="1" customHeight="1" outlineLevel="1" x14ac:dyDescent="0.15">
      <c r="D2771" s="10"/>
      <c r="F2771" s="1"/>
      <c r="H2771" s="1"/>
      <c r="I2771" s="1"/>
      <c r="J2771" s="1"/>
      <c r="K2771" s="1"/>
      <c r="L2771" s="1"/>
    </row>
    <row r="2772" spans="2:13" s="1" customFormat="1" ht="15" hidden="1" customHeight="1" outlineLevel="1" x14ac:dyDescent="0.15">
      <c r="B2772" s="7"/>
      <c r="D2772" s="10" t="s">
        <v>276</v>
      </c>
      <c r="F2772" s="9" t="str">
        <f>ReportingCurrencyUnitLables</f>
        <v>USD 000s</v>
      </c>
      <c r="H2772" s="31">
        <f>MAX(SUMPRODUCT(H2755:H2758, Technical!$E$9:$E$12) * H2746 / 1000, 0)</f>
        <v>0</v>
      </c>
      <c r="I2772" s="31">
        <f>MAX(SUMPRODUCT(I2755:I2758, Technical!$E$9:$E$12) * I2746 / 1000, 0)</f>
        <v>0</v>
      </c>
      <c r="J2772" s="31">
        <f>MAX(SUMPRODUCT(J2755:J2758, Technical!$E$9:$E$12) * J2746 / 1000, 0)</f>
        <v>0</v>
      </c>
      <c r="K2772" s="31">
        <f>MAX(SUMPRODUCT(K2755:K2758, Technical!$E$9:$E$12) * K2746 / 1000, 0)</f>
        <v>0</v>
      </c>
      <c r="L2772" s="31">
        <f>MAX(SUMPRODUCT(L2755:L2758, Technical!$E$9:$E$12) * L2746 / 1000, 0)</f>
        <v>0</v>
      </c>
    </row>
    <row r="2773" spans="2:13" ht="4" hidden="1" customHeight="1" outlineLevel="1" x14ac:dyDescent="0.15">
      <c r="D2773" s="10"/>
      <c r="F2773" s="1"/>
      <c r="H2773" s="1"/>
      <c r="I2773" s="1"/>
      <c r="J2773" s="1"/>
      <c r="K2773" s="1"/>
      <c r="L2773" s="1"/>
    </row>
    <row r="2774" spans="2:13" s="1" customFormat="1" ht="15" hidden="1" customHeight="1" outlineLevel="1" x14ac:dyDescent="0.15">
      <c r="B2774" s="7"/>
      <c r="D2774" s="10" t="s">
        <v>272</v>
      </c>
      <c r="F2774" s="9" t="s">
        <v>270</v>
      </c>
      <c r="H2774" s="32">
        <f>IF(H2768=0, 0, H2772/H2768)</f>
        <v>0</v>
      </c>
      <c r="I2774" s="32">
        <f>IF(I2768=0, 0, I2772/I2768)</f>
        <v>0</v>
      </c>
      <c r="J2774" s="32">
        <f>IF(J2768=0, 0, J2772/J2768)</f>
        <v>0</v>
      </c>
      <c r="K2774" s="32">
        <f>IF(K2768=0, 0, K2772/K2768)</f>
        <v>0</v>
      </c>
      <c r="L2774" s="32">
        <f>IF(L2768=0, 0, L2772/L2768)</f>
        <v>0</v>
      </c>
    </row>
    <row r="2775" spans="2:13" ht="4" hidden="1" customHeight="1" outlineLevel="1" x14ac:dyDescent="0.15">
      <c r="D2775" s="10"/>
      <c r="F2775" s="1"/>
      <c r="H2775" s="1"/>
      <c r="I2775" s="1"/>
      <c r="J2775" s="1"/>
      <c r="K2775" s="1"/>
      <c r="L2775" s="1"/>
    </row>
    <row r="2776" spans="2:13" s="1" customFormat="1" ht="15" hidden="1" customHeight="1" outlineLevel="1" x14ac:dyDescent="0.15">
      <c r="B2776" s="7"/>
      <c r="C2776" s="7"/>
      <c r="D2776" s="10" t="s">
        <v>271</v>
      </c>
      <c r="F2776" s="9" t="s">
        <v>279</v>
      </c>
      <c r="H2776" s="33"/>
      <c r="I2776" s="32">
        <f>IF(H2774=0, 0, -(I2774-H2774) / H2774)</f>
        <v>0</v>
      </c>
      <c r="J2776" s="32">
        <f>IF(I2774=0, 0, -(J2774-I2774) / I2774)</f>
        <v>0</v>
      </c>
      <c r="K2776" s="32">
        <f>IF(J2774=0, 0, -(K2774-J2774) / J2774)</f>
        <v>0</v>
      </c>
      <c r="L2776" s="32">
        <f>IF(K2774=0, 0, -(L2774-K2774) / K2774)</f>
        <v>0</v>
      </c>
    </row>
    <row r="2777" spans="2:13" hidden="1" outlineLevel="1" x14ac:dyDescent="0.15"/>
    <row r="2778" spans="2:13" s="1" customFormat="1" ht="18" hidden="1" customHeight="1" outlineLevel="1" x14ac:dyDescent="0.15">
      <c r="B2778" s="7"/>
      <c r="C2778" s="60" t="s">
        <v>259</v>
      </c>
      <c r="D2778" s="68"/>
      <c r="E2778" s="68">
        <f>IF(AND(J2733 = "Yes", OR(ISBLANK(Worker_Type_Filter), Worker_Type_Filter = H2738),
 OR(ISBLANK(Country_Filter), Country_Filter = J2738)), 1, 0)</f>
        <v>1</v>
      </c>
      <c r="F2778" s="69"/>
      <c r="G2778" s="69"/>
      <c r="H2778" s="69" t="s">
        <v>4</v>
      </c>
      <c r="I2778" s="69" t="s">
        <v>5</v>
      </c>
      <c r="J2778" s="69" t="s">
        <v>6</v>
      </c>
      <c r="K2778" s="69" t="s">
        <v>277</v>
      </c>
      <c r="L2778" s="69" t="s">
        <v>278</v>
      </c>
      <c r="M2778" s="69"/>
    </row>
    <row r="2779" spans="2:13" ht="10" hidden="1" customHeight="1" outlineLevel="1" x14ac:dyDescent="0.15">
      <c r="C2779" s="37" t="s">
        <v>267</v>
      </c>
    </row>
    <row r="2780" spans="2:13" ht="4" hidden="1" customHeight="1" outlineLevel="1" x14ac:dyDescent="0.15"/>
    <row r="2781" spans="2:13" s="1" customFormat="1" ht="15" hidden="1" customHeight="1" outlineLevel="1" x14ac:dyDescent="0.15">
      <c r="B2781" s="7"/>
      <c r="C2781" s="20">
        <v>1</v>
      </c>
      <c r="D2781" s="10" t="s">
        <v>23</v>
      </c>
      <c r="F2781" s="9" t="s">
        <v>9</v>
      </c>
      <c r="H2781" s="31">
        <f>H2764 * $E2778</f>
        <v>0</v>
      </c>
      <c r="I2781" s="31">
        <f>I2764 * $E2778</f>
        <v>0</v>
      </c>
      <c r="J2781" s="31">
        <f>J2764 * $E2778</f>
        <v>0</v>
      </c>
      <c r="K2781" s="31">
        <f>K2764 * $E2778</f>
        <v>0</v>
      </c>
      <c r="L2781" s="31">
        <f>L2764 * $E2778</f>
        <v>0</v>
      </c>
    </row>
    <row r="2782" spans="2:13" ht="4" hidden="1" customHeight="1" outlineLevel="1" x14ac:dyDescent="0.15">
      <c r="D2782" s="10"/>
      <c r="F2782" s="1"/>
      <c r="H2782" s="1"/>
      <c r="I2782" s="1"/>
      <c r="J2782" s="1"/>
      <c r="K2782" s="1"/>
      <c r="L2782" s="1"/>
    </row>
    <row r="2783" spans="2:13" s="1" customFormat="1" ht="15" hidden="1" customHeight="1" outlineLevel="1" x14ac:dyDescent="0.15">
      <c r="B2783" s="7"/>
      <c r="C2783" s="20">
        <v>2</v>
      </c>
      <c r="D2783" s="10" t="s">
        <v>269</v>
      </c>
      <c r="F2783" s="9" t="s">
        <v>9</v>
      </c>
      <c r="H2783" s="31">
        <f>H2766 * $E2778</f>
        <v>0</v>
      </c>
      <c r="I2783" s="31">
        <f>I2766 * $E2778</f>
        <v>0</v>
      </c>
      <c r="J2783" s="31">
        <f>J2766 * $E2778</f>
        <v>0</v>
      </c>
      <c r="K2783" s="31">
        <f>K2766 * $E2778</f>
        <v>0</v>
      </c>
      <c r="L2783" s="31">
        <f>L2766 * $E2778</f>
        <v>0</v>
      </c>
    </row>
    <row r="2784" spans="2:13" ht="4" hidden="1" customHeight="1" outlineLevel="1" x14ac:dyDescent="0.15">
      <c r="D2784" s="10"/>
      <c r="F2784" s="1"/>
      <c r="H2784" s="1"/>
      <c r="I2784" s="1"/>
      <c r="J2784" s="1"/>
      <c r="K2784" s="1"/>
      <c r="L2784" s="1"/>
    </row>
    <row r="2785" spans="2:14" s="1" customFormat="1" ht="15" hidden="1" customHeight="1" outlineLevel="1" x14ac:dyDescent="0.15">
      <c r="B2785" s="7"/>
      <c r="C2785" s="20">
        <v>3</v>
      </c>
      <c r="D2785" s="10" t="s">
        <v>16</v>
      </c>
      <c r="F2785" s="9" t="str">
        <f>ReportingCurrencyUnitLables</f>
        <v>USD 000s</v>
      </c>
      <c r="H2785" s="31">
        <f>H2768 * $E2778</f>
        <v>0</v>
      </c>
      <c r="I2785" s="31">
        <f>I2768 * $E2778</f>
        <v>0</v>
      </c>
      <c r="J2785" s="31">
        <f>J2768 * $E2778</f>
        <v>0</v>
      </c>
      <c r="K2785" s="31">
        <f>K2768 * $E2778</f>
        <v>0</v>
      </c>
      <c r="L2785" s="31">
        <f>L2768 * $E2778</f>
        <v>0</v>
      </c>
    </row>
    <row r="2786" spans="2:14" ht="4" hidden="1" customHeight="1" outlineLevel="1" x14ac:dyDescent="0.15">
      <c r="D2786" s="10"/>
      <c r="F2786" s="1"/>
      <c r="H2786" s="1"/>
      <c r="I2786" s="1"/>
      <c r="J2786" s="1"/>
      <c r="K2786" s="1"/>
      <c r="L2786" s="1"/>
    </row>
    <row r="2787" spans="2:14" s="1" customFormat="1" ht="15" hidden="1" customHeight="1" outlineLevel="1" x14ac:dyDescent="0.15">
      <c r="B2787" s="7"/>
      <c r="C2787" s="20">
        <v>4</v>
      </c>
      <c r="D2787" s="10" t="s">
        <v>276</v>
      </c>
      <c r="F2787" s="9" t="str">
        <f>ReportingCurrencyUnitLables</f>
        <v>USD 000s</v>
      </c>
      <c r="H2787" s="31">
        <f>H2772 * $E2778</f>
        <v>0</v>
      </c>
      <c r="I2787" s="31">
        <f>I2772 * $E2778</f>
        <v>0</v>
      </c>
      <c r="J2787" s="31">
        <f>J2772 * $E2778</f>
        <v>0</v>
      </c>
      <c r="K2787" s="31">
        <f>K2772 * $E2778</f>
        <v>0</v>
      </c>
      <c r="L2787" s="31">
        <f>L2772 * $E2778</f>
        <v>0</v>
      </c>
    </row>
    <row r="2788" spans="2:14" ht="4" hidden="1" customHeight="1" outlineLevel="1" x14ac:dyDescent="0.15">
      <c r="D2788" s="10"/>
      <c r="F2788" s="1"/>
      <c r="H2788" s="1"/>
      <c r="I2788" s="1"/>
      <c r="J2788" s="1"/>
      <c r="K2788" s="1"/>
      <c r="L2788" s="1"/>
    </row>
    <row r="2789" spans="2:14" ht="10" hidden="1" customHeight="1" outlineLevel="1" x14ac:dyDescent="0.15">
      <c r="B2789" s="38"/>
      <c r="C2789" s="34"/>
      <c r="D2789" s="34"/>
      <c r="E2789" s="34"/>
      <c r="F2789" s="34"/>
      <c r="G2789" s="34"/>
      <c r="H2789" s="34"/>
      <c r="I2789" s="39"/>
      <c r="J2789" s="39"/>
      <c r="K2789" s="39"/>
      <c r="L2789" s="34"/>
      <c r="M2789" s="34"/>
      <c r="N2789" s="1"/>
    </row>
    <row r="2790" spans="2:14" ht="10" customHeight="1" x14ac:dyDescent="0.15"/>
    <row r="2791" spans="2:14" s="1" customFormat="1" ht="19" collapsed="1" x14ac:dyDescent="0.15">
      <c r="B2791" s="66" cm="1">
        <f t="array" aca="1" ref="B2791" ca="1">MAX($B$2:OFFSET(B2791,-1,0)+1)</f>
        <v>49</v>
      </c>
      <c r="C2791" s="67" t="str">
        <f>UPPER(J2796) &amp;" / " &amp; K2796  &amp; " / " &amp; L2796 &amp; " / " &amp; H2796</f>
        <v xml:space="preserve"> /  /  / </v>
      </c>
      <c r="D2791" s="67"/>
      <c r="E2791" s="67"/>
      <c r="F2791" s="67"/>
      <c r="G2791" s="67"/>
      <c r="H2791" s="34"/>
      <c r="I2791" s="19" t="s">
        <v>253</v>
      </c>
      <c r="J2791" s="2" t="s">
        <v>216</v>
      </c>
      <c r="K2791" s="19" t="s">
        <v>286</v>
      </c>
      <c r="L2791" s="35">
        <f>E2836</f>
        <v>1</v>
      </c>
      <c r="M2791" s="34"/>
    </row>
    <row r="2792" spans="2:14" s="1" customFormat="1" ht="4" hidden="1" customHeight="1" outlineLevel="1" x14ac:dyDescent="0.15">
      <c r="B2792" s="63"/>
      <c r="C2792" s="64"/>
      <c r="D2792" s="64"/>
      <c r="E2792" s="64"/>
      <c r="F2792" s="64"/>
      <c r="G2792" s="64"/>
      <c r="H2792" s="64"/>
      <c r="I2792" s="65"/>
      <c r="J2792" s="65"/>
      <c r="K2792" s="65"/>
      <c r="L2792" s="64"/>
      <c r="M2792" s="64"/>
    </row>
    <row r="2793" spans="2:14" ht="10" hidden="1" customHeight="1" outlineLevel="1" x14ac:dyDescent="0.15"/>
    <row r="2794" spans="2:14" ht="15" hidden="1" customHeight="1" outlineLevel="1" x14ac:dyDescent="0.15">
      <c r="D2794" s="1"/>
      <c r="E2794" s="1"/>
      <c r="H2794" s="3" t="s">
        <v>1</v>
      </c>
      <c r="J2794" s="3" t="s">
        <v>0</v>
      </c>
      <c r="K2794" s="3" t="s">
        <v>215</v>
      </c>
      <c r="L2794" s="3" t="s">
        <v>283</v>
      </c>
    </row>
    <row r="2795" spans="2:14" ht="5" hidden="1" customHeight="1" outlineLevel="1" x14ac:dyDescent="0.15">
      <c r="D2795" s="1"/>
      <c r="E2795" s="1"/>
      <c r="H2795" s="1"/>
      <c r="J2795" s="1"/>
      <c r="K2795" s="1"/>
      <c r="L2795" s="1"/>
    </row>
    <row r="2796" spans="2:14" ht="15" hidden="1" customHeight="1" outlineLevel="1" x14ac:dyDescent="0.15">
      <c r="D2796" s="10" t="s">
        <v>2</v>
      </c>
      <c r="E2796" s="1"/>
      <c r="H2796" s="2"/>
      <c r="J2796" s="2"/>
      <c r="K2796" s="2"/>
      <c r="L2796" s="2"/>
    </row>
    <row r="2797" spans="2:14" hidden="1" outlineLevel="1" x14ac:dyDescent="0.15">
      <c r="D2797" s="1"/>
      <c r="E2797" s="1"/>
      <c r="F2797" s="1"/>
      <c r="H2797" s="1"/>
      <c r="I2797" s="1"/>
      <c r="J2797" s="1"/>
      <c r="K2797" s="1"/>
      <c r="L2797" s="1"/>
    </row>
    <row r="2798" spans="2:14" s="1" customFormat="1" ht="18" hidden="1" customHeight="1" outlineLevel="1" x14ac:dyDescent="0.15">
      <c r="B2798" s="7"/>
      <c r="C2798" s="60" t="s">
        <v>3</v>
      </c>
      <c r="D2798" s="68"/>
      <c r="E2798" s="68"/>
      <c r="F2798" s="69"/>
      <c r="G2798" s="69"/>
      <c r="H2798" s="69" t="s">
        <v>4</v>
      </c>
      <c r="I2798" s="69" t="s">
        <v>5</v>
      </c>
      <c r="J2798" s="69" t="s">
        <v>6</v>
      </c>
      <c r="K2798" s="69" t="s">
        <v>277</v>
      </c>
      <c r="L2798" s="69" t="s">
        <v>278</v>
      </c>
      <c r="M2798" s="69"/>
    </row>
    <row r="2799" spans="2:14" ht="10" hidden="1" customHeight="1" outlineLevel="1" x14ac:dyDescent="0.15">
      <c r="H2799" s="1"/>
      <c r="I2799" s="1"/>
      <c r="J2799" s="1"/>
      <c r="K2799" s="1"/>
      <c r="L2799" s="1"/>
    </row>
    <row r="2800" spans="2:14" s="1" customFormat="1" ht="15" hidden="1" customHeight="1" outlineLevel="1" x14ac:dyDescent="0.15">
      <c r="B2800" s="7"/>
      <c r="D2800" s="10" t="s">
        <v>3</v>
      </c>
      <c r="F2800" s="18" t="s">
        <v>288</v>
      </c>
      <c r="H2800" s="23"/>
      <c r="I2800" s="23"/>
      <c r="J2800" s="23"/>
      <c r="K2800" s="23"/>
      <c r="L2800" s="23"/>
    </row>
    <row r="2801" spans="2:13" ht="4" hidden="1" customHeight="1" outlineLevel="1" x14ac:dyDescent="0.15">
      <c r="D2801" s="1"/>
      <c r="E2801" s="1"/>
      <c r="F2801" s="1"/>
      <c r="H2801" s="1"/>
      <c r="I2801" s="1"/>
      <c r="J2801" s="1"/>
      <c r="K2801" s="1"/>
      <c r="L2801" s="1"/>
    </row>
    <row r="2802" spans="2:13" s="1" customFormat="1" ht="15" hidden="1" customHeight="1" outlineLevel="1" x14ac:dyDescent="0.15">
      <c r="B2802" s="7"/>
      <c r="D2802" s="10" t="s">
        <v>265</v>
      </c>
      <c r="F2802" s="9" t="str">
        <f>F2804 &amp; ":" &amp; F2800</f>
        <v>USD:[currency code]</v>
      </c>
      <c r="H2802" s="25"/>
      <c r="I2802" s="25"/>
      <c r="J2802" s="25"/>
      <c r="K2802" s="25"/>
      <c r="L2802" s="25"/>
    </row>
    <row r="2803" spans="2:13" ht="4" hidden="1" customHeight="1" outlineLevel="1" x14ac:dyDescent="0.15">
      <c r="D2803" s="1"/>
      <c r="E2803" s="1"/>
      <c r="F2803" s="1"/>
      <c r="H2803" s="1"/>
      <c r="I2803" s="1"/>
      <c r="J2803" s="1"/>
      <c r="K2803" s="1"/>
      <c r="L2803" s="1"/>
    </row>
    <row r="2804" spans="2:13" s="1" customFormat="1" ht="15" hidden="1" customHeight="1" outlineLevel="1" x14ac:dyDescent="0.15">
      <c r="B2804" s="7"/>
      <c r="D2804" s="10" t="s">
        <v>22</v>
      </c>
      <c r="F2804" s="9" t="str">
        <f>ReportingCurrency</f>
        <v>USD</v>
      </c>
      <c r="H2804" s="30">
        <f>IF(H2802=0, 0, H2800/H2802)</f>
        <v>0</v>
      </c>
      <c r="I2804" s="30">
        <f>IF(I2802=0, 0, I2800/I2802)</f>
        <v>0</v>
      </c>
      <c r="J2804" s="30">
        <f>IF(J2802=0, 0, J2800/J2802)</f>
        <v>0</v>
      </c>
      <c r="K2804" s="30">
        <f>IF(K2802=0, 0, K2800/K2802)</f>
        <v>0</v>
      </c>
      <c r="L2804" s="30">
        <f>IF(L2802=0, 0, L2800/L2802)</f>
        <v>0</v>
      </c>
    </row>
    <row r="2805" spans="2:13" ht="4" hidden="1" customHeight="1" outlineLevel="1" x14ac:dyDescent="0.15">
      <c r="D2805" s="1"/>
      <c r="E2805" s="1"/>
      <c r="F2805" s="1"/>
      <c r="H2805" s="1"/>
      <c r="I2805" s="1"/>
      <c r="J2805" s="1"/>
      <c r="K2805" s="1"/>
      <c r="L2805" s="1"/>
    </row>
    <row r="2806" spans="2:13" s="1" customFormat="1" ht="15" hidden="1" customHeight="1" outlineLevel="1" x14ac:dyDescent="0.15">
      <c r="B2806" s="7"/>
      <c r="D2806" s="10" t="s">
        <v>273</v>
      </c>
      <c r="F2806" s="9" t="s">
        <v>274</v>
      </c>
      <c r="H2806" s="2"/>
      <c r="I2806" s="2"/>
      <c r="J2806" s="2"/>
      <c r="K2806" s="2"/>
      <c r="L2806" s="2"/>
    </row>
    <row r="2807" spans="2:13" ht="4" hidden="1" customHeight="1" outlineLevel="1" x14ac:dyDescent="0.15">
      <c r="D2807" s="1"/>
      <c r="E2807" s="1"/>
      <c r="F2807" s="1"/>
      <c r="H2807" s="1"/>
      <c r="I2807" s="1"/>
      <c r="J2807" s="1"/>
      <c r="K2807" s="1"/>
      <c r="L2807" s="1"/>
    </row>
    <row r="2808" spans="2:13" s="1" customFormat="1" ht="15" hidden="1" customHeight="1" outlineLevel="1" x14ac:dyDescent="0.15">
      <c r="B2808" s="7"/>
      <c r="D2808" s="10" t="s">
        <v>302</v>
      </c>
      <c r="F2808" s="9" t="s">
        <v>275</v>
      </c>
      <c r="H2808" s="26"/>
      <c r="I2808" s="26"/>
      <c r="J2808" s="26"/>
      <c r="K2808" s="26"/>
      <c r="L2808" s="26"/>
    </row>
    <row r="2809" spans="2:13" hidden="1" outlineLevel="1" x14ac:dyDescent="0.15">
      <c r="D2809" s="1"/>
      <c r="E2809" s="1"/>
      <c r="F2809" s="1"/>
      <c r="H2809" s="1"/>
      <c r="I2809" s="1"/>
      <c r="J2809" s="1"/>
      <c r="K2809" s="1"/>
      <c r="L2809" s="1"/>
    </row>
    <row r="2810" spans="2:13" s="1" customFormat="1" ht="18" hidden="1" customHeight="1" outlineLevel="1" x14ac:dyDescent="0.15">
      <c r="B2810" s="7"/>
      <c r="C2810" s="60" t="s">
        <v>8</v>
      </c>
      <c r="D2810" s="68"/>
      <c r="E2810" s="68"/>
      <c r="F2810" s="69"/>
      <c r="G2810" s="69"/>
      <c r="H2810" s="69" t="s">
        <v>4</v>
      </c>
      <c r="I2810" s="69" t="s">
        <v>5</v>
      </c>
      <c r="J2810" s="69" t="s">
        <v>6</v>
      </c>
      <c r="K2810" s="69" t="s">
        <v>277</v>
      </c>
      <c r="L2810" s="69" t="s">
        <v>278</v>
      </c>
      <c r="M2810" s="69"/>
    </row>
    <row r="2811" spans="2:13" ht="10" hidden="1" customHeight="1" outlineLevel="1" x14ac:dyDescent="0.15">
      <c r="H2811" s="1"/>
      <c r="I2811" s="1"/>
      <c r="J2811" s="1"/>
      <c r="K2811" s="1"/>
      <c r="L2811" s="1"/>
    </row>
    <row r="2812" spans="2:13" s="1" customFormat="1" ht="15" hidden="1" customHeight="1" outlineLevel="1" x14ac:dyDescent="0.15">
      <c r="B2812" s="7"/>
      <c r="D2812" s="10" t="s">
        <v>254</v>
      </c>
      <c r="E2812" s="36"/>
      <c r="F2812" s="9" t="s">
        <v>24</v>
      </c>
      <c r="H2812" s="24"/>
      <c r="I2812" s="24"/>
      <c r="J2812" s="24"/>
      <c r="K2812" s="24"/>
      <c r="L2812" s="24"/>
    </row>
    <row r="2813" spans="2:13" s="1" customFormat="1" ht="15" hidden="1" customHeight="1" outlineLevel="1" x14ac:dyDescent="0.15">
      <c r="B2813" s="7"/>
      <c r="D2813" s="10" t="s">
        <v>255</v>
      </c>
      <c r="E2813" s="36"/>
      <c r="F2813" s="9" t="s">
        <v>24</v>
      </c>
      <c r="H2813" s="24"/>
      <c r="I2813" s="24"/>
      <c r="J2813" s="24"/>
      <c r="K2813" s="24"/>
      <c r="L2813" s="24"/>
    </row>
    <row r="2814" spans="2:13" s="1" customFormat="1" ht="15" hidden="1" customHeight="1" outlineLevel="1" x14ac:dyDescent="0.15">
      <c r="B2814" s="7"/>
      <c r="D2814" s="10" t="s">
        <v>256</v>
      </c>
      <c r="E2814" s="36"/>
      <c r="F2814" s="9" t="s">
        <v>24</v>
      </c>
      <c r="H2814" s="24"/>
      <c r="I2814" s="24"/>
      <c r="J2814" s="24"/>
      <c r="K2814" s="24"/>
      <c r="L2814" s="24"/>
    </row>
    <row r="2815" spans="2:13" s="1" customFormat="1" ht="15" hidden="1" customHeight="1" outlineLevel="1" x14ac:dyDescent="0.15">
      <c r="B2815" s="7"/>
      <c r="D2815" s="10" t="s">
        <v>257</v>
      </c>
      <c r="E2815" s="36"/>
      <c r="F2815" s="9" t="s">
        <v>24</v>
      </c>
      <c r="H2815" s="24"/>
      <c r="I2815" s="24"/>
      <c r="J2815" s="24"/>
      <c r="K2815" s="24"/>
      <c r="L2815" s="24"/>
    </row>
    <row r="2816" spans="2:13" s="1" customFormat="1" ht="15" hidden="1" customHeight="1" outlineLevel="1" x14ac:dyDescent="0.15">
      <c r="B2816" s="7"/>
      <c r="D2816" s="10" t="s">
        <v>258</v>
      </c>
      <c r="E2816" s="36"/>
      <c r="F2816" s="9" t="s">
        <v>24</v>
      </c>
      <c r="H2816" s="24"/>
      <c r="I2816" s="24"/>
      <c r="J2816" s="24"/>
      <c r="K2816" s="24"/>
      <c r="L2816" s="24"/>
    </row>
    <row r="2817" spans="2:13" ht="4" hidden="1" customHeight="1" outlineLevel="1" x14ac:dyDescent="0.15">
      <c r="D2817" s="1"/>
      <c r="E2817" s="1"/>
      <c r="F2817" s="1"/>
      <c r="H2817" s="1"/>
      <c r="I2817" s="1"/>
      <c r="J2817" s="1"/>
      <c r="K2817" s="1"/>
      <c r="L2817" s="1"/>
    </row>
    <row r="2818" spans="2:13" s="1" customFormat="1" ht="15" hidden="1" customHeight="1" outlineLevel="1" x14ac:dyDescent="0.15">
      <c r="B2818" s="7"/>
      <c r="D2818" s="10" t="s">
        <v>268</v>
      </c>
      <c r="F2818" s="9" t="s">
        <v>24</v>
      </c>
      <c r="H2818" s="31">
        <f>SUM(H2812:H2816)</f>
        <v>0</v>
      </c>
      <c r="I2818" s="31">
        <f>SUM(I2812:I2816)</f>
        <v>0</v>
      </c>
      <c r="J2818" s="31">
        <f>SUM(J2812:J2816)</f>
        <v>0</v>
      </c>
      <c r="K2818" s="31">
        <f>SUM(K2812:K2816)</f>
        <v>0</v>
      </c>
      <c r="L2818" s="31">
        <f>SUM(L2812:L2816)</f>
        <v>0</v>
      </c>
    </row>
    <row r="2819" spans="2:13" hidden="1" outlineLevel="1" x14ac:dyDescent="0.15"/>
    <row r="2820" spans="2:13" s="1" customFormat="1" ht="18" hidden="1" customHeight="1" outlineLevel="1" x14ac:dyDescent="0.15">
      <c r="B2820" s="7"/>
      <c r="C2820" s="60" t="s">
        <v>15</v>
      </c>
      <c r="D2820" s="68"/>
      <c r="E2820" s="68"/>
      <c r="F2820" s="69"/>
      <c r="G2820" s="69"/>
      <c r="H2820" s="69" t="s">
        <v>4</v>
      </c>
      <c r="I2820" s="69" t="s">
        <v>5</v>
      </c>
      <c r="J2820" s="69" t="s">
        <v>6</v>
      </c>
      <c r="K2820" s="69" t="s">
        <v>277</v>
      </c>
      <c r="L2820" s="69" t="s">
        <v>278</v>
      </c>
      <c r="M2820" s="69"/>
    </row>
    <row r="2821" spans="2:13" ht="10" hidden="1" customHeight="1" outlineLevel="1" x14ac:dyDescent="0.15"/>
    <row r="2822" spans="2:13" s="1" customFormat="1" ht="15" hidden="1" customHeight="1" outlineLevel="1" x14ac:dyDescent="0.15">
      <c r="B2822" s="7"/>
      <c r="D2822" s="10" t="s">
        <v>23</v>
      </c>
      <c r="F2822" s="9" t="s">
        <v>9</v>
      </c>
      <c r="H2822" s="31">
        <f>H2818</f>
        <v>0</v>
      </c>
      <c r="I2822" s="31">
        <f>I2818</f>
        <v>0</v>
      </c>
      <c r="J2822" s="31">
        <f>J2818</f>
        <v>0</v>
      </c>
      <c r="K2822" s="31">
        <f>K2818</f>
        <v>0</v>
      </c>
      <c r="L2822" s="31">
        <f>L2818</f>
        <v>0</v>
      </c>
    </row>
    <row r="2823" spans="2:13" ht="4" hidden="1" customHeight="1" outlineLevel="1" x14ac:dyDescent="0.15">
      <c r="D2823" s="10"/>
      <c r="F2823" s="1"/>
      <c r="H2823" s="1"/>
      <c r="I2823" s="1"/>
      <c r="J2823" s="1"/>
      <c r="K2823" s="1"/>
      <c r="L2823" s="1"/>
    </row>
    <row r="2824" spans="2:13" s="1" customFormat="1" ht="15" hidden="1" customHeight="1" outlineLevel="1" x14ac:dyDescent="0.15">
      <c r="B2824" s="7"/>
      <c r="D2824" s="10" t="s">
        <v>269</v>
      </c>
      <c r="F2824" s="9" t="s">
        <v>9</v>
      </c>
      <c r="H2824" s="31">
        <f>SUM(H2813:H2816)</f>
        <v>0</v>
      </c>
      <c r="I2824" s="31">
        <f>SUM(I2813:I2816)</f>
        <v>0</v>
      </c>
      <c r="J2824" s="31">
        <f>SUM(J2813:J2816)</f>
        <v>0</v>
      </c>
      <c r="K2824" s="31">
        <f>SUM(K2813:K2816)</f>
        <v>0</v>
      </c>
      <c r="L2824" s="31">
        <f>SUM(L2813:L2816)</f>
        <v>0</v>
      </c>
    </row>
    <row r="2825" spans="2:13" ht="4" hidden="1" customHeight="1" outlineLevel="1" x14ac:dyDescent="0.15">
      <c r="D2825" s="10"/>
      <c r="F2825" s="1"/>
      <c r="H2825" s="1"/>
      <c r="I2825" s="1"/>
      <c r="J2825" s="1"/>
      <c r="K2825" s="1"/>
      <c r="L2825" s="1"/>
    </row>
    <row r="2826" spans="2:13" s="1" customFormat="1" ht="15" hidden="1" customHeight="1" outlineLevel="1" x14ac:dyDescent="0.15">
      <c r="B2826" s="7"/>
      <c r="D2826" s="10" t="s">
        <v>16</v>
      </c>
      <c r="F2826" s="9" t="str">
        <f>ReportingCurrencyUnitLables</f>
        <v>USD 000s</v>
      </c>
      <c r="H2826" s="31">
        <f>H2804 * H2818 / 1000</f>
        <v>0</v>
      </c>
      <c r="I2826" s="31">
        <f>I2804 * I2818 / 1000</f>
        <v>0</v>
      </c>
      <c r="J2826" s="31">
        <f>J2804 * J2818 / 1000</f>
        <v>0</v>
      </c>
      <c r="K2826" s="31">
        <f>K2804 * K2818 / 1000</f>
        <v>0</v>
      </c>
      <c r="L2826" s="31">
        <f>L2804 * L2818 / 1000</f>
        <v>0</v>
      </c>
    </row>
    <row r="2827" spans="2:13" ht="4" hidden="1" customHeight="1" outlineLevel="1" x14ac:dyDescent="0.15">
      <c r="D2827" s="10"/>
      <c r="F2827" s="1"/>
      <c r="H2827" s="1"/>
      <c r="I2827" s="1"/>
      <c r="J2827" s="1"/>
      <c r="K2827" s="1"/>
      <c r="L2827" s="1"/>
    </row>
    <row r="2828" spans="2:13" s="1" customFormat="1" ht="15" hidden="1" customHeight="1" outlineLevel="1" x14ac:dyDescent="0.15">
      <c r="B2828" s="7"/>
      <c r="D2828" s="10" t="s">
        <v>19</v>
      </c>
      <c r="F2828" s="9" t="s">
        <v>20</v>
      </c>
      <c r="H2828" s="32">
        <f>IF(H2822=0,0,H2824 / H2822)</f>
        <v>0</v>
      </c>
      <c r="I2828" s="32">
        <f>IF(I2822=0,0,I2824 / I2822)</f>
        <v>0</v>
      </c>
      <c r="J2828" s="32">
        <f>IF(J2822=0,0,J2824 / J2822)</f>
        <v>0</v>
      </c>
      <c r="K2828" s="32">
        <f>IF(K2822=0,0,K2824 / K2822)</f>
        <v>0</v>
      </c>
      <c r="L2828" s="32">
        <f>IF(L2822=0,0,L2824 / L2822)</f>
        <v>0</v>
      </c>
    </row>
    <row r="2829" spans="2:13" ht="4" hidden="1" customHeight="1" outlineLevel="1" x14ac:dyDescent="0.15">
      <c r="D2829" s="10"/>
      <c r="F2829" s="1"/>
      <c r="H2829" s="1"/>
      <c r="I2829" s="1"/>
      <c r="J2829" s="1"/>
      <c r="K2829" s="1"/>
      <c r="L2829" s="1"/>
    </row>
    <row r="2830" spans="2:13" s="1" customFormat="1" ht="15" hidden="1" customHeight="1" outlineLevel="1" x14ac:dyDescent="0.15">
      <c r="B2830" s="7"/>
      <c r="D2830" s="10" t="s">
        <v>276</v>
      </c>
      <c r="F2830" s="9" t="str">
        <f>ReportingCurrencyUnitLables</f>
        <v>USD 000s</v>
      </c>
      <c r="H2830" s="31">
        <f>MAX(SUMPRODUCT(H2813:H2816, Technical!$E$9:$E$12) * H2804 / 1000, 0)</f>
        <v>0</v>
      </c>
      <c r="I2830" s="31">
        <f>MAX(SUMPRODUCT(I2813:I2816, Technical!$E$9:$E$12) * I2804 / 1000, 0)</f>
        <v>0</v>
      </c>
      <c r="J2830" s="31">
        <f>MAX(SUMPRODUCT(J2813:J2816, Technical!$E$9:$E$12) * J2804 / 1000, 0)</f>
        <v>0</v>
      </c>
      <c r="K2830" s="31">
        <f>MAX(SUMPRODUCT(K2813:K2816, Technical!$E$9:$E$12) * K2804 / 1000, 0)</f>
        <v>0</v>
      </c>
      <c r="L2830" s="31">
        <f>MAX(SUMPRODUCT(L2813:L2816, Technical!$E$9:$E$12) * L2804 / 1000, 0)</f>
        <v>0</v>
      </c>
    </row>
    <row r="2831" spans="2:13" ht="4" hidden="1" customHeight="1" outlineLevel="1" x14ac:dyDescent="0.15">
      <c r="D2831" s="10"/>
      <c r="F2831" s="1"/>
      <c r="H2831" s="1"/>
      <c r="I2831" s="1"/>
      <c r="J2831" s="1"/>
      <c r="K2831" s="1"/>
      <c r="L2831" s="1"/>
    </row>
    <row r="2832" spans="2:13" s="1" customFormat="1" ht="15" hidden="1" customHeight="1" outlineLevel="1" x14ac:dyDescent="0.15">
      <c r="B2832" s="7"/>
      <c r="D2832" s="10" t="s">
        <v>272</v>
      </c>
      <c r="F2832" s="9" t="s">
        <v>270</v>
      </c>
      <c r="H2832" s="32">
        <f>IF(H2826=0, 0, H2830/H2826)</f>
        <v>0</v>
      </c>
      <c r="I2832" s="32">
        <f>IF(I2826=0, 0, I2830/I2826)</f>
        <v>0</v>
      </c>
      <c r="J2832" s="32">
        <f>IF(J2826=0, 0, J2830/J2826)</f>
        <v>0</v>
      </c>
      <c r="K2832" s="32">
        <f>IF(K2826=0, 0, K2830/K2826)</f>
        <v>0</v>
      </c>
      <c r="L2832" s="32">
        <f>IF(L2826=0, 0, L2830/L2826)</f>
        <v>0</v>
      </c>
    </row>
    <row r="2833" spans="2:14" ht="4" hidden="1" customHeight="1" outlineLevel="1" x14ac:dyDescent="0.15">
      <c r="D2833" s="10"/>
      <c r="F2833" s="1"/>
      <c r="H2833" s="1"/>
      <c r="I2833" s="1"/>
      <c r="J2833" s="1"/>
      <c r="K2833" s="1"/>
      <c r="L2833" s="1"/>
    </row>
    <row r="2834" spans="2:14" s="1" customFormat="1" ht="15" hidden="1" customHeight="1" outlineLevel="1" x14ac:dyDescent="0.15">
      <c r="B2834" s="7"/>
      <c r="C2834" s="7"/>
      <c r="D2834" s="10" t="s">
        <v>271</v>
      </c>
      <c r="F2834" s="9" t="s">
        <v>279</v>
      </c>
      <c r="H2834" s="33"/>
      <c r="I2834" s="32">
        <f>IF(H2832=0, 0, -(I2832-H2832) / H2832)</f>
        <v>0</v>
      </c>
      <c r="J2834" s="32">
        <f>IF(I2832=0, 0, -(J2832-I2832) / I2832)</f>
        <v>0</v>
      </c>
      <c r="K2834" s="32">
        <f>IF(J2832=0, 0, -(K2832-J2832) / J2832)</f>
        <v>0</v>
      </c>
      <c r="L2834" s="32">
        <f>IF(K2832=0, 0, -(L2832-K2832) / K2832)</f>
        <v>0</v>
      </c>
    </row>
    <row r="2835" spans="2:14" hidden="1" outlineLevel="1" x14ac:dyDescent="0.15"/>
    <row r="2836" spans="2:14" s="1" customFormat="1" ht="18" hidden="1" customHeight="1" outlineLevel="1" x14ac:dyDescent="0.15">
      <c r="B2836" s="7"/>
      <c r="C2836" s="60" t="s">
        <v>259</v>
      </c>
      <c r="D2836" s="68"/>
      <c r="E2836" s="68">
        <f>IF(AND(J2791 = "Yes", OR(ISBLANK(Worker_Type_Filter), Worker_Type_Filter = H2796),
 OR(ISBLANK(Country_Filter), Country_Filter = J2796)), 1, 0)</f>
        <v>1</v>
      </c>
      <c r="F2836" s="69"/>
      <c r="G2836" s="69"/>
      <c r="H2836" s="69" t="s">
        <v>4</v>
      </c>
      <c r="I2836" s="69" t="s">
        <v>5</v>
      </c>
      <c r="J2836" s="69" t="s">
        <v>6</v>
      </c>
      <c r="K2836" s="69" t="s">
        <v>277</v>
      </c>
      <c r="L2836" s="69" t="s">
        <v>278</v>
      </c>
      <c r="M2836" s="69"/>
    </row>
    <row r="2837" spans="2:14" ht="10" hidden="1" customHeight="1" outlineLevel="1" x14ac:dyDescent="0.15">
      <c r="C2837" s="37" t="s">
        <v>267</v>
      </c>
    </row>
    <row r="2838" spans="2:14" ht="4" hidden="1" customHeight="1" outlineLevel="1" x14ac:dyDescent="0.15"/>
    <row r="2839" spans="2:14" s="1" customFormat="1" ht="15" hidden="1" customHeight="1" outlineLevel="1" x14ac:dyDescent="0.15">
      <c r="B2839" s="7"/>
      <c r="C2839" s="20">
        <v>1</v>
      </c>
      <c r="D2839" s="10" t="s">
        <v>23</v>
      </c>
      <c r="F2839" s="9" t="s">
        <v>9</v>
      </c>
      <c r="H2839" s="31">
        <f>H2822 * $E2836</f>
        <v>0</v>
      </c>
      <c r="I2839" s="31">
        <f>I2822 * $E2836</f>
        <v>0</v>
      </c>
      <c r="J2839" s="31">
        <f>J2822 * $E2836</f>
        <v>0</v>
      </c>
      <c r="K2839" s="31">
        <f>K2822 * $E2836</f>
        <v>0</v>
      </c>
      <c r="L2839" s="31">
        <f>L2822 * $E2836</f>
        <v>0</v>
      </c>
    </row>
    <row r="2840" spans="2:14" ht="4" hidden="1" customHeight="1" outlineLevel="1" x14ac:dyDescent="0.15">
      <c r="D2840" s="10"/>
      <c r="F2840" s="1"/>
      <c r="H2840" s="1"/>
      <c r="I2840" s="1"/>
      <c r="J2840" s="1"/>
      <c r="K2840" s="1"/>
      <c r="L2840" s="1"/>
    </row>
    <row r="2841" spans="2:14" s="1" customFormat="1" ht="15" hidden="1" customHeight="1" outlineLevel="1" x14ac:dyDescent="0.15">
      <c r="B2841" s="7"/>
      <c r="C2841" s="20">
        <v>2</v>
      </c>
      <c r="D2841" s="10" t="s">
        <v>269</v>
      </c>
      <c r="F2841" s="9" t="s">
        <v>9</v>
      </c>
      <c r="H2841" s="31">
        <f>H2824 * $E2836</f>
        <v>0</v>
      </c>
      <c r="I2841" s="31">
        <f>I2824 * $E2836</f>
        <v>0</v>
      </c>
      <c r="J2841" s="31">
        <f>J2824 * $E2836</f>
        <v>0</v>
      </c>
      <c r="K2841" s="31">
        <f>K2824 * $E2836</f>
        <v>0</v>
      </c>
      <c r="L2841" s="31">
        <f>L2824 * $E2836</f>
        <v>0</v>
      </c>
    </row>
    <row r="2842" spans="2:14" ht="4" hidden="1" customHeight="1" outlineLevel="1" x14ac:dyDescent="0.15">
      <c r="D2842" s="10"/>
      <c r="F2842" s="1"/>
      <c r="H2842" s="1"/>
      <c r="I2842" s="1"/>
      <c r="J2842" s="1"/>
      <c r="K2842" s="1"/>
      <c r="L2842" s="1"/>
    </row>
    <row r="2843" spans="2:14" s="1" customFormat="1" ht="15" hidden="1" customHeight="1" outlineLevel="1" x14ac:dyDescent="0.15">
      <c r="B2843" s="7"/>
      <c r="C2843" s="20">
        <v>3</v>
      </c>
      <c r="D2843" s="10" t="s">
        <v>16</v>
      </c>
      <c r="F2843" s="9" t="str">
        <f>ReportingCurrencyUnitLables</f>
        <v>USD 000s</v>
      </c>
      <c r="H2843" s="31">
        <f>H2826 * $E2836</f>
        <v>0</v>
      </c>
      <c r="I2843" s="31">
        <f>I2826 * $E2836</f>
        <v>0</v>
      </c>
      <c r="J2843" s="31">
        <f>J2826 * $E2836</f>
        <v>0</v>
      </c>
      <c r="K2843" s="31">
        <f>K2826 * $E2836</f>
        <v>0</v>
      </c>
      <c r="L2843" s="31">
        <f>L2826 * $E2836</f>
        <v>0</v>
      </c>
    </row>
    <row r="2844" spans="2:14" ht="4" hidden="1" customHeight="1" outlineLevel="1" x14ac:dyDescent="0.15">
      <c r="D2844" s="10"/>
      <c r="F2844" s="1"/>
      <c r="H2844" s="1"/>
      <c r="I2844" s="1"/>
      <c r="J2844" s="1"/>
      <c r="K2844" s="1"/>
      <c r="L2844" s="1"/>
    </row>
    <row r="2845" spans="2:14" s="1" customFormat="1" ht="15" hidden="1" customHeight="1" outlineLevel="1" x14ac:dyDescent="0.15">
      <c r="B2845" s="7"/>
      <c r="C2845" s="20">
        <v>4</v>
      </c>
      <c r="D2845" s="10" t="s">
        <v>276</v>
      </c>
      <c r="F2845" s="9" t="str">
        <f>ReportingCurrencyUnitLables</f>
        <v>USD 000s</v>
      </c>
      <c r="H2845" s="31">
        <f>H2830 * $E2836</f>
        <v>0</v>
      </c>
      <c r="I2845" s="31">
        <f>I2830 * $E2836</f>
        <v>0</v>
      </c>
      <c r="J2845" s="31">
        <f>J2830 * $E2836</f>
        <v>0</v>
      </c>
      <c r="K2845" s="31">
        <f>K2830 * $E2836</f>
        <v>0</v>
      </c>
      <c r="L2845" s="31">
        <f>L2830 * $E2836</f>
        <v>0</v>
      </c>
    </row>
    <row r="2846" spans="2:14" ht="4" hidden="1" customHeight="1" outlineLevel="1" x14ac:dyDescent="0.15">
      <c r="D2846" s="10"/>
      <c r="F2846" s="1"/>
      <c r="H2846" s="1"/>
      <c r="I2846" s="1"/>
      <c r="J2846" s="1"/>
      <c r="K2846" s="1"/>
      <c r="L2846" s="1"/>
    </row>
    <row r="2847" spans="2:14" ht="10" hidden="1" customHeight="1" outlineLevel="1" x14ac:dyDescent="0.15">
      <c r="B2847" s="38"/>
      <c r="C2847" s="34"/>
      <c r="D2847" s="34"/>
      <c r="E2847" s="34"/>
      <c r="F2847" s="34"/>
      <c r="G2847" s="34"/>
      <c r="H2847" s="34"/>
      <c r="I2847" s="39"/>
      <c r="J2847" s="39"/>
      <c r="K2847" s="39"/>
      <c r="L2847" s="34"/>
      <c r="M2847" s="34"/>
      <c r="N2847" s="1"/>
    </row>
    <row r="2848" spans="2:14" ht="10" customHeight="1" x14ac:dyDescent="0.15"/>
    <row r="2849" spans="2:13" s="1" customFormat="1" ht="19" collapsed="1" x14ac:dyDescent="0.15">
      <c r="B2849" s="66" cm="1">
        <f t="array" aca="1" ref="B2849" ca="1">MAX($B$2:OFFSET(B2849,-1,0)+1)</f>
        <v>50</v>
      </c>
      <c r="C2849" s="67" t="str">
        <f>UPPER(J2854) &amp;" / " &amp; K2854  &amp; " / " &amp; L2854 &amp; " / " &amp; H2854</f>
        <v xml:space="preserve"> /  /  / </v>
      </c>
      <c r="D2849" s="67"/>
      <c r="E2849" s="67"/>
      <c r="F2849" s="67"/>
      <c r="G2849" s="67"/>
      <c r="H2849" s="34"/>
      <c r="I2849" s="19" t="s">
        <v>253</v>
      </c>
      <c r="J2849" s="2" t="s">
        <v>216</v>
      </c>
      <c r="K2849" s="19" t="s">
        <v>286</v>
      </c>
      <c r="L2849" s="35">
        <f>E2894</f>
        <v>1</v>
      </c>
      <c r="M2849" s="34"/>
    </row>
    <row r="2850" spans="2:13" s="1" customFormat="1" ht="4" hidden="1" customHeight="1" outlineLevel="1" x14ac:dyDescent="0.15">
      <c r="B2850" s="63"/>
      <c r="C2850" s="64"/>
      <c r="D2850" s="64"/>
      <c r="E2850" s="64"/>
      <c r="F2850" s="64"/>
      <c r="G2850" s="64"/>
      <c r="H2850" s="64"/>
      <c r="I2850" s="65"/>
      <c r="J2850" s="65"/>
      <c r="K2850" s="65"/>
      <c r="L2850" s="64"/>
      <c r="M2850" s="64"/>
    </row>
    <row r="2851" spans="2:13" ht="10" hidden="1" customHeight="1" outlineLevel="1" x14ac:dyDescent="0.15"/>
    <row r="2852" spans="2:13" ht="15" hidden="1" customHeight="1" outlineLevel="1" x14ac:dyDescent="0.15">
      <c r="D2852" s="1"/>
      <c r="E2852" s="1"/>
      <c r="H2852" s="3" t="s">
        <v>1</v>
      </c>
      <c r="J2852" s="3" t="s">
        <v>0</v>
      </c>
      <c r="K2852" s="3" t="s">
        <v>215</v>
      </c>
      <c r="L2852" s="3" t="s">
        <v>283</v>
      </c>
    </row>
    <row r="2853" spans="2:13" ht="5" hidden="1" customHeight="1" outlineLevel="1" x14ac:dyDescent="0.15">
      <c r="D2853" s="1"/>
      <c r="E2853" s="1"/>
      <c r="H2853" s="1"/>
      <c r="J2853" s="1"/>
      <c r="K2853" s="1"/>
      <c r="L2853" s="1"/>
    </row>
    <row r="2854" spans="2:13" ht="15" hidden="1" customHeight="1" outlineLevel="1" x14ac:dyDescent="0.15">
      <c r="D2854" s="10" t="s">
        <v>2</v>
      </c>
      <c r="E2854" s="1"/>
      <c r="H2854" s="2"/>
      <c r="J2854" s="2"/>
      <c r="K2854" s="2"/>
      <c r="L2854" s="2"/>
    </row>
    <row r="2855" spans="2:13" hidden="1" outlineLevel="1" x14ac:dyDescent="0.15">
      <c r="D2855" s="1"/>
      <c r="E2855" s="1"/>
      <c r="F2855" s="1"/>
      <c r="H2855" s="1"/>
      <c r="I2855" s="1"/>
      <c r="J2855" s="1"/>
      <c r="K2855" s="1"/>
      <c r="L2855" s="1"/>
    </row>
    <row r="2856" spans="2:13" s="1" customFormat="1" ht="18" hidden="1" customHeight="1" outlineLevel="1" x14ac:dyDescent="0.15">
      <c r="B2856" s="7"/>
      <c r="C2856" s="60" t="s">
        <v>3</v>
      </c>
      <c r="D2856" s="68"/>
      <c r="E2856" s="68"/>
      <c r="F2856" s="69"/>
      <c r="G2856" s="69"/>
      <c r="H2856" s="69" t="s">
        <v>4</v>
      </c>
      <c r="I2856" s="69" t="s">
        <v>5</v>
      </c>
      <c r="J2856" s="69" t="s">
        <v>6</v>
      </c>
      <c r="K2856" s="69" t="s">
        <v>277</v>
      </c>
      <c r="L2856" s="69" t="s">
        <v>278</v>
      </c>
      <c r="M2856" s="69"/>
    </row>
    <row r="2857" spans="2:13" ht="10" hidden="1" customHeight="1" outlineLevel="1" x14ac:dyDescent="0.15">
      <c r="H2857" s="1"/>
      <c r="I2857" s="1"/>
      <c r="J2857" s="1"/>
      <c r="K2857" s="1"/>
      <c r="L2857" s="1"/>
    </row>
    <row r="2858" spans="2:13" s="1" customFormat="1" ht="15" hidden="1" customHeight="1" outlineLevel="1" x14ac:dyDescent="0.15">
      <c r="B2858" s="7"/>
      <c r="D2858" s="10" t="s">
        <v>3</v>
      </c>
      <c r="F2858" s="18" t="s">
        <v>288</v>
      </c>
      <c r="H2858" s="23"/>
      <c r="I2858" s="23"/>
      <c r="J2858" s="23"/>
      <c r="K2858" s="23"/>
      <c r="L2858" s="23"/>
    </row>
    <row r="2859" spans="2:13" ht="4" hidden="1" customHeight="1" outlineLevel="1" x14ac:dyDescent="0.15">
      <c r="D2859" s="1"/>
      <c r="E2859" s="1"/>
      <c r="F2859" s="1"/>
      <c r="H2859" s="1"/>
      <c r="I2859" s="1"/>
      <c r="J2859" s="1"/>
      <c r="K2859" s="1"/>
      <c r="L2859" s="1"/>
    </row>
    <row r="2860" spans="2:13" s="1" customFormat="1" ht="15" hidden="1" customHeight="1" outlineLevel="1" x14ac:dyDescent="0.15">
      <c r="B2860" s="7"/>
      <c r="D2860" s="10" t="s">
        <v>265</v>
      </c>
      <c r="F2860" s="9" t="str">
        <f>F2862 &amp; ":" &amp; F2858</f>
        <v>USD:[currency code]</v>
      </c>
      <c r="H2860" s="25"/>
      <c r="I2860" s="25"/>
      <c r="J2860" s="25"/>
      <c r="K2860" s="25"/>
      <c r="L2860" s="25"/>
    </row>
    <row r="2861" spans="2:13" ht="4" hidden="1" customHeight="1" outlineLevel="1" x14ac:dyDescent="0.15">
      <c r="D2861" s="1"/>
      <c r="E2861" s="1"/>
      <c r="F2861" s="1"/>
      <c r="H2861" s="1"/>
      <c r="I2861" s="1"/>
      <c r="J2861" s="1"/>
      <c r="K2861" s="1"/>
      <c r="L2861" s="1"/>
    </row>
    <row r="2862" spans="2:13" s="1" customFormat="1" ht="15" hidden="1" customHeight="1" outlineLevel="1" x14ac:dyDescent="0.15">
      <c r="B2862" s="7"/>
      <c r="D2862" s="10" t="s">
        <v>22</v>
      </c>
      <c r="F2862" s="9" t="str">
        <f>ReportingCurrency</f>
        <v>USD</v>
      </c>
      <c r="H2862" s="30">
        <f>IF(H2860=0, 0, H2858/H2860)</f>
        <v>0</v>
      </c>
      <c r="I2862" s="30">
        <f>IF(I2860=0, 0, I2858/I2860)</f>
        <v>0</v>
      </c>
      <c r="J2862" s="30">
        <f>IF(J2860=0, 0, J2858/J2860)</f>
        <v>0</v>
      </c>
      <c r="K2862" s="30">
        <f>IF(K2860=0, 0, K2858/K2860)</f>
        <v>0</v>
      </c>
      <c r="L2862" s="30">
        <f>IF(L2860=0, 0, L2858/L2860)</f>
        <v>0</v>
      </c>
    </row>
    <row r="2863" spans="2:13" ht="4" hidden="1" customHeight="1" outlineLevel="1" x14ac:dyDescent="0.15">
      <c r="D2863" s="1"/>
      <c r="E2863" s="1"/>
      <c r="F2863" s="1"/>
      <c r="H2863" s="1"/>
      <c r="I2863" s="1"/>
      <c r="J2863" s="1"/>
      <c r="K2863" s="1"/>
      <c r="L2863" s="1"/>
    </row>
    <row r="2864" spans="2:13" s="1" customFormat="1" ht="15" hidden="1" customHeight="1" outlineLevel="1" x14ac:dyDescent="0.15">
      <c r="B2864" s="7"/>
      <c r="D2864" s="10" t="s">
        <v>273</v>
      </c>
      <c r="F2864" s="9" t="s">
        <v>274</v>
      </c>
      <c r="H2864" s="2"/>
      <c r="I2864" s="2"/>
      <c r="J2864" s="2"/>
      <c r="K2864" s="2"/>
      <c r="L2864" s="2"/>
    </row>
    <row r="2865" spans="2:13" ht="4" hidden="1" customHeight="1" outlineLevel="1" x14ac:dyDescent="0.15">
      <c r="D2865" s="1"/>
      <c r="E2865" s="1"/>
      <c r="F2865" s="1"/>
      <c r="H2865" s="1"/>
      <c r="I2865" s="1"/>
      <c r="J2865" s="1"/>
      <c r="K2865" s="1"/>
      <c r="L2865" s="1"/>
    </row>
    <row r="2866" spans="2:13" s="1" customFormat="1" ht="15" hidden="1" customHeight="1" outlineLevel="1" x14ac:dyDescent="0.15">
      <c r="B2866" s="7"/>
      <c r="D2866" s="10" t="s">
        <v>302</v>
      </c>
      <c r="F2866" s="9" t="s">
        <v>275</v>
      </c>
      <c r="H2866" s="26"/>
      <c r="I2866" s="26"/>
      <c r="J2866" s="26"/>
      <c r="K2866" s="26"/>
      <c r="L2866" s="26"/>
    </row>
    <row r="2867" spans="2:13" hidden="1" outlineLevel="1" x14ac:dyDescent="0.15">
      <c r="D2867" s="1"/>
      <c r="E2867" s="1"/>
      <c r="F2867" s="1"/>
      <c r="H2867" s="1"/>
      <c r="I2867" s="1"/>
      <c r="J2867" s="1"/>
      <c r="K2867" s="1"/>
      <c r="L2867" s="1"/>
    </row>
    <row r="2868" spans="2:13" s="1" customFormat="1" ht="18" hidden="1" customHeight="1" outlineLevel="1" x14ac:dyDescent="0.15">
      <c r="B2868" s="7"/>
      <c r="C2868" s="60" t="s">
        <v>8</v>
      </c>
      <c r="D2868" s="68"/>
      <c r="E2868" s="68"/>
      <c r="F2868" s="69"/>
      <c r="G2868" s="69"/>
      <c r="H2868" s="69" t="s">
        <v>4</v>
      </c>
      <c r="I2868" s="69" t="s">
        <v>5</v>
      </c>
      <c r="J2868" s="69" t="s">
        <v>6</v>
      </c>
      <c r="K2868" s="69" t="s">
        <v>277</v>
      </c>
      <c r="L2868" s="69" t="s">
        <v>278</v>
      </c>
      <c r="M2868" s="69"/>
    </row>
    <row r="2869" spans="2:13" ht="10" hidden="1" customHeight="1" outlineLevel="1" x14ac:dyDescent="0.15">
      <c r="H2869" s="1"/>
      <c r="I2869" s="1"/>
      <c r="J2869" s="1"/>
      <c r="K2869" s="1"/>
      <c r="L2869" s="1"/>
    </row>
    <row r="2870" spans="2:13" s="1" customFormat="1" ht="15" hidden="1" customHeight="1" outlineLevel="1" x14ac:dyDescent="0.15">
      <c r="B2870" s="7"/>
      <c r="D2870" s="10" t="s">
        <v>254</v>
      </c>
      <c r="E2870" s="36"/>
      <c r="F2870" s="9" t="s">
        <v>24</v>
      </c>
      <c r="H2870" s="24"/>
      <c r="I2870" s="24"/>
      <c r="J2870" s="24"/>
      <c r="K2870" s="24"/>
      <c r="L2870" s="24"/>
    </row>
    <row r="2871" spans="2:13" s="1" customFormat="1" ht="15" hidden="1" customHeight="1" outlineLevel="1" x14ac:dyDescent="0.15">
      <c r="B2871" s="7"/>
      <c r="D2871" s="10" t="s">
        <v>255</v>
      </c>
      <c r="E2871" s="36"/>
      <c r="F2871" s="9" t="s">
        <v>24</v>
      </c>
      <c r="H2871" s="24"/>
      <c r="I2871" s="24"/>
      <c r="J2871" s="24"/>
      <c r="K2871" s="24"/>
      <c r="L2871" s="24"/>
    </row>
    <row r="2872" spans="2:13" s="1" customFormat="1" ht="15" hidden="1" customHeight="1" outlineLevel="1" x14ac:dyDescent="0.15">
      <c r="B2872" s="7"/>
      <c r="D2872" s="10" t="s">
        <v>256</v>
      </c>
      <c r="E2872" s="36"/>
      <c r="F2872" s="9" t="s">
        <v>24</v>
      </c>
      <c r="H2872" s="24"/>
      <c r="I2872" s="24"/>
      <c r="J2872" s="24"/>
      <c r="K2872" s="24"/>
      <c r="L2872" s="24"/>
    </row>
    <row r="2873" spans="2:13" s="1" customFormat="1" ht="15" hidden="1" customHeight="1" outlineLevel="1" x14ac:dyDescent="0.15">
      <c r="B2873" s="7"/>
      <c r="D2873" s="10" t="s">
        <v>257</v>
      </c>
      <c r="E2873" s="36"/>
      <c r="F2873" s="9" t="s">
        <v>24</v>
      </c>
      <c r="H2873" s="24"/>
      <c r="I2873" s="24"/>
      <c r="J2873" s="24"/>
      <c r="K2873" s="24"/>
      <c r="L2873" s="24"/>
    </row>
    <row r="2874" spans="2:13" s="1" customFormat="1" ht="15" hidden="1" customHeight="1" outlineLevel="1" x14ac:dyDescent="0.15">
      <c r="B2874" s="7"/>
      <c r="D2874" s="10" t="s">
        <v>258</v>
      </c>
      <c r="E2874" s="36"/>
      <c r="F2874" s="9" t="s">
        <v>24</v>
      </c>
      <c r="H2874" s="24"/>
      <c r="I2874" s="24"/>
      <c r="J2874" s="24"/>
      <c r="K2874" s="24"/>
      <c r="L2874" s="24"/>
    </row>
    <row r="2875" spans="2:13" ht="4" hidden="1" customHeight="1" outlineLevel="1" x14ac:dyDescent="0.15">
      <c r="D2875" s="1"/>
      <c r="E2875" s="1"/>
      <c r="F2875" s="1"/>
      <c r="H2875" s="1"/>
      <c r="I2875" s="1"/>
      <c r="J2875" s="1"/>
      <c r="K2875" s="1"/>
      <c r="L2875" s="1"/>
    </row>
    <row r="2876" spans="2:13" s="1" customFormat="1" ht="15" hidden="1" customHeight="1" outlineLevel="1" x14ac:dyDescent="0.15">
      <c r="B2876" s="7"/>
      <c r="D2876" s="10" t="s">
        <v>268</v>
      </c>
      <c r="F2876" s="9" t="s">
        <v>24</v>
      </c>
      <c r="H2876" s="31">
        <f>SUM(H2870:H2874)</f>
        <v>0</v>
      </c>
      <c r="I2876" s="31">
        <f>SUM(I2870:I2874)</f>
        <v>0</v>
      </c>
      <c r="J2876" s="31">
        <f>SUM(J2870:J2874)</f>
        <v>0</v>
      </c>
      <c r="K2876" s="31">
        <f>SUM(K2870:K2874)</f>
        <v>0</v>
      </c>
      <c r="L2876" s="31">
        <f>SUM(L2870:L2874)</f>
        <v>0</v>
      </c>
    </row>
    <row r="2877" spans="2:13" hidden="1" outlineLevel="1" x14ac:dyDescent="0.15"/>
    <row r="2878" spans="2:13" s="1" customFormat="1" ht="18" hidden="1" customHeight="1" outlineLevel="1" x14ac:dyDescent="0.15">
      <c r="B2878" s="7"/>
      <c r="C2878" s="60" t="s">
        <v>15</v>
      </c>
      <c r="D2878" s="68"/>
      <c r="E2878" s="68"/>
      <c r="F2878" s="69"/>
      <c r="G2878" s="69"/>
      <c r="H2878" s="69" t="s">
        <v>4</v>
      </c>
      <c r="I2878" s="69" t="s">
        <v>5</v>
      </c>
      <c r="J2878" s="69" t="s">
        <v>6</v>
      </c>
      <c r="K2878" s="69" t="s">
        <v>277</v>
      </c>
      <c r="L2878" s="69" t="s">
        <v>278</v>
      </c>
      <c r="M2878" s="69"/>
    </row>
    <row r="2879" spans="2:13" ht="10" hidden="1" customHeight="1" outlineLevel="1" x14ac:dyDescent="0.15"/>
    <row r="2880" spans="2:13" s="1" customFormat="1" ht="15" hidden="1" customHeight="1" outlineLevel="1" x14ac:dyDescent="0.15">
      <c r="B2880" s="7"/>
      <c r="D2880" s="10" t="s">
        <v>23</v>
      </c>
      <c r="F2880" s="9" t="s">
        <v>9</v>
      </c>
      <c r="H2880" s="31">
        <f>H2876</f>
        <v>0</v>
      </c>
      <c r="I2880" s="31">
        <f>I2876</f>
        <v>0</v>
      </c>
      <c r="J2880" s="31">
        <f>J2876</f>
        <v>0</v>
      </c>
      <c r="K2880" s="31">
        <f>K2876</f>
        <v>0</v>
      </c>
      <c r="L2880" s="31">
        <f>L2876</f>
        <v>0</v>
      </c>
    </row>
    <row r="2881" spans="2:13" ht="4" hidden="1" customHeight="1" outlineLevel="1" x14ac:dyDescent="0.15">
      <c r="D2881" s="10"/>
      <c r="F2881" s="1"/>
      <c r="H2881" s="1"/>
      <c r="I2881" s="1"/>
      <c r="J2881" s="1"/>
      <c r="K2881" s="1"/>
      <c r="L2881" s="1"/>
    </row>
    <row r="2882" spans="2:13" s="1" customFormat="1" ht="15" hidden="1" customHeight="1" outlineLevel="1" x14ac:dyDescent="0.15">
      <c r="B2882" s="7"/>
      <c r="D2882" s="10" t="s">
        <v>269</v>
      </c>
      <c r="F2882" s="9" t="s">
        <v>9</v>
      </c>
      <c r="H2882" s="31">
        <f>SUM(H2871:H2874)</f>
        <v>0</v>
      </c>
      <c r="I2882" s="31">
        <f>SUM(I2871:I2874)</f>
        <v>0</v>
      </c>
      <c r="J2882" s="31">
        <f>SUM(J2871:J2874)</f>
        <v>0</v>
      </c>
      <c r="K2882" s="31">
        <f>SUM(K2871:K2874)</f>
        <v>0</v>
      </c>
      <c r="L2882" s="31">
        <f>SUM(L2871:L2874)</f>
        <v>0</v>
      </c>
    </row>
    <row r="2883" spans="2:13" ht="4" hidden="1" customHeight="1" outlineLevel="1" x14ac:dyDescent="0.15">
      <c r="D2883" s="10"/>
      <c r="F2883" s="1"/>
      <c r="H2883" s="1"/>
      <c r="I2883" s="1"/>
      <c r="J2883" s="1"/>
      <c r="K2883" s="1"/>
      <c r="L2883" s="1"/>
    </row>
    <row r="2884" spans="2:13" s="1" customFormat="1" ht="15" hidden="1" customHeight="1" outlineLevel="1" x14ac:dyDescent="0.15">
      <c r="B2884" s="7"/>
      <c r="D2884" s="10" t="s">
        <v>16</v>
      </c>
      <c r="F2884" s="9" t="str">
        <f>ReportingCurrencyUnitLables</f>
        <v>USD 000s</v>
      </c>
      <c r="H2884" s="31">
        <f>H2862 * H2876 / 1000</f>
        <v>0</v>
      </c>
      <c r="I2884" s="31">
        <f>I2862 * I2876 / 1000</f>
        <v>0</v>
      </c>
      <c r="J2884" s="31">
        <f>J2862 * J2876 / 1000</f>
        <v>0</v>
      </c>
      <c r="K2884" s="31">
        <f>K2862 * K2876 / 1000</f>
        <v>0</v>
      </c>
      <c r="L2884" s="31">
        <f>L2862 * L2876 / 1000</f>
        <v>0</v>
      </c>
    </row>
    <row r="2885" spans="2:13" ht="4" hidden="1" customHeight="1" outlineLevel="1" x14ac:dyDescent="0.15">
      <c r="D2885" s="10"/>
      <c r="F2885" s="1"/>
      <c r="H2885" s="1"/>
      <c r="I2885" s="1"/>
      <c r="J2885" s="1"/>
      <c r="K2885" s="1"/>
      <c r="L2885" s="1"/>
    </row>
    <row r="2886" spans="2:13" s="1" customFormat="1" ht="15" hidden="1" customHeight="1" outlineLevel="1" x14ac:dyDescent="0.15">
      <c r="B2886" s="7"/>
      <c r="D2886" s="10" t="s">
        <v>19</v>
      </c>
      <c r="F2886" s="9" t="s">
        <v>20</v>
      </c>
      <c r="H2886" s="32">
        <f>IF(H2880=0,0,H2882 / H2880)</f>
        <v>0</v>
      </c>
      <c r="I2886" s="32">
        <f>IF(I2880=0,0,I2882 / I2880)</f>
        <v>0</v>
      </c>
      <c r="J2886" s="32">
        <f>IF(J2880=0,0,J2882 / J2880)</f>
        <v>0</v>
      </c>
      <c r="K2886" s="32">
        <f>IF(K2880=0,0,K2882 / K2880)</f>
        <v>0</v>
      </c>
      <c r="L2886" s="32">
        <f>IF(L2880=0,0,L2882 / L2880)</f>
        <v>0</v>
      </c>
    </row>
    <row r="2887" spans="2:13" ht="4" hidden="1" customHeight="1" outlineLevel="1" x14ac:dyDescent="0.15">
      <c r="D2887" s="10"/>
      <c r="F2887" s="1"/>
      <c r="H2887" s="1"/>
      <c r="I2887" s="1"/>
      <c r="J2887" s="1"/>
      <c r="K2887" s="1"/>
      <c r="L2887" s="1"/>
    </row>
    <row r="2888" spans="2:13" s="1" customFormat="1" ht="15" hidden="1" customHeight="1" outlineLevel="1" x14ac:dyDescent="0.15">
      <c r="B2888" s="7"/>
      <c r="D2888" s="10" t="s">
        <v>276</v>
      </c>
      <c r="F2888" s="9" t="str">
        <f>ReportingCurrencyUnitLables</f>
        <v>USD 000s</v>
      </c>
      <c r="H2888" s="31">
        <f>MAX(SUMPRODUCT(H2871:H2874, Technical!$E$9:$E$12) * H2862 / 1000, 0)</f>
        <v>0</v>
      </c>
      <c r="I2888" s="31">
        <f>MAX(SUMPRODUCT(I2871:I2874, Technical!$E$9:$E$12) * I2862 / 1000, 0)</f>
        <v>0</v>
      </c>
      <c r="J2888" s="31">
        <f>MAX(SUMPRODUCT(J2871:J2874, Technical!$E$9:$E$12) * J2862 / 1000, 0)</f>
        <v>0</v>
      </c>
      <c r="K2888" s="31">
        <f>MAX(SUMPRODUCT(K2871:K2874, Technical!$E$9:$E$12) * K2862 / 1000, 0)</f>
        <v>0</v>
      </c>
      <c r="L2888" s="31">
        <f>MAX(SUMPRODUCT(L2871:L2874, Technical!$E$9:$E$12) * L2862 / 1000, 0)</f>
        <v>0</v>
      </c>
    </row>
    <row r="2889" spans="2:13" ht="4" hidden="1" customHeight="1" outlineLevel="1" x14ac:dyDescent="0.15">
      <c r="D2889" s="10"/>
      <c r="F2889" s="1"/>
      <c r="H2889" s="1"/>
      <c r="I2889" s="1"/>
      <c r="J2889" s="1"/>
      <c r="K2889" s="1"/>
      <c r="L2889" s="1"/>
    </row>
    <row r="2890" spans="2:13" s="1" customFormat="1" ht="15" hidden="1" customHeight="1" outlineLevel="1" x14ac:dyDescent="0.15">
      <c r="B2890" s="7"/>
      <c r="D2890" s="10" t="s">
        <v>272</v>
      </c>
      <c r="F2890" s="9" t="s">
        <v>270</v>
      </c>
      <c r="H2890" s="32">
        <f>IF(H2884=0, 0, H2888/H2884)</f>
        <v>0</v>
      </c>
      <c r="I2890" s="32">
        <f>IF(I2884=0, 0, I2888/I2884)</f>
        <v>0</v>
      </c>
      <c r="J2890" s="32">
        <f>IF(J2884=0, 0, J2888/J2884)</f>
        <v>0</v>
      </c>
      <c r="K2890" s="32">
        <f>IF(K2884=0, 0, K2888/K2884)</f>
        <v>0</v>
      </c>
      <c r="L2890" s="32">
        <f>IF(L2884=0, 0, L2888/L2884)</f>
        <v>0</v>
      </c>
    </row>
    <row r="2891" spans="2:13" ht="4" hidden="1" customHeight="1" outlineLevel="1" x14ac:dyDescent="0.15">
      <c r="D2891" s="10"/>
      <c r="F2891" s="1"/>
      <c r="H2891" s="1"/>
      <c r="I2891" s="1"/>
      <c r="J2891" s="1"/>
      <c r="K2891" s="1"/>
      <c r="L2891" s="1"/>
    </row>
    <row r="2892" spans="2:13" s="1" customFormat="1" ht="15" hidden="1" customHeight="1" outlineLevel="1" x14ac:dyDescent="0.15">
      <c r="B2892" s="7"/>
      <c r="C2892" s="7"/>
      <c r="D2892" s="10" t="s">
        <v>271</v>
      </c>
      <c r="F2892" s="9" t="s">
        <v>279</v>
      </c>
      <c r="H2892" s="33"/>
      <c r="I2892" s="32">
        <f>IF(H2890=0, 0, -(I2890-H2890) / H2890)</f>
        <v>0</v>
      </c>
      <c r="J2892" s="32">
        <f>IF(I2890=0, 0, -(J2890-I2890) / I2890)</f>
        <v>0</v>
      </c>
      <c r="K2892" s="32">
        <f>IF(J2890=0, 0, -(K2890-J2890) / J2890)</f>
        <v>0</v>
      </c>
      <c r="L2892" s="32">
        <f>IF(K2890=0, 0, -(L2890-K2890) / K2890)</f>
        <v>0</v>
      </c>
    </row>
    <row r="2893" spans="2:13" hidden="1" outlineLevel="1" x14ac:dyDescent="0.15"/>
    <row r="2894" spans="2:13" s="1" customFormat="1" ht="18" hidden="1" customHeight="1" outlineLevel="1" x14ac:dyDescent="0.15">
      <c r="B2894" s="7"/>
      <c r="C2894" s="60" t="s">
        <v>259</v>
      </c>
      <c r="D2894" s="68"/>
      <c r="E2894" s="68">
        <f>IF(AND(J2849 = "Yes", OR(ISBLANK(Worker_Type_Filter), Worker_Type_Filter = H2854),
 OR(ISBLANK(Country_Filter), Country_Filter = J2854)), 1, 0)</f>
        <v>1</v>
      </c>
      <c r="F2894" s="69"/>
      <c r="G2894" s="69"/>
      <c r="H2894" s="69" t="s">
        <v>4</v>
      </c>
      <c r="I2894" s="69" t="s">
        <v>5</v>
      </c>
      <c r="J2894" s="69" t="s">
        <v>6</v>
      </c>
      <c r="K2894" s="69" t="s">
        <v>277</v>
      </c>
      <c r="L2894" s="69" t="s">
        <v>278</v>
      </c>
      <c r="M2894" s="69"/>
    </row>
    <row r="2895" spans="2:13" ht="10" hidden="1" customHeight="1" outlineLevel="1" x14ac:dyDescent="0.15">
      <c r="C2895" s="37" t="s">
        <v>267</v>
      </c>
    </row>
    <row r="2896" spans="2:13" ht="4" hidden="1" customHeight="1" outlineLevel="1" x14ac:dyDescent="0.15"/>
    <row r="2897" spans="2:14" s="1" customFormat="1" ht="15" hidden="1" customHeight="1" outlineLevel="1" x14ac:dyDescent="0.15">
      <c r="B2897" s="7"/>
      <c r="C2897" s="20">
        <v>1</v>
      </c>
      <c r="D2897" s="10" t="s">
        <v>23</v>
      </c>
      <c r="F2897" s="9" t="s">
        <v>9</v>
      </c>
      <c r="H2897" s="31">
        <f>H2880 * $E2894</f>
        <v>0</v>
      </c>
      <c r="I2897" s="31">
        <f>I2880 * $E2894</f>
        <v>0</v>
      </c>
      <c r="J2897" s="31">
        <f>J2880 * $E2894</f>
        <v>0</v>
      </c>
      <c r="K2897" s="31">
        <f>K2880 * $E2894</f>
        <v>0</v>
      </c>
      <c r="L2897" s="31">
        <f>L2880 * $E2894</f>
        <v>0</v>
      </c>
    </row>
    <row r="2898" spans="2:14" ht="4" hidden="1" customHeight="1" outlineLevel="1" x14ac:dyDescent="0.15">
      <c r="D2898" s="10"/>
      <c r="F2898" s="1"/>
      <c r="H2898" s="1"/>
      <c r="I2898" s="1"/>
      <c r="J2898" s="1"/>
      <c r="K2898" s="1"/>
      <c r="L2898" s="1"/>
    </row>
    <row r="2899" spans="2:14" s="1" customFormat="1" ht="15" hidden="1" customHeight="1" outlineLevel="1" x14ac:dyDescent="0.15">
      <c r="B2899" s="7"/>
      <c r="C2899" s="20">
        <v>2</v>
      </c>
      <c r="D2899" s="10" t="s">
        <v>269</v>
      </c>
      <c r="F2899" s="9" t="s">
        <v>9</v>
      </c>
      <c r="H2899" s="31">
        <f>H2882 * $E2894</f>
        <v>0</v>
      </c>
      <c r="I2899" s="31">
        <f>I2882 * $E2894</f>
        <v>0</v>
      </c>
      <c r="J2899" s="31">
        <f>J2882 * $E2894</f>
        <v>0</v>
      </c>
      <c r="K2899" s="31">
        <f>K2882 * $E2894</f>
        <v>0</v>
      </c>
      <c r="L2899" s="31">
        <f>L2882 * $E2894</f>
        <v>0</v>
      </c>
    </row>
    <row r="2900" spans="2:14" ht="4" hidden="1" customHeight="1" outlineLevel="1" x14ac:dyDescent="0.15">
      <c r="D2900" s="10"/>
      <c r="F2900" s="1"/>
      <c r="H2900" s="1"/>
      <c r="I2900" s="1"/>
      <c r="J2900" s="1"/>
      <c r="K2900" s="1"/>
      <c r="L2900" s="1"/>
    </row>
    <row r="2901" spans="2:14" s="1" customFormat="1" ht="15" hidden="1" customHeight="1" outlineLevel="1" x14ac:dyDescent="0.15">
      <c r="B2901" s="7"/>
      <c r="C2901" s="20">
        <v>3</v>
      </c>
      <c r="D2901" s="10" t="s">
        <v>16</v>
      </c>
      <c r="F2901" s="9" t="str">
        <f>ReportingCurrencyUnitLables</f>
        <v>USD 000s</v>
      </c>
      <c r="H2901" s="31">
        <f>H2884 * $E2894</f>
        <v>0</v>
      </c>
      <c r="I2901" s="31">
        <f>I2884 * $E2894</f>
        <v>0</v>
      </c>
      <c r="J2901" s="31">
        <f>J2884 * $E2894</f>
        <v>0</v>
      </c>
      <c r="K2901" s="31">
        <f>K2884 * $E2894</f>
        <v>0</v>
      </c>
      <c r="L2901" s="31">
        <f>L2884 * $E2894</f>
        <v>0</v>
      </c>
    </row>
    <row r="2902" spans="2:14" ht="4" hidden="1" customHeight="1" outlineLevel="1" x14ac:dyDescent="0.15">
      <c r="D2902" s="10"/>
      <c r="F2902" s="1"/>
      <c r="H2902" s="1"/>
      <c r="I2902" s="1"/>
      <c r="J2902" s="1"/>
      <c r="K2902" s="1"/>
      <c r="L2902" s="1"/>
    </row>
    <row r="2903" spans="2:14" s="1" customFormat="1" ht="15" hidden="1" customHeight="1" outlineLevel="1" x14ac:dyDescent="0.15">
      <c r="B2903" s="7"/>
      <c r="C2903" s="20">
        <v>4</v>
      </c>
      <c r="D2903" s="10" t="s">
        <v>276</v>
      </c>
      <c r="F2903" s="9" t="str">
        <f>ReportingCurrencyUnitLables</f>
        <v>USD 000s</v>
      </c>
      <c r="H2903" s="31">
        <f>H2888 * $E2894</f>
        <v>0</v>
      </c>
      <c r="I2903" s="31">
        <f>I2888 * $E2894</f>
        <v>0</v>
      </c>
      <c r="J2903" s="31">
        <f>J2888 * $E2894</f>
        <v>0</v>
      </c>
      <c r="K2903" s="31">
        <f>K2888 * $E2894</f>
        <v>0</v>
      </c>
      <c r="L2903" s="31">
        <f>L2888 * $E2894</f>
        <v>0</v>
      </c>
    </row>
    <row r="2904" spans="2:14" ht="4" hidden="1" customHeight="1" outlineLevel="1" x14ac:dyDescent="0.15">
      <c r="D2904" s="10"/>
      <c r="F2904" s="1"/>
      <c r="H2904" s="1"/>
      <c r="I2904" s="1"/>
      <c r="J2904" s="1"/>
      <c r="K2904" s="1"/>
      <c r="L2904" s="1"/>
    </row>
    <row r="2905" spans="2:14" ht="10" hidden="1" customHeight="1" outlineLevel="1" x14ac:dyDescent="0.15">
      <c r="B2905" s="38"/>
      <c r="C2905" s="34"/>
      <c r="D2905" s="34"/>
      <c r="E2905" s="34"/>
      <c r="F2905" s="34"/>
      <c r="G2905" s="34"/>
      <c r="H2905" s="34"/>
      <c r="I2905" s="39"/>
      <c r="J2905" s="39"/>
      <c r="K2905" s="39"/>
      <c r="L2905" s="34"/>
      <c r="M2905" s="34"/>
      <c r="N2905" s="1"/>
    </row>
    <row r="2906" spans="2:14" ht="10" customHeight="1" x14ac:dyDescent="0.15"/>
    <row r="2907" spans="2:14" s="1" customFormat="1" ht="19" collapsed="1" x14ac:dyDescent="0.15">
      <c r="B2907" s="66" cm="1">
        <f t="array" aca="1" ref="B2907" ca="1">MAX($B$2:OFFSET(B2907,-1,0)+1)</f>
        <v>51</v>
      </c>
      <c r="C2907" s="67" t="str">
        <f>UPPER(J2912) &amp;" / " &amp; K2912  &amp; " / " &amp; L2912 &amp; " / " &amp; H2912</f>
        <v xml:space="preserve"> /  /  / </v>
      </c>
      <c r="D2907" s="67"/>
      <c r="E2907" s="67"/>
      <c r="F2907" s="67"/>
      <c r="G2907" s="67"/>
      <c r="H2907" s="34"/>
      <c r="I2907" s="19" t="s">
        <v>253</v>
      </c>
      <c r="J2907" s="2" t="s">
        <v>216</v>
      </c>
      <c r="K2907" s="19" t="s">
        <v>286</v>
      </c>
      <c r="L2907" s="35">
        <f>E2952</f>
        <v>1</v>
      </c>
      <c r="M2907" s="34"/>
    </row>
    <row r="2908" spans="2:14" s="1" customFormat="1" ht="4" hidden="1" customHeight="1" outlineLevel="1" x14ac:dyDescent="0.15">
      <c r="B2908" s="63"/>
      <c r="C2908" s="64"/>
      <c r="D2908" s="64"/>
      <c r="E2908" s="64"/>
      <c r="F2908" s="64"/>
      <c r="G2908" s="64"/>
      <c r="H2908" s="64"/>
      <c r="I2908" s="65"/>
      <c r="J2908" s="65"/>
      <c r="K2908" s="65"/>
      <c r="L2908" s="64"/>
      <c r="M2908" s="64"/>
    </row>
    <row r="2909" spans="2:14" ht="10" hidden="1" customHeight="1" outlineLevel="1" x14ac:dyDescent="0.15"/>
    <row r="2910" spans="2:14" ht="15" hidden="1" customHeight="1" outlineLevel="1" x14ac:dyDescent="0.15">
      <c r="D2910" s="1"/>
      <c r="E2910" s="1"/>
      <c r="H2910" s="3" t="s">
        <v>1</v>
      </c>
      <c r="J2910" s="3" t="s">
        <v>0</v>
      </c>
      <c r="K2910" s="3" t="s">
        <v>215</v>
      </c>
      <c r="L2910" s="3" t="s">
        <v>283</v>
      </c>
    </row>
    <row r="2911" spans="2:14" ht="5" hidden="1" customHeight="1" outlineLevel="1" x14ac:dyDescent="0.15">
      <c r="D2911" s="1"/>
      <c r="E2911" s="1"/>
      <c r="H2911" s="1"/>
      <c r="J2911" s="1"/>
      <c r="K2911" s="1"/>
      <c r="L2911" s="1"/>
    </row>
    <row r="2912" spans="2:14" ht="15" hidden="1" customHeight="1" outlineLevel="1" x14ac:dyDescent="0.15">
      <c r="D2912" s="10" t="s">
        <v>2</v>
      </c>
      <c r="E2912" s="1"/>
      <c r="H2912" s="2"/>
      <c r="J2912" s="2"/>
      <c r="K2912" s="2"/>
      <c r="L2912" s="2"/>
    </row>
    <row r="2913" spans="2:13" hidden="1" outlineLevel="1" x14ac:dyDescent="0.15">
      <c r="D2913" s="1"/>
      <c r="E2913" s="1"/>
      <c r="F2913" s="1"/>
      <c r="H2913" s="1"/>
      <c r="I2913" s="1"/>
      <c r="J2913" s="1"/>
      <c r="K2913" s="1"/>
      <c r="L2913" s="1"/>
    </row>
    <row r="2914" spans="2:13" s="1" customFormat="1" ht="18" hidden="1" customHeight="1" outlineLevel="1" x14ac:dyDescent="0.15">
      <c r="B2914" s="7"/>
      <c r="C2914" s="60" t="s">
        <v>3</v>
      </c>
      <c r="D2914" s="68"/>
      <c r="E2914" s="68"/>
      <c r="F2914" s="69"/>
      <c r="G2914" s="69"/>
      <c r="H2914" s="69" t="s">
        <v>4</v>
      </c>
      <c r="I2914" s="69" t="s">
        <v>5</v>
      </c>
      <c r="J2914" s="69" t="s">
        <v>6</v>
      </c>
      <c r="K2914" s="69" t="s">
        <v>277</v>
      </c>
      <c r="L2914" s="69" t="s">
        <v>278</v>
      </c>
      <c r="M2914" s="69"/>
    </row>
    <row r="2915" spans="2:13" ht="10" hidden="1" customHeight="1" outlineLevel="1" x14ac:dyDescent="0.15">
      <c r="H2915" s="1"/>
      <c r="I2915" s="1"/>
      <c r="J2915" s="1"/>
      <c r="K2915" s="1"/>
      <c r="L2915" s="1"/>
    </row>
    <row r="2916" spans="2:13" s="1" customFormat="1" ht="15" hidden="1" customHeight="1" outlineLevel="1" x14ac:dyDescent="0.15">
      <c r="B2916" s="7"/>
      <c r="D2916" s="10" t="s">
        <v>3</v>
      </c>
      <c r="F2916" s="18" t="s">
        <v>288</v>
      </c>
      <c r="H2916" s="23"/>
      <c r="I2916" s="23"/>
      <c r="J2916" s="23"/>
      <c r="K2916" s="23"/>
      <c r="L2916" s="23"/>
    </row>
    <row r="2917" spans="2:13" ht="4" hidden="1" customHeight="1" outlineLevel="1" x14ac:dyDescent="0.15">
      <c r="D2917" s="1"/>
      <c r="E2917" s="1"/>
      <c r="F2917" s="1"/>
      <c r="H2917" s="1"/>
      <c r="I2917" s="1"/>
      <c r="J2917" s="1"/>
      <c r="K2917" s="1"/>
      <c r="L2917" s="1"/>
    </row>
    <row r="2918" spans="2:13" s="1" customFormat="1" ht="15" hidden="1" customHeight="1" outlineLevel="1" x14ac:dyDescent="0.15">
      <c r="B2918" s="7"/>
      <c r="D2918" s="10" t="s">
        <v>265</v>
      </c>
      <c r="F2918" s="9" t="str">
        <f>F2920 &amp; ":" &amp; F2916</f>
        <v>USD:[currency code]</v>
      </c>
      <c r="H2918" s="25"/>
      <c r="I2918" s="25"/>
      <c r="J2918" s="25"/>
      <c r="K2918" s="25"/>
      <c r="L2918" s="25"/>
    </row>
    <row r="2919" spans="2:13" ht="4" hidden="1" customHeight="1" outlineLevel="1" x14ac:dyDescent="0.15">
      <c r="D2919" s="1"/>
      <c r="E2919" s="1"/>
      <c r="F2919" s="1"/>
      <c r="H2919" s="1"/>
      <c r="I2919" s="1"/>
      <c r="J2919" s="1"/>
      <c r="K2919" s="1"/>
      <c r="L2919" s="1"/>
    </row>
    <row r="2920" spans="2:13" s="1" customFormat="1" ht="15" hidden="1" customHeight="1" outlineLevel="1" x14ac:dyDescent="0.15">
      <c r="B2920" s="7"/>
      <c r="D2920" s="10" t="s">
        <v>22</v>
      </c>
      <c r="F2920" s="9" t="str">
        <f>ReportingCurrency</f>
        <v>USD</v>
      </c>
      <c r="H2920" s="30">
        <f>IF(H2918=0, 0, H2916/H2918)</f>
        <v>0</v>
      </c>
      <c r="I2920" s="30">
        <f>IF(I2918=0, 0, I2916/I2918)</f>
        <v>0</v>
      </c>
      <c r="J2920" s="30">
        <f>IF(J2918=0, 0, J2916/J2918)</f>
        <v>0</v>
      </c>
      <c r="K2920" s="30">
        <f>IF(K2918=0, 0, K2916/K2918)</f>
        <v>0</v>
      </c>
      <c r="L2920" s="30">
        <f>IF(L2918=0, 0, L2916/L2918)</f>
        <v>0</v>
      </c>
    </row>
    <row r="2921" spans="2:13" ht="4" hidden="1" customHeight="1" outlineLevel="1" x14ac:dyDescent="0.15">
      <c r="D2921" s="1"/>
      <c r="E2921" s="1"/>
      <c r="F2921" s="1"/>
      <c r="H2921" s="1"/>
      <c r="I2921" s="1"/>
      <c r="J2921" s="1"/>
      <c r="K2921" s="1"/>
      <c r="L2921" s="1"/>
    </row>
    <row r="2922" spans="2:13" s="1" customFormat="1" ht="15" hidden="1" customHeight="1" outlineLevel="1" x14ac:dyDescent="0.15">
      <c r="B2922" s="7"/>
      <c r="D2922" s="10" t="s">
        <v>273</v>
      </c>
      <c r="F2922" s="9" t="s">
        <v>274</v>
      </c>
      <c r="H2922" s="2"/>
      <c r="I2922" s="2"/>
      <c r="J2922" s="2"/>
      <c r="K2922" s="2"/>
      <c r="L2922" s="2"/>
    </row>
    <row r="2923" spans="2:13" ht="4" hidden="1" customHeight="1" outlineLevel="1" x14ac:dyDescent="0.15">
      <c r="D2923" s="1"/>
      <c r="E2923" s="1"/>
      <c r="F2923" s="1"/>
      <c r="H2923" s="1"/>
      <c r="I2923" s="1"/>
      <c r="J2923" s="1"/>
      <c r="K2923" s="1"/>
      <c r="L2923" s="1"/>
    </row>
    <row r="2924" spans="2:13" s="1" customFormat="1" ht="15" hidden="1" customHeight="1" outlineLevel="1" x14ac:dyDescent="0.15">
      <c r="B2924" s="7"/>
      <c r="D2924" s="10" t="s">
        <v>302</v>
      </c>
      <c r="F2924" s="9" t="s">
        <v>275</v>
      </c>
      <c r="H2924" s="26"/>
      <c r="I2924" s="26"/>
      <c r="J2924" s="26"/>
      <c r="K2924" s="26"/>
      <c r="L2924" s="26"/>
    </row>
    <row r="2925" spans="2:13" hidden="1" outlineLevel="1" x14ac:dyDescent="0.15">
      <c r="D2925" s="1"/>
      <c r="E2925" s="1"/>
      <c r="F2925" s="1"/>
      <c r="H2925" s="1"/>
      <c r="I2925" s="1"/>
      <c r="J2925" s="1"/>
      <c r="K2925" s="1"/>
      <c r="L2925" s="1"/>
    </row>
    <row r="2926" spans="2:13" s="1" customFormat="1" ht="18" hidden="1" customHeight="1" outlineLevel="1" x14ac:dyDescent="0.15">
      <c r="B2926" s="7"/>
      <c r="C2926" s="60" t="s">
        <v>8</v>
      </c>
      <c r="D2926" s="68"/>
      <c r="E2926" s="68"/>
      <c r="F2926" s="69"/>
      <c r="G2926" s="69"/>
      <c r="H2926" s="69" t="s">
        <v>4</v>
      </c>
      <c r="I2926" s="69" t="s">
        <v>5</v>
      </c>
      <c r="J2926" s="69" t="s">
        <v>6</v>
      </c>
      <c r="K2926" s="69" t="s">
        <v>277</v>
      </c>
      <c r="L2926" s="69" t="s">
        <v>278</v>
      </c>
      <c r="M2926" s="69"/>
    </row>
    <row r="2927" spans="2:13" ht="10" hidden="1" customHeight="1" outlineLevel="1" x14ac:dyDescent="0.15">
      <c r="H2927" s="1"/>
      <c r="I2927" s="1"/>
      <c r="J2927" s="1"/>
      <c r="K2927" s="1"/>
      <c r="L2927" s="1"/>
    </row>
    <row r="2928" spans="2:13" s="1" customFormat="1" ht="15" hidden="1" customHeight="1" outlineLevel="1" x14ac:dyDescent="0.15">
      <c r="B2928" s="7"/>
      <c r="D2928" s="10" t="s">
        <v>254</v>
      </c>
      <c r="E2928" s="36"/>
      <c r="F2928" s="9" t="s">
        <v>24</v>
      </c>
      <c r="H2928" s="24"/>
      <c r="I2928" s="24"/>
      <c r="J2928" s="24"/>
      <c r="K2928" s="24"/>
      <c r="L2928" s="24"/>
    </row>
    <row r="2929" spans="2:13" s="1" customFormat="1" ht="15" hidden="1" customHeight="1" outlineLevel="1" x14ac:dyDescent="0.15">
      <c r="B2929" s="7"/>
      <c r="D2929" s="10" t="s">
        <v>255</v>
      </c>
      <c r="E2929" s="36"/>
      <c r="F2929" s="9" t="s">
        <v>24</v>
      </c>
      <c r="H2929" s="24"/>
      <c r="I2929" s="24"/>
      <c r="J2929" s="24"/>
      <c r="K2929" s="24"/>
      <c r="L2929" s="24"/>
    </row>
    <row r="2930" spans="2:13" s="1" customFormat="1" ht="15" hidden="1" customHeight="1" outlineLevel="1" x14ac:dyDescent="0.15">
      <c r="B2930" s="7"/>
      <c r="D2930" s="10" t="s">
        <v>256</v>
      </c>
      <c r="E2930" s="36"/>
      <c r="F2930" s="9" t="s">
        <v>24</v>
      </c>
      <c r="H2930" s="24"/>
      <c r="I2930" s="24"/>
      <c r="J2930" s="24"/>
      <c r="K2930" s="24"/>
      <c r="L2930" s="24"/>
    </row>
    <row r="2931" spans="2:13" s="1" customFormat="1" ht="15" hidden="1" customHeight="1" outlineLevel="1" x14ac:dyDescent="0.15">
      <c r="B2931" s="7"/>
      <c r="D2931" s="10" t="s">
        <v>257</v>
      </c>
      <c r="E2931" s="36"/>
      <c r="F2931" s="9" t="s">
        <v>24</v>
      </c>
      <c r="H2931" s="24"/>
      <c r="I2931" s="24"/>
      <c r="J2931" s="24"/>
      <c r="K2931" s="24"/>
      <c r="L2931" s="24"/>
    </row>
    <row r="2932" spans="2:13" s="1" customFormat="1" ht="15" hidden="1" customHeight="1" outlineLevel="1" x14ac:dyDescent="0.15">
      <c r="B2932" s="7"/>
      <c r="D2932" s="10" t="s">
        <v>258</v>
      </c>
      <c r="E2932" s="36"/>
      <c r="F2932" s="9" t="s">
        <v>24</v>
      </c>
      <c r="H2932" s="24"/>
      <c r="I2932" s="24"/>
      <c r="J2932" s="24"/>
      <c r="K2932" s="24"/>
      <c r="L2932" s="24"/>
    </row>
    <row r="2933" spans="2:13" ht="4" hidden="1" customHeight="1" outlineLevel="1" x14ac:dyDescent="0.15">
      <c r="D2933" s="1"/>
      <c r="E2933" s="1"/>
      <c r="F2933" s="1"/>
      <c r="H2933" s="1"/>
      <c r="I2933" s="1"/>
      <c r="J2933" s="1"/>
      <c r="K2933" s="1"/>
      <c r="L2933" s="1"/>
    </row>
    <row r="2934" spans="2:13" s="1" customFormat="1" ht="15" hidden="1" customHeight="1" outlineLevel="1" x14ac:dyDescent="0.15">
      <c r="B2934" s="7"/>
      <c r="D2934" s="10" t="s">
        <v>268</v>
      </c>
      <c r="F2934" s="9" t="s">
        <v>24</v>
      </c>
      <c r="H2934" s="31">
        <f>SUM(H2928:H2932)</f>
        <v>0</v>
      </c>
      <c r="I2934" s="31">
        <f>SUM(I2928:I2932)</f>
        <v>0</v>
      </c>
      <c r="J2934" s="31">
        <f>SUM(J2928:J2932)</f>
        <v>0</v>
      </c>
      <c r="K2934" s="31">
        <f>SUM(K2928:K2932)</f>
        <v>0</v>
      </c>
      <c r="L2934" s="31">
        <f>SUM(L2928:L2932)</f>
        <v>0</v>
      </c>
    </row>
    <row r="2935" spans="2:13" hidden="1" outlineLevel="1" x14ac:dyDescent="0.15"/>
    <row r="2936" spans="2:13" s="1" customFormat="1" ht="18" hidden="1" customHeight="1" outlineLevel="1" x14ac:dyDescent="0.15">
      <c r="B2936" s="7"/>
      <c r="C2936" s="60" t="s">
        <v>15</v>
      </c>
      <c r="D2936" s="68"/>
      <c r="E2936" s="68"/>
      <c r="F2936" s="69"/>
      <c r="G2936" s="69"/>
      <c r="H2936" s="69" t="s">
        <v>4</v>
      </c>
      <c r="I2936" s="69" t="s">
        <v>5</v>
      </c>
      <c r="J2936" s="69" t="s">
        <v>6</v>
      </c>
      <c r="K2936" s="69" t="s">
        <v>277</v>
      </c>
      <c r="L2936" s="69" t="s">
        <v>278</v>
      </c>
      <c r="M2936" s="69"/>
    </row>
    <row r="2937" spans="2:13" ht="10" hidden="1" customHeight="1" outlineLevel="1" x14ac:dyDescent="0.15"/>
    <row r="2938" spans="2:13" s="1" customFormat="1" ht="15" hidden="1" customHeight="1" outlineLevel="1" x14ac:dyDescent="0.15">
      <c r="B2938" s="7"/>
      <c r="D2938" s="10" t="s">
        <v>23</v>
      </c>
      <c r="F2938" s="9" t="s">
        <v>9</v>
      </c>
      <c r="H2938" s="31">
        <f>H2934</f>
        <v>0</v>
      </c>
      <c r="I2938" s="31">
        <f>I2934</f>
        <v>0</v>
      </c>
      <c r="J2938" s="31">
        <f>J2934</f>
        <v>0</v>
      </c>
      <c r="K2938" s="31">
        <f>K2934</f>
        <v>0</v>
      </c>
      <c r="L2938" s="31">
        <f>L2934</f>
        <v>0</v>
      </c>
    </row>
    <row r="2939" spans="2:13" ht="4" hidden="1" customHeight="1" outlineLevel="1" x14ac:dyDescent="0.15">
      <c r="D2939" s="10"/>
      <c r="F2939" s="1"/>
      <c r="H2939" s="1"/>
      <c r="I2939" s="1"/>
      <c r="J2939" s="1"/>
      <c r="K2939" s="1"/>
      <c r="L2939" s="1"/>
    </row>
    <row r="2940" spans="2:13" s="1" customFormat="1" ht="15" hidden="1" customHeight="1" outlineLevel="1" x14ac:dyDescent="0.15">
      <c r="B2940" s="7"/>
      <c r="D2940" s="10" t="s">
        <v>269</v>
      </c>
      <c r="F2940" s="9" t="s">
        <v>9</v>
      </c>
      <c r="H2940" s="31">
        <f>SUM(H2929:H2932)</f>
        <v>0</v>
      </c>
      <c r="I2940" s="31">
        <f>SUM(I2929:I2932)</f>
        <v>0</v>
      </c>
      <c r="J2940" s="31">
        <f>SUM(J2929:J2932)</f>
        <v>0</v>
      </c>
      <c r="K2940" s="31">
        <f>SUM(K2929:K2932)</f>
        <v>0</v>
      </c>
      <c r="L2940" s="31">
        <f>SUM(L2929:L2932)</f>
        <v>0</v>
      </c>
    </row>
    <row r="2941" spans="2:13" ht="4" hidden="1" customHeight="1" outlineLevel="1" x14ac:dyDescent="0.15">
      <c r="D2941" s="10"/>
      <c r="F2941" s="1"/>
      <c r="H2941" s="1"/>
      <c r="I2941" s="1"/>
      <c r="J2941" s="1"/>
      <c r="K2941" s="1"/>
      <c r="L2941" s="1"/>
    </row>
    <row r="2942" spans="2:13" s="1" customFormat="1" ht="15" hidden="1" customHeight="1" outlineLevel="1" x14ac:dyDescent="0.15">
      <c r="B2942" s="7"/>
      <c r="D2942" s="10" t="s">
        <v>16</v>
      </c>
      <c r="F2942" s="9" t="str">
        <f>ReportingCurrencyUnitLables</f>
        <v>USD 000s</v>
      </c>
      <c r="H2942" s="31">
        <f>H2920 * H2934 / 1000</f>
        <v>0</v>
      </c>
      <c r="I2942" s="31">
        <f>I2920 * I2934 / 1000</f>
        <v>0</v>
      </c>
      <c r="J2942" s="31">
        <f>J2920 * J2934 / 1000</f>
        <v>0</v>
      </c>
      <c r="K2942" s="31">
        <f>K2920 * K2934 / 1000</f>
        <v>0</v>
      </c>
      <c r="L2942" s="31">
        <f>L2920 * L2934 / 1000</f>
        <v>0</v>
      </c>
    </row>
    <row r="2943" spans="2:13" ht="4" hidden="1" customHeight="1" outlineLevel="1" x14ac:dyDescent="0.15">
      <c r="D2943" s="10"/>
      <c r="F2943" s="1"/>
      <c r="H2943" s="1"/>
      <c r="I2943" s="1"/>
      <c r="J2943" s="1"/>
      <c r="K2943" s="1"/>
      <c r="L2943" s="1"/>
    </row>
    <row r="2944" spans="2:13" s="1" customFormat="1" ht="15" hidden="1" customHeight="1" outlineLevel="1" x14ac:dyDescent="0.15">
      <c r="B2944" s="7"/>
      <c r="D2944" s="10" t="s">
        <v>19</v>
      </c>
      <c r="F2944" s="9" t="s">
        <v>20</v>
      </c>
      <c r="H2944" s="32">
        <f>IF(H2938=0,0,H2940 / H2938)</f>
        <v>0</v>
      </c>
      <c r="I2944" s="32">
        <f>IF(I2938=0,0,I2940 / I2938)</f>
        <v>0</v>
      </c>
      <c r="J2944" s="32">
        <f>IF(J2938=0,0,J2940 / J2938)</f>
        <v>0</v>
      </c>
      <c r="K2944" s="32">
        <f>IF(K2938=0,0,K2940 / K2938)</f>
        <v>0</v>
      </c>
      <c r="L2944" s="32">
        <f>IF(L2938=0,0,L2940 / L2938)</f>
        <v>0</v>
      </c>
    </row>
    <row r="2945" spans="2:13" ht="4" hidden="1" customHeight="1" outlineLevel="1" x14ac:dyDescent="0.15">
      <c r="D2945" s="10"/>
      <c r="F2945" s="1"/>
      <c r="H2945" s="1"/>
      <c r="I2945" s="1"/>
      <c r="J2945" s="1"/>
      <c r="K2945" s="1"/>
      <c r="L2945" s="1"/>
    </row>
    <row r="2946" spans="2:13" s="1" customFormat="1" ht="15" hidden="1" customHeight="1" outlineLevel="1" x14ac:dyDescent="0.15">
      <c r="B2946" s="7"/>
      <c r="D2946" s="10" t="s">
        <v>276</v>
      </c>
      <c r="F2946" s="9" t="str">
        <f>ReportingCurrencyUnitLables</f>
        <v>USD 000s</v>
      </c>
      <c r="H2946" s="31">
        <f>MAX(SUMPRODUCT(H2929:H2932, Technical!$E$9:$E$12) * H2920 / 1000, 0)</f>
        <v>0</v>
      </c>
      <c r="I2946" s="31">
        <f>MAX(SUMPRODUCT(I2929:I2932, Technical!$E$9:$E$12) * I2920 / 1000, 0)</f>
        <v>0</v>
      </c>
      <c r="J2946" s="31">
        <f>MAX(SUMPRODUCT(J2929:J2932, Technical!$E$9:$E$12) * J2920 / 1000, 0)</f>
        <v>0</v>
      </c>
      <c r="K2946" s="31">
        <f>MAX(SUMPRODUCT(K2929:K2932, Technical!$E$9:$E$12) * K2920 / 1000, 0)</f>
        <v>0</v>
      </c>
      <c r="L2946" s="31">
        <f>MAX(SUMPRODUCT(L2929:L2932, Technical!$E$9:$E$12) * L2920 / 1000, 0)</f>
        <v>0</v>
      </c>
    </row>
    <row r="2947" spans="2:13" ht="4" hidden="1" customHeight="1" outlineLevel="1" x14ac:dyDescent="0.15">
      <c r="D2947" s="10"/>
      <c r="F2947" s="1"/>
      <c r="H2947" s="1"/>
      <c r="I2947" s="1"/>
      <c r="J2947" s="1"/>
      <c r="K2947" s="1"/>
      <c r="L2947" s="1"/>
    </row>
    <row r="2948" spans="2:13" s="1" customFormat="1" ht="15" hidden="1" customHeight="1" outlineLevel="1" x14ac:dyDescent="0.15">
      <c r="B2948" s="7"/>
      <c r="D2948" s="10" t="s">
        <v>272</v>
      </c>
      <c r="F2948" s="9" t="s">
        <v>270</v>
      </c>
      <c r="H2948" s="32">
        <f>IF(H2942=0, 0, H2946/H2942)</f>
        <v>0</v>
      </c>
      <c r="I2948" s="32">
        <f>IF(I2942=0, 0, I2946/I2942)</f>
        <v>0</v>
      </c>
      <c r="J2948" s="32">
        <f>IF(J2942=0, 0, J2946/J2942)</f>
        <v>0</v>
      </c>
      <c r="K2948" s="32">
        <f>IF(K2942=0, 0, K2946/K2942)</f>
        <v>0</v>
      </c>
      <c r="L2948" s="32">
        <f>IF(L2942=0, 0, L2946/L2942)</f>
        <v>0</v>
      </c>
    </row>
    <row r="2949" spans="2:13" ht="4" hidden="1" customHeight="1" outlineLevel="1" x14ac:dyDescent="0.15">
      <c r="D2949" s="10"/>
      <c r="F2949" s="1"/>
      <c r="H2949" s="1"/>
      <c r="I2949" s="1"/>
      <c r="J2949" s="1"/>
      <c r="K2949" s="1"/>
      <c r="L2949" s="1"/>
    </row>
    <row r="2950" spans="2:13" s="1" customFormat="1" ht="15" hidden="1" customHeight="1" outlineLevel="1" x14ac:dyDescent="0.15">
      <c r="B2950" s="7"/>
      <c r="C2950" s="7"/>
      <c r="D2950" s="10" t="s">
        <v>271</v>
      </c>
      <c r="F2950" s="9" t="s">
        <v>279</v>
      </c>
      <c r="H2950" s="33"/>
      <c r="I2950" s="32">
        <f>IF(H2948=0, 0, -(I2948-H2948) / H2948)</f>
        <v>0</v>
      </c>
      <c r="J2950" s="32">
        <f>IF(I2948=0, 0, -(J2948-I2948) / I2948)</f>
        <v>0</v>
      </c>
      <c r="K2950" s="32">
        <f>IF(J2948=0, 0, -(K2948-J2948) / J2948)</f>
        <v>0</v>
      </c>
      <c r="L2950" s="32">
        <f>IF(K2948=0, 0, -(L2948-K2948) / K2948)</f>
        <v>0</v>
      </c>
    </row>
    <row r="2951" spans="2:13" hidden="1" outlineLevel="1" x14ac:dyDescent="0.15"/>
    <row r="2952" spans="2:13" s="1" customFormat="1" ht="18" hidden="1" customHeight="1" outlineLevel="1" x14ac:dyDescent="0.15">
      <c r="B2952" s="7"/>
      <c r="C2952" s="60" t="s">
        <v>259</v>
      </c>
      <c r="D2952" s="68"/>
      <c r="E2952" s="68">
        <f>IF(AND(J2907 = "Yes", OR(ISBLANK(Worker_Type_Filter), Worker_Type_Filter = H2912),
 OR(ISBLANK(Country_Filter), Country_Filter = J2912)), 1, 0)</f>
        <v>1</v>
      </c>
      <c r="F2952" s="69"/>
      <c r="G2952" s="69"/>
      <c r="H2952" s="69" t="s">
        <v>4</v>
      </c>
      <c r="I2952" s="69" t="s">
        <v>5</v>
      </c>
      <c r="J2952" s="69" t="s">
        <v>6</v>
      </c>
      <c r="K2952" s="69" t="s">
        <v>277</v>
      </c>
      <c r="L2952" s="69" t="s">
        <v>278</v>
      </c>
      <c r="M2952" s="69"/>
    </row>
    <row r="2953" spans="2:13" ht="10" hidden="1" customHeight="1" outlineLevel="1" x14ac:dyDescent="0.15">
      <c r="C2953" s="37" t="s">
        <v>267</v>
      </c>
    </row>
    <row r="2954" spans="2:13" ht="4" hidden="1" customHeight="1" outlineLevel="1" x14ac:dyDescent="0.15"/>
    <row r="2955" spans="2:13" s="1" customFormat="1" ht="15" hidden="1" customHeight="1" outlineLevel="1" x14ac:dyDescent="0.15">
      <c r="B2955" s="7"/>
      <c r="C2955" s="20">
        <v>1</v>
      </c>
      <c r="D2955" s="10" t="s">
        <v>23</v>
      </c>
      <c r="F2955" s="9" t="s">
        <v>9</v>
      </c>
      <c r="H2955" s="31">
        <f>H2938 * $E2952</f>
        <v>0</v>
      </c>
      <c r="I2955" s="31">
        <f>I2938 * $E2952</f>
        <v>0</v>
      </c>
      <c r="J2955" s="31">
        <f>J2938 * $E2952</f>
        <v>0</v>
      </c>
      <c r="K2955" s="31">
        <f>K2938 * $E2952</f>
        <v>0</v>
      </c>
      <c r="L2955" s="31">
        <f>L2938 * $E2952</f>
        <v>0</v>
      </c>
    </row>
    <row r="2956" spans="2:13" ht="4" hidden="1" customHeight="1" outlineLevel="1" x14ac:dyDescent="0.15">
      <c r="D2956" s="10"/>
      <c r="F2956" s="1"/>
      <c r="H2956" s="1"/>
      <c r="I2956" s="1"/>
      <c r="J2956" s="1"/>
      <c r="K2956" s="1"/>
      <c r="L2956" s="1"/>
    </row>
    <row r="2957" spans="2:13" s="1" customFormat="1" ht="15" hidden="1" customHeight="1" outlineLevel="1" x14ac:dyDescent="0.15">
      <c r="B2957" s="7"/>
      <c r="C2957" s="20">
        <v>2</v>
      </c>
      <c r="D2957" s="10" t="s">
        <v>269</v>
      </c>
      <c r="F2957" s="9" t="s">
        <v>9</v>
      </c>
      <c r="H2957" s="31">
        <f>H2940 * $E2952</f>
        <v>0</v>
      </c>
      <c r="I2957" s="31">
        <f>I2940 * $E2952</f>
        <v>0</v>
      </c>
      <c r="J2957" s="31">
        <f>J2940 * $E2952</f>
        <v>0</v>
      </c>
      <c r="K2957" s="31">
        <f>K2940 * $E2952</f>
        <v>0</v>
      </c>
      <c r="L2957" s="31">
        <f>L2940 * $E2952</f>
        <v>0</v>
      </c>
    </row>
    <row r="2958" spans="2:13" ht="4" hidden="1" customHeight="1" outlineLevel="1" x14ac:dyDescent="0.15">
      <c r="D2958" s="10"/>
      <c r="F2958" s="1"/>
      <c r="H2958" s="1"/>
      <c r="I2958" s="1"/>
      <c r="J2958" s="1"/>
      <c r="K2958" s="1"/>
      <c r="L2958" s="1"/>
    </row>
    <row r="2959" spans="2:13" s="1" customFormat="1" ht="15" hidden="1" customHeight="1" outlineLevel="1" x14ac:dyDescent="0.15">
      <c r="B2959" s="7"/>
      <c r="C2959" s="20">
        <v>3</v>
      </c>
      <c r="D2959" s="10" t="s">
        <v>16</v>
      </c>
      <c r="F2959" s="9" t="str">
        <f>ReportingCurrencyUnitLables</f>
        <v>USD 000s</v>
      </c>
      <c r="H2959" s="31">
        <f>H2942 * $E2952</f>
        <v>0</v>
      </c>
      <c r="I2959" s="31">
        <f>I2942 * $E2952</f>
        <v>0</v>
      </c>
      <c r="J2959" s="31">
        <f>J2942 * $E2952</f>
        <v>0</v>
      </c>
      <c r="K2959" s="31">
        <f>K2942 * $E2952</f>
        <v>0</v>
      </c>
      <c r="L2959" s="31">
        <f>L2942 * $E2952</f>
        <v>0</v>
      </c>
    </row>
    <row r="2960" spans="2:13" ht="4" hidden="1" customHeight="1" outlineLevel="1" x14ac:dyDescent="0.15">
      <c r="D2960" s="10"/>
      <c r="F2960" s="1"/>
      <c r="H2960" s="1"/>
      <c r="I2960" s="1"/>
      <c r="J2960" s="1"/>
      <c r="K2960" s="1"/>
      <c r="L2960" s="1"/>
    </row>
    <row r="2961" spans="2:14" s="1" customFormat="1" ht="15" hidden="1" customHeight="1" outlineLevel="1" x14ac:dyDescent="0.15">
      <c r="B2961" s="7"/>
      <c r="C2961" s="20">
        <v>4</v>
      </c>
      <c r="D2961" s="10" t="s">
        <v>276</v>
      </c>
      <c r="F2961" s="9" t="str">
        <f>ReportingCurrencyUnitLables</f>
        <v>USD 000s</v>
      </c>
      <c r="H2961" s="31">
        <f>H2946 * $E2952</f>
        <v>0</v>
      </c>
      <c r="I2961" s="31">
        <f>I2946 * $E2952</f>
        <v>0</v>
      </c>
      <c r="J2961" s="31">
        <f>J2946 * $E2952</f>
        <v>0</v>
      </c>
      <c r="K2961" s="31">
        <f>K2946 * $E2952</f>
        <v>0</v>
      </c>
      <c r="L2961" s="31">
        <f>L2946 * $E2952</f>
        <v>0</v>
      </c>
    </row>
    <row r="2962" spans="2:14" ht="4" hidden="1" customHeight="1" outlineLevel="1" x14ac:dyDescent="0.15">
      <c r="D2962" s="10"/>
      <c r="F2962" s="1"/>
      <c r="H2962" s="1"/>
      <c r="I2962" s="1"/>
      <c r="J2962" s="1"/>
      <c r="K2962" s="1"/>
      <c r="L2962" s="1"/>
    </row>
    <row r="2963" spans="2:14" ht="10" hidden="1" customHeight="1" outlineLevel="1" x14ac:dyDescent="0.15">
      <c r="B2963" s="38"/>
      <c r="C2963" s="34"/>
      <c r="D2963" s="34"/>
      <c r="E2963" s="34"/>
      <c r="F2963" s="34"/>
      <c r="G2963" s="34"/>
      <c r="H2963" s="34"/>
      <c r="I2963" s="39"/>
      <c r="J2963" s="39"/>
      <c r="K2963" s="39"/>
      <c r="L2963" s="34"/>
      <c r="M2963" s="34"/>
      <c r="N2963" s="1"/>
    </row>
    <row r="2964" spans="2:14" ht="10" customHeight="1" x14ac:dyDescent="0.15"/>
    <row r="2965" spans="2:14" s="1" customFormat="1" ht="19" collapsed="1" x14ac:dyDescent="0.15">
      <c r="B2965" s="66" cm="1">
        <f t="array" aca="1" ref="B2965" ca="1">MAX($B$2:OFFSET(B2965,-1,0)+1)</f>
        <v>52</v>
      </c>
      <c r="C2965" s="67" t="str">
        <f>UPPER(J2970) &amp;" / " &amp; K2970  &amp; " / " &amp; L2970 &amp; " / " &amp; H2970</f>
        <v xml:space="preserve"> /  /  / </v>
      </c>
      <c r="D2965" s="67"/>
      <c r="E2965" s="67"/>
      <c r="F2965" s="67"/>
      <c r="G2965" s="67"/>
      <c r="H2965" s="34"/>
      <c r="I2965" s="19" t="s">
        <v>253</v>
      </c>
      <c r="J2965" s="2" t="s">
        <v>216</v>
      </c>
      <c r="K2965" s="19" t="s">
        <v>286</v>
      </c>
      <c r="L2965" s="35">
        <f>E3010</f>
        <v>1</v>
      </c>
      <c r="M2965" s="34"/>
    </row>
    <row r="2966" spans="2:14" s="1" customFormat="1" ht="4" hidden="1" customHeight="1" outlineLevel="1" x14ac:dyDescent="0.15">
      <c r="B2966" s="63"/>
      <c r="C2966" s="64"/>
      <c r="D2966" s="64"/>
      <c r="E2966" s="64"/>
      <c r="F2966" s="64"/>
      <c r="G2966" s="64"/>
      <c r="H2966" s="64"/>
      <c r="I2966" s="65"/>
      <c r="J2966" s="65"/>
      <c r="K2966" s="65"/>
      <c r="L2966" s="64"/>
      <c r="M2966" s="64"/>
    </row>
    <row r="2967" spans="2:14" ht="10" hidden="1" customHeight="1" outlineLevel="1" x14ac:dyDescent="0.15"/>
    <row r="2968" spans="2:14" ht="15" hidden="1" customHeight="1" outlineLevel="1" x14ac:dyDescent="0.15">
      <c r="D2968" s="1"/>
      <c r="E2968" s="1"/>
      <c r="H2968" s="3" t="s">
        <v>1</v>
      </c>
      <c r="J2968" s="3" t="s">
        <v>0</v>
      </c>
      <c r="K2968" s="3" t="s">
        <v>215</v>
      </c>
      <c r="L2968" s="3" t="s">
        <v>283</v>
      </c>
    </row>
    <row r="2969" spans="2:14" ht="5" hidden="1" customHeight="1" outlineLevel="1" x14ac:dyDescent="0.15">
      <c r="D2969" s="1"/>
      <c r="E2969" s="1"/>
      <c r="H2969" s="1"/>
      <c r="J2969" s="1"/>
      <c r="K2969" s="1"/>
      <c r="L2969" s="1"/>
    </row>
    <row r="2970" spans="2:14" ht="15" hidden="1" customHeight="1" outlineLevel="1" x14ac:dyDescent="0.15">
      <c r="D2970" s="10" t="s">
        <v>2</v>
      </c>
      <c r="E2970" s="1"/>
      <c r="H2970" s="2"/>
      <c r="J2970" s="2"/>
      <c r="K2970" s="2"/>
      <c r="L2970" s="2"/>
    </row>
    <row r="2971" spans="2:14" hidden="1" outlineLevel="1" x14ac:dyDescent="0.15">
      <c r="D2971" s="1"/>
      <c r="E2971" s="1"/>
      <c r="F2971" s="1"/>
      <c r="H2971" s="1"/>
      <c r="I2971" s="1"/>
      <c r="J2971" s="1"/>
      <c r="K2971" s="1"/>
      <c r="L2971" s="1"/>
    </row>
    <row r="2972" spans="2:14" s="1" customFormat="1" ht="18" hidden="1" customHeight="1" outlineLevel="1" x14ac:dyDescent="0.15">
      <c r="B2972" s="7"/>
      <c r="C2972" s="60" t="s">
        <v>3</v>
      </c>
      <c r="D2972" s="68"/>
      <c r="E2972" s="68"/>
      <c r="F2972" s="69"/>
      <c r="G2972" s="69"/>
      <c r="H2972" s="69" t="s">
        <v>4</v>
      </c>
      <c r="I2972" s="69" t="s">
        <v>5</v>
      </c>
      <c r="J2972" s="69" t="s">
        <v>6</v>
      </c>
      <c r="K2972" s="69" t="s">
        <v>277</v>
      </c>
      <c r="L2972" s="69" t="s">
        <v>278</v>
      </c>
      <c r="M2972" s="69"/>
    </row>
    <row r="2973" spans="2:14" ht="10" hidden="1" customHeight="1" outlineLevel="1" x14ac:dyDescent="0.15">
      <c r="H2973" s="1"/>
      <c r="I2973" s="1"/>
      <c r="J2973" s="1"/>
      <c r="K2973" s="1"/>
      <c r="L2973" s="1"/>
    </row>
    <row r="2974" spans="2:14" s="1" customFormat="1" ht="15" hidden="1" customHeight="1" outlineLevel="1" x14ac:dyDescent="0.15">
      <c r="B2974" s="7"/>
      <c r="D2974" s="10" t="s">
        <v>3</v>
      </c>
      <c r="F2974" s="18" t="s">
        <v>288</v>
      </c>
      <c r="H2974" s="23"/>
      <c r="I2974" s="23"/>
      <c r="J2974" s="23"/>
      <c r="K2974" s="23"/>
      <c r="L2974" s="23"/>
    </row>
    <row r="2975" spans="2:14" ht="4" hidden="1" customHeight="1" outlineLevel="1" x14ac:dyDescent="0.15">
      <c r="D2975" s="1"/>
      <c r="E2975" s="1"/>
      <c r="F2975" s="1"/>
      <c r="H2975" s="1"/>
      <c r="I2975" s="1"/>
      <c r="J2975" s="1"/>
      <c r="K2975" s="1"/>
      <c r="L2975" s="1"/>
    </row>
    <row r="2976" spans="2:14" s="1" customFormat="1" ht="15" hidden="1" customHeight="1" outlineLevel="1" x14ac:dyDescent="0.15">
      <c r="B2976" s="7"/>
      <c r="D2976" s="10" t="s">
        <v>265</v>
      </c>
      <c r="F2976" s="9" t="str">
        <f>F2978 &amp; ":" &amp; F2974</f>
        <v>USD:[currency code]</v>
      </c>
      <c r="H2976" s="25"/>
      <c r="I2976" s="25"/>
      <c r="J2976" s="25"/>
      <c r="K2976" s="25"/>
      <c r="L2976" s="25"/>
    </row>
    <row r="2977" spans="2:13" ht="4" hidden="1" customHeight="1" outlineLevel="1" x14ac:dyDescent="0.15">
      <c r="D2977" s="1"/>
      <c r="E2977" s="1"/>
      <c r="F2977" s="1"/>
      <c r="H2977" s="1"/>
      <c r="I2977" s="1"/>
      <c r="J2977" s="1"/>
      <c r="K2977" s="1"/>
      <c r="L2977" s="1"/>
    </row>
    <row r="2978" spans="2:13" s="1" customFormat="1" ht="15" hidden="1" customHeight="1" outlineLevel="1" x14ac:dyDescent="0.15">
      <c r="B2978" s="7"/>
      <c r="D2978" s="10" t="s">
        <v>22</v>
      </c>
      <c r="F2978" s="9" t="str">
        <f>ReportingCurrency</f>
        <v>USD</v>
      </c>
      <c r="H2978" s="30">
        <f>IF(H2976=0, 0, H2974/H2976)</f>
        <v>0</v>
      </c>
      <c r="I2978" s="30">
        <f>IF(I2976=0, 0, I2974/I2976)</f>
        <v>0</v>
      </c>
      <c r="J2978" s="30">
        <f>IF(J2976=0, 0, J2974/J2976)</f>
        <v>0</v>
      </c>
      <c r="K2978" s="30">
        <f>IF(K2976=0, 0, K2974/K2976)</f>
        <v>0</v>
      </c>
      <c r="L2978" s="30">
        <f>IF(L2976=0, 0, L2974/L2976)</f>
        <v>0</v>
      </c>
    </row>
    <row r="2979" spans="2:13" ht="4" hidden="1" customHeight="1" outlineLevel="1" x14ac:dyDescent="0.15">
      <c r="D2979" s="1"/>
      <c r="E2979" s="1"/>
      <c r="F2979" s="1"/>
      <c r="H2979" s="1"/>
      <c r="I2979" s="1"/>
      <c r="J2979" s="1"/>
      <c r="K2979" s="1"/>
      <c r="L2979" s="1"/>
    </row>
    <row r="2980" spans="2:13" s="1" customFormat="1" ht="15" hidden="1" customHeight="1" outlineLevel="1" x14ac:dyDescent="0.15">
      <c r="B2980" s="7"/>
      <c r="D2980" s="10" t="s">
        <v>273</v>
      </c>
      <c r="F2980" s="9" t="s">
        <v>274</v>
      </c>
      <c r="H2980" s="2"/>
      <c r="I2980" s="2"/>
      <c r="J2980" s="2"/>
      <c r="K2980" s="2"/>
      <c r="L2980" s="2"/>
    </row>
    <row r="2981" spans="2:13" ht="4" hidden="1" customHeight="1" outlineLevel="1" x14ac:dyDescent="0.15">
      <c r="D2981" s="1"/>
      <c r="E2981" s="1"/>
      <c r="F2981" s="1"/>
      <c r="H2981" s="1"/>
      <c r="I2981" s="1"/>
      <c r="J2981" s="1"/>
      <c r="K2981" s="1"/>
      <c r="L2981" s="1"/>
    </row>
    <row r="2982" spans="2:13" s="1" customFormat="1" ht="15" hidden="1" customHeight="1" outlineLevel="1" x14ac:dyDescent="0.15">
      <c r="B2982" s="7"/>
      <c r="D2982" s="10" t="s">
        <v>302</v>
      </c>
      <c r="F2982" s="9" t="s">
        <v>275</v>
      </c>
      <c r="H2982" s="26"/>
      <c r="I2982" s="26"/>
      <c r="J2982" s="26"/>
      <c r="K2982" s="26"/>
      <c r="L2982" s="26"/>
    </row>
    <row r="2983" spans="2:13" hidden="1" outlineLevel="1" x14ac:dyDescent="0.15">
      <c r="D2983" s="1"/>
      <c r="E2983" s="1"/>
      <c r="F2983" s="1"/>
      <c r="H2983" s="1"/>
      <c r="I2983" s="1"/>
      <c r="J2983" s="1"/>
      <c r="K2983" s="1"/>
      <c r="L2983" s="1"/>
    </row>
    <row r="2984" spans="2:13" s="1" customFormat="1" ht="18" hidden="1" customHeight="1" outlineLevel="1" x14ac:dyDescent="0.15">
      <c r="B2984" s="7"/>
      <c r="C2984" s="60" t="s">
        <v>8</v>
      </c>
      <c r="D2984" s="68"/>
      <c r="E2984" s="68"/>
      <c r="F2984" s="69"/>
      <c r="G2984" s="69"/>
      <c r="H2984" s="69" t="s">
        <v>4</v>
      </c>
      <c r="I2984" s="69" t="s">
        <v>5</v>
      </c>
      <c r="J2984" s="69" t="s">
        <v>6</v>
      </c>
      <c r="K2984" s="69" t="s">
        <v>277</v>
      </c>
      <c r="L2984" s="69" t="s">
        <v>278</v>
      </c>
      <c r="M2984" s="69"/>
    </row>
    <row r="2985" spans="2:13" ht="10" hidden="1" customHeight="1" outlineLevel="1" x14ac:dyDescent="0.15">
      <c r="H2985" s="1"/>
      <c r="I2985" s="1"/>
      <c r="J2985" s="1"/>
      <c r="K2985" s="1"/>
      <c r="L2985" s="1"/>
    </row>
    <row r="2986" spans="2:13" s="1" customFormat="1" ht="15" hidden="1" customHeight="1" outlineLevel="1" x14ac:dyDescent="0.15">
      <c r="B2986" s="7"/>
      <c r="D2986" s="10" t="s">
        <v>254</v>
      </c>
      <c r="E2986" s="36"/>
      <c r="F2986" s="9" t="s">
        <v>24</v>
      </c>
      <c r="H2986" s="24"/>
      <c r="I2986" s="24"/>
      <c r="J2986" s="24"/>
      <c r="K2986" s="24"/>
      <c r="L2986" s="24"/>
    </row>
    <row r="2987" spans="2:13" s="1" customFormat="1" ht="15" hidden="1" customHeight="1" outlineLevel="1" x14ac:dyDescent="0.15">
      <c r="B2987" s="7"/>
      <c r="D2987" s="10" t="s">
        <v>255</v>
      </c>
      <c r="E2987" s="36"/>
      <c r="F2987" s="9" t="s">
        <v>24</v>
      </c>
      <c r="H2987" s="24"/>
      <c r="I2987" s="24"/>
      <c r="J2987" s="24"/>
      <c r="K2987" s="24"/>
      <c r="L2987" s="24"/>
    </row>
    <row r="2988" spans="2:13" s="1" customFormat="1" ht="15" hidden="1" customHeight="1" outlineLevel="1" x14ac:dyDescent="0.15">
      <c r="B2988" s="7"/>
      <c r="D2988" s="10" t="s">
        <v>256</v>
      </c>
      <c r="E2988" s="36"/>
      <c r="F2988" s="9" t="s">
        <v>24</v>
      </c>
      <c r="H2988" s="24"/>
      <c r="I2988" s="24"/>
      <c r="J2988" s="24"/>
      <c r="K2988" s="24"/>
      <c r="L2988" s="24"/>
    </row>
    <row r="2989" spans="2:13" s="1" customFormat="1" ht="15" hidden="1" customHeight="1" outlineLevel="1" x14ac:dyDescent="0.15">
      <c r="B2989" s="7"/>
      <c r="D2989" s="10" t="s">
        <v>257</v>
      </c>
      <c r="E2989" s="36"/>
      <c r="F2989" s="9" t="s">
        <v>24</v>
      </c>
      <c r="H2989" s="24"/>
      <c r="I2989" s="24"/>
      <c r="J2989" s="24"/>
      <c r="K2989" s="24"/>
      <c r="L2989" s="24"/>
    </row>
    <row r="2990" spans="2:13" s="1" customFormat="1" ht="15" hidden="1" customHeight="1" outlineLevel="1" x14ac:dyDescent="0.15">
      <c r="B2990" s="7"/>
      <c r="D2990" s="10" t="s">
        <v>258</v>
      </c>
      <c r="E2990" s="36"/>
      <c r="F2990" s="9" t="s">
        <v>24</v>
      </c>
      <c r="H2990" s="24"/>
      <c r="I2990" s="24"/>
      <c r="J2990" s="24"/>
      <c r="K2990" s="24"/>
      <c r="L2990" s="24"/>
    </row>
    <row r="2991" spans="2:13" ht="4" hidden="1" customHeight="1" outlineLevel="1" x14ac:dyDescent="0.15">
      <c r="D2991" s="1"/>
      <c r="E2991" s="1"/>
      <c r="F2991" s="1"/>
      <c r="H2991" s="1"/>
      <c r="I2991" s="1"/>
      <c r="J2991" s="1"/>
      <c r="K2991" s="1"/>
      <c r="L2991" s="1"/>
    </row>
    <row r="2992" spans="2:13" s="1" customFormat="1" ht="15" hidden="1" customHeight="1" outlineLevel="1" x14ac:dyDescent="0.15">
      <c r="B2992" s="7"/>
      <c r="D2992" s="10" t="s">
        <v>268</v>
      </c>
      <c r="F2992" s="9" t="s">
        <v>24</v>
      </c>
      <c r="H2992" s="31">
        <f>SUM(H2986:H2990)</f>
        <v>0</v>
      </c>
      <c r="I2992" s="31">
        <f>SUM(I2986:I2990)</f>
        <v>0</v>
      </c>
      <c r="J2992" s="31">
        <f>SUM(J2986:J2990)</f>
        <v>0</v>
      </c>
      <c r="K2992" s="31">
        <f>SUM(K2986:K2990)</f>
        <v>0</v>
      </c>
      <c r="L2992" s="31">
        <f>SUM(L2986:L2990)</f>
        <v>0</v>
      </c>
    </row>
    <row r="2993" spans="2:13" hidden="1" outlineLevel="1" x14ac:dyDescent="0.15"/>
    <row r="2994" spans="2:13" s="1" customFormat="1" ht="18" hidden="1" customHeight="1" outlineLevel="1" x14ac:dyDescent="0.15">
      <c r="B2994" s="7"/>
      <c r="C2994" s="60" t="s">
        <v>15</v>
      </c>
      <c r="D2994" s="68"/>
      <c r="E2994" s="68"/>
      <c r="F2994" s="69"/>
      <c r="G2994" s="69"/>
      <c r="H2994" s="69" t="s">
        <v>4</v>
      </c>
      <c r="I2994" s="69" t="s">
        <v>5</v>
      </c>
      <c r="J2994" s="69" t="s">
        <v>6</v>
      </c>
      <c r="K2994" s="69" t="s">
        <v>277</v>
      </c>
      <c r="L2994" s="69" t="s">
        <v>278</v>
      </c>
      <c r="M2994" s="69"/>
    </row>
    <row r="2995" spans="2:13" ht="10" hidden="1" customHeight="1" outlineLevel="1" x14ac:dyDescent="0.15"/>
    <row r="2996" spans="2:13" s="1" customFormat="1" ht="15" hidden="1" customHeight="1" outlineLevel="1" x14ac:dyDescent="0.15">
      <c r="B2996" s="7"/>
      <c r="D2996" s="10" t="s">
        <v>23</v>
      </c>
      <c r="F2996" s="9" t="s">
        <v>9</v>
      </c>
      <c r="H2996" s="31">
        <f>H2992</f>
        <v>0</v>
      </c>
      <c r="I2996" s="31">
        <f>I2992</f>
        <v>0</v>
      </c>
      <c r="J2996" s="31">
        <f>J2992</f>
        <v>0</v>
      </c>
      <c r="K2996" s="31">
        <f>K2992</f>
        <v>0</v>
      </c>
      <c r="L2996" s="31">
        <f>L2992</f>
        <v>0</v>
      </c>
    </row>
    <row r="2997" spans="2:13" ht="4" hidden="1" customHeight="1" outlineLevel="1" x14ac:dyDescent="0.15">
      <c r="D2997" s="10"/>
      <c r="F2997" s="1"/>
      <c r="H2997" s="1"/>
      <c r="I2997" s="1"/>
      <c r="J2997" s="1"/>
      <c r="K2997" s="1"/>
      <c r="L2997" s="1"/>
    </row>
    <row r="2998" spans="2:13" s="1" customFormat="1" ht="15" hidden="1" customHeight="1" outlineLevel="1" x14ac:dyDescent="0.15">
      <c r="B2998" s="7"/>
      <c r="D2998" s="10" t="s">
        <v>269</v>
      </c>
      <c r="F2998" s="9" t="s">
        <v>9</v>
      </c>
      <c r="H2998" s="31">
        <f>SUM(H2987:H2990)</f>
        <v>0</v>
      </c>
      <c r="I2998" s="31">
        <f>SUM(I2987:I2990)</f>
        <v>0</v>
      </c>
      <c r="J2998" s="31">
        <f>SUM(J2987:J2990)</f>
        <v>0</v>
      </c>
      <c r="K2998" s="31">
        <f>SUM(K2987:K2990)</f>
        <v>0</v>
      </c>
      <c r="L2998" s="31">
        <f>SUM(L2987:L2990)</f>
        <v>0</v>
      </c>
    </row>
    <row r="2999" spans="2:13" ht="4" hidden="1" customHeight="1" outlineLevel="1" x14ac:dyDescent="0.15">
      <c r="D2999" s="10"/>
      <c r="F2999" s="1"/>
      <c r="H2999" s="1"/>
      <c r="I2999" s="1"/>
      <c r="J2999" s="1"/>
      <c r="K2999" s="1"/>
      <c r="L2999" s="1"/>
    </row>
    <row r="3000" spans="2:13" s="1" customFormat="1" ht="15" hidden="1" customHeight="1" outlineLevel="1" x14ac:dyDescent="0.15">
      <c r="B3000" s="7"/>
      <c r="D3000" s="10" t="s">
        <v>16</v>
      </c>
      <c r="F3000" s="9" t="str">
        <f>ReportingCurrencyUnitLables</f>
        <v>USD 000s</v>
      </c>
      <c r="H3000" s="31">
        <f>H2978 * H2992 / 1000</f>
        <v>0</v>
      </c>
      <c r="I3000" s="31">
        <f>I2978 * I2992 / 1000</f>
        <v>0</v>
      </c>
      <c r="J3000" s="31">
        <f>J2978 * J2992 / 1000</f>
        <v>0</v>
      </c>
      <c r="K3000" s="31">
        <f>K2978 * K2992 / 1000</f>
        <v>0</v>
      </c>
      <c r="L3000" s="31">
        <f>L2978 * L2992 / 1000</f>
        <v>0</v>
      </c>
    </row>
    <row r="3001" spans="2:13" ht="4" hidden="1" customHeight="1" outlineLevel="1" x14ac:dyDescent="0.15">
      <c r="D3001" s="10"/>
      <c r="F3001" s="1"/>
      <c r="H3001" s="1"/>
      <c r="I3001" s="1"/>
      <c r="J3001" s="1"/>
      <c r="K3001" s="1"/>
      <c r="L3001" s="1"/>
    </row>
    <row r="3002" spans="2:13" s="1" customFormat="1" ht="15" hidden="1" customHeight="1" outlineLevel="1" x14ac:dyDescent="0.15">
      <c r="B3002" s="7"/>
      <c r="D3002" s="10" t="s">
        <v>19</v>
      </c>
      <c r="F3002" s="9" t="s">
        <v>20</v>
      </c>
      <c r="H3002" s="32">
        <f>IF(H2996=0,0,H2998 / H2996)</f>
        <v>0</v>
      </c>
      <c r="I3002" s="32">
        <f>IF(I2996=0,0,I2998 / I2996)</f>
        <v>0</v>
      </c>
      <c r="J3002" s="32">
        <f>IF(J2996=0,0,J2998 / J2996)</f>
        <v>0</v>
      </c>
      <c r="K3002" s="32">
        <f>IF(K2996=0,0,K2998 / K2996)</f>
        <v>0</v>
      </c>
      <c r="L3002" s="32">
        <f>IF(L2996=0,0,L2998 / L2996)</f>
        <v>0</v>
      </c>
    </row>
    <row r="3003" spans="2:13" ht="4" hidden="1" customHeight="1" outlineLevel="1" x14ac:dyDescent="0.15">
      <c r="D3003" s="10"/>
      <c r="F3003" s="1"/>
      <c r="H3003" s="1"/>
      <c r="I3003" s="1"/>
      <c r="J3003" s="1"/>
      <c r="K3003" s="1"/>
      <c r="L3003" s="1"/>
    </row>
    <row r="3004" spans="2:13" s="1" customFormat="1" ht="15" hidden="1" customHeight="1" outlineLevel="1" x14ac:dyDescent="0.15">
      <c r="B3004" s="7"/>
      <c r="D3004" s="10" t="s">
        <v>276</v>
      </c>
      <c r="F3004" s="9" t="str">
        <f>ReportingCurrencyUnitLables</f>
        <v>USD 000s</v>
      </c>
      <c r="H3004" s="31">
        <f>MAX(SUMPRODUCT(H2987:H2990, Technical!$E$9:$E$12) * H2978 / 1000, 0)</f>
        <v>0</v>
      </c>
      <c r="I3004" s="31">
        <f>MAX(SUMPRODUCT(I2987:I2990, Technical!$E$9:$E$12) * I2978 / 1000, 0)</f>
        <v>0</v>
      </c>
      <c r="J3004" s="31">
        <f>MAX(SUMPRODUCT(J2987:J2990, Technical!$E$9:$E$12) * J2978 / 1000, 0)</f>
        <v>0</v>
      </c>
      <c r="K3004" s="31">
        <f>MAX(SUMPRODUCT(K2987:K2990, Technical!$E$9:$E$12) * K2978 / 1000, 0)</f>
        <v>0</v>
      </c>
      <c r="L3004" s="31">
        <f>MAX(SUMPRODUCT(L2987:L2990, Technical!$E$9:$E$12) * L2978 / 1000, 0)</f>
        <v>0</v>
      </c>
    </row>
    <row r="3005" spans="2:13" ht="4" hidden="1" customHeight="1" outlineLevel="1" x14ac:dyDescent="0.15">
      <c r="D3005" s="10"/>
      <c r="F3005" s="1"/>
      <c r="H3005" s="1"/>
      <c r="I3005" s="1"/>
      <c r="J3005" s="1"/>
      <c r="K3005" s="1"/>
      <c r="L3005" s="1"/>
    </row>
    <row r="3006" spans="2:13" s="1" customFormat="1" ht="15" hidden="1" customHeight="1" outlineLevel="1" x14ac:dyDescent="0.15">
      <c r="B3006" s="7"/>
      <c r="D3006" s="10" t="s">
        <v>272</v>
      </c>
      <c r="F3006" s="9" t="s">
        <v>270</v>
      </c>
      <c r="H3006" s="32">
        <f>IF(H3000=0, 0, H3004/H3000)</f>
        <v>0</v>
      </c>
      <c r="I3006" s="32">
        <f>IF(I3000=0, 0, I3004/I3000)</f>
        <v>0</v>
      </c>
      <c r="J3006" s="32">
        <f>IF(J3000=0, 0, J3004/J3000)</f>
        <v>0</v>
      </c>
      <c r="K3006" s="32">
        <f>IF(K3000=0, 0, K3004/K3000)</f>
        <v>0</v>
      </c>
      <c r="L3006" s="32">
        <f>IF(L3000=0, 0, L3004/L3000)</f>
        <v>0</v>
      </c>
    </row>
    <row r="3007" spans="2:13" ht="4" hidden="1" customHeight="1" outlineLevel="1" x14ac:dyDescent="0.15">
      <c r="D3007" s="10"/>
      <c r="F3007" s="1"/>
      <c r="H3007" s="1"/>
      <c r="I3007" s="1"/>
      <c r="J3007" s="1"/>
      <c r="K3007" s="1"/>
      <c r="L3007" s="1"/>
    </row>
    <row r="3008" spans="2:13" s="1" customFormat="1" ht="15" hidden="1" customHeight="1" outlineLevel="1" x14ac:dyDescent="0.15">
      <c r="B3008" s="7"/>
      <c r="C3008" s="7"/>
      <c r="D3008" s="10" t="s">
        <v>271</v>
      </c>
      <c r="F3008" s="9" t="s">
        <v>279</v>
      </c>
      <c r="H3008" s="33"/>
      <c r="I3008" s="32">
        <f>IF(H3006=0, 0, -(I3006-H3006) / H3006)</f>
        <v>0</v>
      </c>
      <c r="J3008" s="32">
        <f>IF(I3006=0, 0, -(J3006-I3006) / I3006)</f>
        <v>0</v>
      </c>
      <c r="K3008" s="32">
        <f>IF(J3006=0, 0, -(K3006-J3006) / J3006)</f>
        <v>0</v>
      </c>
      <c r="L3008" s="32">
        <f>IF(K3006=0, 0, -(L3006-K3006) / K3006)</f>
        <v>0</v>
      </c>
    </row>
    <row r="3009" spans="2:14" hidden="1" outlineLevel="1" x14ac:dyDescent="0.15"/>
    <row r="3010" spans="2:14" s="1" customFormat="1" ht="18" hidden="1" customHeight="1" outlineLevel="1" x14ac:dyDescent="0.15">
      <c r="B3010" s="7"/>
      <c r="C3010" s="60" t="s">
        <v>259</v>
      </c>
      <c r="D3010" s="68"/>
      <c r="E3010" s="68">
        <f>IF(AND(J2965 = "Yes", OR(ISBLANK(Worker_Type_Filter), Worker_Type_Filter = H2970),
 OR(ISBLANK(Country_Filter), Country_Filter = J2970)), 1, 0)</f>
        <v>1</v>
      </c>
      <c r="F3010" s="69"/>
      <c r="G3010" s="69"/>
      <c r="H3010" s="69" t="s">
        <v>4</v>
      </c>
      <c r="I3010" s="69" t="s">
        <v>5</v>
      </c>
      <c r="J3010" s="69" t="s">
        <v>6</v>
      </c>
      <c r="K3010" s="69" t="s">
        <v>277</v>
      </c>
      <c r="L3010" s="69" t="s">
        <v>278</v>
      </c>
      <c r="M3010" s="69"/>
    </row>
    <row r="3011" spans="2:14" ht="10" hidden="1" customHeight="1" outlineLevel="1" x14ac:dyDescent="0.15">
      <c r="C3011" s="37" t="s">
        <v>267</v>
      </c>
    </row>
    <row r="3012" spans="2:14" ht="4" hidden="1" customHeight="1" outlineLevel="1" x14ac:dyDescent="0.15"/>
    <row r="3013" spans="2:14" s="1" customFormat="1" ht="15" hidden="1" customHeight="1" outlineLevel="1" x14ac:dyDescent="0.15">
      <c r="B3013" s="7"/>
      <c r="C3013" s="20">
        <v>1</v>
      </c>
      <c r="D3013" s="10" t="s">
        <v>23</v>
      </c>
      <c r="F3013" s="9" t="s">
        <v>9</v>
      </c>
      <c r="H3013" s="31">
        <f>H2996 * $E3010</f>
        <v>0</v>
      </c>
      <c r="I3013" s="31">
        <f>I2996 * $E3010</f>
        <v>0</v>
      </c>
      <c r="J3013" s="31">
        <f>J2996 * $E3010</f>
        <v>0</v>
      </c>
      <c r="K3013" s="31">
        <f>K2996 * $E3010</f>
        <v>0</v>
      </c>
      <c r="L3013" s="31">
        <f>L2996 * $E3010</f>
        <v>0</v>
      </c>
    </row>
    <row r="3014" spans="2:14" ht="4" hidden="1" customHeight="1" outlineLevel="1" x14ac:dyDescent="0.15">
      <c r="D3014" s="10"/>
      <c r="F3014" s="1"/>
      <c r="H3014" s="1"/>
      <c r="I3014" s="1"/>
      <c r="J3014" s="1"/>
      <c r="K3014" s="1"/>
      <c r="L3014" s="1"/>
    </row>
    <row r="3015" spans="2:14" s="1" customFormat="1" ht="15" hidden="1" customHeight="1" outlineLevel="1" x14ac:dyDescent="0.15">
      <c r="B3015" s="7"/>
      <c r="C3015" s="20">
        <v>2</v>
      </c>
      <c r="D3015" s="10" t="s">
        <v>269</v>
      </c>
      <c r="F3015" s="9" t="s">
        <v>9</v>
      </c>
      <c r="H3015" s="31">
        <f>H2998 * $E3010</f>
        <v>0</v>
      </c>
      <c r="I3015" s="31">
        <f>I2998 * $E3010</f>
        <v>0</v>
      </c>
      <c r="J3015" s="31">
        <f>J2998 * $E3010</f>
        <v>0</v>
      </c>
      <c r="K3015" s="31">
        <f>K2998 * $E3010</f>
        <v>0</v>
      </c>
      <c r="L3015" s="31">
        <f>L2998 * $E3010</f>
        <v>0</v>
      </c>
    </row>
    <row r="3016" spans="2:14" ht="4" hidden="1" customHeight="1" outlineLevel="1" x14ac:dyDescent="0.15">
      <c r="D3016" s="10"/>
      <c r="F3016" s="1"/>
      <c r="H3016" s="1"/>
      <c r="I3016" s="1"/>
      <c r="J3016" s="1"/>
      <c r="K3016" s="1"/>
      <c r="L3016" s="1"/>
    </row>
    <row r="3017" spans="2:14" s="1" customFormat="1" ht="15" hidden="1" customHeight="1" outlineLevel="1" x14ac:dyDescent="0.15">
      <c r="B3017" s="7"/>
      <c r="C3017" s="20">
        <v>3</v>
      </c>
      <c r="D3017" s="10" t="s">
        <v>16</v>
      </c>
      <c r="F3017" s="9" t="str">
        <f>ReportingCurrencyUnitLables</f>
        <v>USD 000s</v>
      </c>
      <c r="H3017" s="31">
        <f>H3000 * $E3010</f>
        <v>0</v>
      </c>
      <c r="I3017" s="31">
        <f>I3000 * $E3010</f>
        <v>0</v>
      </c>
      <c r="J3017" s="31">
        <f>J3000 * $E3010</f>
        <v>0</v>
      </c>
      <c r="K3017" s="31">
        <f>K3000 * $E3010</f>
        <v>0</v>
      </c>
      <c r="L3017" s="31">
        <f>L3000 * $E3010</f>
        <v>0</v>
      </c>
    </row>
    <row r="3018" spans="2:14" ht="4" hidden="1" customHeight="1" outlineLevel="1" x14ac:dyDescent="0.15">
      <c r="D3018" s="10"/>
      <c r="F3018" s="1"/>
      <c r="H3018" s="1"/>
      <c r="I3018" s="1"/>
      <c r="J3018" s="1"/>
      <c r="K3018" s="1"/>
      <c r="L3018" s="1"/>
    </row>
    <row r="3019" spans="2:14" s="1" customFormat="1" ht="15" hidden="1" customHeight="1" outlineLevel="1" x14ac:dyDescent="0.15">
      <c r="B3019" s="7"/>
      <c r="C3019" s="20">
        <v>4</v>
      </c>
      <c r="D3019" s="10" t="s">
        <v>276</v>
      </c>
      <c r="F3019" s="9" t="str">
        <f>ReportingCurrencyUnitLables</f>
        <v>USD 000s</v>
      </c>
      <c r="H3019" s="31">
        <f>H3004 * $E3010</f>
        <v>0</v>
      </c>
      <c r="I3019" s="31">
        <f>I3004 * $E3010</f>
        <v>0</v>
      </c>
      <c r="J3019" s="31">
        <f>J3004 * $E3010</f>
        <v>0</v>
      </c>
      <c r="K3019" s="31">
        <f>K3004 * $E3010</f>
        <v>0</v>
      </c>
      <c r="L3019" s="31">
        <f>L3004 * $E3010</f>
        <v>0</v>
      </c>
    </row>
    <row r="3020" spans="2:14" ht="4" hidden="1" customHeight="1" outlineLevel="1" x14ac:dyDescent="0.15">
      <c r="D3020" s="10"/>
      <c r="F3020" s="1"/>
      <c r="H3020" s="1"/>
      <c r="I3020" s="1"/>
      <c r="J3020" s="1"/>
      <c r="K3020" s="1"/>
      <c r="L3020" s="1"/>
    </row>
    <row r="3021" spans="2:14" ht="10" hidden="1" customHeight="1" outlineLevel="1" x14ac:dyDescent="0.15">
      <c r="B3021" s="38"/>
      <c r="C3021" s="34"/>
      <c r="D3021" s="34"/>
      <c r="E3021" s="34"/>
      <c r="F3021" s="34"/>
      <c r="G3021" s="34"/>
      <c r="H3021" s="34"/>
      <c r="I3021" s="39"/>
      <c r="J3021" s="39"/>
      <c r="K3021" s="39"/>
      <c r="L3021" s="34"/>
      <c r="M3021" s="34"/>
      <c r="N3021" s="1"/>
    </row>
    <row r="3022" spans="2:14" ht="10" customHeight="1" x14ac:dyDescent="0.15"/>
    <row r="3023" spans="2:14" s="1" customFormat="1" ht="19" collapsed="1" x14ac:dyDescent="0.15">
      <c r="B3023" s="66" cm="1">
        <f t="array" aca="1" ref="B3023" ca="1">MAX($B$2:OFFSET(B3023,-1,0)+1)</f>
        <v>53</v>
      </c>
      <c r="C3023" s="67" t="str">
        <f>UPPER(J3028) &amp;" / " &amp; K3028  &amp; " / " &amp; L3028 &amp; " / " &amp; H3028</f>
        <v xml:space="preserve"> /  /  / </v>
      </c>
      <c r="D3023" s="67"/>
      <c r="E3023" s="67"/>
      <c r="F3023" s="67"/>
      <c r="G3023" s="67"/>
      <c r="H3023" s="34"/>
      <c r="I3023" s="19" t="s">
        <v>253</v>
      </c>
      <c r="J3023" s="2" t="s">
        <v>216</v>
      </c>
      <c r="K3023" s="19" t="s">
        <v>286</v>
      </c>
      <c r="L3023" s="35">
        <f>E3068</f>
        <v>1</v>
      </c>
      <c r="M3023" s="34"/>
    </row>
    <row r="3024" spans="2:14" s="1" customFormat="1" ht="4" hidden="1" customHeight="1" outlineLevel="1" x14ac:dyDescent="0.15">
      <c r="B3024" s="63"/>
      <c r="C3024" s="64"/>
      <c r="D3024" s="64"/>
      <c r="E3024" s="64"/>
      <c r="F3024" s="64"/>
      <c r="G3024" s="64"/>
      <c r="H3024" s="64"/>
      <c r="I3024" s="65"/>
      <c r="J3024" s="65"/>
      <c r="K3024" s="65"/>
      <c r="L3024" s="64"/>
      <c r="M3024" s="64"/>
    </row>
    <row r="3025" spans="2:13" ht="10" hidden="1" customHeight="1" outlineLevel="1" x14ac:dyDescent="0.15"/>
    <row r="3026" spans="2:13" ht="15" hidden="1" customHeight="1" outlineLevel="1" x14ac:dyDescent="0.15">
      <c r="D3026" s="1"/>
      <c r="E3026" s="1"/>
      <c r="H3026" s="3" t="s">
        <v>1</v>
      </c>
      <c r="J3026" s="3" t="s">
        <v>0</v>
      </c>
      <c r="K3026" s="3" t="s">
        <v>215</v>
      </c>
      <c r="L3026" s="3" t="s">
        <v>283</v>
      </c>
    </row>
    <row r="3027" spans="2:13" ht="5" hidden="1" customHeight="1" outlineLevel="1" x14ac:dyDescent="0.15">
      <c r="D3027" s="1"/>
      <c r="E3027" s="1"/>
      <c r="H3027" s="1"/>
      <c r="J3027" s="1"/>
      <c r="K3027" s="1"/>
      <c r="L3027" s="1"/>
    </row>
    <row r="3028" spans="2:13" ht="15" hidden="1" customHeight="1" outlineLevel="1" x14ac:dyDescent="0.15">
      <c r="D3028" s="10" t="s">
        <v>2</v>
      </c>
      <c r="E3028" s="1"/>
      <c r="H3028" s="2"/>
      <c r="J3028" s="2"/>
      <c r="K3028" s="2"/>
      <c r="L3028" s="2"/>
    </row>
    <row r="3029" spans="2:13" hidden="1" outlineLevel="1" x14ac:dyDescent="0.15">
      <c r="D3029" s="1"/>
      <c r="E3029" s="1"/>
      <c r="F3029" s="1"/>
      <c r="H3029" s="1"/>
      <c r="I3029" s="1"/>
      <c r="J3029" s="1"/>
      <c r="K3029" s="1"/>
      <c r="L3029" s="1"/>
    </row>
    <row r="3030" spans="2:13" s="1" customFormat="1" ht="18" hidden="1" customHeight="1" outlineLevel="1" x14ac:dyDescent="0.15">
      <c r="B3030" s="7"/>
      <c r="C3030" s="60" t="s">
        <v>3</v>
      </c>
      <c r="D3030" s="68"/>
      <c r="E3030" s="68"/>
      <c r="F3030" s="69"/>
      <c r="G3030" s="69"/>
      <c r="H3030" s="69" t="s">
        <v>4</v>
      </c>
      <c r="I3030" s="69" t="s">
        <v>5</v>
      </c>
      <c r="J3030" s="69" t="s">
        <v>6</v>
      </c>
      <c r="K3030" s="69" t="s">
        <v>277</v>
      </c>
      <c r="L3030" s="69" t="s">
        <v>278</v>
      </c>
      <c r="M3030" s="69"/>
    </row>
    <row r="3031" spans="2:13" ht="10" hidden="1" customHeight="1" outlineLevel="1" x14ac:dyDescent="0.15">
      <c r="H3031" s="1"/>
      <c r="I3031" s="1"/>
      <c r="J3031" s="1"/>
      <c r="K3031" s="1"/>
      <c r="L3031" s="1"/>
    </row>
    <row r="3032" spans="2:13" s="1" customFormat="1" ht="15" hidden="1" customHeight="1" outlineLevel="1" x14ac:dyDescent="0.15">
      <c r="B3032" s="7"/>
      <c r="D3032" s="10" t="s">
        <v>3</v>
      </c>
      <c r="F3032" s="18" t="s">
        <v>288</v>
      </c>
      <c r="H3032" s="23"/>
      <c r="I3032" s="23"/>
      <c r="J3032" s="23"/>
      <c r="K3032" s="23"/>
      <c r="L3032" s="23"/>
    </row>
    <row r="3033" spans="2:13" ht="4" hidden="1" customHeight="1" outlineLevel="1" x14ac:dyDescent="0.15">
      <c r="D3033" s="1"/>
      <c r="E3033" s="1"/>
      <c r="F3033" s="1"/>
      <c r="H3033" s="1"/>
      <c r="I3033" s="1"/>
      <c r="J3033" s="1"/>
      <c r="K3033" s="1"/>
      <c r="L3033" s="1"/>
    </row>
    <row r="3034" spans="2:13" s="1" customFormat="1" ht="15" hidden="1" customHeight="1" outlineLevel="1" x14ac:dyDescent="0.15">
      <c r="B3034" s="7"/>
      <c r="D3034" s="10" t="s">
        <v>265</v>
      </c>
      <c r="F3034" s="9" t="str">
        <f>F3036 &amp; ":" &amp; F3032</f>
        <v>USD:[currency code]</v>
      </c>
      <c r="H3034" s="25"/>
      <c r="I3034" s="25"/>
      <c r="J3034" s="25"/>
      <c r="K3034" s="25"/>
      <c r="L3034" s="25"/>
    </row>
    <row r="3035" spans="2:13" ht="4" hidden="1" customHeight="1" outlineLevel="1" x14ac:dyDescent="0.15">
      <c r="D3035" s="1"/>
      <c r="E3035" s="1"/>
      <c r="F3035" s="1"/>
      <c r="H3035" s="1"/>
      <c r="I3035" s="1"/>
      <c r="J3035" s="1"/>
      <c r="K3035" s="1"/>
      <c r="L3035" s="1"/>
    </row>
    <row r="3036" spans="2:13" s="1" customFormat="1" ht="15" hidden="1" customHeight="1" outlineLevel="1" x14ac:dyDescent="0.15">
      <c r="B3036" s="7"/>
      <c r="D3036" s="10" t="s">
        <v>22</v>
      </c>
      <c r="F3036" s="9" t="str">
        <f>ReportingCurrency</f>
        <v>USD</v>
      </c>
      <c r="H3036" s="30">
        <f>IF(H3034=0, 0, H3032/H3034)</f>
        <v>0</v>
      </c>
      <c r="I3036" s="30">
        <f>IF(I3034=0, 0, I3032/I3034)</f>
        <v>0</v>
      </c>
      <c r="J3036" s="30">
        <f>IF(J3034=0, 0, J3032/J3034)</f>
        <v>0</v>
      </c>
      <c r="K3036" s="30">
        <f>IF(K3034=0, 0, K3032/K3034)</f>
        <v>0</v>
      </c>
      <c r="L3036" s="30">
        <f>IF(L3034=0, 0, L3032/L3034)</f>
        <v>0</v>
      </c>
    </row>
    <row r="3037" spans="2:13" ht="4" hidden="1" customHeight="1" outlineLevel="1" x14ac:dyDescent="0.15">
      <c r="D3037" s="1"/>
      <c r="E3037" s="1"/>
      <c r="F3037" s="1"/>
      <c r="H3037" s="1"/>
      <c r="I3037" s="1"/>
      <c r="J3037" s="1"/>
      <c r="K3037" s="1"/>
      <c r="L3037" s="1"/>
    </row>
    <row r="3038" spans="2:13" s="1" customFormat="1" ht="15" hidden="1" customHeight="1" outlineLevel="1" x14ac:dyDescent="0.15">
      <c r="B3038" s="7"/>
      <c r="D3038" s="10" t="s">
        <v>273</v>
      </c>
      <c r="F3038" s="9" t="s">
        <v>274</v>
      </c>
      <c r="H3038" s="2"/>
      <c r="I3038" s="2"/>
      <c r="J3038" s="2"/>
      <c r="K3038" s="2"/>
      <c r="L3038" s="2"/>
    </row>
    <row r="3039" spans="2:13" ht="4" hidden="1" customHeight="1" outlineLevel="1" x14ac:dyDescent="0.15">
      <c r="D3039" s="1"/>
      <c r="E3039" s="1"/>
      <c r="F3039" s="1"/>
      <c r="H3039" s="1"/>
      <c r="I3039" s="1"/>
      <c r="J3039" s="1"/>
      <c r="K3039" s="1"/>
      <c r="L3039" s="1"/>
    </row>
    <row r="3040" spans="2:13" s="1" customFormat="1" ht="15" hidden="1" customHeight="1" outlineLevel="1" x14ac:dyDescent="0.15">
      <c r="B3040" s="7"/>
      <c r="D3040" s="10" t="s">
        <v>302</v>
      </c>
      <c r="F3040" s="9" t="s">
        <v>275</v>
      </c>
      <c r="H3040" s="26"/>
      <c r="I3040" s="26"/>
      <c r="J3040" s="26"/>
      <c r="K3040" s="26"/>
      <c r="L3040" s="26"/>
    </row>
    <row r="3041" spans="2:13" hidden="1" outlineLevel="1" x14ac:dyDescent="0.15">
      <c r="D3041" s="1"/>
      <c r="E3041" s="1"/>
      <c r="F3041" s="1"/>
      <c r="H3041" s="1"/>
      <c r="I3041" s="1"/>
      <c r="J3041" s="1"/>
      <c r="K3041" s="1"/>
      <c r="L3041" s="1"/>
    </row>
    <row r="3042" spans="2:13" s="1" customFormat="1" ht="18" hidden="1" customHeight="1" outlineLevel="1" x14ac:dyDescent="0.15">
      <c r="B3042" s="7"/>
      <c r="C3042" s="60" t="s">
        <v>8</v>
      </c>
      <c r="D3042" s="68"/>
      <c r="E3042" s="68"/>
      <c r="F3042" s="69"/>
      <c r="G3042" s="69"/>
      <c r="H3042" s="69" t="s">
        <v>4</v>
      </c>
      <c r="I3042" s="69" t="s">
        <v>5</v>
      </c>
      <c r="J3042" s="69" t="s">
        <v>6</v>
      </c>
      <c r="K3042" s="69" t="s">
        <v>277</v>
      </c>
      <c r="L3042" s="69" t="s">
        <v>278</v>
      </c>
      <c r="M3042" s="69"/>
    </row>
    <row r="3043" spans="2:13" ht="10" hidden="1" customHeight="1" outlineLevel="1" x14ac:dyDescent="0.15">
      <c r="H3043" s="1"/>
      <c r="I3043" s="1"/>
      <c r="J3043" s="1"/>
      <c r="K3043" s="1"/>
      <c r="L3043" s="1"/>
    </row>
    <row r="3044" spans="2:13" s="1" customFormat="1" ht="15" hidden="1" customHeight="1" outlineLevel="1" x14ac:dyDescent="0.15">
      <c r="B3044" s="7"/>
      <c r="D3044" s="10" t="s">
        <v>254</v>
      </c>
      <c r="E3044" s="36"/>
      <c r="F3044" s="9" t="s">
        <v>24</v>
      </c>
      <c r="H3044" s="24"/>
      <c r="I3044" s="24"/>
      <c r="J3044" s="24"/>
      <c r="K3044" s="24"/>
      <c r="L3044" s="24"/>
    </row>
    <row r="3045" spans="2:13" s="1" customFormat="1" ht="15" hidden="1" customHeight="1" outlineLevel="1" x14ac:dyDescent="0.15">
      <c r="B3045" s="7"/>
      <c r="D3045" s="10" t="s">
        <v>255</v>
      </c>
      <c r="E3045" s="36"/>
      <c r="F3045" s="9" t="s">
        <v>24</v>
      </c>
      <c r="H3045" s="24"/>
      <c r="I3045" s="24"/>
      <c r="J3045" s="24"/>
      <c r="K3045" s="24"/>
      <c r="L3045" s="24"/>
    </row>
    <row r="3046" spans="2:13" s="1" customFormat="1" ht="15" hidden="1" customHeight="1" outlineLevel="1" x14ac:dyDescent="0.15">
      <c r="B3046" s="7"/>
      <c r="D3046" s="10" t="s">
        <v>256</v>
      </c>
      <c r="E3046" s="36"/>
      <c r="F3046" s="9" t="s">
        <v>24</v>
      </c>
      <c r="H3046" s="24"/>
      <c r="I3046" s="24"/>
      <c r="J3046" s="24"/>
      <c r="K3046" s="24"/>
      <c r="L3046" s="24"/>
    </row>
    <row r="3047" spans="2:13" s="1" customFormat="1" ht="15" hidden="1" customHeight="1" outlineLevel="1" x14ac:dyDescent="0.15">
      <c r="B3047" s="7"/>
      <c r="D3047" s="10" t="s">
        <v>257</v>
      </c>
      <c r="E3047" s="36"/>
      <c r="F3047" s="9" t="s">
        <v>24</v>
      </c>
      <c r="H3047" s="24"/>
      <c r="I3047" s="24"/>
      <c r="J3047" s="24"/>
      <c r="K3047" s="24"/>
      <c r="L3047" s="24"/>
    </row>
    <row r="3048" spans="2:13" s="1" customFormat="1" ht="15" hidden="1" customHeight="1" outlineLevel="1" x14ac:dyDescent="0.15">
      <c r="B3048" s="7"/>
      <c r="D3048" s="10" t="s">
        <v>258</v>
      </c>
      <c r="E3048" s="36"/>
      <c r="F3048" s="9" t="s">
        <v>24</v>
      </c>
      <c r="H3048" s="24"/>
      <c r="I3048" s="24"/>
      <c r="J3048" s="24"/>
      <c r="K3048" s="24"/>
      <c r="L3048" s="24"/>
    </row>
    <row r="3049" spans="2:13" ht="4" hidden="1" customHeight="1" outlineLevel="1" x14ac:dyDescent="0.15">
      <c r="D3049" s="1"/>
      <c r="E3049" s="1"/>
      <c r="F3049" s="1"/>
      <c r="H3049" s="1"/>
      <c r="I3049" s="1"/>
      <c r="J3049" s="1"/>
      <c r="K3049" s="1"/>
      <c r="L3049" s="1"/>
    </row>
    <row r="3050" spans="2:13" s="1" customFormat="1" ht="15" hidden="1" customHeight="1" outlineLevel="1" x14ac:dyDescent="0.15">
      <c r="B3050" s="7"/>
      <c r="D3050" s="10" t="s">
        <v>268</v>
      </c>
      <c r="F3050" s="9" t="s">
        <v>24</v>
      </c>
      <c r="H3050" s="31">
        <f>SUM(H3044:H3048)</f>
        <v>0</v>
      </c>
      <c r="I3050" s="31">
        <f>SUM(I3044:I3048)</f>
        <v>0</v>
      </c>
      <c r="J3050" s="31">
        <f>SUM(J3044:J3048)</f>
        <v>0</v>
      </c>
      <c r="K3050" s="31">
        <f>SUM(K3044:K3048)</f>
        <v>0</v>
      </c>
      <c r="L3050" s="31">
        <f>SUM(L3044:L3048)</f>
        <v>0</v>
      </c>
    </row>
    <row r="3051" spans="2:13" hidden="1" outlineLevel="1" x14ac:dyDescent="0.15"/>
    <row r="3052" spans="2:13" s="1" customFormat="1" ht="18" hidden="1" customHeight="1" outlineLevel="1" x14ac:dyDescent="0.15">
      <c r="B3052" s="7"/>
      <c r="C3052" s="60" t="s">
        <v>15</v>
      </c>
      <c r="D3052" s="68"/>
      <c r="E3052" s="68"/>
      <c r="F3052" s="69"/>
      <c r="G3052" s="69"/>
      <c r="H3052" s="69" t="s">
        <v>4</v>
      </c>
      <c r="I3052" s="69" t="s">
        <v>5</v>
      </c>
      <c r="J3052" s="69" t="s">
        <v>6</v>
      </c>
      <c r="K3052" s="69" t="s">
        <v>277</v>
      </c>
      <c r="L3052" s="69" t="s">
        <v>278</v>
      </c>
      <c r="M3052" s="69"/>
    </row>
    <row r="3053" spans="2:13" ht="10" hidden="1" customHeight="1" outlineLevel="1" x14ac:dyDescent="0.15"/>
    <row r="3054" spans="2:13" s="1" customFormat="1" ht="15" hidden="1" customHeight="1" outlineLevel="1" x14ac:dyDescent="0.15">
      <c r="B3054" s="7"/>
      <c r="D3054" s="10" t="s">
        <v>23</v>
      </c>
      <c r="F3054" s="9" t="s">
        <v>9</v>
      </c>
      <c r="H3054" s="31">
        <f>H3050</f>
        <v>0</v>
      </c>
      <c r="I3054" s="31">
        <f>I3050</f>
        <v>0</v>
      </c>
      <c r="J3054" s="31">
        <f>J3050</f>
        <v>0</v>
      </c>
      <c r="K3054" s="31">
        <f>K3050</f>
        <v>0</v>
      </c>
      <c r="L3054" s="31">
        <f>L3050</f>
        <v>0</v>
      </c>
    </row>
    <row r="3055" spans="2:13" ht="4" hidden="1" customHeight="1" outlineLevel="1" x14ac:dyDescent="0.15">
      <c r="D3055" s="10"/>
      <c r="F3055" s="1"/>
      <c r="H3055" s="1"/>
      <c r="I3055" s="1"/>
      <c r="J3055" s="1"/>
      <c r="K3055" s="1"/>
      <c r="L3055" s="1"/>
    </row>
    <row r="3056" spans="2:13" s="1" customFormat="1" ht="15" hidden="1" customHeight="1" outlineLevel="1" x14ac:dyDescent="0.15">
      <c r="B3056" s="7"/>
      <c r="D3056" s="10" t="s">
        <v>269</v>
      </c>
      <c r="F3056" s="9" t="s">
        <v>9</v>
      </c>
      <c r="H3056" s="31">
        <f>SUM(H3045:H3048)</f>
        <v>0</v>
      </c>
      <c r="I3056" s="31">
        <f>SUM(I3045:I3048)</f>
        <v>0</v>
      </c>
      <c r="J3056" s="31">
        <f>SUM(J3045:J3048)</f>
        <v>0</v>
      </c>
      <c r="K3056" s="31">
        <f>SUM(K3045:K3048)</f>
        <v>0</v>
      </c>
      <c r="L3056" s="31">
        <f>SUM(L3045:L3048)</f>
        <v>0</v>
      </c>
    </row>
    <row r="3057" spans="2:13" ht="4" hidden="1" customHeight="1" outlineLevel="1" x14ac:dyDescent="0.15">
      <c r="D3057" s="10"/>
      <c r="F3057" s="1"/>
      <c r="H3057" s="1"/>
      <c r="I3057" s="1"/>
      <c r="J3057" s="1"/>
      <c r="K3057" s="1"/>
      <c r="L3057" s="1"/>
    </row>
    <row r="3058" spans="2:13" s="1" customFormat="1" ht="15" hidden="1" customHeight="1" outlineLevel="1" x14ac:dyDescent="0.15">
      <c r="B3058" s="7"/>
      <c r="D3058" s="10" t="s">
        <v>16</v>
      </c>
      <c r="F3058" s="9" t="str">
        <f>ReportingCurrencyUnitLables</f>
        <v>USD 000s</v>
      </c>
      <c r="H3058" s="31">
        <f>H3036 * H3050 / 1000</f>
        <v>0</v>
      </c>
      <c r="I3058" s="31">
        <f>I3036 * I3050 / 1000</f>
        <v>0</v>
      </c>
      <c r="J3058" s="31">
        <f>J3036 * J3050 / 1000</f>
        <v>0</v>
      </c>
      <c r="K3058" s="31">
        <f>K3036 * K3050 / 1000</f>
        <v>0</v>
      </c>
      <c r="L3058" s="31">
        <f>L3036 * L3050 / 1000</f>
        <v>0</v>
      </c>
    </row>
    <row r="3059" spans="2:13" ht="4" hidden="1" customHeight="1" outlineLevel="1" x14ac:dyDescent="0.15">
      <c r="D3059" s="10"/>
      <c r="F3059" s="1"/>
      <c r="H3059" s="1"/>
      <c r="I3059" s="1"/>
      <c r="J3059" s="1"/>
      <c r="K3059" s="1"/>
      <c r="L3059" s="1"/>
    </row>
    <row r="3060" spans="2:13" s="1" customFormat="1" ht="15" hidden="1" customHeight="1" outlineLevel="1" x14ac:dyDescent="0.15">
      <c r="B3060" s="7"/>
      <c r="D3060" s="10" t="s">
        <v>19</v>
      </c>
      <c r="F3060" s="9" t="s">
        <v>20</v>
      </c>
      <c r="H3060" s="32">
        <f>IF(H3054=0,0,H3056 / H3054)</f>
        <v>0</v>
      </c>
      <c r="I3060" s="32">
        <f>IF(I3054=0,0,I3056 / I3054)</f>
        <v>0</v>
      </c>
      <c r="J3060" s="32">
        <f>IF(J3054=0,0,J3056 / J3054)</f>
        <v>0</v>
      </c>
      <c r="K3060" s="32">
        <f>IF(K3054=0,0,K3056 / K3054)</f>
        <v>0</v>
      </c>
      <c r="L3060" s="32">
        <f>IF(L3054=0,0,L3056 / L3054)</f>
        <v>0</v>
      </c>
    </row>
    <row r="3061" spans="2:13" ht="4" hidden="1" customHeight="1" outlineLevel="1" x14ac:dyDescent="0.15">
      <c r="D3061" s="10"/>
      <c r="F3061" s="1"/>
      <c r="H3061" s="1"/>
      <c r="I3061" s="1"/>
      <c r="J3061" s="1"/>
      <c r="K3061" s="1"/>
      <c r="L3061" s="1"/>
    </row>
    <row r="3062" spans="2:13" s="1" customFormat="1" ht="15" hidden="1" customHeight="1" outlineLevel="1" x14ac:dyDescent="0.15">
      <c r="B3062" s="7"/>
      <c r="D3062" s="10" t="s">
        <v>276</v>
      </c>
      <c r="F3062" s="9" t="str">
        <f>ReportingCurrencyUnitLables</f>
        <v>USD 000s</v>
      </c>
      <c r="H3062" s="31">
        <f>MAX(SUMPRODUCT(H3045:H3048, Technical!$E$9:$E$12) * H3036 / 1000, 0)</f>
        <v>0</v>
      </c>
      <c r="I3062" s="31">
        <f>MAX(SUMPRODUCT(I3045:I3048, Technical!$E$9:$E$12) * I3036 / 1000, 0)</f>
        <v>0</v>
      </c>
      <c r="J3062" s="31">
        <f>MAX(SUMPRODUCT(J3045:J3048, Technical!$E$9:$E$12) * J3036 / 1000, 0)</f>
        <v>0</v>
      </c>
      <c r="K3062" s="31">
        <f>MAX(SUMPRODUCT(K3045:K3048, Technical!$E$9:$E$12) * K3036 / 1000, 0)</f>
        <v>0</v>
      </c>
      <c r="L3062" s="31">
        <f>MAX(SUMPRODUCT(L3045:L3048, Technical!$E$9:$E$12) * L3036 / 1000, 0)</f>
        <v>0</v>
      </c>
    </row>
    <row r="3063" spans="2:13" ht="4" hidden="1" customHeight="1" outlineLevel="1" x14ac:dyDescent="0.15">
      <c r="D3063" s="10"/>
      <c r="F3063" s="1"/>
      <c r="H3063" s="1"/>
      <c r="I3063" s="1"/>
      <c r="J3063" s="1"/>
      <c r="K3063" s="1"/>
      <c r="L3063" s="1"/>
    </row>
    <row r="3064" spans="2:13" s="1" customFormat="1" ht="15" hidden="1" customHeight="1" outlineLevel="1" x14ac:dyDescent="0.15">
      <c r="B3064" s="7"/>
      <c r="D3064" s="10" t="s">
        <v>272</v>
      </c>
      <c r="F3064" s="9" t="s">
        <v>270</v>
      </c>
      <c r="H3064" s="32">
        <f>IF(H3058=0, 0, H3062/H3058)</f>
        <v>0</v>
      </c>
      <c r="I3064" s="32">
        <f>IF(I3058=0, 0, I3062/I3058)</f>
        <v>0</v>
      </c>
      <c r="J3064" s="32">
        <f>IF(J3058=0, 0, J3062/J3058)</f>
        <v>0</v>
      </c>
      <c r="K3064" s="32">
        <f>IF(K3058=0, 0, K3062/K3058)</f>
        <v>0</v>
      </c>
      <c r="L3064" s="32">
        <f>IF(L3058=0, 0, L3062/L3058)</f>
        <v>0</v>
      </c>
    </row>
    <row r="3065" spans="2:13" ht="4" hidden="1" customHeight="1" outlineLevel="1" x14ac:dyDescent="0.15">
      <c r="D3065" s="10"/>
      <c r="F3065" s="1"/>
      <c r="H3065" s="1"/>
      <c r="I3065" s="1"/>
      <c r="J3065" s="1"/>
      <c r="K3065" s="1"/>
      <c r="L3065" s="1"/>
    </row>
    <row r="3066" spans="2:13" s="1" customFormat="1" ht="15" hidden="1" customHeight="1" outlineLevel="1" x14ac:dyDescent="0.15">
      <c r="B3066" s="7"/>
      <c r="C3066" s="7"/>
      <c r="D3066" s="10" t="s">
        <v>271</v>
      </c>
      <c r="F3066" s="9" t="s">
        <v>279</v>
      </c>
      <c r="H3066" s="33"/>
      <c r="I3066" s="32">
        <f>IF(H3064=0, 0, -(I3064-H3064) / H3064)</f>
        <v>0</v>
      </c>
      <c r="J3066" s="32">
        <f>IF(I3064=0, 0, -(J3064-I3064) / I3064)</f>
        <v>0</v>
      </c>
      <c r="K3066" s="32">
        <f>IF(J3064=0, 0, -(K3064-J3064) / J3064)</f>
        <v>0</v>
      </c>
      <c r="L3066" s="32">
        <f>IF(K3064=0, 0, -(L3064-K3064) / K3064)</f>
        <v>0</v>
      </c>
    </row>
    <row r="3067" spans="2:13" hidden="1" outlineLevel="1" x14ac:dyDescent="0.15"/>
    <row r="3068" spans="2:13" s="1" customFormat="1" ht="18" hidden="1" customHeight="1" outlineLevel="1" x14ac:dyDescent="0.15">
      <c r="B3068" s="7"/>
      <c r="C3068" s="60" t="s">
        <v>259</v>
      </c>
      <c r="D3068" s="68"/>
      <c r="E3068" s="68">
        <f>IF(AND(J3023 = "Yes", OR(ISBLANK(Worker_Type_Filter), Worker_Type_Filter = H3028),
 OR(ISBLANK(Country_Filter), Country_Filter = J3028)), 1, 0)</f>
        <v>1</v>
      </c>
      <c r="F3068" s="69"/>
      <c r="G3068" s="69"/>
      <c r="H3068" s="69" t="s">
        <v>4</v>
      </c>
      <c r="I3068" s="69" t="s">
        <v>5</v>
      </c>
      <c r="J3068" s="69" t="s">
        <v>6</v>
      </c>
      <c r="K3068" s="69" t="s">
        <v>277</v>
      </c>
      <c r="L3068" s="69" t="s">
        <v>278</v>
      </c>
      <c r="M3068" s="69"/>
    </row>
    <row r="3069" spans="2:13" ht="10" hidden="1" customHeight="1" outlineLevel="1" x14ac:dyDescent="0.15">
      <c r="C3069" s="37" t="s">
        <v>267</v>
      </c>
    </row>
    <row r="3070" spans="2:13" ht="4" hidden="1" customHeight="1" outlineLevel="1" x14ac:dyDescent="0.15"/>
    <row r="3071" spans="2:13" s="1" customFormat="1" ht="15" hidden="1" customHeight="1" outlineLevel="1" x14ac:dyDescent="0.15">
      <c r="B3071" s="7"/>
      <c r="C3071" s="20">
        <v>1</v>
      </c>
      <c r="D3071" s="10" t="s">
        <v>23</v>
      </c>
      <c r="F3071" s="9" t="s">
        <v>9</v>
      </c>
      <c r="H3071" s="31">
        <f>H3054 * $E3068</f>
        <v>0</v>
      </c>
      <c r="I3071" s="31">
        <f>I3054 * $E3068</f>
        <v>0</v>
      </c>
      <c r="J3071" s="31">
        <f>J3054 * $E3068</f>
        <v>0</v>
      </c>
      <c r="K3071" s="31">
        <f>K3054 * $E3068</f>
        <v>0</v>
      </c>
      <c r="L3071" s="31">
        <f>L3054 * $E3068</f>
        <v>0</v>
      </c>
    </row>
    <row r="3072" spans="2:13" ht="4" hidden="1" customHeight="1" outlineLevel="1" x14ac:dyDescent="0.15">
      <c r="D3072" s="10"/>
      <c r="F3072" s="1"/>
      <c r="H3072" s="1"/>
      <c r="I3072" s="1"/>
      <c r="J3072" s="1"/>
      <c r="K3072" s="1"/>
      <c r="L3072" s="1"/>
    </row>
    <row r="3073" spans="2:14" s="1" customFormat="1" ht="15" hidden="1" customHeight="1" outlineLevel="1" x14ac:dyDescent="0.15">
      <c r="B3073" s="7"/>
      <c r="C3073" s="20">
        <v>2</v>
      </c>
      <c r="D3073" s="10" t="s">
        <v>269</v>
      </c>
      <c r="F3073" s="9" t="s">
        <v>9</v>
      </c>
      <c r="H3073" s="31">
        <f>H3056 * $E3068</f>
        <v>0</v>
      </c>
      <c r="I3073" s="31">
        <f>I3056 * $E3068</f>
        <v>0</v>
      </c>
      <c r="J3073" s="31">
        <f>J3056 * $E3068</f>
        <v>0</v>
      </c>
      <c r="K3073" s="31">
        <f>K3056 * $E3068</f>
        <v>0</v>
      </c>
      <c r="L3073" s="31">
        <f>L3056 * $E3068</f>
        <v>0</v>
      </c>
    </row>
    <row r="3074" spans="2:14" ht="4" hidden="1" customHeight="1" outlineLevel="1" x14ac:dyDescent="0.15">
      <c r="D3074" s="10"/>
      <c r="F3074" s="1"/>
      <c r="H3074" s="1"/>
      <c r="I3074" s="1"/>
      <c r="J3074" s="1"/>
      <c r="K3074" s="1"/>
      <c r="L3074" s="1"/>
    </row>
    <row r="3075" spans="2:14" s="1" customFormat="1" ht="15" hidden="1" customHeight="1" outlineLevel="1" x14ac:dyDescent="0.15">
      <c r="B3075" s="7"/>
      <c r="C3075" s="20">
        <v>3</v>
      </c>
      <c r="D3075" s="10" t="s">
        <v>16</v>
      </c>
      <c r="F3075" s="9" t="str">
        <f>ReportingCurrencyUnitLables</f>
        <v>USD 000s</v>
      </c>
      <c r="H3075" s="31">
        <f>H3058 * $E3068</f>
        <v>0</v>
      </c>
      <c r="I3075" s="31">
        <f>I3058 * $E3068</f>
        <v>0</v>
      </c>
      <c r="J3075" s="31">
        <f>J3058 * $E3068</f>
        <v>0</v>
      </c>
      <c r="K3075" s="31">
        <f>K3058 * $E3068</f>
        <v>0</v>
      </c>
      <c r="L3075" s="31">
        <f>L3058 * $E3068</f>
        <v>0</v>
      </c>
    </row>
    <row r="3076" spans="2:14" ht="4" hidden="1" customHeight="1" outlineLevel="1" x14ac:dyDescent="0.15">
      <c r="D3076" s="10"/>
      <c r="F3076" s="1"/>
      <c r="H3076" s="1"/>
      <c r="I3076" s="1"/>
      <c r="J3076" s="1"/>
      <c r="K3076" s="1"/>
      <c r="L3076" s="1"/>
    </row>
    <row r="3077" spans="2:14" s="1" customFormat="1" ht="15" hidden="1" customHeight="1" outlineLevel="1" x14ac:dyDescent="0.15">
      <c r="B3077" s="7"/>
      <c r="C3077" s="20">
        <v>4</v>
      </c>
      <c r="D3077" s="10" t="s">
        <v>276</v>
      </c>
      <c r="F3077" s="9" t="str">
        <f>ReportingCurrencyUnitLables</f>
        <v>USD 000s</v>
      </c>
      <c r="H3077" s="31">
        <f>H3062 * $E3068</f>
        <v>0</v>
      </c>
      <c r="I3077" s="31">
        <f>I3062 * $E3068</f>
        <v>0</v>
      </c>
      <c r="J3077" s="31">
        <f>J3062 * $E3068</f>
        <v>0</v>
      </c>
      <c r="K3077" s="31">
        <f>K3062 * $E3068</f>
        <v>0</v>
      </c>
      <c r="L3077" s="31">
        <f>L3062 * $E3068</f>
        <v>0</v>
      </c>
    </row>
    <row r="3078" spans="2:14" ht="4" hidden="1" customHeight="1" outlineLevel="1" x14ac:dyDescent="0.15">
      <c r="D3078" s="10"/>
      <c r="F3078" s="1"/>
      <c r="H3078" s="1"/>
      <c r="I3078" s="1"/>
      <c r="J3078" s="1"/>
      <c r="K3078" s="1"/>
      <c r="L3078" s="1"/>
    </row>
    <row r="3079" spans="2:14" ht="10" hidden="1" customHeight="1" outlineLevel="1" x14ac:dyDescent="0.15">
      <c r="B3079" s="38"/>
      <c r="C3079" s="34"/>
      <c r="D3079" s="34"/>
      <c r="E3079" s="34"/>
      <c r="F3079" s="34"/>
      <c r="G3079" s="34"/>
      <c r="H3079" s="34"/>
      <c r="I3079" s="39"/>
      <c r="J3079" s="39"/>
      <c r="K3079" s="39"/>
      <c r="L3079" s="34"/>
      <c r="M3079" s="34"/>
      <c r="N3079" s="1"/>
    </row>
    <row r="3080" spans="2:14" ht="10" customHeight="1" x14ac:dyDescent="0.15"/>
    <row r="3081" spans="2:14" s="1" customFormat="1" ht="19" collapsed="1" x14ac:dyDescent="0.15">
      <c r="B3081" s="66" cm="1">
        <f t="array" aca="1" ref="B3081" ca="1">MAX($B$2:OFFSET(B3081,-1,0)+1)</f>
        <v>54</v>
      </c>
      <c r="C3081" s="67" t="str">
        <f>UPPER(J3086) &amp;" / " &amp; K3086  &amp; " / " &amp; L3086 &amp; " / " &amp; H3086</f>
        <v xml:space="preserve"> /  /  / </v>
      </c>
      <c r="D3081" s="67"/>
      <c r="E3081" s="67"/>
      <c r="F3081" s="67"/>
      <c r="G3081" s="67"/>
      <c r="H3081" s="34"/>
      <c r="I3081" s="19" t="s">
        <v>253</v>
      </c>
      <c r="J3081" s="2" t="s">
        <v>216</v>
      </c>
      <c r="K3081" s="19" t="s">
        <v>286</v>
      </c>
      <c r="L3081" s="35">
        <f>E3126</f>
        <v>1</v>
      </c>
      <c r="M3081" s="34"/>
    </row>
    <row r="3082" spans="2:14" s="1" customFormat="1" ht="4" hidden="1" customHeight="1" outlineLevel="1" x14ac:dyDescent="0.15">
      <c r="B3082" s="63"/>
      <c r="C3082" s="64"/>
      <c r="D3082" s="64"/>
      <c r="E3082" s="64"/>
      <c r="F3082" s="64"/>
      <c r="G3082" s="64"/>
      <c r="H3082" s="64"/>
      <c r="I3082" s="65"/>
      <c r="J3082" s="65"/>
      <c r="K3082" s="65"/>
      <c r="L3082" s="64"/>
      <c r="M3082" s="64"/>
    </row>
    <row r="3083" spans="2:14" ht="10" hidden="1" customHeight="1" outlineLevel="1" x14ac:dyDescent="0.15"/>
    <row r="3084" spans="2:14" ht="15" hidden="1" customHeight="1" outlineLevel="1" x14ac:dyDescent="0.15">
      <c r="D3084" s="1"/>
      <c r="E3084" s="1"/>
      <c r="H3084" s="3" t="s">
        <v>1</v>
      </c>
      <c r="J3084" s="3" t="s">
        <v>0</v>
      </c>
      <c r="K3084" s="3" t="s">
        <v>215</v>
      </c>
      <c r="L3084" s="3" t="s">
        <v>283</v>
      </c>
    </row>
    <row r="3085" spans="2:14" ht="5" hidden="1" customHeight="1" outlineLevel="1" x14ac:dyDescent="0.15">
      <c r="D3085" s="1"/>
      <c r="E3085" s="1"/>
      <c r="H3085" s="1"/>
      <c r="J3085" s="1"/>
      <c r="K3085" s="1"/>
      <c r="L3085" s="1"/>
    </row>
    <row r="3086" spans="2:14" ht="15" hidden="1" customHeight="1" outlineLevel="1" x14ac:dyDescent="0.15">
      <c r="D3086" s="10" t="s">
        <v>2</v>
      </c>
      <c r="E3086" s="1"/>
      <c r="H3086" s="2"/>
      <c r="J3086" s="2"/>
      <c r="K3086" s="2"/>
      <c r="L3086" s="2"/>
    </row>
    <row r="3087" spans="2:14" hidden="1" outlineLevel="1" x14ac:dyDescent="0.15">
      <c r="D3087" s="1"/>
      <c r="E3087" s="1"/>
      <c r="F3087" s="1"/>
      <c r="H3087" s="1"/>
      <c r="I3087" s="1"/>
      <c r="J3087" s="1"/>
      <c r="K3087" s="1"/>
      <c r="L3087" s="1"/>
    </row>
    <row r="3088" spans="2:14" s="1" customFormat="1" ht="18" hidden="1" customHeight="1" outlineLevel="1" x14ac:dyDescent="0.15">
      <c r="B3088" s="7"/>
      <c r="C3088" s="60" t="s">
        <v>3</v>
      </c>
      <c r="D3088" s="68"/>
      <c r="E3088" s="68"/>
      <c r="F3088" s="69"/>
      <c r="G3088" s="69"/>
      <c r="H3088" s="69" t="s">
        <v>4</v>
      </c>
      <c r="I3088" s="69" t="s">
        <v>5</v>
      </c>
      <c r="J3088" s="69" t="s">
        <v>6</v>
      </c>
      <c r="K3088" s="69" t="s">
        <v>277</v>
      </c>
      <c r="L3088" s="69" t="s">
        <v>278</v>
      </c>
      <c r="M3088" s="69"/>
    </row>
    <row r="3089" spans="2:13" ht="10" hidden="1" customHeight="1" outlineLevel="1" x14ac:dyDescent="0.15">
      <c r="H3089" s="1"/>
      <c r="I3089" s="1"/>
      <c r="J3089" s="1"/>
      <c r="K3089" s="1"/>
      <c r="L3089" s="1"/>
    </row>
    <row r="3090" spans="2:13" s="1" customFormat="1" ht="15" hidden="1" customHeight="1" outlineLevel="1" x14ac:dyDescent="0.15">
      <c r="B3090" s="7"/>
      <c r="D3090" s="10" t="s">
        <v>3</v>
      </c>
      <c r="F3090" s="18" t="s">
        <v>288</v>
      </c>
      <c r="H3090" s="23"/>
      <c r="I3090" s="23"/>
      <c r="J3090" s="23"/>
      <c r="K3090" s="23"/>
      <c r="L3090" s="23"/>
    </row>
    <row r="3091" spans="2:13" ht="4" hidden="1" customHeight="1" outlineLevel="1" x14ac:dyDescent="0.15">
      <c r="D3091" s="1"/>
      <c r="E3091" s="1"/>
      <c r="F3091" s="1"/>
      <c r="H3091" s="1"/>
      <c r="I3091" s="1"/>
      <c r="J3091" s="1"/>
      <c r="K3091" s="1"/>
      <c r="L3091" s="1"/>
    </row>
    <row r="3092" spans="2:13" s="1" customFormat="1" ht="15" hidden="1" customHeight="1" outlineLevel="1" x14ac:dyDescent="0.15">
      <c r="B3092" s="7"/>
      <c r="D3092" s="10" t="s">
        <v>265</v>
      </c>
      <c r="F3092" s="9" t="str">
        <f>F3094 &amp; ":" &amp; F3090</f>
        <v>USD:[currency code]</v>
      </c>
      <c r="H3092" s="25"/>
      <c r="I3092" s="25"/>
      <c r="J3092" s="25"/>
      <c r="K3092" s="25"/>
      <c r="L3092" s="25"/>
    </row>
    <row r="3093" spans="2:13" ht="4" hidden="1" customHeight="1" outlineLevel="1" x14ac:dyDescent="0.15">
      <c r="D3093" s="1"/>
      <c r="E3093" s="1"/>
      <c r="F3093" s="1"/>
      <c r="H3093" s="1"/>
      <c r="I3093" s="1"/>
      <c r="J3093" s="1"/>
      <c r="K3093" s="1"/>
      <c r="L3093" s="1"/>
    </row>
    <row r="3094" spans="2:13" s="1" customFormat="1" ht="15" hidden="1" customHeight="1" outlineLevel="1" x14ac:dyDescent="0.15">
      <c r="B3094" s="7"/>
      <c r="D3094" s="10" t="s">
        <v>22</v>
      </c>
      <c r="F3094" s="9" t="str">
        <f>ReportingCurrency</f>
        <v>USD</v>
      </c>
      <c r="H3094" s="30">
        <f>IF(H3092=0, 0, H3090/H3092)</f>
        <v>0</v>
      </c>
      <c r="I3094" s="30">
        <f>IF(I3092=0, 0, I3090/I3092)</f>
        <v>0</v>
      </c>
      <c r="J3094" s="30">
        <f>IF(J3092=0, 0, J3090/J3092)</f>
        <v>0</v>
      </c>
      <c r="K3094" s="30">
        <f>IF(K3092=0, 0, K3090/K3092)</f>
        <v>0</v>
      </c>
      <c r="L3094" s="30">
        <f>IF(L3092=0, 0, L3090/L3092)</f>
        <v>0</v>
      </c>
    </row>
    <row r="3095" spans="2:13" ht="4" hidden="1" customHeight="1" outlineLevel="1" x14ac:dyDescent="0.15">
      <c r="D3095" s="1"/>
      <c r="E3095" s="1"/>
      <c r="F3095" s="1"/>
      <c r="H3095" s="1"/>
      <c r="I3095" s="1"/>
      <c r="J3095" s="1"/>
      <c r="K3095" s="1"/>
      <c r="L3095" s="1"/>
    </row>
    <row r="3096" spans="2:13" s="1" customFormat="1" ht="15" hidden="1" customHeight="1" outlineLevel="1" x14ac:dyDescent="0.15">
      <c r="B3096" s="7"/>
      <c r="D3096" s="10" t="s">
        <v>273</v>
      </c>
      <c r="F3096" s="9" t="s">
        <v>274</v>
      </c>
      <c r="H3096" s="2"/>
      <c r="I3096" s="2"/>
      <c r="J3096" s="2"/>
      <c r="K3096" s="2"/>
      <c r="L3096" s="2"/>
    </row>
    <row r="3097" spans="2:13" ht="4" hidden="1" customHeight="1" outlineLevel="1" x14ac:dyDescent="0.15">
      <c r="D3097" s="1"/>
      <c r="E3097" s="1"/>
      <c r="F3097" s="1"/>
      <c r="H3097" s="1"/>
      <c r="I3097" s="1"/>
      <c r="J3097" s="1"/>
      <c r="K3097" s="1"/>
      <c r="L3097" s="1"/>
    </row>
    <row r="3098" spans="2:13" s="1" customFormat="1" ht="15" hidden="1" customHeight="1" outlineLevel="1" x14ac:dyDescent="0.15">
      <c r="B3098" s="7"/>
      <c r="D3098" s="10" t="s">
        <v>302</v>
      </c>
      <c r="F3098" s="9" t="s">
        <v>275</v>
      </c>
      <c r="H3098" s="26"/>
      <c r="I3098" s="26"/>
      <c r="J3098" s="26"/>
      <c r="K3098" s="26"/>
      <c r="L3098" s="26"/>
    </row>
    <row r="3099" spans="2:13" hidden="1" outlineLevel="1" x14ac:dyDescent="0.15">
      <c r="D3099" s="1"/>
      <c r="E3099" s="1"/>
      <c r="F3099" s="1"/>
      <c r="H3099" s="1"/>
      <c r="I3099" s="1"/>
      <c r="J3099" s="1"/>
      <c r="K3099" s="1"/>
      <c r="L3099" s="1"/>
    </row>
    <row r="3100" spans="2:13" s="1" customFormat="1" ht="18" hidden="1" customHeight="1" outlineLevel="1" x14ac:dyDescent="0.15">
      <c r="B3100" s="7"/>
      <c r="C3100" s="60" t="s">
        <v>8</v>
      </c>
      <c r="D3100" s="68"/>
      <c r="E3100" s="68"/>
      <c r="F3100" s="69"/>
      <c r="G3100" s="69"/>
      <c r="H3100" s="69" t="s">
        <v>4</v>
      </c>
      <c r="I3100" s="69" t="s">
        <v>5</v>
      </c>
      <c r="J3100" s="69" t="s">
        <v>6</v>
      </c>
      <c r="K3100" s="69" t="s">
        <v>277</v>
      </c>
      <c r="L3100" s="69" t="s">
        <v>278</v>
      </c>
      <c r="M3100" s="69"/>
    </row>
    <row r="3101" spans="2:13" ht="10" hidden="1" customHeight="1" outlineLevel="1" x14ac:dyDescent="0.15">
      <c r="H3101" s="1"/>
      <c r="I3101" s="1"/>
      <c r="J3101" s="1"/>
      <c r="K3101" s="1"/>
      <c r="L3101" s="1"/>
    </row>
    <row r="3102" spans="2:13" s="1" customFormat="1" ht="15" hidden="1" customHeight="1" outlineLevel="1" x14ac:dyDescent="0.15">
      <c r="B3102" s="7"/>
      <c r="D3102" s="10" t="s">
        <v>254</v>
      </c>
      <c r="E3102" s="36"/>
      <c r="F3102" s="9" t="s">
        <v>24</v>
      </c>
      <c r="H3102" s="24"/>
      <c r="I3102" s="24"/>
      <c r="J3102" s="24"/>
      <c r="K3102" s="24"/>
      <c r="L3102" s="24"/>
    </row>
    <row r="3103" spans="2:13" s="1" customFormat="1" ht="15" hidden="1" customHeight="1" outlineLevel="1" x14ac:dyDescent="0.15">
      <c r="B3103" s="7"/>
      <c r="D3103" s="10" t="s">
        <v>255</v>
      </c>
      <c r="E3103" s="36"/>
      <c r="F3103" s="9" t="s">
        <v>24</v>
      </c>
      <c r="H3103" s="24"/>
      <c r="I3103" s="24"/>
      <c r="J3103" s="24"/>
      <c r="K3103" s="24"/>
      <c r="L3103" s="24"/>
    </row>
    <row r="3104" spans="2:13" s="1" customFormat="1" ht="15" hidden="1" customHeight="1" outlineLevel="1" x14ac:dyDescent="0.15">
      <c r="B3104" s="7"/>
      <c r="D3104" s="10" t="s">
        <v>256</v>
      </c>
      <c r="E3104" s="36"/>
      <c r="F3104" s="9" t="s">
        <v>24</v>
      </c>
      <c r="H3104" s="24"/>
      <c r="I3104" s="24"/>
      <c r="J3104" s="24"/>
      <c r="K3104" s="24"/>
      <c r="L3104" s="24"/>
    </row>
    <row r="3105" spans="2:13" s="1" customFormat="1" ht="15" hidden="1" customHeight="1" outlineLevel="1" x14ac:dyDescent="0.15">
      <c r="B3105" s="7"/>
      <c r="D3105" s="10" t="s">
        <v>257</v>
      </c>
      <c r="E3105" s="36"/>
      <c r="F3105" s="9" t="s">
        <v>24</v>
      </c>
      <c r="H3105" s="24"/>
      <c r="I3105" s="24"/>
      <c r="J3105" s="24"/>
      <c r="K3105" s="24"/>
      <c r="L3105" s="24"/>
    </row>
    <row r="3106" spans="2:13" s="1" customFormat="1" ht="15" hidden="1" customHeight="1" outlineLevel="1" x14ac:dyDescent="0.15">
      <c r="B3106" s="7"/>
      <c r="D3106" s="10" t="s">
        <v>258</v>
      </c>
      <c r="E3106" s="36"/>
      <c r="F3106" s="9" t="s">
        <v>24</v>
      </c>
      <c r="H3106" s="24"/>
      <c r="I3106" s="24"/>
      <c r="J3106" s="24"/>
      <c r="K3106" s="24"/>
      <c r="L3106" s="24"/>
    </row>
    <row r="3107" spans="2:13" ht="4" hidden="1" customHeight="1" outlineLevel="1" x14ac:dyDescent="0.15">
      <c r="D3107" s="1"/>
      <c r="E3107" s="1"/>
      <c r="F3107" s="1"/>
      <c r="H3107" s="1"/>
      <c r="I3107" s="1"/>
      <c r="J3107" s="1"/>
      <c r="K3107" s="1"/>
      <c r="L3107" s="1"/>
    </row>
    <row r="3108" spans="2:13" s="1" customFormat="1" ht="15" hidden="1" customHeight="1" outlineLevel="1" x14ac:dyDescent="0.15">
      <c r="B3108" s="7"/>
      <c r="D3108" s="10" t="s">
        <v>268</v>
      </c>
      <c r="F3108" s="9" t="s">
        <v>24</v>
      </c>
      <c r="H3108" s="31">
        <f>SUM(H3102:H3106)</f>
        <v>0</v>
      </c>
      <c r="I3108" s="31">
        <f>SUM(I3102:I3106)</f>
        <v>0</v>
      </c>
      <c r="J3108" s="31">
        <f>SUM(J3102:J3106)</f>
        <v>0</v>
      </c>
      <c r="K3108" s="31">
        <f>SUM(K3102:K3106)</f>
        <v>0</v>
      </c>
      <c r="L3108" s="31">
        <f>SUM(L3102:L3106)</f>
        <v>0</v>
      </c>
    </row>
    <row r="3109" spans="2:13" hidden="1" outlineLevel="1" x14ac:dyDescent="0.15"/>
    <row r="3110" spans="2:13" s="1" customFormat="1" ht="18" hidden="1" customHeight="1" outlineLevel="1" x14ac:dyDescent="0.15">
      <c r="B3110" s="7"/>
      <c r="C3110" s="60" t="s">
        <v>15</v>
      </c>
      <c r="D3110" s="68"/>
      <c r="E3110" s="68"/>
      <c r="F3110" s="69"/>
      <c r="G3110" s="69"/>
      <c r="H3110" s="69" t="s">
        <v>4</v>
      </c>
      <c r="I3110" s="69" t="s">
        <v>5</v>
      </c>
      <c r="J3110" s="69" t="s">
        <v>6</v>
      </c>
      <c r="K3110" s="69" t="s">
        <v>277</v>
      </c>
      <c r="L3110" s="69" t="s">
        <v>278</v>
      </c>
      <c r="M3110" s="69"/>
    </row>
    <row r="3111" spans="2:13" ht="10" hidden="1" customHeight="1" outlineLevel="1" x14ac:dyDescent="0.15"/>
    <row r="3112" spans="2:13" s="1" customFormat="1" ht="15" hidden="1" customHeight="1" outlineLevel="1" x14ac:dyDescent="0.15">
      <c r="B3112" s="7"/>
      <c r="D3112" s="10" t="s">
        <v>23</v>
      </c>
      <c r="F3112" s="9" t="s">
        <v>9</v>
      </c>
      <c r="H3112" s="31">
        <f>H3108</f>
        <v>0</v>
      </c>
      <c r="I3112" s="31">
        <f>I3108</f>
        <v>0</v>
      </c>
      <c r="J3112" s="31">
        <f>J3108</f>
        <v>0</v>
      </c>
      <c r="K3112" s="31">
        <f>K3108</f>
        <v>0</v>
      </c>
      <c r="L3112" s="31">
        <f>L3108</f>
        <v>0</v>
      </c>
    </row>
    <row r="3113" spans="2:13" ht="4" hidden="1" customHeight="1" outlineLevel="1" x14ac:dyDescent="0.15">
      <c r="D3113" s="10"/>
      <c r="F3113" s="1"/>
      <c r="H3113" s="1"/>
      <c r="I3113" s="1"/>
      <c r="J3113" s="1"/>
      <c r="K3113" s="1"/>
      <c r="L3113" s="1"/>
    </row>
    <row r="3114" spans="2:13" s="1" customFormat="1" ht="15" hidden="1" customHeight="1" outlineLevel="1" x14ac:dyDescent="0.15">
      <c r="B3114" s="7"/>
      <c r="D3114" s="10" t="s">
        <v>269</v>
      </c>
      <c r="F3114" s="9" t="s">
        <v>9</v>
      </c>
      <c r="H3114" s="31">
        <f>SUM(H3103:H3106)</f>
        <v>0</v>
      </c>
      <c r="I3114" s="31">
        <f>SUM(I3103:I3106)</f>
        <v>0</v>
      </c>
      <c r="J3114" s="31">
        <f>SUM(J3103:J3106)</f>
        <v>0</v>
      </c>
      <c r="K3114" s="31">
        <f>SUM(K3103:K3106)</f>
        <v>0</v>
      </c>
      <c r="L3114" s="31">
        <f>SUM(L3103:L3106)</f>
        <v>0</v>
      </c>
    </row>
    <row r="3115" spans="2:13" ht="4" hidden="1" customHeight="1" outlineLevel="1" x14ac:dyDescent="0.15">
      <c r="D3115" s="10"/>
      <c r="F3115" s="1"/>
      <c r="H3115" s="1"/>
      <c r="I3115" s="1"/>
      <c r="J3115" s="1"/>
      <c r="K3115" s="1"/>
      <c r="L3115" s="1"/>
    </row>
    <row r="3116" spans="2:13" s="1" customFormat="1" ht="15" hidden="1" customHeight="1" outlineLevel="1" x14ac:dyDescent="0.15">
      <c r="B3116" s="7"/>
      <c r="D3116" s="10" t="s">
        <v>16</v>
      </c>
      <c r="F3116" s="9" t="str">
        <f>ReportingCurrencyUnitLables</f>
        <v>USD 000s</v>
      </c>
      <c r="H3116" s="31">
        <f>H3094 * H3108 / 1000</f>
        <v>0</v>
      </c>
      <c r="I3116" s="31">
        <f>I3094 * I3108 / 1000</f>
        <v>0</v>
      </c>
      <c r="J3116" s="31">
        <f>J3094 * J3108 / 1000</f>
        <v>0</v>
      </c>
      <c r="K3116" s="31">
        <f>K3094 * K3108 / 1000</f>
        <v>0</v>
      </c>
      <c r="L3116" s="31">
        <f>L3094 * L3108 / 1000</f>
        <v>0</v>
      </c>
    </row>
    <row r="3117" spans="2:13" ht="4" hidden="1" customHeight="1" outlineLevel="1" x14ac:dyDescent="0.15">
      <c r="D3117" s="10"/>
      <c r="F3117" s="1"/>
      <c r="H3117" s="1"/>
      <c r="I3117" s="1"/>
      <c r="J3117" s="1"/>
      <c r="K3117" s="1"/>
      <c r="L3117" s="1"/>
    </row>
    <row r="3118" spans="2:13" s="1" customFormat="1" ht="15" hidden="1" customHeight="1" outlineLevel="1" x14ac:dyDescent="0.15">
      <c r="B3118" s="7"/>
      <c r="D3118" s="10" t="s">
        <v>19</v>
      </c>
      <c r="F3118" s="9" t="s">
        <v>20</v>
      </c>
      <c r="H3118" s="32">
        <f>IF(H3112=0,0,H3114 / H3112)</f>
        <v>0</v>
      </c>
      <c r="I3118" s="32">
        <f>IF(I3112=0,0,I3114 / I3112)</f>
        <v>0</v>
      </c>
      <c r="J3118" s="32">
        <f>IF(J3112=0,0,J3114 / J3112)</f>
        <v>0</v>
      </c>
      <c r="K3118" s="32">
        <f>IF(K3112=0,0,K3114 / K3112)</f>
        <v>0</v>
      </c>
      <c r="L3118" s="32">
        <f>IF(L3112=0,0,L3114 / L3112)</f>
        <v>0</v>
      </c>
    </row>
    <row r="3119" spans="2:13" ht="4" hidden="1" customHeight="1" outlineLevel="1" x14ac:dyDescent="0.15">
      <c r="D3119" s="10"/>
      <c r="F3119" s="1"/>
      <c r="H3119" s="1"/>
      <c r="I3119" s="1"/>
      <c r="J3119" s="1"/>
      <c r="K3119" s="1"/>
      <c r="L3119" s="1"/>
    </row>
    <row r="3120" spans="2:13" s="1" customFormat="1" ht="15" hidden="1" customHeight="1" outlineLevel="1" x14ac:dyDescent="0.15">
      <c r="B3120" s="7"/>
      <c r="D3120" s="10" t="s">
        <v>276</v>
      </c>
      <c r="F3120" s="9" t="str">
        <f>ReportingCurrencyUnitLables</f>
        <v>USD 000s</v>
      </c>
      <c r="H3120" s="31">
        <f>MAX(SUMPRODUCT(H3103:H3106, Technical!$E$9:$E$12) * H3094 / 1000, 0)</f>
        <v>0</v>
      </c>
      <c r="I3120" s="31">
        <f>MAX(SUMPRODUCT(I3103:I3106, Technical!$E$9:$E$12) * I3094 / 1000, 0)</f>
        <v>0</v>
      </c>
      <c r="J3120" s="31">
        <f>MAX(SUMPRODUCT(J3103:J3106, Technical!$E$9:$E$12) * J3094 / 1000, 0)</f>
        <v>0</v>
      </c>
      <c r="K3120" s="31">
        <f>MAX(SUMPRODUCT(K3103:K3106, Technical!$E$9:$E$12) * K3094 / 1000, 0)</f>
        <v>0</v>
      </c>
      <c r="L3120" s="31">
        <f>MAX(SUMPRODUCT(L3103:L3106, Technical!$E$9:$E$12) * L3094 / 1000, 0)</f>
        <v>0</v>
      </c>
    </row>
    <row r="3121" spans="2:13" ht="4" hidden="1" customHeight="1" outlineLevel="1" x14ac:dyDescent="0.15">
      <c r="D3121" s="10"/>
      <c r="F3121" s="1"/>
      <c r="H3121" s="1"/>
      <c r="I3121" s="1"/>
      <c r="J3121" s="1"/>
      <c r="K3121" s="1"/>
      <c r="L3121" s="1"/>
    </row>
    <row r="3122" spans="2:13" s="1" customFormat="1" ht="15" hidden="1" customHeight="1" outlineLevel="1" x14ac:dyDescent="0.15">
      <c r="B3122" s="7"/>
      <c r="D3122" s="10" t="s">
        <v>272</v>
      </c>
      <c r="F3122" s="9" t="s">
        <v>270</v>
      </c>
      <c r="H3122" s="32">
        <f>IF(H3116=0, 0, H3120/H3116)</f>
        <v>0</v>
      </c>
      <c r="I3122" s="32">
        <f>IF(I3116=0, 0, I3120/I3116)</f>
        <v>0</v>
      </c>
      <c r="J3122" s="32">
        <f>IF(J3116=0, 0, J3120/J3116)</f>
        <v>0</v>
      </c>
      <c r="K3122" s="32">
        <f>IF(K3116=0, 0, K3120/K3116)</f>
        <v>0</v>
      </c>
      <c r="L3122" s="32">
        <f>IF(L3116=0, 0, L3120/L3116)</f>
        <v>0</v>
      </c>
    </row>
    <row r="3123" spans="2:13" ht="4" hidden="1" customHeight="1" outlineLevel="1" x14ac:dyDescent="0.15">
      <c r="D3123" s="10"/>
      <c r="F3123" s="1"/>
      <c r="H3123" s="1"/>
      <c r="I3123" s="1"/>
      <c r="J3123" s="1"/>
      <c r="K3123" s="1"/>
      <c r="L3123" s="1"/>
    </row>
    <row r="3124" spans="2:13" s="1" customFormat="1" ht="15" hidden="1" customHeight="1" outlineLevel="1" x14ac:dyDescent="0.15">
      <c r="B3124" s="7"/>
      <c r="C3124" s="7"/>
      <c r="D3124" s="10" t="s">
        <v>271</v>
      </c>
      <c r="F3124" s="9" t="s">
        <v>279</v>
      </c>
      <c r="H3124" s="33"/>
      <c r="I3124" s="32">
        <f>IF(H3122=0, 0, -(I3122-H3122) / H3122)</f>
        <v>0</v>
      </c>
      <c r="J3124" s="32">
        <f>IF(I3122=0, 0, -(J3122-I3122) / I3122)</f>
        <v>0</v>
      </c>
      <c r="K3124" s="32">
        <f>IF(J3122=0, 0, -(K3122-J3122) / J3122)</f>
        <v>0</v>
      </c>
      <c r="L3124" s="32">
        <f>IF(K3122=0, 0, -(L3122-K3122) / K3122)</f>
        <v>0</v>
      </c>
    </row>
    <row r="3125" spans="2:13" hidden="1" outlineLevel="1" x14ac:dyDescent="0.15"/>
    <row r="3126" spans="2:13" s="1" customFormat="1" ht="18" hidden="1" customHeight="1" outlineLevel="1" x14ac:dyDescent="0.15">
      <c r="B3126" s="7"/>
      <c r="C3126" s="60" t="s">
        <v>259</v>
      </c>
      <c r="D3126" s="68"/>
      <c r="E3126" s="68">
        <f>IF(AND(J3081 = "Yes", OR(ISBLANK(Worker_Type_Filter), Worker_Type_Filter = H3086),
 OR(ISBLANK(Country_Filter), Country_Filter = J3086)), 1, 0)</f>
        <v>1</v>
      </c>
      <c r="F3126" s="69"/>
      <c r="G3126" s="69"/>
      <c r="H3126" s="69" t="s">
        <v>4</v>
      </c>
      <c r="I3126" s="69" t="s">
        <v>5</v>
      </c>
      <c r="J3126" s="69" t="s">
        <v>6</v>
      </c>
      <c r="K3126" s="69" t="s">
        <v>277</v>
      </c>
      <c r="L3126" s="69" t="s">
        <v>278</v>
      </c>
      <c r="M3126" s="69"/>
    </row>
    <row r="3127" spans="2:13" ht="10" hidden="1" customHeight="1" outlineLevel="1" x14ac:dyDescent="0.15">
      <c r="C3127" s="37" t="s">
        <v>267</v>
      </c>
    </row>
    <row r="3128" spans="2:13" ht="4" hidden="1" customHeight="1" outlineLevel="1" x14ac:dyDescent="0.15"/>
    <row r="3129" spans="2:13" s="1" customFormat="1" ht="15" hidden="1" customHeight="1" outlineLevel="1" x14ac:dyDescent="0.15">
      <c r="B3129" s="7"/>
      <c r="C3129" s="20">
        <v>1</v>
      </c>
      <c r="D3129" s="10" t="s">
        <v>23</v>
      </c>
      <c r="F3129" s="9" t="s">
        <v>9</v>
      </c>
      <c r="H3129" s="31">
        <f>H3112 * $E3126</f>
        <v>0</v>
      </c>
      <c r="I3129" s="31">
        <f>I3112 * $E3126</f>
        <v>0</v>
      </c>
      <c r="J3129" s="31">
        <f>J3112 * $E3126</f>
        <v>0</v>
      </c>
      <c r="K3129" s="31">
        <f>K3112 * $E3126</f>
        <v>0</v>
      </c>
      <c r="L3129" s="31">
        <f>L3112 * $E3126</f>
        <v>0</v>
      </c>
    </row>
    <row r="3130" spans="2:13" ht="4" hidden="1" customHeight="1" outlineLevel="1" x14ac:dyDescent="0.15">
      <c r="D3130" s="10"/>
      <c r="F3130" s="1"/>
      <c r="H3130" s="1"/>
      <c r="I3130" s="1"/>
      <c r="J3130" s="1"/>
      <c r="K3130" s="1"/>
      <c r="L3130" s="1"/>
    </row>
    <row r="3131" spans="2:13" s="1" customFormat="1" ht="15" hidden="1" customHeight="1" outlineLevel="1" x14ac:dyDescent="0.15">
      <c r="B3131" s="7"/>
      <c r="C3131" s="20">
        <v>2</v>
      </c>
      <c r="D3131" s="10" t="s">
        <v>269</v>
      </c>
      <c r="F3131" s="9" t="s">
        <v>9</v>
      </c>
      <c r="H3131" s="31">
        <f>H3114 * $E3126</f>
        <v>0</v>
      </c>
      <c r="I3131" s="31">
        <f>I3114 * $E3126</f>
        <v>0</v>
      </c>
      <c r="J3131" s="31">
        <f>J3114 * $E3126</f>
        <v>0</v>
      </c>
      <c r="K3131" s="31">
        <f>K3114 * $E3126</f>
        <v>0</v>
      </c>
      <c r="L3131" s="31">
        <f>L3114 * $E3126</f>
        <v>0</v>
      </c>
    </row>
    <row r="3132" spans="2:13" ht="4" hidden="1" customHeight="1" outlineLevel="1" x14ac:dyDescent="0.15">
      <c r="D3132" s="10"/>
      <c r="F3132" s="1"/>
      <c r="H3132" s="1"/>
      <c r="I3132" s="1"/>
      <c r="J3132" s="1"/>
      <c r="K3132" s="1"/>
      <c r="L3132" s="1"/>
    </row>
    <row r="3133" spans="2:13" s="1" customFormat="1" ht="15" hidden="1" customHeight="1" outlineLevel="1" x14ac:dyDescent="0.15">
      <c r="B3133" s="7"/>
      <c r="C3133" s="20">
        <v>3</v>
      </c>
      <c r="D3133" s="10" t="s">
        <v>16</v>
      </c>
      <c r="F3133" s="9" t="str">
        <f>ReportingCurrencyUnitLables</f>
        <v>USD 000s</v>
      </c>
      <c r="H3133" s="31">
        <f>H3116 * $E3126</f>
        <v>0</v>
      </c>
      <c r="I3133" s="31">
        <f>I3116 * $E3126</f>
        <v>0</v>
      </c>
      <c r="J3133" s="31">
        <f>J3116 * $E3126</f>
        <v>0</v>
      </c>
      <c r="K3133" s="31">
        <f>K3116 * $E3126</f>
        <v>0</v>
      </c>
      <c r="L3133" s="31">
        <f>L3116 * $E3126</f>
        <v>0</v>
      </c>
    </row>
    <row r="3134" spans="2:13" ht="4" hidden="1" customHeight="1" outlineLevel="1" x14ac:dyDescent="0.15">
      <c r="D3134" s="10"/>
      <c r="F3134" s="1"/>
      <c r="H3134" s="1"/>
      <c r="I3134" s="1"/>
      <c r="J3134" s="1"/>
      <c r="K3134" s="1"/>
      <c r="L3134" s="1"/>
    </row>
    <row r="3135" spans="2:13" s="1" customFormat="1" ht="15" hidden="1" customHeight="1" outlineLevel="1" x14ac:dyDescent="0.15">
      <c r="B3135" s="7"/>
      <c r="C3135" s="20">
        <v>4</v>
      </c>
      <c r="D3135" s="10" t="s">
        <v>276</v>
      </c>
      <c r="F3135" s="9" t="str">
        <f>ReportingCurrencyUnitLables</f>
        <v>USD 000s</v>
      </c>
      <c r="H3135" s="31">
        <f>H3120 * $E3126</f>
        <v>0</v>
      </c>
      <c r="I3135" s="31">
        <f>I3120 * $E3126</f>
        <v>0</v>
      </c>
      <c r="J3135" s="31">
        <f>J3120 * $E3126</f>
        <v>0</v>
      </c>
      <c r="K3135" s="31">
        <f>K3120 * $E3126</f>
        <v>0</v>
      </c>
      <c r="L3135" s="31">
        <f>L3120 * $E3126</f>
        <v>0</v>
      </c>
    </row>
    <row r="3136" spans="2:13" ht="4" hidden="1" customHeight="1" outlineLevel="1" x14ac:dyDescent="0.15">
      <c r="D3136" s="10"/>
      <c r="F3136" s="1"/>
      <c r="H3136" s="1"/>
      <c r="I3136" s="1"/>
      <c r="J3136" s="1"/>
      <c r="K3136" s="1"/>
      <c r="L3136" s="1"/>
    </row>
    <row r="3137" spans="2:14" ht="10" hidden="1" customHeight="1" outlineLevel="1" x14ac:dyDescent="0.15">
      <c r="B3137" s="38"/>
      <c r="C3137" s="34"/>
      <c r="D3137" s="34"/>
      <c r="E3137" s="34"/>
      <c r="F3137" s="34"/>
      <c r="G3137" s="34"/>
      <c r="H3137" s="34"/>
      <c r="I3137" s="39"/>
      <c r="J3137" s="39"/>
      <c r="K3137" s="39"/>
      <c r="L3137" s="34"/>
      <c r="M3137" s="34"/>
      <c r="N3137" s="1"/>
    </row>
    <row r="3138" spans="2:14" ht="10" customHeight="1" x14ac:dyDescent="0.15"/>
    <row r="3139" spans="2:14" s="1" customFormat="1" ht="19" collapsed="1" x14ac:dyDescent="0.15">
      <c r="B3139" s="66" cm="1">
        <f t="array" aca="1" ref="B3139" ca="1">MAX($B$2:OFFSET(B3139,-1,0)+1)</f>
        <v>55</v>
      </c>
      <c r="C3139" s="67" t="str">
        <f>UPPER(J3144) &amp;" / " &amp; K3144  &amp; " / " &amp; L3144 &amp; " / " &amp; H3144</f>
        <v xml:space="preserve"> /  /  / </v>
      </c>
      <c r="D3139" s="67"/>
      <c r="E3139" s="67"/>
      <c r="F3139" s="67"/>
      <c r="G3139" s="67"/>
      <c r="H3139" s="34"/>
      <c r="I3139" s="19" t="s">
        <v>253</v>
      </c>
      <c r="J3139" s="2" t="s">
        <v>216</v>
      </c>
      <c r="K3139" s="19" t="s">
        <v>286</v>
      </c>
      <c r="L3139" s="35">
        <f>E3184</f>
        <v>1</v>
      </c>
      <c r="M3139" s="34"/>
    </row>
    <row r="3140" spans="2:14" s="1" customFormat="1" ht="4" hidden="1" customHeight="1" outlineLevel="1" x14ac:dyDescent="0.15">
      <c r="B3140" s="63"/>
      <c r="C3140" s="64"/>
      <c r="D3140" s="64"/>
      <c r="E3140" s="64"/>
      <c r="F3140" s="64"/>
      <c r="G3140" s="64"/>
      <c r="H3140" s="64"/>
      <c r="I3140" s="65"/>
      <c r="J3140" s="65"/>
      <c r="K3140" s="65"/>
      <c r="L3140" s="64"/>
      <c r="M3140" s="64"/>
    </row>
    <row r="3141" spans="2:14" ht="10" hidden="1" customHeight="1" outlineLevel="1" x14ac:dyDescent="0.15"/>
    <row r="3142" spans="2:14" ht="15" hidden="1" customHeight="1" outlineLevel="1" x14ac:dyDescent="0.15">
      <c r="D3142" s="1"/>
      <c r="E3142" s="1"/>
      <c r="H3142" s="3" t="s">
        <v>1</v>
      </c>
      <c r="J3142" s="3" t="s">
        <v>0</v>
      </c>
      <c r="K3142" s="3" t="s">
        <v>215</v>
      </c>
      <c r="L3142" s="3" t="s">
        <v>283</v>
      </c>
    </row>
    <row r="3143" spans="2:14" ht="5" hidden="1" customHeight="1" outlineLevel="1" x14ac:dyDescent="0.15">
      <c r="D3143" s="1"/>
      <c r="E3143" s="1"/>
      <c r="H3143" s="1"/>
      <c r="J3143" s="1"/>
      <c r="K3143" s="1"/>
      <c r="L3143" s="1"/>
    </row>
    <row r="3144" spans="2:14" ht="15" hidden="1" customHeight="1" outlineLevel="1" x14ac:dyDescent="0.15">
      <c r="D3144" s="10" t="s">
        <v>2</v>
      </c>
      <c r="E3144" s="1"/>
      <c r="H3144" s="2"/>
      <c r="J3144" s="2"/>
      <c r="K3144" s="2"/>
      <c r="L3144" s="2"/>
    </row>
    <row r="3145" spans="2:14" hidden="1" outlineLevel="1" x14ac:dyDescent="0.15">
      <c r="D3145" s="1"/>
      <c r="E3145" s="1"/>
      <c r="F3145" s="1"/>
      <c r="H3145" s="1"/>
      <c r="I3145" s="1"/>
      <c r="J3145" s="1"/>
      <c r="K3145" s="1"/>
      <c r="L3145" s="1"/>
    </row>
    <row r="3146" spans="2:14" s="1" customFormat="1" ht="18" hidden="1" customHeight="1" outlineLevel="1" x14ac:dyDescent="0.15">
      <c r="B3146" s="7"/>
      <c r="C3146" s="60" t="s">
        <v>3</v>
      </c>
      <c r="D3146" s="68"/>
      <c r="E3146" s="68"/>
      <c r="F3146" s="69"/>
      <c r="G3146" s="69"/>
      <c r="H3146" s="69" t="s">
        <v>4</v>
      </c>
      <c r="I3146" s="69" t="s">
        <v>5</v>
      </c>
      <c r="J3146" s="69" t="s">
        <v>6</v>
      </c>
      <c r="K3146" s="69" t="s">
        <v>277</v>
      </c>
      <c r="L3146" s="69" t="s">
        <v>278</v>
      </c>
      <c r="M3146" s="69"/>
    </row>
    <row r="3147" spans="2:14" ht="10" hidden="1" customHeight="1" outlineLevel="1" x14ac:dyDescent="0.15">
      <c r="H3147" s="1"/>
      <c r="I3147" s="1"/>
      <c r="J3147" s="1"/>
      <c r="K3147" s="1"/>
      <c r="L3147" s="1"/>
    </row>
    <row r="3148" spans="2:14" s="1" customFormat="1" ht="15" hidden="1" customHeight="1" outlineLevel="1" x14ac:dyDescent="0.15">
      <c r="B3148" s="7"/>
      <c r="D3148" s="10" t="s">
        <v>3</v>
      </c>
      <c r="F3148" s="18" t="s">
        <v>288</v>
      </c>
      <c r="H3148" s="23"/>
      <c r="I3148" s="23"/>
      <c r="J3148" s="23"/>
      <c r="K3148" s="23"/>
      <c r="L3148" s="23"/>
    </row>
    <row r="3149" spans="2:14" ht="4" hidden="1" customHeight="1" outlineLevel="1" x14ac:dyDescent="0.15">
      <c r="D3149" s="1"/>
      <c r="E3149" s="1"/>
      <c r="F3149" s="1"/>
      <c r="H3149" s="1"/>
      <c r="I3149" s="1"/>
      <c r="J3149" s="1"/>
      <c r="K3149" s="1"/>
      <c r="L3149" s="1"/>
    </row>
    <row r="3150" spans="2:14" s="1" customFormat="1" ht="15" hidden="1" customHeight="1" outlineLevel="1" x14ac:dyDescent="0.15">
      <c r="B3150" s="7"/>
      <c r="D3150" s="10" t="s">
        <v>265</v>
      </c>
      <c r="F3150" s="9" t="str">
        <f>F3152 &amp; ":" &amp; F3148</f>
        <v>USD:[currency code]</v>
      </c>
      <c r="H3150" s="25"/>
      <c r="I3150" s="25"/>
      <c r="J3150" s="25"/>
      <c r="K3150" s="25"/>
      <c r="L3150" s="25"/>
    </row>
    <row r="3151" spans="2:14" ht="4" hidden="1" customHeight="1" outlineLevel="1" x14ac:dyDescent="0.15">
      <c r="D3151" s="1"/>
      <c r="E3151" s="1"/>
      <c r="F3151" s="1"/>
      <c r="H3151" s="1"/>
      <c r="I3151" s="1"/>
      <c r="J3151" s="1"/>
      <c r="K3151" s="1"/>
      <c r="L3151" s="1"/>
    </row>
    <row r="3152" spans="2:14" s="1" customFormat="1" ht="15" hidden="1" customHeight="1" outlineLevel="1" x14ac:dyDescent="0.15">
      <c r="B3152" s="7"/>
      <c r="D3152" s="10" t="s">
        <v>22</v>
      </c>
      <c r="F3152" s="9" t="str">
        <f>ReportingCurrency</f>
        <v>USD</v>
      </c>
      <c r="H3152" s="30">
        <f>IF(H3150=0, 0, H3148/H3150)</f>
        <v>0</v>
      </c>
      <c r="I3152" s="30">
        <f>IF(I3150=0, 0, I3148/I3150)</f>
        <v>0</v>
      </c>
      <c r="J3152" s="30">
        <f>IF(J3150=0, 0, J3148/J3150)</f>
        <v>0</v>
      </c>
      <c r="K3152" s="30">
        <f>IF(K3150=0, 0, K3148/K3150)</f>
        <v>0</v>
      </c>
      <c r="L3152" s="30">
        <f>IF(L3150=0, 0, L3148/L3150)</f>
        <v>0</v>
      </c>
    </row>
    <row r="3153" spans="2:13" ht="4" hidden="1" customHeight="1" outlineLevel="1" x14ac:dyDescent="0.15">
      <c r="D3153" s="1"/>
      <c r="E3153" s="1"/>
      <c r="F3153" s="1"/>
      <c r="H3153" s="1"/>
      <c r="I3153" s="1"/>
      <c r="J3153" s="1"/>
      <c r="K3153" s="1"/>
      <c r="L3153" s="1"/>
    </row>
    <row r="3154" spans="2:13" s="1" customFormat="1" ht="15" hidden="1" customHeight="1" outlineLevel="1" x14ac:dyDescent="0.15">
      <c r="B3154" s="7"/>
      <c r="D3154" s="10" t="s">
        <v>273</v>
      </c>
      <c r="F3154" s="9" t="s">
        <v>274</v>
      </c>
      <c r="H3154" s="2"/>
      <c r="I3154" s="2"/>
      <c r="J3154" s="2"/>
      <c r="K3154" s="2"/>
      <c r="L3154" s="2"/>
    </row>
    <row r="3155" spans="2:13" ht="4" hidden="1" customHeight="1" outlineLevel="1" x14ac:dyDescent="0.15">
      <c r="D3155" s="1"/>
      <c r="E3155" s="1"/>
      <c r="F3155" s="1"/>
      <c r="H3155" s="1"/>
      <c r="I3155" s="1"/>
      <c r="J3155" s="1"/>
      <c r="K3155" s="1"/>
      <c r="L3155" s="1"/>
    </row>
    <row r="3156" spans="2:13" s="1" customFormat="1" ht="15" hidden="1" customHeight="1" outlineLevel="1" x14ac:dyDescent="0.15">
      <c r="B3156" s="7"/>
      <c r="D3156" s="10" t="s">
        <v>302</v>
      </c>
      <c r="F3156" s="9" t="s">
        <v>275</v>
      </c>
      <c r="H3156" s="26"/>
      <c r="I3156" s="26"/>
      <c r="J3156" s="26"/>
      <c r="K3156" s="26"/>
      <c r="L3156" s="26"/>
    </row>
    <row r="3157" spans="2:13" hidden="1" outlineLevel="1" x14ac:dyDescent="0.15">
      <c r="D3157" s="1"/>
      <c r="E3157" s="1"/>
      <c r="F3157" s="1"/>
      <c r="H3157" s="1"/>
      <c r="I3157" s="1"/>
      <c r="J3157" s="1"/>
      <c r="K3157" s="1"/>
      <c r="L3157" s="1"/>
    </row>
    <row r="3158" spans="2:13" s="1" customFormat="1" ht="18" hidden="1" customHeight="1" outlineLevel="1" x14ac:dyDescent="0.15">
      <c r="B3158" s="7"/>
      <c r="C3158" s="60" t="s">
        <v>8</v>
      </c>
      <c r="D3158" s="68"/>
      <c r="E3158" s="68"/>
      <c r="F3158" s="69"/>
      <c r="G3158" s="69"/>
      <c r="H3158" s="69" t="s">
        <v>4</v>
      </c>
      <c r="I3158" s="69" t="s">
        <v>5</v>
      </c>
      <c r="J3158" s="69" t="s">
        <v>6</v>
      </c>
      <c r="K3158" s="69" t="s">
        <v>277</v>
      </c>
      <c r="L3158" s="69" t="s">
        <v>278</v>
      </c>
      <c r="M3158" s="69"/>
    </row>
    <row r="3159" spans="2:13" ht="10" hidden="1" customHeight="1" outlineLevel="1" x14ac:dyDescent="0.15">
      <c r="H3159" s="1"/>
      <c r="I3159" s="1"/>
      <c r="J3159" s="1"/>
      <c r="K3159" s="1"/>
      <c r="L3159" s="1"/>
    </row>
    <row r="3160" spans="2:13" s="1" customFormat="1" ht="15" hidden="1" customHeight="1" outlineLevel="1" x14ac:dyDescent="0.15">
      <c r="B3160" s="7"/>
      <c r="D3160" s="10" t="s">
        <v>254</v>
      </c>
      <c r="E3160" s="36"/>
      <c r="F3160" s="9" t="s">
        <v>24</v>
      </c>
      <c r="H3160" s="24"/>
      <c r="I3160" s="24"/>
      <c r="J3160" s="24"/>
      <c r="K3160" s="24"/>
      <c r="L3160" s="24"/>
    </row>
    <row r="3161" spans="2:13" s="1" customFormat="1" ht="15" hidden="1" customHeight="1" outlineLevel="1" x14ac:dyDescent="0.15">
      <c r="B3161" s="7"/>
      <c r="D3161" s="10" t="s">
        <v>255</v>
      </c>
      <c r="E3161" s="36"/>
      <c r="F3161" s="9" t="s">
        <v>24</v>
      </c>
      <c r="H3161" s="24"/>
      <c r="I3161" s="24"/>
      <c r="J3161" s="24"/>
      <c r="K3161" s="24"/>
      <c r="L3161" s="24"/>
    </row>
    <row r="3162" spans="2:13" s="1" customFormat="1" ht="15" hidden="1" customHeight="1" outlineLevel="1" x14ac:dyDescent="0.15">
      <c r="B3162" s="7"/>
      <c r="D3162" s="10" t="s">
        <v>256</v>
      </c>
      <c r="E3162" s="36"/>
      <c r="F3162" s="9" t="s">
        <v>24</v>
      </c>
      <c r="H3162" s="24"/>
      <c r="I3162" s="24"/>
      <c r="J3162" s="24"/>
      <c r="K3162" s="24"/>
      <c r="L3162" s="24"/>
    </row>
    <row r="3163" spans="2:13" s="1" customFormat="1" ht="15" hidden="1" customHeight="1" outlineLevel="1" x14ac:dyDescent="0.15">
      <c r="B3163" s="7"/>
      <c r="D3163" s="10" t="s">
        <v>257</v>
      </c>
      <c r="E3163" s="36"/>
      <c r="F3163" s="9" t="s">
        <v>24</v>
      </c>
      <c r="H3163" s="24"/>
      <c r="I3163" s="24"/>
      <c r="J3163" s="24"/>
      <c r="K3163" s="24"/>
      <c r="L3163" s="24"/>
    </row>
    <row r="3164" spans="2:13" s="1" customFormat="1" ht="15" hidden="1" customHeight="1" outlineLevel="1" x14ac:dyDescent="0.15">
      <c r="B3164" s="7"/>
      <c r="D3164" s="10" t="s">
        <v>258</v>
      </c>
      <c r="E3164" s="36"/>
      <c r="F3164" s="9" t="s">
        <v>24</v>
      </c>
      <c r="H3164" s="24"/>
      <c r="I3164" s="24"/>
      <c r="J3164" s="24"/>
      <c r="K3164" s="24"/>
      <c r="L3164" s="24"/>
    </row>
    <row r="3165" spans="2:13" ht="4" hidden="1" customHeight="1" outlineLevel="1" x14ac:dyDescent="0.15">
      <c r="D3165" s="1"/>
      <c r="E3165" s="1"/>
      <c r="F3165" s="1"/>
      <c r="H3165" s="1"/>
      <c r="I3165" s="1"/>
      <c r="J3165" s="1"/>
      <c r="K3165" s="1"/>
      <c r="L3165" s="1"/>
    </row>
    <row r="3166" spans="2:13" s="1" customFormat="1" ht="15" hidden="1" customHeight="1" outlineLevel="1" x14ac:dyDescent="0.15">
      <c r="B3166" s="7"/>
      <c r="D3166" s="10" t="s">
        <v>268</v>
      </c>
      <c r="F3166" s="9" t="s">
        <v>24</v>
      </c>
      <c r="H3166" s="31">
        <f>SUM(H3160:H3164)</f>
        <v>0</v>
      </c>
      <c r="I3166" s="31">
        <f>SUM(I3160:I3164)</f>
        <v>0</v>
      </c>
      <c r="J3166" s="31">
        <f>SUM(J3160:J3164)</f>
        <v>0</v>
      </c>
      <c r="K3166" s="31">
        <f>SUM(K3160:K3164)</f>
        <v>0</v>
      </c>
      <c r="L3166" s="31">
        <f>SUM(L3160:L3164)</f>
        <v>0</v>
      </c>
    </row>
    <row r="3167" spans="2:13" hidden="1" outlineLevel="1" x14ac:dyDescent="0.15"/>
    <row r="3168" spans="2:13" s="1" customFormat="1" ht="18" hidden="1" customHeight="1" outlineLevel="1" x14ac:dyDescent="0.15">
      <c r="B3168" s="7"/>
      <c r="C3168" s="60" t="s">
        <v>15</v>
      </c>
      <c r="D3168" s="68"/>
      <c r="E3168" s="68"/>
      <c r="F3168" s="69"/>
      <c r="G3168" s="69"/>
      <c r="H3168" s="69" t="s">
        <v>4</v>
      </c>
      <c r="I3168" s="69" t="s">
        <v>5</v>
      </c>
      <c r="J3168" s="69" t="s">
        <v>6</v>
      </c>
      <c r="K3168" s="69" t="s">
        <v>277</v>
      </c>
      <c r="L3168" s="69" t="s">
        <v>278</v>
      </c>
      <c r="M3168" s="69"/>
    </row>
    <row r="3169" spans="2:13" ht="10" hidden="1" customHeight="1" outlineLevel="1" x14ac:dyDescent="0.15"/>
    <row r="3170" spans="2:13" s="1" customFormat="1" ht="15" hidden="1" customHeight="1" outlineLevel="1" x14ac:dyDescent="0.15">
      <c r="B3170" s="7"/>
      <c r="D3170" s="10" t="s">
        <v>23</v>
      </c>
      <c r="F3170" s="9" t="s">
        <v>9</v>
      </c>
      <c r="H3170" s="31">
        <f>H3166</f>
        <v>0</v>
      </c>
      <c r="I3170" s="31">
        <f>I3166</f>
        <v>0</v>
      </c>
      <c r="J3170" s="31">
        <f>J3166</f>
        <v>0</v>
      </c>
      <c r="K3170" s="31">
        <f>K3166</f>
        <v>0</v>
      </c>
      <c r="L3170" s="31">
        <f>L3166</f>
        <v>0</v>
      </c>
    </row>
    <row r="3171" spans="2:13" ht="4" hidden="1" customHeight="1" outlineLevel="1" x14ac:dyDescent="0.15">
      <c r="D3171" s="10"/>
      <c r="F3171" s="1"/>
      <c r="H3171" s="1"/>
      <c r="I3171" s="1"/>
      <c r="J3171" s="1"/>
      <c r="K3171" s="1"/>
      <c r="L3171" s="1"/>
    </row>
    <row r="3172" spans="2:13" s="1" customFormat="1" ht="15" hidden="1" customHeight="1" outlineLevel="1" x14ac:dyDescent="0.15">
      <c r="B3172" s="7"/>
      <c r="D3172" s="10" t="s">
        <v>269</v>
      </c>
      <c r="F3172" s="9" t="s">
        <v>9</v>
      </c>
      <c r="H3172" s="31">
        <f>SUM(H3161:H3164)</f>
        <v>0</v>
      </c>
      <c r="I3172" s="31">
        <f>SUM(I3161:I3164)</f>
        <v>0</v>
      </c>
      <c r="J3172" s="31">
        <f>SUM(J3161:J3164)</f>
        <v>0</v>
      </c>
      <c r="K3172" s="31">
        <f>SUM(K3161:K3164)</f>
        <v>0</v>
      </c>
      <c r="L3172" s="31">
        <f>SUM(L3161:L3164)</f>
        <v>0</v>
      </c>
    </row>
    <row r="3173" spans="2:13" ht="4" hidden="1" customHeight="1" outlineLevel="1" x14ac:dyDescent="0.15">
      <c r="D3173" s="10"/>
      <c r="F3173" s="1"/>
      <c r="H3173" s="1"/>
      <c r="I3173" s="1"/>
      <c r="J3173" s="1"/>
      <c r="K3173" s="1"/>
      <c r="L3173" s="1"/>
    </row>
    <row r="3174" spans="2:13" s="1" customFormat="1" ht="15" hidden="1" customHeight="1" outlineLevel="1" x14ac:dyDescent="0.15">
      <c r="B3174" s="7"/>
      <c r="D3174" s="10" t="s">
        <v>16</v>
      </c>
      <c r="F3174" s="9" t="str">
        <f>ReportingCurrencyUnitLables</f>
        <v>USD 000s</v>
      </c>
      <c r="H3174" s="31">
        <f>H3152 * H3166 / 1000</f>
        <v>0</v>
      </c>
      <c r="I3174" s="31">
        <f>I3152 * I3166 / 1000</f>
        <v>0</v>
      </c>
      <c r="J3174" s="31">
        <f>J3152 * J3166 / 1000</f>
        <v>0</v>
      </c>
      <c r="K3174" s="31">
        <f>K3152 * K3166 / 1000</f>
        <v>0</v>
      </c>
      <c r="L3174" s="31">
        <f>L3152 * L3166 / 1000</f>
        <v>0</v>
      </c>
    </row>
    <row r="3175" spans="2:13" ht="4" hidden="1" customHeight="1" outlineLevel="1" x14ac:dyDescent="0.15">
      <c r="D3175" s="10"/>
      <c r="F3175" s="1"/>
      <c r="H3175" s="1"/>
      <c r="I3175" s="1"/>
      <c r="J3175" s="1"/>
      <c r="K3175" s="1"/>
      <c r="L3175" s="1"/>
    </row>
    <row r="3176" spans="2:13" s="1" customFormat="1" ht="15" hidden="1" customHeight="1" outlineLevel="1" x14ac:dyDescent="0.15">
      <c r="B3176" s="7"/>
      <c r="D3176" s="10" t="s">
        <v>19</v>
      </c>
      <c r="F3176" s="9" t="s">
        <v>20</v>
      </c>
      <c r="H3176" s="32">
        <f>IF(H3170=0,0,H3172 / H3170)</f>
        <v>0</v>
      </c>
      <c r="I3176" s="32">
        <f>IF(I3170=0,0,I3172 / I3170)</f>
        <v>0</v>
      </c>
      <c r="J3176" s="32">
        <f>IF(J3170=0,0,J3172 / J3170)</f>
        <v>0</v>
      </c>
      <c r="K3176" s="32">
        <f>IF(K3170=0,0,K3172 / K3170)</f>
        <v>0</v>
      </c>
      <c r="L3176" s="32">
        <f>IF(L3170=0,0,L3172 / L3170)</f>
        <v>0</v>
      </c>
    </row>
    <row r="3177" spans="2:13" ht="4" hidden="1" customHeight="1" outlineLevel="1" x14ac:dyDescent="0.15">
      <c r="D3177" s="10"/>
      <c r="F3177" s="1"/>
      <c r="H3177" s="1"/>
      <c r="I3177" s="1"/>
      <c r="J3177" s="1"/>
      <c r="K3177" s="1"/>
      <c r="L3177" s="1"/>
    </row>
    <row r="3178" spans="2:13" s="1" customFormat="1" ht="15" hidden="1" customHeight="1" outlineLevel="1" x14ac:dyDescent="0.15">
      <c r="B3178" s="7"/>
      <c r="D3178" s="10" t="s">
        <v>276</v>
      </c>
      <c r="F3178" s="9" t="str">
        <f>ReportingCurrencyUnitLables</f>
        <v>USD 000s</v>
      </c>
      <c r="H3178" s="31">
        <f>MAX(SUMPRODUCT(H3161:H3164, Technical!$E$9:$E$12) * H3152 / 1000, 0)</f>
        <v>0</v>
      </c>
      <c r="I3178" s="31">
        <f>MAX(SUMPRODUCT(I3161:I3164, Technical!$E$9:$E$12) * I3152 / 1000, 0)</f>
        <v>0</v>
      </c>
      <c r="J3178" s="31">
        <f>MAX(SUMPRODUCT(J3161:J3164, Technical!$E$9:$E$12) * J3152 / 1000, 0)</f>
        <v>0</v>
      </c>
      <c r="K3178" s="31">
        <f>MAX(SUMPRODUCT(K3161:K3164, Technical!$E$9:$E$12) * K3152 / 1000, 0)</f>
        <v>0</v>
      </c>
      <c r="L3178" s="31">
        <f>MAX(SUMPRODUCT(L3161:L3164, Technical!$E$9:$E$12) * L3152 / 1000, 0)</f>
        <v>0</v>
      </c>
    </row>
    <row r="3179" spans="2:13" ht="4" hidden="1" customHeight="1" outlineLevel="1" x14ac:dyDescent="0.15">
      <c r="D3179" s="10"/>
      <c r="F3179" s="1"/>
      <c r="H3179" s="1"/>
      <c r="I3179" s="1"/>
      <c r="J3179" s="1"/>
      <c r="K3179" s="1"/>
      <c r="L3179" s="1"/>
    </row>
    <row r="3180" spans="2:13" s="1" customFormat="1" ht="15" hidden="1" customHeight="1" outlineLevel="1" x14ac:dyDescent="0.15">
      <c r="B3180" s="7"/>
      <c r="D3180" s="10" t="s">
        <v>272</v>
      </c>
      <c r="F3180" s="9" t="s">
        <v>270</v>
      </c>
      <c r="H3180" s="32">
        <f>IF(H3174=0, 0, H3178/H3174)</f>
        <v>0</v>
      </c>
      <c r="I3180" s="32">
        <f>IF(I3174=0, 0, I3178/I3174)</f>
        <v>0</v>
      </c>
      <c r="J3180" s="32">
        <f>IF(J3174=0, 0, J3178/J3174)</f>
        <v>0</v>
      </c>
      <c r="K3180" s="32">
        <f>IF(K3174=0, 0, K3178/K3174)</f>
        <v>0</v>
      </c>
      <c r="L3180" s="32">
        <f>IF(L3174=0, 0, L3178/L3174)</f>
        <v>0</v>
      </c>
    </row>
    <row r="3181" spans="2:13" ht="4" hidden="1" customHeight="1" outlineLevel="1" x14ac:dyDescent="0.15">
      <c r="D3181" s="10"/>
      <c r="F3181" s="1"/>
      <c r="H3181" s="1"/>
      <c r="I3181" s="1"/>
      <c r="J3181" s="1"/>
      <c r="K3181" s="1"/>
      <c r="L3181" s="1"/>
    </row>
    <row r="3182" spans="2:13" s="1" customFormat="1" ht="15" hidden="1" customHeight="1" outlineLevel="1" x14ac:dyDescent="0.15">
      <c r="B3182" s="7"/>
      <c r="C3182" s="7"/>
      <c r="D3182" s="10" t="s">
        <v>271</v>
      </c>
      <c r="F3182" s="9" t="s">
        <v>279</v>
      </c>
      <c r="H3182" s="33"/>
      <c r="I3182" s="32">
        <f>IF(H3180=0, 0, -(I3180-H3180) / H3180)</f>
        <v>0</v>
      </c>
      <c r="J3182" s="32">
        <f>IF(I3180=0, 0, -(J3180-I3180) / I3180)</f>
        <v>0</v>
      </c>
      <c r="K3182" s="32">
        <f>IF(J3180=0, 0, -(K3180-J3180) / J3180)</f>
        <v>0</v>
      </c>
      <c r="L3182" s="32">
        <f>IF(K3180=0, 0, -(L3180-K3180) / K3180)</f>
        <v>0</v>
      </c>
    </row>
    <row r="3183" spans="2:13" hidden="1" outlineLevel="1" x14ac:dyDescent="0.15"/>
    <row r="3184" spans="2:13" s="1" customFormat="1" ht="18" hidden="1" customHeight="1" outlineLevel="1" x14ac:dyDescent="0.15">
      <c r="B3184" s="7"/>
      <c r="C3184" s="60" t="s">
        <v>259</v>
      </c>
      <c r="D3184" s="68"/>
      <c r="E3184" s="68">
        <f>IF(AND(J3139 = "Yes", OR(ISBLANK(Worker_Type_Filter), Worker_Type_Filter = H3144),
 OR(ISBLANK(Country_Filter), Country_Filter = J3144)), 1, 0)</f>
        <v>1</v>
      </c>
      <c r="F3184" s="69"/>
      <c r="G3184" s="69"/>
      <c r="H3184" s="69" t="s">
        <v>4</v>
      </c>
      <c r="I3184" s="69" t="s">
        <v>5</v>
      </c>
      <c r="J3184" s="69" t="s">
        <v>6</v>
      </c>
      <c r="K3184" s="69" t="s">
        <v>277</v>
      </c>
      <c r="L3184" s="69" t="s">
        <v>278</v>
      </c>
      <c r="M3184" s="69"/>
    </row>
    <row r="3185" spans="2:14" ht="10" hidden="1" customHeight="1" outlineLevel="1" x14ac:dyDescent="0.15">
      <c r="C3185" s="37" t="s">
        <v>267</v>
      </c>
    </row>
    <row r="3186" spans="2:14" ht="4" hidden="1" customHeight="1" outlineLevel="1" x14ac:dyDescent="0.15"/>
    <row r="3187" spans="2:14" s="1" customFormat="1" ht="15" hidden="1" customHeight="1" outlineLevel="1" x14ac:dyDescent="0.15">
      <c r="B3187" s="7"/>
      <c r="C3187" s="20">
        <v>1</v>
      </c>
      <c r="D3187" s="10" t="s">
        <v>23</v>
      </c>
      <c r="F3187" s="9" t="s">
        <v>9</v>
      </c>
      <c r="H3187" s="31">
        <f>H3170 * $E3184</f>
        <v>0</v>
      </c>
      <c r="I3187" s="31">
        <f>I3170 * $E3184</f>
        <v>0</v>
      </c>
      <c r="J3187" s="31">
        <f>J3170 * $E3184</f>
        <v>0</v>
      </c>
      <c r="K3187" s="31">
        <f>K3170 * $E3184</f>
        <v>0</v>
      </c>
      <c r="L3187" s="31">
        <f>L3170 * $E3184</f>
        <v>0</v>
      </c>
    </row>
    <row r="3188" spans="2:14" ht="4" hidden="1" customHeight="1" outlineLevel="1" x14ac:dyDescent="0.15">
      <c r="D3188" s="10"/>
      <c r="F3188" s="1"/>
      <c r="H3188" s="1"/>
      <c r="I3188" s="1"/>
      <c r="J3188" s="1"/>
      <c r="K3188" s="1"/>
      <c r="L3188" s="1"/>
    </row>
    <row r="3189" spans="2:14" s="1" customFormat="1" ht="15" hidden="1" customHeight="1" outlineLevel="1" x14ac:dyDescent="0.15">
      <c r="B3189" s="7"/>
      <c r="C3189" s="20">
        <v>2</v>
      </c>
      <c r="D3189" s="10" t="s">
        <v>269</v>
      </c>
      <c r="F3189" s="9" t="s">
        <v>9</v>
      </c>
      <c r="H3189" s="31">
        <f>H3172 * $E3184</f>
        <v>0</v>
      </c>
      <c r="I3189" s="31">
        <f>I3172 * $E3184</f>
        <v>0</v>
      </c>
      <c r="J3189" s="31">
        <f>J3172 * $E3184</f>
        <v>0</v>
      </c>
      <c r="K3189" s="31">
        <f>K3172 * $E3184</f>
        <v>0</v>
      </c>
      <c r="L3189" s="31">
        <f>L3172 * $E3184</f>
        <v>0</v>
      </c>
    </row>
    <row r="3190" spans="2:14" ht="4" hidden="1" customHeight="1" outlineLevel="1" x14ac:dyDescent="0.15">
      <c r="D3190" s="10"/>
      <c r="F3190" s="1"/>
      <c r="H3190" s="1"/>
      <c r="I3190" s="1"/>
      <c r="J3190" s="1"/>
      <c r="K3190" s="1"/>
      <c r="L3190" s="1"/>
    </row>
    <row r="3191" spans="2:14" s="1" customFormat="1" ht="15" hidden="1" customHeight="1" outlineLevel="1" x14ac:dyDescent="0.15">
      <c r="B3191" s="7"/>
      <c r="C3191" s="20">
        <v>3</v>
      </c>
      <c r="D3191" s="10" t="s">
        <v>16</v>
      </c>
      <c r="F3191" s="9" t="str">
        <f>ReportingCurrencyUnitLables</f>
        <v>USD 000s</v>
      </c>
      <c r="H3191" s="31">
        <f>H3174 * $E3184</f>
        <v>0</v>
      </c>
      <c r="I3191" s="31">
        <f>I3174 * $E3184</f>
        <v>0</v>
      </c>
      <c r="J3191" s="31">
        <f>J3174 * $E3184</f>
        <v>0</v>
      </c>
      <c r="K3191" s="31">
        <f>K3174 * $E3184</f>
        <v>0</v>
      </c>
      <c r="L3191" s="31">
        <f>L3174 * $E3184</f>
        <v>0</v>
      </c>
    </row>
    <row r="3192" spans="2:14" ht="4" hidden="1" customHeight="1" outlineLevel="1" x14ac:dyDescent="0.15">
      <c r="D3192" s="10"/>
      <c r="F3192" s="1"/>
      <c r="H3192" s="1"/>
      <c r="I3192" s="1"/>
      <c r="J3192" s="1"/>
      <c r="K3192" s="1"/>
      <c r="L3192" s="1"/>
    </row>
    <row r="3193" spans="2:14" s="1" customFormat="1" ht="15" hidden="1" customHeight="1" outlineLevel="1" x14ac:dyDescent="0.15">
      <c r="B3193" s="7"/>
      <c r="C3193" s="20">
        <v>4</v>
      </c>
      <c r="D3193" s="10" t="s">
        <v>276</v>
      </c>
      <c r="F3193" s="9" t="str">
        <f>ReportingCurrencyUnitLables</f>
        <v>USD 000s</v>
      </c>
      <c r="H3193" s="31">
        <f>H3178 * $E3184</f>
        <v>0</v>
      </c>
      <c r="I3193" s="31">
        <f>I3178 * $E3184</f>
        <v>0</v>
      </c>
      <c r="J3193" s="31">
        <f>J3178 * $E3184</f>
        <v>0</v>
      </c>
      <c r="K3193" s="31">
        <f>K3178 * $E3184</f>
        <v>0</v>
      </c>
      <c r="L3193" s="31">
        <f>L3178 * $E3184</f>
        <v>0</v>
      </c>
    </row>
    <row r="3194" spans="2:14" ht="4" hidden="1" customHeight="1" outlineLevel="1" x14ac:dyDescent="0.15">
      <c r="D3194" s="10"/>
      <c r="F3194" s="1"/>
      <c r="H3194" s="1"/>
      <c r="I3194" s="1"/>
      <c r="J3194" s="1"/>
      <c r="K3194" s="1"/>
      <c r="L3194" s="1"/>
    </row>
    <row r="3195" spans="2:14" ht="10" hidden="1" customHeight="1" outlineLevel="1" x14ac:dyDescent="0.15">
      <c r="B3195" s="38"/>
      <c r="C3195" s="34"/>
      <c r="D3195" s="34"/>
      <c r="E3195" s="34"/>
      <c r="F3195" s="34"/>
      <c r="G3195" s="34"/>
      <c r="H3195" s="34"/>
      <c r="I3195" s="39"/>
      <c r="J3195" s="39"/>
      <c r="K3195" s="39"/>
      <c r="L3195" s="34"/>
      <c r="M3195" s="34"/>
      <c r="N3195" s="1"/>
    </row>
    <row r="3196" spans="2:14" ht="10" customHeight="1" x14ac:dyDescent="0.15"/>
    <row r="3197" spans="2:14" s="1" customFormat="1" ht="19" collapsed="1" x14ac:dyDescent="0.15">
      <c r="B3197" s="66" cm="1">
        <f t="array" aca="1" ref="B3197" ca="1">MAX($B$2:OFFSET(B3197,-1,0)+1)</f>
        <v>56</v>
      </c>
      <c r="C3197" s="67" t="str">
        <f>UPPER(J3202) &amp;" / " &amp; K3202  &amp; " / " &amp; L3202 &amp; " / " &amp; H3202</f>
        <v xml:space="preserve"> /  /  / </v>
      </c>
      <c r="D3197" s="67"/>
      <c r="E3197" s="67"/>
      <c r="F3197" s="67"/>
      <c r="G3197" s="67"/>
      <c r="H3197" s="34"/>
      <c r="I3197" s="19" t="s">
        <v>253</v>
      </c>
      <c r="J3197" s="2" t="s">
        <v>216</v>
      </c>
      <c r="K3197" s="19" t="s">
        <v>286</v>
      </c>
      <c r="L3197" s="35">
        <f>E3242</f>
        <v>1</v>
      </c>
      <c r="M3197" s="34"/>
    </row>
    <row r="3198" spans="2:14" s="1" customFormat="1" ht="4" hidden="1" customHeight="1" outlineLevel="1" x14ac:dyDescent="0.15">
      <c r="B3198" s="63"/>
      <c r="C3198" s="64"/>
      <c r="D3198" s="64"/>
      <c r="E3198" s="64"/>
      <c r="F3198" s="64"/>
      <c r="G3198" s="64"/>
      <c r="H3198" s="64"/>
      <c r="I3198" s="65"/>
      <c r="J3198" s="65"/>
      <c r="K3198" s="65"/>
      <c r="L3198" s="64"/>
      <c r="M3198" s="64"/>
    </row>
    <row r="3199" spans="2:14" ht="10" hidden="1" customHeight="1" outlineLevel="1" x14ac:dyDescent="0.15"/>
    <row r="3200" spans="2:14" ht="15" hidden="1" customHeight="1" outlineLevel="1" x14ac:dyDescent="0.15">
      <c r="D3200" s="1"/>
      <c r="E3200" s="1"/>
      <c r="H3200" s="3" t="s">
        <v>1</v>
      </c>
      <c r="J3200" s="3" t="s">
        <v>0</v>
      </c>
      <c r="K3200" s="3" t="s">
        <v>215</v>
      </c>
      <c r="L3200" s="3" t="s">
        <v>283</v>
      </c>
    </row>
    <row r="3201" spans="2:13" ht="5" hidden="1" customHeight="1" outlineLevel="1" x14ac:dyDescent="0.15">
      <c r="D3201" s="1"/>
      <c r="E3201" s="1"/>
      <c r="H3201" s="1"/>
      <c r="J3201" s="1"/>
      <c r="K3201" s="1"/>
      <c r="L3201" s="1"/>
    </row>
    <row r="3202" spans="2:13" ht="15" hidden="1" customHeight="1" outlineLevel="1" x14ac:dyDescent="0.15">
      <c r="D3202" s="10" t="s">
        <v>2</v>
      </c>
      <c r="E3202" s="1"/>
      <c r="H3202" s="2"/>
      <c r="J3202" s="2"/>
      <c r="K3202" s="2"/>
      <c r="L3202" s="2"/>
    </row>
    <row r="3203" spans="2:13" hidden="1" outlineLevel="1" x14ac:dyDescent="0.15">
      <c r="D3203" s="1"/>
      <c r="E3203" s="1"/>
      <c r="F3203" s="1"/>
      <c r="H3203" s="1"/>
      <c r="I3203" s="1"/>
      <c r="J3203" s="1"/>
      <c r="K3203" s="1"/>
      <c r="L3203" s="1"/>
    </row>
    <row r="3204" spans="2:13" s="1" customFormat="1" ht="18" hidden="1" customHeight="1" outlineLevel="1" x14ac:dyDescent="0.15">
      <c r="B3204" s="7"/>
      <c r="C3204" s="60" t="s">
        <v>3</v>
      </c>
      <c r="D3204" s="68"/>
      <c r="E3204" s="68"/>
      <c r="F3204" s="69"/>
      <c r="G3204" s="69"/>
      <c r="H3204" s="69" t="s">
        <v>4</v>
      </c>
      <c r="I3204" s="69" t="s">
        <v>5</v>
      </c>
      <c r="J3204" s="69" t="s">
        <v>6</v>
      </c>
      <c r="K3204" s="69" t="s">
        <v>277</v>
      </c>
      <c r="L3204" s="69" t="s">
        <v>278</v>
      </c>
      <c r="M3204" s="69"/>
    </row>
    <row r="3205" spans="2:13" ht="10" hidden="1" customHeight="1" outlineLevel="1" x14ac:dyDescent="0.15">
      <c r="H3205" s="1"/>
      <c r="I3205" s="1"/>
      <c r="J3205" s="1"/>
      <c r="K3205" s="1"/>
      <c r="L3205" s="1"/>
    </row>
    <row r="3206" spans="2:13" s="1" customFormat="1" ht="15" hidden="1" customHeight="1" outlineLevel="1" x14ac:dyDescent="0.15">
      <c r="B3206" s="7"/>
      <c r="D3206" s="10" t="s">
        <v>3</v>
      </c>
      <c r="F3206" s="18" t="s">
        <v>288</v>
      </c>
      <c r="H3206" s="23"/>
      <c r="I3206" s="23"/>
      <c r="J3206" s="23"/>
      <c r="K3206" s="23"/>
      <c r="L3206" s="23"/>
    </row>
    <row r="3207" spans="2:13" ht="4" hidden="1" customHeight="1" outlineLevel="1" x14ac:dyDescent="0.15">
      <c r="D3207" s="1"/>
      <c r="E3207" s="1"/>
      <c r="F3207" s="1"/>
      <c r="H3207" s="1"/>
      <c r="I3207" s="1"/>
      <c r="J3207" s="1"/>
      <c r="K3207" s="1"/>
      <c r="L3207" s="1"/>
    </row>
    <row r="3208" spans="2:13" s="1" customFormat="1" ht="15" hidden="1" customHeight="1" outlineLevel="1" x14ac:dyDescent="0.15">
      <c r="B3208" s="7"/>
      <c r="D3208" s="10" t="s">
        <v>265</v>
      </c>
      <c r="F3208" s="9" t="str">
        <f>F3210 &amp; ":" &amp; F3206</f>
        <v>USD:[currency code]</v>
      </c>
      <c r="H3208" s="25"/>
      <c r="I3208" s="25"/>
      <c r="J3208" s="25"/>
      <c r="K3208" s="25"/>
      <c r="L3208" s="25"/>
    </row>
    <row r="3209" spans="2:13" ht="4" hidden="1" customHeight="1" outlineLevel="1" x14ac:dyDescent="0.15">
      <c r="D3209" s="1"/>
      <c r="E3209" s="1"/>
      <c r="F3209" s="1"/>
      <c r="H3209" s="1"/>
      <c r="I3209" s="1"/>
      <c r="J3209" s="1"/>
      <c r="K3209" s="1"/>
      <c r="L3209" s="1"/>
    </row>
    <row r="3210" spans="2:13" s="1" customFormat="1" ht="15" hidden="1" customHeight="1" outlineLevel="1" x14ac:dyDescent="0.15">
      <c r="B3210" s="7"/>
      <c r="D3210" s="10" t="s">
        <v>22</v>
      </c>
      <c r="F3210" s="9" t="str">
        <f>ReportingCurrency</f>
        <v>USD</v>
      </c>
      <c r="H3210" s="30">
        <f>IF(H3208=0, 0, H3206/H3208)</f>
        <v>0</v>
      </c>
      <c r="I3210" s="30">
        <f>IF(I3208=0, 0, I3206/I3208)</f>
        <v>0</v>
      </c>
      <c r="J3210" s="30">
        <f>IF(J3208=0, 0, J3206/J3208)</f>
        <v>0</v>
      </c>
      <c r="K3210" s="30">
        <f>IF(K3208=0, 0, K3206/K3208)</f>
        <v>0</v>
      </c>
      <c r="L3210" s="30">
        <f>IF(L3208=0, 0, L3206/L3208)</f>
        <v>0</v>
      </c>
    </row>
    <row r="3211" spans="2:13" ht="4" hidden="1" customHeight="1" outlineLevel="1" x14ac:dyDescent="0.15">
      <c r="D3211" s="1"/>
      <c r="E3211" s="1"/>
      <c r="F3211" s="1"/>
      <c r="H3211" s="1"/>
      <c r="I3211" s="1"/>
      <c r="J3211" s="1"/>
      <c r="K3211" s="1"/>
      <c r="L3211" s="1"/>
    </row>
    <row r="3212" spans="2:13" s="1" customFormat="1" ht="15" hidden="1" customHeight="1" outlineLevel="1" x14ac:dyDescent="0.15">
      <c r="B3212" s="7"/>
      <c r="D3212" s="10" t="s">
        <v>273</v>
      </c>
      <c r="F3212" s="9" t="s">
        <v>274</v>
      </c>
      <c r="H3212" s="2"/>
      <c r="I3212" s="2"/>
      <c r="J3212" s="2"/>
      <c r="K3212" s="2"/>
      <c r="L3212" s="2"/>
    </row>
    <row r="3213" spans="2:13" ht="4" hidden="1" customHeight="1" outlineLevel="1" x14ac:dyDescent="0.15">
      <c r="D3213" s="1"/>
      <c r="E3213" s="1"/>
      <c r="F3213" s="1"/>
      <c r="H3213" s="1"/>
      <c r="I3213" s="1"/>
      <c r="J3213" s="1"/>
      <c r="K3213" s="1"/>
      <c r="L3213" s="1"/>
    </row>
    <row r="3214" spans="2:13" s="1" customFormat="1" ht="15" hidden="1" customHeight="1" outlineLevel="1" x14ac:dyDescent="0.15">
      <c r="B3214" s="7"/>
      <c r="D3214" s="10" t="s">
        <v>302</v>
      </c>
      <c r="F3214" s="9" t="s">
        <v>275</v>
      </c>
      <c r="H3214" s="26"/>
      <c r="I3214" s="26"/>
      <c r="J3214" s="26"/>
      <c r="K3214" s="26"/>
      <c r="L3214" s="26"/>
    </row>
    <row r="3215" spans="2:13" hidden="1" outlineLevel="1" x14ac:dyDescent="0.15">
      <c r="D3215" s="1"/>
      <c r="E3215" s="1"/>
      <c r="F3215" s="1"/>
      <c r="H3215" s="1"/>
      <c r="I3215" s="1"/>
      <c r="J3215" s="1"/>
      <c r="K3215" s="1"/>
      <c r="L3215" s="1"/>
    </row>
    <row r="3216" spans="2:13" s="1" customFormat="1" ht="18" hidden="1" customHeight="1" outlineLevel="1" x14ac:dyDescent="0.15">
      <c r="B3216" s="7"/>
      <c r="C3216" s="60" t="s">
        <v>8</v>
      </c>
      <c r="D3216" s="68"/>
      <c r="E3216" s="68"/>
      <c r="F3216" s="69"/>
      <c r="G3216" s="69"/>
      <c r="H3216" s="69" t="s">
        <v>4</v>
      </c>
      <c r="I3216" s="69" t="s">
        <v>5</v>
      </c>
      <c r="J3216" s="69" t="s">
        <v>6</v>
      </c>
      <c r="K3216" s="69" t="s">
        <v>277</v>
      </c>
      <c r="L3216" s="69" t="s">
        <v>278</v>
      </c>
      <c r="M3216" s="69"/>
    </row>
    <row r="3217" spans="2:13" ht="10" hidden="1" customHeight="1" outlineLevel="1" x14ac:dyDescent="0.15">
      <c r="H3217" s="1"/>
      <c r="I3217" s="1"/>
      <c r="J3217" s="1"/>
      <c r="K3217" s="1"/>
      <c r="L3217" s="1"/>
    </row>
    <row r="3218" spans="2:13" s="1" customFormat="1" ht="15" hidden="1" customHeight="1" outlineLevel="1" x14ac:dyDescent="0.15">
      <c r="B3218" s="7"/>
      <c r="D3218" s="10" t="s">
        <v>254</v>
      </c>
      <c r="E3218" s="36"/>
      <c r="F3218" s="9" t="s">
        <v>24</v>
      </c>
      <c r="H3218" s="24"/>
      <c r="I3218" s="24"/>
      <c r="J3218" s="24"/>
      <c r="K3218" s="24"/>
      <c r="L3218" s="24"/>
    </row>
    <row r="3219" spans="2:13" s="1" customFormat="1" ht="15" hidden="1" customHeight="1" outlineLevel="1" x14ac:dyDescent="0.15">
      <c r="B3219" s="7"/>
      <c r="D3219" s="10" t="s">
        <v>255</v>
      </c>
      <c r="E3219" s="36"/>
      <c r="F3219" s="9" t="s">
        <v>24</v>
      </c>
      <c r="H3219" s="24"/>
      <c r="I3219" s="24"/>
      <c r="J3219" s="24"/>
      <c r="K3219" s="24"/>
      <c r="L3219" s="24"/>
    </row>
    <row r="3220" spans="2:13" s="1" customFormat="1" ht="15" hidden="1" customHeight="1" outlineLevel="1" x14ac:dyDescent="0.15">
      <c r="B3220" s="7"/>
      <c r="D3220" s="10" t="s">
        <v>256</v>
      </c>
      <c r="E3220" s="36"/>
      <c r="F3220" s="9" t="s">
        <v>24</v>
      </c>
      <c r="H3220" s="24"/>
      <c r="I3220" s="24"/>
      <c r="J3220" s="24"/>
      <c r="K3220" s="24"/>
      <c r="L3220" s="24"/>
    </row>
    <row r="3221" spans="2:13" s="1" customFormat="1" ht="15" hidden="1" customHeight="1" outlineLevel="1" x14ac:dyDescent="0.15">
      <c r="B3221" s="7"/>
      <c r="D3221" s="10" t="s">
        <v>257</v>
      </c>
      <c r="E3221" s="36"/>
      <c r="F3221" s="9" t="s">
        <v>24</v>
      </c>
      <c r="H3221" s="24"/>
      <c r="I3221" s="24"/>
      <c r="J3221" s="24"/>
      <c r="K3221" s="24"/>
      <c r="L3221" s="24"/>
    </row>
    <row r="3222" spans="2:13" s="1" customFormat="1" ht="15" hidden="1" customHeight="1" outlineLevel="1" x14ac:dyDescent="0.15">
      <c r="B3222" s="7"/>
      <c r="D3222" s="10" t="s">
        <v>258</v>
      </c>
      <c r="E3222" s="36"/>
      <c r="F3222" s="9" t="s">
        <v>24</v>
      </c>
      <c r="H3222" s="24"/>
      <c r="I3222" s="24"/>
      <c r="J3222" s="24"/>
      <c r="K3222" s="24"/>
      <c r="L3222" s="24"/>
    </row>
    <row r="3223" spans="2:13" ht="4" hidden="1" customHeight="1" outlineLevel="1" x14ac:dyDescent="0.15">
      <c r="D3223" s="1"/>
      <c r="E3223" s="1"/>
      <c r="F3223" s="1"/>
      <c r="H3223" s="1"/>
      <c r="I3223" s="1"/>
      <c r="J3223" s="1"/>
      <c r="K3223" s="1"/>
      <c r="L3223" s="1"/>
    </row>
    <row r="3224" spans="2:13" s="1" customFormat="1" ht="15" hidden="1" customHeight="1" outlineLevel="1" x14ac:dyDescent="0.15">
      <c r="B3224" s="7"/>
      <c r="D3224" s="10" t="s">
        <v>268</v>
      </c>
      <c r="F3224" s="9" t="s">
        <v>24</v>
      </c>
      <c r="H3224" s="31">
        <f>SUM(H3218:H3222)</f>
        <v>0</v>
      </c>
      <c r="I3224" s="31">
        <f>SUM(I3218:I3222)</f>
        <v>0</v>
      </c>
      <c r="J3224" s="31">
        <f>SUM(J3218:J3222)</f>
        <v>0</v>
      </c>
      <c r="K3224" s="31">
        <f>SUM(K3218:K3222)</f>
        <v>0</v>
      </c>
      <c r="L3224" s="31">
        <f>SUM(L3218:L3222)</f>
        <v>0</v>
      </c>
    </row>
    <row r="3225" spans="2:13" hidden="1" outlineLevel="1" x14ac:dyDescent="0.15"/>
    <row r="3226" spans="2:13" s="1" customFormat="1" ht="18" hidden="1" customHeight="1" outlineLevel="1" x14ac:dyDescent="0.15">
      <c r="B3226" s="7"/>
      <c r="C3226" s="60" t="s">
        <v>15</v>
      </c>
      <c r="D3226" s="68"/>
      <c r="E3226" s="68"/>
      <c r="F3226" s="69"/>
      <c r="G3226" s="69"/>
      <c r="H3226" s="69" t="s">
        <v>4</v>
      </c>
      <c r="I3226" s="69" t="s">
        <v>5</v>
      </c>
      <c r="J3226" s="69" t="s">
        <v>6</v>
      </c>
      <c r="K3226" s="69" t="s">
        <v>277</v>
      </c>
      <c r="L3226" s="69" t="s">
        <v>278</v>
      </c>
      <c r="M3226" s="69"/>
    </row>
    <row r="3227" spans="2:13" ht="10" hidden="1" customHeight="1" outlineLevel="1" x14ac:dyDescent="0.15"/>
    <row r="3228" spans="2:13" s="1" customFormat="1" ht="15" hidden="1" customHeight="1" outlineLevel="1" x14ac:dyDescent="0.15">
      <c r="B3228" s="7"/>
      <c r="D3228" s="10" t="s">
        <v>23</v>
      </c>
      <c r="F3228" s="9" t="s">
        <v>9</v>
      </c>
      <c r="H3228" s="31">
        <f>H3224</f>
        <v>0</v>
      </c>
      <c r="I3228" s="31">
        <f>I3224</f>
        <v>0</v>
      </c>
      <c r="J3228" s="31">
        <f>J3224</f>
        <v>0</v>
      </c>
      <c r="K3228" s="31">
        <f>K3224</f>
        <v>0</v>
      </c>
      <c r="L3228" s="31">
        <f>L3224</f>
        <v>0</v>
      </c>
    </row>
    <row r="3229" spans="2:13" ht="4" hidden="1" customHeight="1" outlineLevel="1" x14ac:dyDescent="0.15">
      <c r="D3229" s="10"/>
      <c r="F3229" s="1"/>
      <c r="H3229" s="1"/>
      <c r="I3229" s="1"/>
      <c r="J3229" s="1"/>
      <c r="K3229" s="1"/>
      <c r="L3229" s="1"/>
    </row>
    <row r="3230" spans="2:13" s="1" customFormat="1" ht="15" hidden="1" customHeight="1" outlineLevel="1" x14ac:dyDescent="0.15">
      <c r="B3230" s="7"/>
      <c r="D3230" s="10" t="s">
        <v>269</v>
      </c>
      <c r="F3230" s="9" t="s">
        <v>9</v>
      </c>
      <c r="H3230" s="31">
        <f>SUM(H3219:H3222)</f>
        <v>0</v>
      </c>
      <c r="I3230" s="31">
        <f>SUM(I3219:I3222)</f>
        <v>0</v>
      </c>
      <c r="J3230" s="31">
        <f>SUM(J3219:J3222)</f>
        <v>0</v>
      </c>
      <c r="K3230" s="31">
        <f>SUM(K3219:K3222)</f>
        <v>0</v>
      </c>
      <c r="L3230" s="31">
        <f>SUM(L3219:L3222)</f>
        <v>0</v>
      </c>
    </row>
    <row r="3231" spans="2:13" ht="4" hidden="1" customHeight="1" outlineLevel="1" x14ac:dyDescent="0.15">
      <c r="D3231" s="10"/>
      <c r="F3231" s="1"/>
      <c r="H3231" s="1"/>
      <c r="I3231" s="1"/>
      <c r="J3231" s="1"/>
      <c r="K3231" s="1"/>
      <c r="L3231" s="1"/>
    </row>
    <row r="3232" spans="2:13" s="1" customFormat="1" ht="15" hidden="1" customHeight="1" outlineLevel="1" x14ac:dyDescent="0.15">
      <c r="B3232" s="7"/>
      <c r="D3232" s="10" t="s">
        <v>16</v>
      </c>
      <c r="F3232" s="9" t="str">
        <f>ReportingCurrencyUnitLables</f>
        <v>USD 000s</v>
      </c>
      <c r="H3232" s="31">
        <f>H3210 * H3224 / 1000</f>
        <v>0</v>
      </c>
      <c r="I3232" s="31">
        <f>I3210 * I3224 / 1000</f>
        <v>0</v>
      </c>
      <c r="J3232" s="31">
        <f>J3210 * J3224 / 1000</f>
        <v>0</v>
      </c>
      <c r="K3232" s="31">
        <f>K3210 * K3224 / 1000</f>
        <v>0</v>
      </c>
      <c r="L3232" s="31">
        <f>L3210 * L3224 / 1000</f>
        <v>0</v>
      </c>
    </row>
    <row r="3233" spans="2:13" ht="4" hidden="1" customHeight="1" outlineLevel="1" x14ac:dyDescent="0.15">
      <c r="D3233" s="10"/>
      <c r="F3233" s="1"/>
      <c r="H3233" s="1"/>
      <c r="I3233" s="1"/>
      <c r="J3233" s="1"/>
      <c r="K3233" s="1"/>
      <c r="L3233" s="1"/>
    </row>
    <row r="3234" spans="2:13" s="1" customFormat="1" ht="15" hidden="1" customHeight="1" outlineLevel="1" x14ac:dyDescent="0.15">
      <c r="B3234" s="7"/>
      <c r="D3234" s="10" t="s">
        <v>19</v>
      </c>
      <c r="F3234" s="9" t="s">
        <v>20</v>
      </c>
      <c r="H3234" s="32">
        <f>IF(H3228=0,0,H3230 / H3228)</f>
        <v>0</v>
      </c>
      <c r="I3234" s="32">
        <f>IF(I3228=0,0,I3230 / I3228)</f>
        <v>0</v>
      </c>
      <c r="J3234" s="32">
        <f>IF(J3228=0,0,J3230 / J3228)</f>
        <v>0</v>
      </c>
      <c r="K3234" s="32">
        <f>IF(K3228=0,0,K3230 / K3228)</f>
        <v>0</v>
      </c>
      <c r="L3234" s="32">
        <f>IF(L3228=0,0,L3230 / L3228)</f>
        <v>0</v>
      </c>
    </row>
    <row r="3235" spans="2:13" ht="4" hidden="1" customHeight="1" outlineLevel="1" x14ac:dyDescent="0.15">
      <c r="D3235" s="10"/>
      <c r="F3235" s="1"/>
      <c r="H3235" s="1"/>
      <c r="I3235" s="1"/>
      <c r="J3235" s="1"/>
      <c r="K3235" s="1"/>
      <c r="L3235" s="1"/>
    </row>
    <row r="3236" spans="2:13" s="1" customFormat="1" ht="15" hidden="1" customHeight="1" outlineLevel="1" x14ac:dyDescent="0.15">
      <c r="B3236" s="7"/>
      <c r="D3236" s="10" t="s">
        <v>276</v>
      </c>
      <c r="F3236" s="9" t="str">
        <f>ReportingCurrencyUnitLables</f>
        <v>USD 000s</v>
      </c>
      <c r="H3236" s="31">
        <f>MAX(SUMPRODUCT(H3219:H3222, Technical!$E$9:$E$12) * H3210 / 1000, 0)</f>
        <v>0</v>
      </c>
      <c r="I3236" s="31">
        <f>MAX(SUMPRODUCT(I3219:I3222, Technical!$E$9:$E$12) * I3210 / 1000, 0)</f>
        <v>0</v>
      </c>
      <c r="J3236" s="31">
        <f>MAX(SUMPRODUCT(J3219:J3222, Technical!$E$9:$E$12) * J3210 / 1000, 0)</f>
        <v>0</v>
      </c>
      <c r="K3236" s="31">
        <f>MAX(SUMPRODUCT(K3219:K3222, Technical!$E$9:$E$12) * K3210 / 1000, 0)</f>
        <v>0</v>
      </c>
      <c r="L3236" s="31">
        <f>MAX(SUMPRODUCT(L3219:L3222, Technical!$E$9:$E$12) * L3210 / 1000, 0)</f>
        <v>0</v>
      </c>
    </row>
    <row r="3237" spans="2:13" ht="4" hidden="1" customHeight="1" outlineLevel="1" x14ac:dyDescent="0.15">
      <c r="D3237" s="10"/>
      <c r="F3237" s="1"/>
      <c r="H3237" s="1"/>
      <c r="I3237" s="1"/>
      <c r="J3237" s="1"/>
      <c r="K3237" s="1"/>
      <c r="L3237" s="1"/>
    </row>
    <row r="3238" spans="2:13" s="1" customFormat="1" ht="15" hidden="1" customHeight="1" outlineLevel="1" x14ac:dyDescent="0.15">
      <c r="B3238" s="7"/>
      <c r="D3238" s="10" t="s">
        <v>272</v>
      </c>
      <c r="F3238" s="9" t="s">
        <v>270</v>
      </c>
      <c r="H3238" s="32">
        <f>IF(H3232=0, 0, H3236/H3232)</f>
        <v>0</v>
      </c>
      <c r="I3238" s="32">
        <f>IF(I3232=0, 0, I3236/I3232)</f>
        <v>0</v>
      </c>
      <c r="J3238" s="32">
        <f>IF(J3232=0, 0, J3236/J3232)</f>
        <v>0</v>
      </c>
      <c r="K3238" s="32">
        <f>IF(K3232=0, 0, K3236/K3232)</f>
        <v>0</v>
      </c>
      <c r="L3238" s="32">
        <f>IF(L3232=0, 0, L3236/L3232)</f>
        <v>0</v>
      </c>
    </row>
    <row r="3239" spans="2:13" ht="4" hidden="1" customHeight="1" outlineLevel="1" x14ac:dyDescent="0.15">
      <c r="D3239" s="10"/>
      <c r="F3239" s="1"/>
      <c r="H3239" s="1"/>
      <c r="I3239" s="1"/>
      <c r="J3239" s="1"/>
      <c r="K3239" s="1"/>
      <c r="L3239" s="1"/>
    </row>
    <row r="3240" spans="2:13" s="1" customFormat="1" ht="15" hidden="1" customHeight="1" outlineLevel="1" x14ac:dyDescent="0.15">
      <c r="B3240" s="7"/>
      <c r="C3240" s="7"/>
      <c r="D3240" s="10" t="s">
        <v>271</v>
      </c>
      <c r="F3240" s="9" t="s">
        <v>279</v>
      </c>
      <c r="H3240" s="33"/>
      <c r="I3240" s="32">
        <f>IF(H3238=0, 0, -(I3238-H3238) / H3238)</f>
        <v>0</v>
      </c>
      <c r="J3240" s="32">
        <f>IF(I3238=0, 0, -(J3238-I3238) / I3238)</f>
        <v>0</v>
      </c>
      <c r="K3240" s="32">
        <f>IF(J3238=0, 0, -(K3238-J3238) / J3238)</f>
        <v>0</v>
      </c>
      <c r="L3240" s="32">
        <f>IF(K3238=0, 0, -(L3238-K3238) / K3238)</f>
        <v>0</v>
      </c>
    </row>
    <row r="3241" spans="2:13" hidden="1" outlineLevel="1" x14ac:dyDescent="0.15"/>
    <row r="3242" spans="2:13" s="1" customFormat="1" ht="18" hidden="1" customHeight="1" outlineLevel="1" x14ac:dyDescent="0.15">
      <c r="B3242" s="7"/>
      <c r="C3242" s="60" t="s">
        <v>259</v>
      </c>
      <c r="D3242" s="68"/>
      <c r="E3242" s="68">
        <f>IF(AND(J3197 = "Yes", OR(ISBLANK(Worker_Type_Filter), Worker_Type_Filter = H3202),
 OR(ISBLANK(Country_Filter), Country_Filter = J3202)), 1, 0)</f>
        <v>1</v>
      </c>
      <c r="F3242" s="69"/>
      <c r="G3242" s="69"/>
      <c r="H3242" s="69" t="s">
        <v>4</v>
      </c>
      <c r="I3242" s="69" t="s">
        <v>5</v>
      </c>
      <c r="J3242" s="69" t="s">
        <v>6</v>
      </c>
      <c r="K3242" s="69" t="s">
        <v>277</v>
      </c>
      <c r="L3242" s="69" t="s">
        <v>278</v>
      </c>
      <c r="M3242" s="69"/>
    </row>
    <row r="3243" spans="2:13" ht="10" hidden="1" customHeight="1" outlineLevel="1" x14ac:dyDescent="0.15">
      <c r="C3243" s="37" t="s">
        <v>267</v>
      </c>
    </row>
    <row r="3244" spans="2:13" ht="4" hidden="1" customHeight="1" outlineLevel="1" x14ac:dyDescent="0.15"/>
    <row r="3245" spans="2:13" s="1" customFormat="1" ht="15" hidden="1" customHeight="1" outlineLevel="1" x14ac:dyDescent="0.15">
      <c r="B3245" s="7"/>
      <c r="C3245" s="20">
        <v>1</v>
      </c>
      <c r="D3245" s="10" t="s">
        <v>23</v>
      </c>
      <c r="F3245" s="9" t="s">
        <v>9</v>
      </c>
      <c r="H3245" s="31">
        <f>H3228 * $E3242</f>
        <v>0</v>
      </c>
      <c r="I3245" s="31">
        <f>I3228 * $E3242</f>
        <v>0</v>
      </c>
      <c r="J3245" s="31">
        <f>J3228 * $E3242</f>
        <v>0</v>
      </c>
      <c r="K3245" s="31">
        <f>K3228 * $E3242</f>
        <v>0</v>
      </c>
      <c r="L3245" s="31">
        <f>L3228 * $E3242</f>
        <v>0</v>
      </c>
    </row>
    <row r="3246" spans="2:13" ht="4" hidden="1" customHeight="1" outlineLevel="1" x14ac:dyDescent="0.15">
      <c r="D3246" s="10"/>
      <c r="F3246" s="1"/>
      <c r="H3246" s="1"/>
      <c r="I3246" s="1"/>
      <c r="J3246" s="1"/>
      <c r="K3246" s="1"/>
      <c r="L3246" s="1"/>
    </row>
    <row r="3247" spans="2:13" s="1" customFormat="1" ht="15" hidden="1" customHeight="1" outlineLevel="1" x14ac:dyDescent="0.15">
      <c r="B3247" s="7"/>
      <c r="C3247" s="20">
        <v>2</v>
      </c>
      <c r="D3247" s="10" t="s">
        <v>269</v>
      </c>
      <c r="F3247" s="9" t="s">
        <v>9</v>
      </c>
      <c r="H3247" s="31">
        <f>H3230 * $E3242</f>
        <v>0</v>
      </c>
      <c r="I3247" s="31">
        <f>I3230 * $E3242</f>
        <v>0</v>
      </c>
      <c r="J3247" s="31">
        <f>J3230 * $E3242</f>
        <v>0</v>
      </c>
      <c r="K3247" s="31">
        <f>K3230 * $E3242</f>
        <v>0</v>
      </c>
      <c r="L3247" s="31">
        <f>L3230 * $E3242</f>
        <v>0</v>
      </c>
    </row>
    <row r="3248" spans="2:13" ht="4" hidden="1" customHeight="1" outlineLevel="1" x14ac:dyDescent="0.15">
      <c r="D3248" s="10"/>
      <c r="F3248" s="1"/>
      <c r="H3248" s="1"/>
      <c r="I3248" s="1"/>
      <c r="J3248" s="1"/>
      <c r="K3248" s="1"/>
      <c r="L3248" s="1"/>
    </row>
    <row r="3249" spans="2:14" s="1" customFormat="1" ht="15" hidden="1" customHeight="1" outlineLevel="1" x14ac:dyDescent="0.15">
      <c r="B3249" s="7"/>
      <c r="C3249" s="20">
        <v>3</v>
      </c>
      <c r="D3249" s="10" t="s">
        <v>16</v>
      </c>
      <c r="F3249" s="9" t="str">
        <f>ReportingCurrencyUnitLables</f>
        <v>USD 000s</v>
      </c>
      <c r="H3249" s="31">
        <f>H3232 * $E3242</f>
        <v>0</v>
      </c>
      <c r="I3249" s="31">
        <f>I3232 * $E3242</f>
        <v>0</v>
      </c>
      <c r="J3249" s="31">
        <f>J3232 * $E3242</f>
        <v>0</v>
      </c>
      <c r="K3249" s="31">
        <f>K3232 * $E3242</f>
        <v>0</v>
      </c>
      <c r="L3249" s="31">
        <f>L3232 * $E3242</f>
        <v>0</v>
      </c>
    </row>
    <row r="3250" spans="2:14" ht="4" hidden="1" customHeight="1" outlineLevel="1" x14ac:dyDescent="0.15">
      <c r="D3250" s="10"/>
      <c r="F3250" s="1"/>
      <c r="H3250" s="1"/>
      <c r="I3250" s="1"/>
      <c r="J3250" s="1"/>
      <c r="K3250" s="1"/>
      <c r="L3250" s="1"/>
    </row>
    <row r="3251" spans="2:14" s="1" customFormat="1" ht="15" hidden="1" customHeight="1" outlineLevel="1" x14ac:dyDescent="0.15">
      <c r="B3251" s="7"/>
      <c r="C3251" s="20">
        <v>4</v>
      </c>
      <c r="D3251" s="10" t="s">
        <v>276</v>
      </c>
      <c r="F3251" s="9" t="str">
        <f>ReportingCurrencyUnitLables</f>
        <v>USD 000s</v>
      </c>
      <c r="H3251" s="31">
        <f>H3236 * $E3242</f>
        <v>0</v>
      </c>
      <c r="I3251" s="31">
        <f>I3236 * $E3242</f>
        <v>0</v>
      </c>
      <c r="J3251" s="31">
        <f>J3236 * $E3242</f>
        <v>0</v>
      </c>
      <c r="K3251" s="31">
        <f>K3236 * $E3242</f>
        <v>0</v>
      </c>
      <c r="L3251" s="31">
        <f>L3236 * $E3242</f>
        <v>0</v>
      </c>
    </row>
    <row r="3252" spans="2:14" ht="4" hidden="1" customHeight="1" outlineLevel="1" x14ac:dyDescent="0.15">
      <c r="D3252" s="10"/>
      <c r="F3252" s="1"/>
      <c r="H3252" s="1"/>
      <c r="I3252" s="1"/>
      <c r="J3252" s="1"/>
      <c r="K3252" s="1"/>
      <c r="L3252" s="1"/>
    </row>
    <row r="3253" spans="2:14" ht="10" hidden="1" customHeight="1" outlineLevel="1" x14ac:dyDescent="0.15">
      <c r="B3253" s="38"/>
      <c r="C3253" s="34"/>
      <c r="D3253" s="34"/>
      <c r="E3253" s="34"/>
      <c r="F3253" s="34"/>
      <c r="G3253" s="34"/>
      <c r="H3253" s="34"/>
      <c r="I3253" s="39"/>
      <c r="J3253" s="39"/>
      <c r="K3253" s="39"/>
      <c r="L3253" s="34"/>
      <c r="M3253" s="34"/>
      <c r="N3253" s="1"/>
    </row>
    <row r="3254" spans="2:14" ht="10" customHeight="1" x14ac:dyDescent="0.15"/>
    <row r="3255" spans="2:14" s="1" customFormat="1" ht="19" collapsed="1" x14ac:dyDescent="0.15">
      <c r="B3255" s="66" cm="1">
        <f t="array" aca="1" ref="B3255" ca="1">MAX($B$2:OFFSET(B3255,-1,0)+1)</f>
        <v>57</v>
      </c>
      <c r="C3255" s="67" t="str">
        <f>UPPER(J3260) &amp;" / " &amp; K3260  &amp; " / " &amp; L3260 &amp; " / " &amp; H3260</f>
        <v xml:space="preserve"> /  /  / </v>
      </c>
      <c r="D3255" s="67"/>
      <c r="E3255" s="67"/>
      <c r="F3255" s="67"/>
      <c r="G3255" s="67"/>
      <c r="H3255" s="34"/>
      <c r="I3255" s="19" t="s">
        <v>253</v>
      </c>
      <c r="J3255" s="2" t="s">
        <v>216</v>
      </c>
      <c r="K3255" s="19" t="s">
        <v>286</v>
      </c>
      <c r="L3255" s="35">
        <f>E3300</f>
        <v>1</v>
      </c>
      <c r="M3255" s="34"/>
    </row>
    <row r="3256" spans="2:14" s="1" customFormat="1" ht="4" hidden="1" customHeight="1" outlineLevel="1" x14ac:dyDescent="0.15">
      <c r="B3256" s="63"/>
      <c r="C3256" s="64"/>
      <c r="D3256" s="64"/>
      <c r="E3256" s="64"/>
      <c r="F3256" s="64"/>
      <c r="G3256" s="64"/>
      <c r="H3256" s="64"/>
      <c r="I3256" s="65"/>
      <c r="J3256" s="65"/>
      <c r="K3256" s="65"/>
      <c r="L3256" s="64"/>
      <c r="M3256" s="64"/>
    </row>
    <row r="3257" spans="2:14" ht="10" hidden="1" customHeight="1" outlineLevel="1" x14ac:dyDescent="0.15"/>
    <row r="3258" spans="2:14" ht="15" hidden="1" customHeight="1" outlineLevel="1" x14ac:dyDescent="0.15">
      <c r="D3258" s="1"/>
      <c r="E3258" s="1"/>
      <c r="H3258" s="3" t="s">
        <v>1</v>
      </c>
      <c r="J3258" s="3" t="s">
        <v>0</v>
      </c>
      <c r="K3258" s="3" t="s">
        <v>215</v>
      </c>
      <c r="L3258" s="3" t="s">
        <v>283</v>
      </c>
    </row>
    <row r="3259" spans="2:14" ht="5" hidden="1" customHeight="1" outlineLevel="1" x14ac:dyDescent="0.15">
      <c r="D3259" s="1"/>
      <c r="E3259" s="1"/>
      <c r="H3259" s="1"/>
      <c r="J3259" s="1"/>
      <c r="K3259" s="1"/>
      <c r="L3259" s="1"/>
    </row>
    <row r="3260" spans="2:14" ht="15" hidden="1" customHeight="1" outlineLevel="1" x14ac:dyDescent="0.15">
      <c r="D3260" s="10" t="s">
        <v>2</v>
      </c>
      <c r="E3260" s="1"/>
      <c r="H3260" s="2"/>
      <c r="J3260" s="2"/>
      <c r="K3260" s="2"/>
      <c r="L3260" s="2"/>
    </row>
    <row r="3261" spans="2:14" hidden="1" outlineLevel="1" x14ac:dyDescent="0.15">
      <c r="D3261" s="1"/>
      <c r="E3261" s="1"/>
      <c r="F3261" s="1"/>
      <c r="H3261" s="1"/>
      <c r="I3261" s="1"/>
      <c r="J3261" s="1"/>
      <c r="K3261" s="1"/>
      <c r="L3261" s="1"/>
    </row>
    <row r="3262" spans="2:14" s="1" customFormat="1" ht="18" hidden="1" customHeight="1" outlineLevel="1" x14ac:dyDescent="0.15">
      <c r="B3262" s="7"/>
      <c r="C3262" s="60" t="s">
        <v>3</v>
      </c>
      <c r="D3262" s="68"/>
      <c r="E3262" s="68"/>
      <c r="F3262" s="69"/>
      <c r="G3262" s="69"/>
      <c r="H3262" s="69" t="s">
        <v>4</v>
      </c>
      <c r="I3262" s="69" t="s">
        <v>5</v>
      </c>
      <c r="J3262" s="69" t="s">
        <v>6</v>
      </c>
      <c r="K3262" s="69" t="s">
        <v>277</v>
      </c>
      <c r="L3262" s="69" t="s">
        <v>278</v>
      </c>
      <c r="M3262" s="69"/>
    </row>
    <row r="3263" spans="2:14" ht="10" hidden="1" customHeight="1" outlineLevel="1" x14ac:dyDescent="0.15">
      <c r="H3263" s="1"/>
      <c r="I3263" s="1"/>
      <c r="J3263" s="1"/>
      <c r="K3263" s="1"/>
      <c r="L3263" s="1"/>
    </row>
    <row r="3264" spans="2:14" s="1" customFormat="1" ht="15" hidden="1" customHeight="1" outlineLevel="1" x14ac:dyDescent="0.15">
      <c r="B3264" s="7"/>
      <c r="D3264" s="10" t="s">
        <v>3</v>
      </c>
      <c r="F3264" s="18" t="s">
        <v>288</v>
      </c>
      <c r="H3264" s="23"/>
      <c r="I3264" s="23"/>
      <c r="J3264" s="23"/>
      <c r="K3264" s="23"/>
      <c r="L3264" s="23"/>
    </row>
    <row r="3265" spans="2:13" ht="4" hidden="1" customHeight="1" outlineLevel="1" x14ac:dyDescent="0.15">
      <c r="D3265" s="1"/>
      <c r="E3265" s="1"/>
      <c r="F3265" s="1"/>
      <c r="H3265" s="1"/>
      <c r="I3265" s="1"/>
      <c r="J3265" s="1"/>
      <c r="K3265" s="1"/>
      <c r="L3265" s="1"/>
    </row>
    <row r="3266" spans="2:13" s="1" customFormat="1" ht="15" hidden="1" customHeight="1" outlineLevel="1" x14ac:dyDescent="0.15">
      <c r="B3266" s="7"/>
      <c r="D3266" s="10" t="s">
        <v>265</v>
      </c>
      <c r="F3266" s="9" t="str">
        <f>F3268 &amp; ":" &amp; F3264</f>
        <v>USD:[currency code]</v>
      </c>
      <c r="H3266" s="25"/>
      <c r="I3266" s="25"/>
      <c r="J3266" s="25"/>
      <c r="K3266" s="25"/>
      <c r="L3266" s="25"/>
    </row>
    <row r="3267" spans="2:13" ht="4" hidden="1" customHeight="1" outlineLevel="1" x14ac:dyDescent="0.15">
      <c r="D3267" s="1"/>
      <c r="E3267" s="1"/>
      <c r="F3267" s="1"/>
      <c r="H3267" s="1"/>
      <c r="I3267" s="1"/>
      <c r="J3267" s="1"/>
      <c r="K3267" s="1"/>
      <c r="L3267" s="1"/>
    </row>
    <row r="3268" spans="2:13" s="1" customFormat="1" ht="15" hidden="1" customHeight="1" outlineLevel="1" x14ac:dyDescent="0.15">
      <c r="B3268" s="7"/>
      <c r="D3268" s="10" t="s">
        <v>22</v>
      </c>
      <c r="F3268" s="9" t="str">
        <f>ReportingCurrency</f>
        <v>USD</v>
      </c>
      <c r="H3268" s="30">
        <f>IF(H3266=0, 0, H3264/H3266)</f>
        <v>0</v>
      </c>
      <c r="I3268" s="30">
        <f>IF(I3266=0, 0, I3264/I3266)</f>
        <v>0</v>
      </c>
      <c r="J3268" s="30">
        <f>IF(J3266=0, 0, J3264/J3266)</f>
        <v>0</v>
      </c>
      <c r="K3268" s="30">
        <f>IF(K3266=0, 0, K3264/K3266)</f>
        <v>0</v>
      </c>
      <c r="L3268" s="30">
        <f>IF(L3266=0, 0, L3264/L3266)</f>
        <v>0</v>
      </c>
    </row>
    <row r="3269" spans="2:13" ht="4" hidden="1" customHeight="1" outlineLevel="1" x14ac:dyDescent="0.15">
      <c r="D3269" s="1"/>
      <c r="E3269" s="1"/>
      <c r="F3269" s="1"/>
      <c r="H3269" s="1"/>
      <c r="I3269" s="1"/>
      <c r="J3269" s="1"/>
      <c r="K3269" s="1"/>
      <c r="L3269" s="1"/>
    </row>
    <row r="3270" spans="2:13" s="1" customFormat="1" ht="15" hidden="1" customHeight="1" outlineLevel="1" x14ac:dyDescent="0.15">
      <c r="B3270" s="7"/>
      <c r="D3270" s="10" t="s">
        <v>273</v>
      </c>
      <c r="F3270" s="9" t="s">
        <v>274</v>
      </c>
      <c r="H3270" s="2"/>
      <c r="I3270" s="2"/>
      <c r="J3270" s="2"/>
      <c r="K3270" s="2"/>
      <c r="L3270" s="2"/>
    </row>
    <row r="3271" spans="2:13" ht="4" hidden="1" customHeight="1" outlineLevel="1" x14ac:dyDescent="0.15">
      <c r="D3271" s="1"/>
      <c r="E3271" s="1"/>
      <c r="F3271" s="1"/>
      <c r="H3271" s="1"/>
      <c r="I3271" s="1"/>
      <c r="J3271" s="1"/>
      <c r="K3271" s="1"/>
      <c r="L3271" s="1"/>
    </row>
    <row r="3272" spans="2:13" s="1" customFormat="1" ht="15" hidden="1" customHeight="1" outlineLevel="1" x14ac:dyDescent="0.15">
      <c r="B3272" s="7"/>
      <c r="D3272" s="10" t="s">
        <v>302</v>
      </c>
      <c r="F3272" s="9" t="s">
        <v>275</v>
      </c>
      <c r="H3272" s="26"/>
      <c r="I3272" s="26"/>
      <c r="J3272" s="26"/>
      <c r="K3272" s="26"/>
      <c r="L3272" s="26"/>
    </row>
    <row r="3273" spans="2:13" hidden="1" outlineLevel="1" x14ac:dyDescent="0.15">
      <c r="D3273" s="1"/>
      <c r="E3273" s="1"/>
      <c r="F3273" s="1"/>
      <c r="H3273" s="1"/>
      <c r="I3273" s="1"/>
      <c r="J3273" s="1"/>
      <c r="K3273" s="1"/>
      <c r="L3273" s="1"/>
    </row>
    <row r="3274" spans="2:13" s="1" customFormat="1" ht="18" hidden="1" customHeight="1" outlineLevel="1" x14ac:dyDescent="0.15">
      <c r="B3274" s="7"/>
      <c r="C3274" s="60" t="s">
        <v>8</v>
      </c>
      <c r="D3274" s="68"/>
      <c r="E3274" s="68"/>
      <c r="F3274" s="69"/>
      <c r="G3274" s="69"/>
      <c r="H3274" s="69" t="s">
        <v>4</v>
      </c>
      <c r="I3274" s="69" t="s">
        <v>5</v>
      </c>
      <c r="J3274" s="69" t="s">
        <v>6</v>
      </c>
      <c r="K3274" s="69" t="s">
        <v>277</v>
      </c>
      <c r="L3274" s="69" t="s">
        <v>278</v>
      </c>
      <c r="M3274" s="69"/>
    </row>
    <row r="3275" spans="2:13" ht="10" hidden="1" customHeight="1" outlineLevel="1" x14ac:dyDescent="0.15">
      <c r="H3275" s="1"/>
      <c r="I3275" s="1"/>
      <c r="J3275" s="1"/>
      <c r="K3275" s="1"/>
      <c r="L3275" s="1"/>
    </row>
    <row r="3276" spans="2:13" s="1" customFormat="1" ht="15" hidden="1" customHeight="1" outlineLevel="1" x14ac:dyDescent="0.15">
      <c r="B3276" s="7"/>
      <c r="D3276" s="10" t="s">
        <v>254</v>
      </c>
      <c r="E3276" s="36"/>
      <c r="F3276" s="9" t="s">
        <v>24</v>
      </c>
      <c r="H3276" s="24"/>
      <c r="I3276" s="24"/>
      <c r="J3276" s="24"/>
      <c r="K3276" s="24"/>
      <c r="L3276" s="24"/>
    </row>
    <row r="3277" spans="2:13" s="1" customFormat="1" ht="15" hidden="1" customHeight="1" outlineLevel="1" x14ac:dyDescent="0.15">
      <c r="B3277" s="7"/>
      <c r="D3277" s="10" t="s">
        <v>255</v>
      </c>
      <c r="E3277" s="36"/>
      <c r="F3277" s="9" t="s">
        <v>24</v>
      </c>
      <c r="H3277" s="24"/>
      <c r="I3277" s="24"/>
      <c r="J3277" s="24"/>
      <c r="K3277" s="24"/>
      <c r="L3277" s="24"/>
    </row>
    <row r="3278" spans="2:13" s="1" customFormat="1" ht="15" hidden="1" customHeight="1" outlineLevel="1" x14ac:dyDescent="0.15">
      <c r="B3278" s="7"/>
      <c r="D3278" s="10" t="s">
        <v>256</v>
      </c>
      <c r="E3278" s="36"/>
      <c r="F3278" s="9" t="s">
        <v>24</v>
      </c>
      <c r="H3278" s="24"/>
      <c r="I3278" s="24"/>
      <c r="J3278" s="24"/>
      <c r="K3278" s="24"/>
      <c r="L3278" s="24"/>
    </row>
    <row r="3279" spans="2:13" s="1" customFormat="1" ht="15" hidden="1" customHeight="1" outlineLevel="1" x14ac:dyDescent="0.15">
      <c r="B3279" s="7"/>
      <c r="D3279" s="10" t="s">
        <v>257</v>
      </c>
      <c r="E3279" s="36"/>
      <c r="F3279" s="9" t="s">
        <v>24</v>
      </c>
      <c r="H3279" s="24"/>
      <c r="I3279" s="24"/>
      <c r="J3279" s="24"/>
      <c r="K3279" s="24"/>
      <c r="L3279" s="24"/>
    </row>
    <row r="3280" spans="2:13" s="1" customFormat="1" ht="15" hidden="1" customHeight="1" outlineLevel="1" x14ac:dyDescent="0.15">
      <c r="B3280" s="7"/>
      <c r="D3280" s="10" t="s">
        <v>258</v>
      </c>
      <c r="E3280" s="36"/>
      <c r="F3280" s="9" t="s">
        <v>24</v>
      </c>
      <c r="H3280" s="24"/>
      <c r="I3280" s="24"/>
      <c r="J3280" s="24"/>
      <c r="K3280" s="24"/>
      <c r="L3280" s="24"/>
    </row>
    <row r="3281" spans="2:13" ht="4" hidden="1" customHeight="1" outlineLevel="1" x14ac:dyDescent="0.15">
      <c r="D3281" s="1"/>
      <c r="E3281" s="1"/>
      <c r="F3281" s="1"/>
      <c r="H3281" s="1"/>
      <c r="I3281" s="1"/>
      <c r="J3281" s="1"/>
      <c r="K3281" s="1"/>
      <c r="L3281" s="1"/>
    </row>
    <row r="3282" spans="2:13" s="1" customFormat="1" ht="15" hidden="1" customHeight="1" outlineLevel="1" x14ac:dyDescent="0.15">
      <c r="B3282" s="7"/>
      <c r="D3282" s="10" t="s">
        <v>268</v>
      </c>
      <c r="F3282" s="9" t="s">
        <v>24</v>
      </c>
      <c r="H3282" s="31">
        <f>SUM(H3276:H3280)</f>
        <v>0</v>
      </c>
      <c r="I3282" s="31">
        <f>SUM(I3276:I3280)</f>
        <v>0</v>
      </c>
      <c r="J3282" s="31">
        <f>SUM(J3276:J3280)</f>
        <v>0</v>
      </c>
      <c r="K3282" s="31">
        <f>SUM(K3276:K3280)</f>
        <v>0</v>
      </c>
      <c r="L3282" s="31">
        <f>SUM(L3276:L3280)</f>
        <v>0</v>
      </c>
    </row>
    <row r="3283" spans="2:13" hidden="1" outlineLevel="1" x14ac:dyDescent="0.15"/>
    <row r="3284" spans="2:13" s="1" customFormat="1" ht="18" hidden="1" customHeight="1" outlineLevel="1" x14ac:dyDescent="0.15">
      <c r="B3284" s="7"/>
      <c r="C3284" s="60" t="s">
        <v>15</v>
      </c>
      <c r="D3284" s="68"/>
      <c r="E3284" s="68"/>
      <c r="F3284" s="69"/>
      <c r="G3284" s="69"/>
      <c r="H3284" s="69" t="s">
        <v>4</v>
      </c>
      <c r="I3284" s="69" t="s">
        <v>5</v>
      </c>
      <c r="J3284" s="69" t="s">
        <v>6</v>
      </c>
      <c r="K3284" s="69" t="s">
        <v>277</v>
      </c>
      <c r="L3284" s="69" t="s">
        <v>278</v>
      </c>
      <c r="M3284" s="69"/>
    </row>
    <row r="3285" spans="2:13" ht="10" hidden="1" customHeight="1" outlineLevel="1" x14ac:dyDescent="0.15"/>
    <row r="3286" spans="2:13" s="1" customFormat="1" ht="15" hidden="1" customHeight="1" outlineLevel="1" x14ac:dyDescent="0.15">
      <c r="B3286" s="7"/>
      <c r="D3286" s="10" t="s">
        <v>23</v>
      </c>
      <c r="F3286" s="9" t="s">
        <v>9</v>
      </c>
      <c r="H3286" s="31">
        <f>H3282</f>
        <v>0</v>
      </c>
      <c r="I3286" s="31">
        <f>I3282</f>
        <v>0</v>
      </c>
      <c r="J3286" s="31">
        <f>J3282</f>
        <v>0</v>
      </c>
      <c r="K3286" s="31">
        <f>K3282</f>
        <v>0</v>
      </c>
      <c r="L3286" s="31">
        <f>L3282</f>
        <v>0</v>
      </c>
    </row>
    <row r="3287" spans="2:13" ht="4" hidden="1" customHeight="1" outlineLevel="1" x14ac:dyDescent="0.15">
      <c r="D3287" s="10"/>
      <c r="F3287" s="1"/>
      <c r="H3287" s="1"/>
      <c r="I3287" s="1"/>
      <c r="J3287" s="1"/>
      <c r="K3287" s="1"/>
      <c r="L3287" s="1"/>
    </row>
    <row r="3288" spans="2:13" s="1" customFormat="1" ht="15" hidden="1" customHeight="1" outlineLevel="1" x14ac:dyDescent="0.15">
      <c r="B3288" s="7"/>
      <c r="D3288" s="10" t="s">
        <v>269</v>
      </c>
      <c r="F3288" s="9" t="s">
        <v>9</v>
      </c>
      <c r="H3288" s="31">
        <f>SUM(H3277:H3280)</f>
        <v>0</v>
      </c>
      <c r="I3288" s="31">
        <f>SUM(I3277:I3280)</f>
        <v>0</v>
      </c>
      <c r="J3288" s="31">
        <f>SUM(J3277:J3280)</f>
        <v>0</v>
      </c>
      <c r="K3288" s="31">
        <f>SUM(K3277:K3280)</f>
        <v>0</v>
      </c>
      <c r="L3288" s="31">
        <f>SUM(L3277:L3280)</f>
        <v>0</v>
      </c>
    </row>
    <row r="3289" spans="2:13" ht="4" hidden="1" customHeight="1" outlineLevel="1" x14ac:dyDescent="0.15">
      <c r="D3289" s="10"/>
      <c r="F3289" s="1"/>
      <c r="H3289" s="1"/>
      <c r="I3289" s="1"/>
      <c r="J3289" s="1"/>
      <c r="K3289" s="1"/>
      <c r="L3289" s="1"/>
    </row>
    <row r="3290" spans="2:13" s="1" customFormat="1" ht="15" hidden="1" customHeight="1" outlineLevel="1" x14ac:dyDescent="0.15">
      <c r="B3290" s="7"/>
      <c r="D3290" s="10" t="s">
        <v>16</v>
      </c>
      <c r="F3290" s="9" t="str">
        <f>ReportingCurrencyUnitLables</f>
        <v>USD 000s</v>
      </c>
      <c r="H3290" s="31">
        <f>H3268 * H3282 / 1000</f>
        <v>0</v>
      </c>
      <c r="I3290" s="31">
        <f>I3268 * I3282 / 1000</f>
        <v>0</v>
      </c>
      <c r="J3290" s="31">
        <f>J3268 * J3282 / 1000</f>
        <v>0</v>
      </c>
      <c r="K3290" s="31">
        <f>K3268 * K3282 / 1000</f>
        <v>0</v>
      </c>
      <c r="L3290" s="31">
        <f>L3268 * L3282 / 1000</f>
        <v>0</v>
      </c>
    </row>
    <row r="3291" spans="2:13" ht="4" hidden="1" customHeight="1" outlineLevel="1" x14ac:dyDescent="0.15">
      <c r="D3291" s="10"/>
      <c r="F3291" s="1"/>
      <c r="H3291" s="1"/>
      <c r="I3291" s="1"/>
      <c r="J3291" s="1"/>
      <c r="K3291" s="1"/>
      <c r="L3291" s="1"/>
    </row>
    <row r="3292" spans="2:13" s="1" customFormat="1" ht="15" hidden="1" customHeight="1" outlineLevel="1" x14ac:dyDescent="0.15">
      <c r="B3292" s="7"/>
      <c r="D3292" s="10" t="s">
        <v>19</v>
      </c>
      <c r="F3292" s="9" t="s">
        <v>20</v>
      </c>
      <c r="H3292" s="32">
        <f>IF(H3286=0,0,H3288 / H3286)</f>
        <v>0</v>
      </c>
      <c r="I3292" s="32">
        <f>IF(I3286=0,0,I3288 / I3286)</f>
        <v>0</v>
      </c>
      <c r="J3292" s="32">
        <f>IF(J3286=0,0,J3288 / J3286)</f>
        <v>0</v>
      </c>
      <c r="K3292" s="32">
        <f>IF(K3286=0,0,K3288 / K3286)</f>
        <v>0</v>
      </c>
      <c r="L3292" s="32">
        <f>IF(L3286=0,0,L3288 / L3286)</f>
        <v>0</v>
      </c>
    </row>
    <row r="3293" spans="2:13" ht="4" hidden="1" customHeight="1" outlineLevel="1" x14ac:dyDescent="0.15">
      <c r="D3293" s="10"/>
      <c r="F3293" s="1"/>
      <c r="H3293" s="1"/>
      <c r="I3293" s="1"/>
      <c r="J3293" s="1"/>
      <c r="K3293" s="1"/>
      <c r="L3293" s="1"/>
    </row>
    <row r="3294" spans="2:13" s="1" customFormat="1" ht="15" hidden="1" customHeight="1" outlineLevel="1" x14ac:dyDescent="0.15">
      <c r="B3294" s="7"/>
      <c r="D3294" s="10" t="s">
        <v>276</v>
      </c>
      <c r="F3294" s="9" t="str">
        <f>ReportingCurrencyUnitLables</f>
        <v>USD 000s</v>
      </c>
      <c r="H3294" s="31">
        <f>MAX(SUMPRODUCT(H3277:H3280, Technical!$E$9:$E$12) * H3268 / 1000, 0)</f>
        <v>0</v>
      </c>
      <c r="I3294" s="31">
        <f>MAX(SUMPRODUCT(I3277:I3280, Technical!$E$9:$E$12) * I3268 / 1000, 0)</f>
        <v>0</v>
      </c>
      <c r="J3294" s="31">
        <f>MAX(SUMPRODUCT(J3277:J3280, Technical!$E$9:$E$12) * J3268 / 1000, 0)</f>
        <v>0</v>
      </c>
      <c r="K3294" s="31">
        <f>MAX(SUMPRODUCT(K3277:K3280, Technical!$E$9:$E$12) * K3268 / 1000, 0)</f>
        <v>0</v>
      </c>
      <c r="L3294" s="31">
        <f>MAX(SUMPRODUCT(L3277:L3280, Technical!$E$9:$E$12) * L3268 / 1000, 0)</f>
        <v>0</v>
      </c>
    </row>
    <row r="3295" spans="2:13" ht="4" hidden="1" customHeight="1" outlineLevel="1" x14ac:dyDescent="0.15">
      <c r="D3295" s="10"/>
      <c r="F3295" s="1"/>
      <c r="H3295" s="1"/>
      <c r="I3295" s="1"/>
      <c r="J3295" s="1"/>
      <c r="K3295" s="1"/>
      <c r="L3295" s="1"/>
    </row>
    <row r="3296" spans="2:13" s="1" customFormat="1" ht="15" hidden="1" customHeight="1" outlineLevel="1" x14ac:dyDescent="0.15">
      <c r="B3296" s="7"/>
      <c r="D3296" s="10" t="s">
        <v>272</v>
      </c>
      <c r="F3296" s="9" t="s">
        <v>270</v>
      </c>
      <c r="H3296" s="32">
        <f>IF(H3290=0, 0, H3294/H3290)</f>
        <v>0</v>
      </c>
      <c r="I3296" s="32">
        <f>IF(I3290=0, 0, I3294/I3290)</f>
        <v>0</v>
      </c>
      <c r="J3296" s="32">
        <f>IF(J3290=0, 0, J3294/J3290)</f>
        <v>0</v>
      </c>
      <c r="K3296" s="32">
        <f>IF(K3290=0, 0, K3294/K3290)</f>
        <v>0</v>
      </c>
      <c r="L3296" s="32">
        <f>IF(L3290=0, 0, L3294/L3290)</f>
        <v>0</v>
      </c>
    </row>
    <row r="3297" spans="2:14" ht="4" hidden="1" customHeight="1" outlineLevel="1" x14ac:dyDescent="0.15">
      <c r="D3297" s="10"/>
      <c r="F3297" s="1"/>
      <c r="H3297" s="1"/>
      <c r="I3297" s="1"/>
      <c r="J3297" s="1"/>
      <c r="K3297" s="1"/>
      <c r="L3297" s="1"/>
    </row>
    <row r="3298" spans="2:14" s="1" customFormat="1" ht="15" hidden="1" customHeight="1" outlineLevel="1" x14ac:dyDescent="0.15">
      <c r="B3298" s="7"/>
      <c r="C3298" s="7"/>
      <c r="D3298" s="10" t="s">
        <v>271</v>
      </c>
      <c r="F3298" s="9" t="s">
        <v>279</v>
      </c>
      <c r="H3298" s="33"/>
      <c r="I3298" s="32">
        <f>IF(H3296=0, 0, -(I3296-H3296) / H3296)</f>
        <v>0</v>
      </c>
      <c r="J3298" s="32">
        <f>IF(I3296=0, 0, -(J3296-I3296) / I3296)</f>
        <v>0</v>
      </c>
      <c r="K3298" s="32">
        <f>IF(J3296=0, 0, -(K3296-J3296) / J3296)</f>
        <v>0</v>
      </c>
      <c r="L3298" s="32">
        <f>IF(K3296=0, 0, -(L3296-K3296) / K3296)</f>
        <v>0</v>
      </c>
    </row>
    <row r="3299" spans="2:14" hidden="1" outlineLevel="1" x14ac:dyDescent="0.15"/>
    <row r="3300" spans="2:14" s="1" customFormat="1" ht="18" hidden="1" customHeight="1" outlineLevel="1" x14ac:dyDescent="0.15">
      <c r="B3300" s="7"/>
      <c r="C3300" s="60" t="s">
        <v>259</v>
      </c>
      <c r="D3300" s="68"/>
      <c r="E3300" s="68">
        <f>IF(AND(J3255 = "Yes", OR(ISBLANK(Worker_Type_Filter), Worker_Type_Filter = H3260),
 OR(ISBLANK(Country_Filter), Country_Filter = J3260)), 1, 0)</f>
        <v>1</v>
      </c>
      <c r="F3300" s="69"/>
      <c r="G3300" s="69"/>
      <c r="H3300" s="69" t="s">
        <v>4</v>
      </c>
      <c r="I3300" s="69" t="s">
        <v>5</v>
      </c>
      <c r="J3300" s="69" t="s">
        <v>6</v>
      </c>
      <c r="K3300" s="69" t="s">
        <v>277</v>
      </c>
      <c r="L3300" s="69" t="s">
        <v>278</v>
      </c>
      <c r="M3300" s="69"/>
    </row>
    <row r="3301" spans="2:14" ht="10" hidden="1" customHeight="1" outlineLevel="1" x14ac:dyDescent="0.15">
      <c r="C3301" s="37" t="s">
        <v>267</v>
      </c>
    </row>
    <row r="3302" spans="2:14" ht="4" hidden="1" customHeight="1" outlineLevel="1" x14ac:dyDescent="0.15"/>
    <row r="3303" spans="2:14" s="1" customFormat="1" ht="15" hidden="1" customHeight="1" outlineLevel="1" x14ac:dyDescent="0.15">
      <c r="B3303" s="7"/>
      <c r="C3303" s="20">
        <v>1</v>
      </c>
      <c r="D3303" s="10" t="s">
        <v>23</v>
      </c>
      <c r="F3303" s="9" t="s">
        <v>9</v>
      </c>
      <c r="H3303" s="31">
        <f>H3286 * $E3300</f>
        <v>0</v>
      </c>
      <c r="I3303" s="31">
        <f>I3286 * $E3300</f>
        <v>0</v>
      </c>
      <c r="J3303" s="31">
        <f>J3286 * $E3300</f>
        <v>0</v>
      </c>
      <c r="K3303" s="31">
        <f>K3286 * $E3300</f>
        <v>0</v>
      </c>
      <c r="L3303" s="31">
        <f>L3286 * $E3300</f>
        <v>0</v>
      </c>
    </row>
    <row r="3304" spans="2:14" ht="4" hidden="1" customHeight="1" outlineLevel="1" x14ac:dyDescent="0.15">
      <c r="D3304" s="10"/>
      <c r="F3304" s="1"/>
      <c r="H3304" s="1"/>
      <c r="I3304" s="1"/>
      <c r="J3304" s="1"/>
      <c r="K3304" s="1"/>
      <c r="L3304" s="1"/>
    </row>
    <row r="3305" spans="2:14" s="1" customFormat="1" ht="15" hidden="1" customHeight="1" outlineLevel="1" x14ac:dyDescent="0.15">
      <c r="B3305" s="7"/>
      <c r="C3305" s="20">
        <v>2</v>
      </c>
      <c r="D3305" s="10" t="s">
        <v>269</v>
      </c>
      <c r="F3305" s="9" t="s">
        <v>9</v>
      </c>
      <c r="H3305" s="31">
        <f>H3288 * $E3300</f>
        <v>0</v>
      </c>
      <c r="I3305" s="31">
        <f>I3288 * $E3300</f>
        <v>0</v>
      </c>
      <c r="J3305" s="31">
        <f>J3288 * $E3300</f>
        <v>0</v>
      </c>
      <c r="K3305" s="31">
        <f>K3288 * $E3300</f>
        <v>0</v>
      </c>
      <c r="L3305" s="31">
        <f>L3288 * $E3300</f>
        <v>0</v>
      </c>
    </row>
    <row r="3306" spans="2:14" ht="4" hidden="1" customHeight="1" outlineLevel="1" x14ac:dyDescent="0.15">
      <c r="D3306" s="10"/>
      <c r="F3306" s="1"/>
      <c r="H3306" s="1"/>
      <c r="I3306" s="1"/>
      <c r="J3306" s="1"/>
      <c r="K3306" s="1"/>
      <c r="L3306" s="1"/>
    </row>
    <row r="3307" spans="2:14" s="1" customFormat="1" ht="15" hidden="1" customHeight="1" outlineLevel="1" x14ac:dyDescent="0.15">
      <c r="B3307" s="7"/>
      <c r="C3307" s="20">
        <v>3</v>
      </c>
      <c r="D3307" s="10" t="s">
        <v>16</v>
      </c>
      <c r="F3307" s="9" t="str">
        <f>ReportingCurrencyUnitLables</f>
        <v>USD 000s</v>
      </c>
      <c r="H3307" s="31">
        <f>H3290 * $E3300</f>
        <v>0</v>
      </c>
      <c r="I3307" s="31">
        <f>I3290 * $E3300</f>
        <v>0</v>
      </c>
      <c r="J3307" s="31">
        <f>J3290 * $E3300</f>
        <v>0</v>
      </c>
      <c r="K3307" s="31">
        <f>K3290 * $E3300</f>
        <v>0</v>
      </c>
      <c r="L3307" s="31">
        <f>L3290 * $E3300</f>
        <v>0</v>
      </c>
    </row>
    <row r="3308" spans="2:14" ht="4" hidden="1" customHeight="1" outlineLevel="1" x14ac:dyDescent="0.15">
      <c r="D3308" s="10"/>
      <c r="F3308" s="1"/>
      <c r="H3308" s="1"/>
      <c r="I3308" s="1"/>
      <c r="J3308" s="1"/>
      <c r="K3308" s="1"/>
      <c r="L3308" s="1"/>
    </row>
    <row r="3309" spans="2:14" s="1" customFormat="1" ht="15" hidden="1" customHeight="1" outlineLevel="1" x14ac:dyDescent="0.15">
      <c r="B3309" s="7"/>
      <c r="C3309" s="20">
        <v>4</v>
      </c>
      <c r="D3309" s="10" t="s">
        <v>276</v>
      </c>
      <c r="F3309" s="9" t="str">
        <f>ReportingCurrencyUnitLables</f>
        <v>USD 000s</v>
      </c>
      <c r="H3309" s="31">
        <f>H3294 * $E3300</f>
        <v>0</v>
      </c>
      <c r="I3309" s="31">
        <f>I3294 * $E3300</f>
        <v>0</v>
      </c>
      <c r="J3309" s="31">
        <f>J3294 * $E3300</f>
        <v>0</v>
      </c>
      <c r="K3309" s="31">
        <f>K3294 * $E3300</f>
        <v>0</v>
      </c>
      <c r="L3309" s="31">
        <f>L3294 * $E3300</f>
        <v>0</v>
      </c>
    </row>
    <row r="3310" spans="2:14" ht="4" hidden="1" customHeight="1" outlineLevel="1" x14ac:dyDescent="0.15">
      <c r="D3310" s="10"/>
      <c r="F3310" s="1"/>
      <c r="H3310" s="1"/>
      <c r="I3310" s="1"/>
      <c r="J3310" s="1"/>
      <c r="K3310" s="1"/>
      <c r="L3310" s="1"/>
    </row>
    <row r="3311" spans="2:14" ht="10" hidden="1" customHeight="1" outlineLevel="1" x14ac:dyDescent="0.15">
      <c r="B3311" s="38"/>
      <c r="C3311" s="34"/>
      <c r="D3311" s="34"/>
      <c r="E3311" s="34"/>
      <c r="F3311" s="34"/>
      <c r="G3311" s="34"/>
      <c r="H3311" s="34"/>
      <c r="I3311" s="39"/>
      <c r="J3311" s="39"/>
      <c r="K3311" s="39"/>
      <c r="L3311" s="34"/>
      <c r="M3311" s="34"/>
      <c r="N3311" s="1"/>
    </row>
    <row r="3312" spans="2:14" ht="10" customHeight="1" x14ac:dyDescent="0.15"/>
    <row r="3313" spans="2:13" s="1" customFormat="1" ht="19" collapsed="1" x14ac:dyDescent="0.15">
      <c r="B3313" s="66" cm="1">
        <f t="array" aca="1" ref="B3313" ca="1">MAX($B$2:OFFSET(B3313,-1,0)+1)</f>
        <v>58</v>
      </c>
      <c r="C3313" s="67" t="str">
        <f>UPPER(J3318) &amp;" / " &amp; K3318  &amp; " / " &amp; L3318 &amp; " / " &amp; H3318</f>
        <v xml:space="preserve"> /  /  / </v>
      </c>
      <c r="D3313" s="67"/>
      <c r="E3313" s="67"/>
      <c r="F3313" s="67"/>
      <c r="G3313" s="67"/>
      <c r="H3313" s="34"/>
      <c r="I3313" s="19" t="s">
        <v>253</v>
      </c>
      <c r="J3313" s="2" t="s">
        <v>216</v>
      </c>
      <c r="K3313" s="19" t="s">
        <v>286</v>
      </c>
      <c r="L3313" s="35">
        <f>E3358</f>
        <v>1</v>
      </c>
      <c r="M3313" s="34"/>
    </row>
    <row r="3314" spans="2:13" s="1" customFormat="1" ht="4" hidden="1" customHeight="1" outlineLevel="1" x14ac:dyDescent="0.15">
      <c r="B3314" s="63"/>
      <c r="C3314" s="64"/>
      <c r="D3314" s="64"/>
      <c r="E3314" s="64"/>
      <c r="F3314" s="64"/>
      <c r="G3314" s="64"/>
      <c r="H3314" s="64"/>
      <c r="I3314" s="65"/>
      <c r="J3314" s="65"/>
      <c r="K3314" s="65"/>
      <c r="L3314" s="64"/>
      <c r="M3314" s="64"/>
    </row>
    <row r="3315" spans="2:13" ht="10" hidden="1" customHeight="1" outlineLevel="1" x14ac:dyDescent="0.15"/>
    <row r="3316" spans="2:13" ht="15" hidden="1" customHeight="1" outlineLevel="1" x14ac:dyDescent="0.15">
      <c r="D3316" s="1"/>
      <c r="E3316" s="1"/>
      <c r="H3316" s="3" t="s">
        <v>1</v>
      </c>
      <c r="J3316" s="3" t="s">
        <v>0</v>
      </c>
      <c r="K3316" s="3" t="s">
        <v>215</v>
      </c>
      <c r="L3316" s="3" t="s">
        <v>283</v>
      </c>
    </row>
    <row r="3317" spans="2:13" ht="5" hidden="1" customHeight="1" outlineLevel="1" x14ac:dyDescent="0.15">
      <c r="D3317" s="1"/>
      <c r="E3317" s="1"/>
      <c r="H3317" s="1"/>
      <c r="J3317" s="1"/>
      <c r="K3317" s="1"/>
      <c r="L3317" s="1"/>
    </row>
    <row r="3318" spans="2:13" ht="15" hidden="1" customHeight="1" outlineLevel="1" x14ac:dyDescent="0.15">
      <c r="D3318" s="10" t="s">
        <v>2</v>
      </c>
      <c r="E3318" s="1"/>
      <c r="H3318" s="2"/>
      <c r="J3318" s="2"/>
      <c r="K3318" s="2"/>
      <c r="L3318" s="2"/>
    </row>
    <row r="3319" spans="2:13" hidden="1" outlineLevel="1" x14ac:dyDescent="0.15">
      <c r="D3319" s="1"/>
      <c r="E3319" s="1"/>
      <c r="F3319" s="1"/>
      <c r="H3319" s="1"/>
      <c r="I3319" s="1"/>
      <c r="J3319" s="1"/>
      <c r="K3319" s="1"/>
      <c r="L3319" s="1"/>
    </row>
    <row r="3320" spans="2:13" s="1" customFormat="1" ht="18" hidden="1" customHeight="1" outlineLevel="1" x14ac:dyDescent="0.15">
      <c r="B3320" s="7"/>
      <c r="C3320" s="60" t="s">
        <v>3</v>
      </c>
      <c r="D3320" s="68"/>
      <c r="E3320" s="68"/>
      <c r="F3320" s="69"/>
      <c r="G3320" s="69"/>
      <c r="H3320" s="69" t="s">
        <v>4</v>
      </c>
      <c r="I3320" s="69" t="s">
        <v>5</v>
      </c>
      <c r="J3320" s="69" t="s">
        <v>6</v>
      </c>
      <c r="K3320" s="69" t="s">
        <v>277</v>
      </c>
      <c r="L3320" s="69" t="s">
        <v>278</v>
      </c>
      <c r="M3320" s="69"/>
    </row>
    <row r="3321" spans="2:13" ht="10" hidden="1" customHeight="1" outlineLevel="1" x14ac:dyDescent="0.15">
      <c r="H3321" s="1"/>
      <c r="I3321" s="1"/>
      <c r="J3321" s="1"/>
      <c r="K3321" s="1"/>
      <c r="L3321" s="1"/>
    </row>
    <row r="3322" spans="2:13" s="1" customFormat="1" ht="15" hidden="1" customHeight="1" outlineLevel="1" x14ac:dyDescent="0.15">
      <c r="B3322" s="7"/>
      <c r="D3322" s="10" t="s">
        <v>3</v>
      </c>
      <c r="F3322" s="18" t="s">
        <v>288</v>
      </c>
      <c r="H3322" s="23"/>
      <c r="I3322" s="23"/>
      <c r="J3322" s="23"/>
      <c r="K3322" s="23"/>
      <c r="L3322" s="23"/>
    </row>
    <row r="3323" spans="2:13" ht="4" hidden="1" customHeight="1" outlineLevel="1" x14ac:dyDescent="0.15">
      <c r="D3323" s="1"/>
      <c r="E3323" s="1"/>
      <c r="F3323" s="1"/>
      <c r="H3323" s="1"/>
      <c r="I3323" s="1"/>
      <c r="J3323" s="1"/>
      <c r="K3323" s="1"/>
      <c r="L3323" s="1"/>
    </row>
    <row r="3324" spans="2:13" s="1" customFormat="1" ht="15" hidden="1" customHeight="1" outlineLevel="1" x14ac:dyDescent="0.15">
      <c r="B3324" s="7"/>
      <c r="D3324" s="10" t="s">
        <v>265</v>
      </c>
      <c r="F3324" s="9" t="str">
        <f>F3326 &amp; ":" &amp; F3322</f>
        <v>USD:[currency code]</v>
      </c>
      <c r="H3324" s="25"/>
      <c r="I3324" s="25"/>
      <c r="J3324" s="25"/>
      <c r="K3324" s="25"/>
      <c r="L3324" s="25"/>
    </row>
    <row r="3325" spans="2:13" ht="4" hidden="1" customHeight="1" outlineLevel="1" x14ac:dyDescent="0.15">
      <c r="D3325" s="1"/>
      <c r="E3325" s="1"/>
      <c r="F3325" s="1"/>
      <c r="H3325" s="1"/>
      <c r="I3325" s="1"/>
      <c r="J3325" s="1"/>
      <c r="K3325" s="1"/>
      <c r="L3325" s="1"/>
    </row>
    <row r="3326" spans="2:13" s="1" customFormat="1" ht="15" hidden="1" customHeight="1" outlineLevel="1" x14ac:dyDescent="0.15">
      <c r="B3326" s="7"/>
      <c r="D3326" s="10" t="s">
        <v>22</v>
      </c>
      <c r="F3326" s="9" t="str">
        <f>ReportingCurrency</f>
        <v>USD</v>
      </c>
      <c r="H3326" s="30">
        <f>IF(H3324=0, 0, H3322/H3324)</f>
        <v>0</v>
      </c>
      <c r="I3326" s="30">
        <f>IF(I3324=0, 0, I3322/I3324)</f>
        <v>0</v>
      </c>
      <c r="J3326" s="30">
        <f>IF(J3324=0, 0, J3322/J3324)</f>
        <v>0</v>
      </c>
      <c r="K3326" s="30">
        <f>IF(K3324=0, 0, K3322/K3324)</f>
        <v>0</v>
      </c>
      <c r="L3326" s="30">
        <f>IF(L3324=0, 0, L3322/L3324)</f>
        <v>0</v>
      </c>
    </row>
    <row r="3327" spans="2:13" ht="4" hidden="1" customHeight="1" outlineLevel="1" x14ac:dyDescent="0.15">
      <c r="D3327" s="1"/>
      <c r="E3327" s="1"/>
      <c r="F3327" s="1"/>
      <c r="H3327" s="1"/>
      <c r="I3327" s="1"/>
      <c r="J3327" s="1"/>
      <c r="K3327" s="1"/>
      <c r="L3327" s="1"/>
    </row>
    <row r="3328" spans="2:13" s="1" customFormat="1" ht="15" hidden="1" customHeight="1" outlineLevel="1" x14ac:dyDescent="0.15">
      <c r="B3328" s="7"/>
      <c r="D3328" s="10" t="s">
        <v>273</v>
      </c>
      <c r="F3328" s="9" t="s">
        <v>274</v>
      </c>
      <c r="H3328" s="2"/>
      <c r="I3328" s="2"/>
      <c r="J3328" s="2"/>
      <c r="K3328" s="2"/>
      <c r="L3328" s="2"/>
    </row>
    <row r="3329" spans="2:13" ht="4" hidden="1" customHeight="1" outlineLevel="1" x14ac:dyDescent="0.15">
      <c r="D3329" s="1"/>
      <c r="E3329" s="1"/>
      <c r="F3329" s="1"/>
      <c r="H3329" s="1"/>
      <c r="I3329" s="1"/>
      <c r="J3329" s="1"/>
      <c r="K3329" s="1"/>
      <c r="L3329" s="1"/>
    </row>
    <row r="3330" spans="2:13" s="1" customFormat="1" ht="15" hidden="1" customHeight="1" outlineLevel="1" x14ac:dyDescent="0.15">
      <c r="B3330" s="7"/>
      <c r="D3330" s="10" t="s">
        <v>302</v>
      </c>
      <c r="F3330" s="9" t="s">
        <v>275</v>
      </c>
      <c r="H3330" s="26"/>
      <c r="I3330" s="26"/>
      <c r="J3330" s="26"/>
      <c r="K3330" s="26"/>
      <c r="L3330" s="26"/>
    </row>
    <row r="3331" spans="2:13" hidden="1" outlineLevel="1" x14ac:dyDescent="0.15">
      <c r="D3331" s="1"/>
      <c r="E3331" s="1"/>
      <c r="F3331" s="1"/>
      <c r="H3331" s="1"/>
      <c r="I3331" s="1"/>
      <c r="J3331" s="1"/>
      <c r="K3331" s="1"/>
      <c r="L3331" s="1"/>
    </row>
    <row r="3332" spans="2:13" s="1" customFormat="1" ht="18" hidden="1" customHeight="1" outlineLevel="1" x14ac:dyDescent="0.15">
      <c r="B3332" s="7"/>
      <c r="C3332" s="60" t="s">
        <v>8</v>
      </c>
      <c r="D3332" s="68"/>
      <c r="E3332" s="68"/>
      <c r="F3332" s="69"/>
      <c r="G3332" s="69"/>
      <c r="H3332" s="69" t="s">
        <v>4</v>
      </c>
      <c r="I3332" s="69" t="s">
        <v>5</v>
      </c>
      <c r="J3332" s="69" t="s">
        <v>6</v>
      </c>
      <c r="K3332" s="69" t="s">
        <v>277</v>
      </c>
      <c r="L3332" s="69" t="s">
        <v>278</v>
      </c>
      <c r="M3332" s="69"/>
    </row>
    <row r="3333" spans="2:13" ht="10" hidden="1" customHeight="1" outlineLevel="1" x14ac:dyDescent="0.15">
      <c r="H3333" s="1"/>
      <c r="I3333" s="1"/>
      <c r="J3333" s="1"/>
      <c r="K3333" s="1"/>
      <c r="L3333" s="1"/>
    </row>
    <row r="3334" spans="2:13" s="1" customFormat="1" ht="15" hidden="1" customHeight="1" outlineLevel="1" x14ac:dyDescent="0.15">
      <c r="B3334" s="7"/>
      <c r="D3334" s="10" t="s">
        <v>254</v>
      </c>
      <c r="E3334" s="36"/>
      <c r="F3334" s="9" t="s">
        <v>24</v>
      </c>
      <c r="H3334" s="24"/>
      <c r="I3334" s="24"/>
      <c r="J3334" s="24"/>
      <c r="K3334" s="24"/>
      <c r="L3334" s="24"/>
    </row>
    <row r="3335" spans="2:13" s="1" customFormat="1" ht="15" hidden="1" customHeight="1" outlineLevel="1" x14ac:dyDescent="0.15">
      <c r="B3335" s="7"/>
      <c r="D3335" s="10" t="s">
        <v>255</v>
      </c>
      <c r="E3335" s="36"/>
      <c r="F3335" s="9" t="s">
        <v>24</v>
      </c>
      <c r="H3335" s="24"/>
      <c r="I3335" s="24"/>
      <c r="J3335" s="24"/>
      <c r="K3335" s="24"/>
      <c r="L3335" s="24"/>
    </row>
    <row r="3336" spans="2:13" s="1" customFormat="1" ht="15" hidden="1" customHeight="1" outlineLevel="1" x14ac:dyDescent="0.15">
      <c r="B3336" s="7"/>
      <c r="D3336" s="10" t="s">
        <v>256</v>
      </c>
      <c r="E3336" s="36"/>
      <c r="F3336" s="9" t="s">
        <v>24</v>
      </c>
      <c r="H3336" s="24"/>
      <c r="I3336" s="24"/>
      <c r="J3336" s="24"/>
      <c r="K3336" s="24"/>
      <c r="L3336" s="24"/>
    </row>
    <row r="3337" spans="2:13" s="1" customFormat="1" ht="15" hidden="1" customHeight="1" outlineLevel="1" x14ac:dyDescent="0.15">
      <c r="B3337" s="7"/>
      <c r="D3337" s="10" t="s">
        <v>257</v>
      </c>
      <c r="E3337" s="36"/>
      <c r="F3337" s="9" t="s">
        <v>24</v>
      </c>
      <c r="H3337" s="24"/>
      <c r="I3337" s="24"/>
      <c r="J3337" s="24"/>
      <c r="K3337" s="24"/>
      <c r="L3337" s="24"/>
    </row>
    <row r="3338" spans="2:13" s="1" customFormat="1" ht="15" hidden="1" customHeight="1" outlineLevel="1" x14ac:dyDescent="0.15">
      <c r="B3338" s="7"/>
      <c r="D3338" s="10" t="s">
        <v>258</v>
      </c>
      <c r="E3338" s="36"/>
      <c r="F3338" s="9" t="s">
        <v>24</v>
      </c>
      <c r="H3338" s="24"/>
      <c r="I3338" s="24"/>
      <c r="J3338" s="24"/>
      <c r="K3338" s="24"/>
      <c r="L3338" s="24"/>
    </row>
    <row r="3339" spans="2:13" ht="4" hidden="1" customHeight="1" outlineLevel="1" x14ac:dyDescent="0.15">
      <c r="D3339" s="1"/>
      <c r="E3339" s="1"/>
      <c r="F3339" s="1"/>
      <c r="H3339" s="1"/>
      <c r="I3339" s="1"/>
      <c r="J3339" s="1"/>
      <c r="K3339" s="1"/>
      <c r="L3339" s="1"/>
    </row>
    <row r="3340" spans="2:13" s="1" customFormat="1" ht="15" hidden="1" customHeight="1" outlineLevel="1" x14ac:dyDescent="0.15">
      <c r="B3340" s="7"/>
      <c r="D3340" s="10" t="s">
        <v>268</v>
      </c>
      <c r="F3340" s="9" t="s">
        <v>24</v>
      </c>
      <c r="H3340" s="31">
        <f>SUM(H3334:H3338)</f>
        <v>0</v>
      </c>
      <c r="I3340" s="31">
        <f>SUM(I3334:I3338)</f>
        <v>0</v>
      </c>
      <c r="J3340" s="31">
        <f>SUM(J3334:J3338)</f>
        <v>0</v>
      </c>
      <c r="K3340" s="31">
        <f>SUM(K3334:K3338)</f>
        <v>0</v>
      </c>
      <c r="L3340" s="31">
        <f>SUM(L3334:L3338)</f>
        <v>0</v>
      </c>
    </row>
    <row r="3341" spans="2:13" hidden="1" outlineLevel="1" x14ac:dyDescent="0.15"/>
    <row r="3342" spans="2:13" s="1" customFormat="1" ht="18" hidden="1" customHeight="1" outlineLevel="1" x14ac:dyDescent="0.15">
      <c r="B3342" s="7"/>
      <c r="C3342" s="60" t="s">
        <v>15</v>
      </c>
      <c r="D3342" s="68"/>
      <c r="E3342" s="68"/>
      <c r="F3342" s="69"/>
      <c r="G3342" s="69"/>
      <c r="H3342" s="69" t="s">
        <v>4</v>
      </c>
      <c r="I3342" s="69" t="s">
        <v>5</v>
      </c>
      <c r="J3342" s="69" t="s">
        <v>6</v>
      </c>
      <c r="K3342" s="69" t="s">
        <v>277</v>
      </c>
      <c r="L3342" s="69" t="s">
        <v>278</v>
      </c>
      <c r="M3342" s="69"/>
    </row>
    <row r="3343" spans="2:13" ht="10" hidden="1" customHeight="1" outlineLevel="1" x14ac:dyDescent="0.15"/>
    <row r="3344" spans="2:13" s="1" customFormat="1" ht="15" hidden="1" customHeight="1" outlineLevel="1" x14ac:dyDescent="0.15">
      <c r="B3344" s="7"/>
      <c r="D3344" s="10" t="s">
        <v>23</v>
      </c>
      <c r="F3344" s="9" t="s">
        <v>9</v>
      </c>
      <c r="H3344" s="31">
        <f>H3340</f>
        <v>0</v>
      </c>
      <c r="I3344" s="31">
        <f>I3340</f>
        <v>0</v>
      </c>
      <c r="J3344" s="31">
        <f>J3340</f>
        <v>0</v>
      </c>
      <c r="K3344" s="31">
        <f>K3340</f>
        <v>0</v>
      </c>
      <c r="L3344" s="31">
        <f>L3340</f>
        <v>0</v>
      </c>
    </row>
    <row r="3345" spans="2:13" ht="4" hidden="1" customHeight="1" outlineLevel="1" x14ac:dyDescent="0.15">
      <c r="D3345" s="10"/>
      <c r="F3345" s="1"/>
      <c r="H3345" s="1"/>
      <c r="I3345" s="1"/>
      <c r="J3345" s="1"/>
      <c r="K3345" s="1"/>
      <c r="L3345" s="1"/>
    </row>
    <row r="3346" spans="2:13" s="1" customFormat="1" ht="15" hidden="1" customHeight="1" outlineLevel="1" x14ac:dyDescent="0.15">
      <c r="B3346" s="7"/>
      <c r="D3346" s="10" t="s">
        <v>269</v>
      </c>
      <c r="F3346" s="9" t="s">
        <v>9</v>
      </c>
      <c r="H3346" s="31">
        <f>SUM(H3335:H3338)</f>
        <v>0</v>
      </c>
      <c r="I3346" s="31">
        <f>SUM(I3335:I3338)</f>
        <v>0</v>
      </c>
      <c r="J3346" s="31">
        <f>SUM(J3335:J3338)</f>
        <v>0</v>
      </c>
      <c r="K3346" s="31">
        <f>SUM(K3335:K3338)</f>
        <v>0</v>
      </c>
      <c r="L3346" s="31">
        <f>SUM(L3335:L3338)</f>
        <v>0</v>
      </c>
    </row>
    <row r="3347" spans="2:13" ht="4" hidden="1" customHeight="1" outlineLevel="1" x14ac:dyDescent="0.15">
      <c r="D3347" s="10"/>
      <c r="F3347" s="1"/>
      <c r="H3347" s="1"/>
      <c r="I3347" s="1"/>
      <c r="J3347" s="1"/>
      <c r="K3347" s="1"/>
      <c r="L3347" s="1"/>
    </row>
    <row r="3348" spans="2:13" s="1" customFormat="1" ht="15" hidden="1" customHeight="1" outlineLevel="1" x14ac:dyDescent="0.15">
      <c r="B3348" s="7"/>
      <c r="D3348" s="10" t="s">
        <v>16</v>
      </c>
      <c r="F3348" s="9" t="str">
        <f>ReportingCurrencyUnitLables</f>
        <v>USD 000s</v>
      </c>
      <c r="H3348" s="31">
        <f>H3326 * H3340 / 1000</f>
        <v>0</v>
      </c>
      <c r="I3348" s="31">
        <f>I3326 * I3340 / 1000</f>
        <v>0</v>
      </c>
      <c r="J3348" s="31">
        <f>J3326 * J3340 / 1000</f>
        <v>0</v>
      </c>
      <c r="K3348" s="31">
        <f>K3326 * K3340 / 1000</f>
        <v>0</v>
      </c>
      <c r="L3348" s="31">
        <f>L3326 * L3340 / 1000</f>
        <v>0</v>
      </c>
    </row>
    <row r="3349" spans="2:13" ht="4" hidden="1" customHeight="1" outlineLevel="1" x14ac:dyDescent="0.15">
      <c r="D3349" s="10"/>
      <c r="F3349" s="1"/>
      <c r="H3349" s="1"/>
      <c r="I3349" s="1"/>
      <c r="J3349" s="1"/>
      <c r="K3349" s="1"/>
      <c r="L3349" s="1"/>
    </row>
    <row r="3350" spans="2:13" s="1" customFormat="1" ht="15" hidden="1" customHeight="1" outlineLevel="1" x14ac:dyDescent="0.15">
      <c r="B3350" s="7"/>
      <c r="D3350" s="10" t="s">
        <v>19</v>
      </c>
      <c r="F3350" s="9" t="s">
        <v>20</v>
      </c>
      <c r="H3350" s="32">
        <f>IF(H3344=0,0,H3346 / H3344)</f>
        <v>0</v>
      </c>
      <c r="I3350" s="32">
        <f>IF(I3344=0,0,I3346 / I3344)</f>
        <v>0</v>
      </c>
      <c r="J3350" s="32">
        <f>IF(J3344=0,0,J3346 / J3344)</f>
        <v>0</v>
      </c>
      <c r="K3350" s="32">
        <f>IF(K3344=0,0,K3346 / K3344)</f>
        <v>0</v>
      </c>
      <c r="L3350" s="32">
        <f>IF(L3344=0,0,L3346 / L3344)</f>
        <v>0</v>
      </c>
    </row>
    <row r="3351" spans="2:13" ht="4" hidden="1" customHeight="1" outlineLevel="1" x14ac:dyDescent="0.15">
      <c r="D3351" s="10"/>
      <c r="F3351" s="1"/>
      <c r="H3351" s="1"/>
      <c r="I3351" s="1"/>
      <c r="J3351" s="1"/>
      <c r="K3351" s="1"/>
      <c r="L3351" s="1"/>
    </row>
    <row r="3352" spans="2:13" s="1" customFormat="1" ht="15" hidden="1" customHeight="1" outlineLevel="1" x14ac:dyDescent="0.15">
      <c r="B3352" s="7"/>
      <c r="D3352" s="10" t="s">
        <v>276</v>
      </c>
      <c r="F3352" s="9" t="str">
        <f>ReportingCurrencyUnitLables</f>
        <v>USD 000s</v>
      </c>
      <c r="H3352" s="31">
        <f>MAX(SUMPRODUCT(H3335:H3338, Technical!$E$9:$E$12) * H3326 / 1000, 0)</f>
        <v>0</v>
      </c>
      <c r="I3352" s="31">
        <f>MAX(SUMPRODUCT(I3335:I3338, Technical!$E$9:$E$12) * I3326 / 1000, 0)</f>
        <v>0</v>
      </c>
      <c r="J3352" s="31">
        <f>MAX(SUMPRODUCT(J3335:J3338, Technical!$E$9:$E$12) * J3326 / 1000, 0)</f>
        <v>0</v>
      </c>
      <c r="K3352" s="31">
        <f>MAX(SUMPRODUCT(K3335:K3338, Technical!$E$9:$E$12) * K3326 / 1000, 0)</f>
        <v>0</v>
      </c>
      <c r="L3352" s="31">
        <f>MAX(SUMPRODUCT(L3335:L3338, Technical!$E$9:$E$12) * L3326 / 1000, 0)</f>
        <v>0</v>
      </c>
    </row>
    <row r="3353" spans="2:13" ht="4" hidden="1" customHeight="1" outlineLevel="1" x14ac:dyDescent="0.15">
      <c r="D3353" s="10"/>
      <c r="F3353" s="1"/>
      <c r="H3353" s="1"/>
      <c r="I3353" s="1"/>
      <c r="J3353" s="1"/>
      <c r="K3353" s="1"/>
      <c r="L3353" s="1"/>
    </row>
    <row r="3354" spans="2:13" s="1" customFormat="1" ht="15" hidden="1" customHeight="1" outlineLevel="1" x14ac:dyDescent="0.15">
      <c r="B3354" s="7"/>
      <c r="D3354" s="10" t="s">
        <v>272</v>
      </c>
      <c r="F3354" s="9" t="s">
        <v>270</v>
      </c>
      <c r="H3354" s="32">
        <f>IF(H3348=0, 0, H3352/H3348)</f>
        <v>0</v>
      </c>
      <c r="I3354" s="32">
        <f>IF(I3348=0, 0, I3352/I3348)</f>
        <v>0</v>
      </c>
      <c r="J3354" s="32">
        <f>IF(J3348=0, 0, J3352/J3348)</f>
        <v>0</v>
      </c>
      <c r="K3354" s="32">
        <f>IF(K3348=0, 0, K3352/K3348)</f>
        <v>0</v>
      </c>
      <c r="L3354" s="32">
        <f>IF(L3348=0, 0, L3352/L3348)</f>
        <v>0</v>
      </c>
    </row>
    <row r="3355" spans="2:13" ht="4" hidden="1" customHeight="1" outlineLevel="1" x14ac:dyDescent="0.15">
      <c r="D3355" s="10"/>
      <c r="F3355" s="1"/>
      <c r="H3355" s="1"/>
      <c r="I3355" s="1"/>
      <c r="J3355" s="1"/>
      <c r="K3355" s="1"/>
      <c r="L3355" s="1"/>
    </row>
    <row r="3356" spans="2:13" s="1" customFormat="1" ht="15" hidden="1" customHeight="1" outlineLevel="1" x14ac:dyDescent="0.15">
      <c r="B3356" s="7"/>
      <c r="C3356" s="7"/>
      <c r="D3356" s="10" t="s">
        <v>271</v>
      </c>
      <c r="F3356" s="9" t="s">
        <v>279</v>
      </c>
      <c r="H3356" s="33"/>
      <c r="I3356" s="32">
        <f>IF(H3354=0, 0, -(I3354-H3354) / H3354)</f>
        <v>0</v>
      </c>
      <c r="J3356" s="32">
        <f>IF(I3354=0, 0, -(J3354-I3354) / I3354)</f>
        <v>0</v>
      </c>
      <c r="K3356" s="32">
        <f>IF(J3354=0, 0, -(K3354-J3354) / J3354)</f>
        <v>0</v>
      </c>
      <c r="L3356" s="32">
        <f>IF(K3354=0, 0, -(L3354-K3354) / K3354)</f>
        <v>0</v>
      </c>
    </row>
    <row r="3357" spans="2:13" hidden="1" outlineLevel="1" x14ac:dyDescent="0.15"/>
    <row r="3358" spans="2:13" s="1" customFormat="1" ht="18" hidden="1" customHeight="1" outlineLevel="1" x14ac:dyDescent="0.15">
      <c r="B3358" s="7"/>
      <c r="C3358" s="60" t="s">
        <v>259</v>
      </c>
      <c r="D3358" s="68"/>
      <c r="E3358" s="68">
        <f>IF(AND(J3313 = "Yes", OR(ISBLANK(Worker_Type_Filter), Worker_Type_Filter = H3318),
 OR(ISBLANK(Country_Filter), Country_Filter = J3318)), 1, 0)</f>
        <v>1</v>
      </c>
      <c r="F3358" s="69"/>
      <c r="G3358" s="69"/>
      <c r="H3358" s="69" t="s">
        <v>4</v>
      </c>
      <c r="I3358" s="69" t="s">
        <v>5</v>
      </c>
      <c r="J3358" s="69" t="s">
        <v>6</v>
      </c>
      <c r="K3358" s="69" t="s">
        <v>277</v>
      </c>
      <c r="L3358" s="69" t="s">
        <v>278</v>
      </c>
      <c r="M3358" s="69"/>
    </row>
    <row r="3359" spans="2:13" ht="10" hidden="1" customHeight="1" outlineLevel="1" x14ac:dyDescent="0.15">
      <c r="C3359" s="37" t="s">
        <v>267</v>
      </c>
    </row>
    <row r="3360" spans="2:13" ht="4" hidden="1" customHeight="1" outlineLevel="1" x14ac:dyDescent="0.15"/>
    <row r="3361" spans="2:14" s="1" customFormat="1" ht="15" hidden="1" customHeight="1" outlineLevel="1" x14ac:dyDescent="0.15">
      <c r="B3361" s="7"/>
      <c r="C3361" s="20">
        <v>1</v>
      </c>
      <c r="D3361" s="10" t="s">
        <v>23</v>
      </c>
      <c r="F3361" s="9" t="s">
        <v>9</v>
      </c>
      <c r="H3361" s="31">
        <f>H3344 * $E3358</f>
        <v>0</v>
      </c>
      <c r="I3361" s="31">
        <f>I3344 * $E3358</f>
        <v>0</v>
      </c>
      <c r="J3361" s="31">
        <f>J3344 * $E3358</f>
        <v>0</v>
      </c>
      <c r="K3361" s="31">
        <f>K3344 * $E3358</f>
        <v>0</v>
      </c>
      <c r="L3361" s="31">
        <f>L3344 * $E3358</f>
        <v>0</v>
      </c>
    </row>
    <row r="3362" spans="2:14" ht="4" hidden="1" customHeight="1" outlineLevel="1" x14ac:dyDescent="0.15">
      <c r="D3362" s="10"/>
      <c r="F3362" s="1"/>
      <c r="H3362" s="1"/>
      <c r="I3362" s="1"/>
      <c r="J3362" s="1"/>
      <c r="K3362" s="1"/>
      <c r="L3362" s="1"/>
    </row>
    <row r="3363" spans="2:14" s="1" customFormat="1" ht="15" hidden="1" customHeight="1" outlineLevel="1" x14ac:dyDescent="0.15">
      <c r="B3363" s="7"/>
      <c r="C3363" s="20">
        <v>2</v>
      </c>
      <c r="D3363" s="10" t="s">
        <v>269</v>
      </c>
      <c r="F3363" s="9" t="s">
        <v>9</v>
      </c>
      <c r="H3363" s="31">
        <f>H3346 * $E3358</f>
        <v>0</v>
      </c>
      <c r="I3363" s="31">
        <f>I3346 * $E3358</f>
        <v>0</v>
      </c>
      <c r="J3363" s="31">
        <f>J3346 * $E3358</f>
        <v>0</v>
      </c>
      <c r="K3363" s="31">
        <f>K3346 * $E3358</f>
        <v>0</v>
      </c>
      <c r="L3363" s="31">
        <f>L3346 * $E3358</f>
        <v>0</v>
      </c>
    </row>
    <row r="3364" spans="2:14" ht="4" hidden="1" customHeight="1" outlineLevel="1" x14ac:dyDescent="0.15">
      <c r="D3364" s="10"/>
      <c r="F3364" s="1"/>
      <c r="H3364" s="1"/>
      <c r="I3364" s="1"/>
      <c r="J3364" s="1"/>
      <c r="K3364" s="1"/>
      <c r="L3364" s="1"/>
    </row>
    <row r="3365" spans="2:14" s="1" customFormat="1" ht="15" hidden="1" customHeight="1" outlineLevel="1" x14ac:dyDescent="0.15">
      <c r="B3365" s="7"/>
      <c r="C3365" s="20">
        <v>3</v>
      </c>
      <c r="D3365" s="10" t="s">
        <v>16</v>
      </c>
      <c r="F3365" s="9" t="str">
        <f>ReportingCurrencyUnitLables</f>
        <v>USD 000s</v>
      </c>
      <c r="H3365" s="31">
        <f>H3348 * $E3358</f>
        <v>0</v>
      </c>
      <c r="I3365" s="31">
        <f>I3348 * $E3358</f>
        <v>0</v>
      </c>
      <c r="J3365" s="31">
        <f>J3348 * $E3358</f>
        <v>0</v>
      </c>
      <c r="K3365" s="31">
        <f>K3348 * $E3358</f>
        <v>0</v>
      </c>
      <c r="L3365" s="31">
        <f>L3348 * $E3358</f>
        <v>0</v>
      </c>
    </row>
    <row r="3366" spans="2:14" ht="4" hidden="1" customHeight="1" outlineLevel="1" x14ac:dyDescent="0.15">
      <c r="D3366" s="10"/>
      <c r="F3366" s="1"/>
      <c r="H3366" s="1"/>
      <c r="I3366" s="1"/>
      <c r="J3366" s="1"/>
      <c r="K3366" s="1"/>
      <c r="L3366" s="1"/>
    </row>
    <row r="3367" spans="2:14" s="1" customFormat="1" ht="15" hidden="1" customHeight="1" outlineLevel="1" x14ac:dyDescent="0.15">
      <c r="B3367" s="7"/>
      <c r="C3367" s="20">
        <v>4</v>
      </c>
      <c r="D3367" s="10" t="s">
        <v>276</v>
      </c>
      <c r="F3367" s="9" t="str">
        <f>ReportingCurrencyUnitLables</f>
        <v>USD 000s</v>
      </c>
      <c r="H3367" s="31">
        <f>H3352 * $E3358</f>
        <v>0</v>
      </c>
      <c r="I3367" s="31">
        <f>I3352 * $E3358</f>
        <v>0</v>
      </c>
      <c r="J3367" s="31">
        <f>J3352 * $E3358</f>
        <v>0</v>
      </c>
      <c r="K3367" s="31">
        <f>K3352 * $E3358</f>
        <v>0</v>
      </c>
      <c r="L3367" s="31">
        <f>L3352 * $E3358</f>
        <v>0</v>
      </c>
    </row>
    <row r="3368" spans="2:14" ht="4" hidden="1" customHeight="1" outlineLevel="1" x14ac:dyDescent="0.15">
      <c r="D3368" s="10"/>
      <c r="F3368" s="1"/>
      <c r="H3368" s="1"/>
      <c r="I3368" s="1"/>
      <c r="J3368" s="1"/>
      <c r="K3368" s="1"/>
      <c r="L3368" s="1"/>
    </row>
    <row r="3369" spans="2:14" ht="10" hidden="1" customHeight="1" outlineLevel="1" x14ac:dyDescent="0.15">
      <c r="B3369" s="38"/>
      <c r="C3369" s="34"/>
      <c r="D3369" s="34"/>
      <c r="E3369" s="34"/>
      <c r="F3369" s="34"/>
      <c r="G3369" s="34"/>
      <c r="H3369" s="34"/>
      <c r="I3369" s="39"/>
      <c r="J3369" s="39"/>
      <c r="K3369" s="39"/>
      <c r="L3369" s="34"/>
      <c r="M3369" s="34"/>
      <c r="N3369" s="1"/>
    </row>
    <row r="3370" spans="2:14" ht="10" customHeight="1" x14ac:dyDescent="0.15"/>
    <row r="3371" spans="2:14" s="1" customFormat="1" ht="19" collapsed="1" x14ac:dyDescent="0.15">
      <c r="B3371" s="66" cm="1">
        <f t="array" aca="1" ref="B3371" ca="1">MAX($B$2:OFFSET(B3371,-1,0)+1)</f>
        <v>59</v>
      </c>
      <c r="C3371" s="67" t="str">
        <f>UPPER(J3376) &amp;" / " &amp; K3376  &amp; " / " &amp; L3376 &amp; " / " &amp; H3376</f>
        <v xml:space="preserve"> /  /  / </v>
      </c>
      <c r="D3371" s="67"/>
      <c r="E3371" s="67"/>
      <c r="F3371" s="67"/>
      <c r="G3371" s="67"/>
      <c r="H3371" s="34"/>
      <c r="I3371" s="19" t="s">
        <v>253</v>
      </c>
      <c r="J3371" s="2" t="s">
        <v>216</v>
      </c>
      <c r="K3371" s="19" t="s">
        <v>286</v>
      </c>
      <c r="L3371" s="35">
        <f>E3416</f>
        <v>1</v>
      </c>
      <c r="M3371" s="34"/>
    </row>
    <row r="3372" spans="2:14" s="1" customFormat="1" ht="4" hidden="1" customHeight="1" outlineLevel="1" x14ac:dyDescent="0.15">
      <c r="B3372" s="63"/>
      <c r="C3372" s="64"/>
      <c r="D3372" s="64"/>
      <c r="E3372" s="64"/>
      <c r="F3372" s="64"/>
      <c r="G3372" s="64"/>
      <c r="H3372" s="64"/>
      <c r="I3372" s="65"/>
      <c r="J3372" s="65"/>
      <c r="K3372" s="65"/>
      <c r="L3372" s="64"/>
      <c r="M3372" s="64"/>
    </row>
    <row r="3373" spans="2:14" ht="10" hidden="1" customHeight="1" outlineLevel="1" x14ac:dyDescent="0.15"/>
    <row r="3374" spans="2:14" ht="15" hidden="1" customHeight="1" outlineLevel="1" x14ac:dyDescent="0.15">
      <c r="D3374" s="1"/>
      <c r="E3374" s="1"/>
      <c r="H3374" s="3" t="s">
        <v>1</v>
      </c>
      <c r="J3374" s="3" t="s">
        <v>0</v>
      </c>
      <c r="K3374" s="3" t="s">
        <v>215</v>
      </c>
      <c r="L3374" s="3" t="s">
        <v>283</v>
      </c>
    </row>
    <row r="3375" spans="2:14" ht="5" hidden="1" customHeight="1" outlineLevel="1" x14ac:dyDescent="0.15">
      <c r="D3375" s="1"/>
      <c r="E3375" s="1"/>
      <c r="H3375" s="1"/>
      <c r="J3375" s="1"/>
      <c r="K3375" s="1"/>
      <c r="L3375" s="1"/>
    </row>
    <row r="3376" spans="2:14" ht="15" hidden="1" customHeight="1" outlineLevel="1" x14ac:dyDescent="0.15">
      <c r="D3376" s="10" t="s">
        <v>2</v>
      </c>
      <c r="E3376" s="1"/>
      <c r="H3376" s="2"/>
      <c r="J3376" s="2"/>
      <c r="K3376" s="2"/>
      <c r="L3376" s="2"/>
    </row>
    <row r="3377" spans="2:13" hidden="1" outlineLevel="1" x14ac:dyDescent="0.15">
      <c r="D3377" s="1"/>
      <c r="E3377" s="1"/>
      <c r="F3377" s="1"/>
      <c r="H3377" s="1"/>
      <c r="I3377" s="1"/>
      <c r="J3377" s="1"/>
      <c r="K3377" s="1"/>
      <c r="L3377" s="1"/>
    </row>
    <row r="3378" spans="2:13" s="1" customFormat="1" ht="18" hidden="1" customHeight="1" outlineLevel="1" x14ac:dyDescent="0.15">
      <c r="B3378" s="7"/>
      <c r="C3378" s="60" t="s">
        <v>3</v>
      </c>
      <c r="D3378" s="68"/>
      <c r="E3378" s="68"/>
      <c r="F3378" s="69"/>
      <c r="G3378" s="69"/>
      <c r="H3378" s="69" t="s">
        <v>4</v>
      </c>
      <c r="I3378" s="69" t="s">
        <v>5</v>
      </c>
      <c r="J3378" s="69" t="s">
        <v>6</v>
      </c>
      <c r="K3378" s="69" t="s">
        <v>277</v>
      </c>
      <c r="L3378" s="69" t="s">
        <v>278</v>
      </c>
      <c r="M3378" s="69"/>
    </row>
    <row r="3379" spans="2:13" ht="10" hidden="1" customHeight="1" outlineLevel="1" x14ac:dyDescent="0.15">
      <c r="H3379" s="1"/>
      <c r="I3379" s="1"/>
      <c r="J3379" s="1"/>
      <c r="K3379" s="1"/>
      <c r="L3379" s="1"/>
    </row>
    <row r="3380" spans="2:13" s="1" customFormat="1" ht="15" hidden="1" customHeight="1" outlineLevel="1" x14ac:dyDescent="0.15">
      <c r="B3380" s="7"/>
      <c r="D3380" s="10" t="s">
        <v>3</v>
      </c>
      <c r="F3380" s="18" t="s">
        <v>288</v>
      </c>
      <c r="H3380" s="23"/>
      <c r="I3380" s="23"/>
      <c r="J3380" s="23"/>
      <c r="K3380" s="23"/>
      <c r="L3380" s="23"/>
    </row>
    <row r="3381" spans="2:13" ht="4" hidden="1" customHeight="1" outlineLevel="1" x14ac:dyDescent="0.15">
      <c r="D3381" s="1"/>
      <c r="E3381" s="1"/>
      <c r="F3381" s="1"/>
      <c r="H3381" s="1"/>
      <c r="I3381" s="1"/>
      <c r="J3381" s="1"/>
      <c r="K3381" s="1"/>
      <c r="L3381" s="1"/>
    </row>
    <row r="3382" spans="2:13" s="1" customFormat="1" ht="15" hidden="1" customHeight="1" outlineLevel="1" x14ac:dyDescent="0.15">
      <c r="B3382" s="7"/>
      <c r="D3382" s="10" t="s">
        <v>265</v>
      </c>
      <c r="F3382" s="9" t="str">
        <f>F3384 &amp; ":" &amp; F3380</f>
        <v>USD:[currency code]</v>
      </c>
      <c r="H3382" s="25"/>
      <c r="I3382" s="25"/>
      <c r="J3382" s="25"/>
      <c r="K3382" s="25"/>
      <c r="L3382" s="25"/>
    </row>
    <row r="3383" spans="2:13" ht="4" hidden="1" customHeight="1" outlineLevel="1" x14ac:dyDescent="0.15">
      <c r="D3383" s="1"/>
      <c r="E3383" s="1"/>
      <c r="F3383" s="1"/>
      <c r="H3383" s="1"/>
      <c r="I3383" s="1"/>
      <c r="J3383" s="1"/>
      <c r="K3383" s="1"/>
      <c r="L3383" s="1"/>
    </row>
    <row r="3384" spans="2:13" s="1" customFormat="1" ht="15" hidden="1" customHeight="1" outlineLevel="1" x14ac:dyDescent="0.15">
      <c r="B3384" s="7"/>
      <c r="D3384" s="10" t="s">
        <v>22</v>
      </c>
      <c r="F3384" s="9" t="str">
        <f>ReportingCurrency</f>
        <v>USD</v>
      </c>
      <c r="H3384" s="30">
        <f>IF(H3382=0, 0, H3380/H3382)</f>
        <v>0</v>
      </c>
      <c r="I3384" s="30">
        <f>IF(I3382=0, 0, I3380/I3382)</f>
        <v>0</v>
      </c>
      <c r="J3384" s="30">
        <f>IF(J3382=0, 0, J3380/J3382)</f>
        <v>0</v>
      </c>
      <c r="K3384" s="30">
        <f>IF(K3382=0, 0, K3380/K3382)</f>
        <v>0</v>
      </c>
      <c r="L3384" s="30">
        <f>IF(L3382=0, 0, L3380/L3382)</f>
        <v>0</v>
      </c>
    </row>
    <row r="3385" spans="2:13" ht="4" hidden="1" customHeight="1" outlineLevel="1" x14ac:dyDescent="0.15">
      <c r="D3385" s="1"/>
      <c r="E3385" s="1"/>
      <c r="F3385" s="1"/>
      <c r="H3385" s="1"/>
      <c r="I3385" s="1"/>
      <c r="J3385" s="1"/>
      <c r="K3385" s="1"/>
      <c r="L3385" s="1"/>
    </row>
    <row r="3386" spans="2:13" s="1" customFormat="1" ht="15" hidden="1" customHeight="1" outlineLevel="1" x14ac:dyDescent="0.15">
      <c r="B3386" s="7"/>
      <c r="D3386" s="10" t="s">
        <v>273</v>
      </c>
      <c r="F3386" s="9" t="s">
        <v>274</v>
      </c>
      <c r="H3386" s="2"/>
      <c r="I3386" s="2"/>
      <c r="J3386" s="2"/>
      <c r="K3386" s="2"/>
      <c r="L3386" s="2"/>
    </row>
    <row r="3387" spans="2:13" ht="4" hidden="1" customHeight="1" outlineLevel="1" x14ac:dyDescent="0.15">
      <c r="D3387" s="1"/>
      <c r="E3387" s="1"/>
      <c r="F3387" s="1"/>
      <c r="H3387" s="1"/>
      <c r="I3387" s="1"/>
      <c r="J3387" s="1"/>
      <c r="K3387" s="1"/>
      <c r="L3387" s="1"/>
    </row>
    <row r="3388" spans="2:13" s="1" customFormat="1" ht="15" hidden="1" customHeight="1" outlineLevel="1" x14ac:dyDescent="0.15">
      <c r="B3388" s="7"/>
      <c r="D3388" s="10" t="s">
        <v>302</v>
      </c>
      <c r="F3388" s="9" t="s">
        <v>275</v>
      </c>
      <c r="H3388" s="26"/>
      <c r="I3388" s="26"/>
      <c r="J3388" s="26"/>
      <c r="K3388" s="26"/>
      <c r="L3388" s="26"/>
    </row>
    <row r="3389" spans="2:13" hidden="1" outlineLevel="1" x14ac:dyDescent="0.15">
      <c r="D3389" s="1"/>
      <c r="E3389" s="1"/>
      <c r="F3389" s="1"/>
      <c r="H3389" s="1"/>
      <c r="I3389" s="1"/>
      <c r="J3389" s="1"/>
      <c r="K3389" s="1"/>
      <c r="L3389" s="1"/>
    </row>
    <row r="3390" spans="2:13" s="1" customFormat="1" ht="18" hidden="1" customHeight="1" outlineLevel="1" x14ac:dyDescent="0.15">
      <c r="B3390" s="7"/>
      <c r="C3390" s="60" t="s">
        <v>8</v>
      </c>
      <c r="D3390" s="68"/>
      <c r="E3390" s="68"/>
      <c r="F3390" s="69"/>
      <c r="G3390" s="69"/>
      <c r="H3390" s="69" t="s">
        <v>4</v>
      </c>
      <c r="I3390" s="69" t="s">
        <v>5</v>
      </c>
      <c r="J3390" s="69" t="s">
        <v>6</v>
      </c>
      <c r="K3390" s="69" t="s">
        <v>277</v>
      </c>
      <c r="L3390" s="69" t="s">
        <v>278</v>
      </c>
      <c r="M3390" s="69"/>
    </row>
    <row r="3391" spans="2:13" ht="10" hidden="1" customHeight="1" outlineLevel="1" x14ac:dyDescent="0.15">
      <c r="H3391" s="1"/>
      <c r="I3391" s="1"/>
      <c r="J3391" s="1"/>
      <c r="K3391" s="1"/>
      <c r="L3391" s="1"/>
    </row>
    <row r="3392" spans="2:13" s="1" customFormat="1" ht="15" hidden="1" customHeight="1" outlineLevel="1" x14ac:dyDescent="0.15">
      <c r="B3392" s="7"/>
      <c r="D3392" s="10" t="s">
        <v>254</v>
      </c>
      <c r="E3392" s="36"/>
      <c r="F3392" s="9" t="s">
        <v>24</v>
      </c>
      <c r="H3392" s="24"/>
      <c r="I3392" s="24"/>
      <c r="J3392" s="24"/>
      <c r="K3392" s="24"/>
      <c r="L3392" s="24"/>
    </row>
    <row r="3393" spans="2:13" s="1" customFormat="1" ht="15" hidden="1" customHeight="1" outlineLevel="1" x14ac:dyDescent="0.15">
      <c r="B3393" s="7"/>
      <c r="D3393" s="10" t="s">
        <v>255</v>
      </c>
      <c r="E3393" s="36"/>
      <c r="F3393" s="9" t="s">
        <v>24</v>
      </c>
      <c r="H3393" s="24"/>
      <c r="I3393" s="24"/>
      <c r="J3393" s="24"/>
      <c r="K3393" s="24"/>
      <c r="L3393" s="24"/>
    </row>
    <row r="3394" spans="2:13" s="1" customFormat="1" ht="15" hidden="1" customHeight="1" outlineLevel="1" x14ac:dyDescent="0.15">
      <c r="B3394" s="7"/>
      <c r="D3394" s="10" t="s">
        <v>256</v>
      </c>
      <c r="E3394" s="36"/>
      <c r="F3394" s="9" t="s">
        <v>24</v>
      </c>
      <c r="H3394" s="24"/>
      <c r="I3394" s="24"/>
      <c r="J3394" s="24"/>
      <c r="K3394" s="24"/>
      <c r="L3394" s="24"/>
    </row>
    <row r="3395" spans="2:13" s="1" customFormat="1" ht="15" hidden="1" customHeight="1" outlineLevel="1" x14ac:dyDescent="0.15">
      <c r="B3395" s="7"/>
      <c r="D3395" s="10" t="s">
        <v>257</v>
      </c>
      <c r="E3395" s="36"/>
      <c r="F3395" s="9" t="s">
        <v>24</v>
      </c>
      <c r="H3395" s="24"/>
      <c r="I3395" s="24"/>
      <c r="J3395" s="24"/>
      <c r="K3395" s="24"/>
      <c r="L3395" s="24"/>
    </row>
    <row r="3396" spans="2:13" s="1" customFormat="1" ht="15" hidden="1" customHeight="1" outlineLevel="1" x14ac:dyDescent="0.15">
      <c r="B3396" s="7"/>
      <c r="D3396" s="10" t="s">
        <v>258</v>
      </c>
      <c r="E3396" s="36"/>
      <c r="F3396" s="9" t="s">
        <v>24</v>
      </c>
      <c r="H3396" s="24"/>
      <c r="I3396" s="24"/>
      <c r="J3396" s="24"/>
      <c r="K3396" s="24"/>
      <c r="L3396" s="24"/>
    </row>
    <row r="3397" spans="2:13" ht="4" hidden="1" customHeight="1" outlineLevel="1" x14ac:dyDescent="0.15">
      <c r="D3397" s="1"/>
      <c r="E3397" s="1"/>
      <c r="F3397" s="1"/>
      <c r="H3397" s="1"/>
      <c r="I3397" s="1"/>
      <c r="J3397" s="1"/>
      <c r="K3397" s="1"/>
      <c r="L3397" s="1"/>
    </row>
    <row r="3398" spans="2:13" s="1" customFormat="1" ht="15" hidden="1" customHeight="1" outlineLevel="1" x14ac:dyDescent="0.15">
      <c r="B3398" s="7"/>
      <c r="D3398" s="10" t="s">
        <v>268</v>
      </c>
      <c r="F3398" s="9" t="s">
        <v>24</v>
      </c>
      <c r="H3398" s="31">
        <f>SUM(H3392:H3396)</f>
        <v>0</v>
      </c>
      <c r="I3398" s="31">
        <f>SUM(I3392:I3396)</f>
        <v>0</v>
      </c>
      <c r="J3398" s="31">
        <f>SUM(J3392:J3396)</f>
        <v>0</v>
      </c>
      <c r="K3398" s="31">
        <f>SUM(K3392:K3396)</f>
        <v>0</v>
      </c>
      <c r="L3398" s="31">
        <f>SUM(L3392:L3396)</f>
        <v>0</v>
      </c>
    </row>
    <row r="3399" spans="2:13" hidden="1" outlineLevel="1" x14ac:dyDescent="0.15"/>
    <row r="3400" spans="2:13" s="1" customFormat="1" ht="18" hidden="1" customHeight="1" outlineLevel="1" x14ac:dyDescent="0.15">
      <c r="B3400" s="7"/>
      <c r="C3400" s="60" t="s">
        <v>15</v>
      </c>
      <c r="D3400" s="68"/>
      <c r="E3400" s="68"/>
      <c r="F3400" s="69"/>
      <c r="G3400" s="69"/>
      <c r="H3400" s="69" t="s">
        <v>4</v>
      </c>
      <c r="I3400" s="69" t="s">
        <v>5</v>
      </c>
      <c r="J3400" s="69" t="s">
        <v>6</v>
      </c>
      <c r="K3400" s="69" t="s">
        <v>277</v>
      </c>
      <c r="L3400" s="69" t="s">
        <v>278</v>
      </c>
      <c r="M3400" s="69"/>
    </row>
    <row r="3401" spans="2:13" ht="10" hidden="1" customHeight="1" outlineLevel="1" x14ac:dyDescent="0.15"/>
    <row r="3402" spans="2:13" s="1" customFormat="1" ht="15" hidden="1" customHeight="1" outlineLevel="1" x14ac:dyDescent="0.15">
      <c r="B3402" s="7"/>
      <c r="D3402" s="10" t="s">
        <v>23</v>
      </c>
      <c r="F3402" s="9" t="s">
        <v>9</v>
      </c>
      <c r="H3402" s="31">
        <f>H3398</f>
        <v>0</v>
      </c>
      <c r="I3402" s="31">
        <f>I3398</f>
        <v>0</v>
      </c>
      <c r="J3402" s="31">
        <f>J3398</f>
        <v>0</v>
      </c>
      <c r="K3402" s="31">
        <f>K3398</f>
        <v>0</v>
      </c>
      <c r="L3402" s="31">
        <f>L3398</f>
        <v>0</v>
      </c>
    </row>
    <row r="3403" spans="2:13" ht="4" hidden="1" customHeight="1" outlineLevel="1" x14ac:dyDescent="0.15">
      <c r="D3403" s="10"/>
      <c r="F3403" s="1"/>
      <c r="H3403" s="1"/>
      <c r="I3403" s="1"/>
      <c r="J3403" s="1"/>
      <c r="K3403" s="1"/>
      <c r="L3403" s="1"/>
    </row>
    <row r="3404" spans="2:13" s="1" customFormat="1" ht="15" hidden="1" customHeight="1" outlineLevel="1" x14ac:dyDescent="0.15">
      <c r="B3404" s="7"/>
      <c r="D3404" s="10" t="s">
        <v>269</v>
      </c>
      <c r="F3404" s="9" t="s">
        <v>9</v>
      </c>
      <c r="H3404" s="31">
        <f>SUM(H3393:H3396)</f>
        <v>0</v>
      </c>
      <c r="I3404" s="31">
        <f>SUM(I3393:I3396)</f>
        <v>0</v>
      </c>
      <c r="J3404" s="31">
        <f>SUM(J3393:J3396)</f>
        <v>0</v>
      </c>
      <c r="K3404" s="31">
        <f>SUM(K3393:K3396)</f>
        <v>0</v>
      </c>
      <c r="L3404" s="31">
        <f>SUM(L3393:L3396)</f>
        <v>0</v>
      </c>
    </row>
    <row r="3405" spans="2:13" ht="4" hidden="1" customHeight="1" outlineLevel="1" x14ac:dyDescent="0.15">
      <c r="D3405" s="10"/>
      <c r="F3405" s="1"/>
      <c r="H3405" s="1"/>
      <c r="I3405" s="1"/>
      <c r="J3405" s="1"/>
      <c r="K3405" s="1"/>
      <c r="L3405" s="1"/>
    </row>
    <row r="3406" spans="2:13" s="1" customFormat="1" ht="15" hidden="1" customHeight="1" outlineLevel="1" x14ac:dyDescent="0.15">
      <c r="B3406" s="7"/>
      <c r="D3406" s="10" t="s">
        <v>16</v>
      </c>
      <c r="F3406" s="9" t="str">
        <f>ReportingCurrencyUnitLables</f>
        <v>USD 000s</v>
      </c>
      <c r="H3406" s="31">
        <f>H3384 * H3398 / 1000</f>
        <v>0</v>
      </c>
      <c r="I3406" s="31">
        <f>I3384 * I3398 / 1000</f>
        <v>0</v>
      </c>
      <c r="J3406" s="31">
        <f>J3384 * J3398 / 1000</f>
        <v>0</v>
      </c>
      <c r="K3406" s="31">
        <f>K3384 * K3398 / 1000</f>
        <v>0</v>
      </c>
      <c r="L3406" s="31">
        <f>L3384 * L3398 / 1000</f>
        <v>0</v>
      </c>
    </row>
    <row r="3407" spans="2:13" ht="4" hidden="1" customHeight="1" outlineLevel="1" x14ac:dyDescent="0.15">
      <c r="D3407" s="10"/>
      <c r="F3407" s="1"/>
      <c r="H3407" s="1"/>
      <c r="I3407" s="1"/>
      <c r="J3407" s="1"/>
      <c r="K3407" s="1"/>
      <c r="L3407" s="1"/>
    </row>
    <row r="3408" spans="2:13" s="1" customFormat="1" ht="15" hidden="1" customHeight="1" outlineLevel="1" x14ac:dyDescent="0.15">
      <c r="B3408" s="7"/>
      <c r="D3408" s="10" t="s">
        <v>19</v>
      </c>
      <c r="F3408" s="9" t="s">
        <v>20</v>
      </c>
      <c r="H3408" s="32">
        <f>IF(H3402=0,0,H3404 / H3402)</f>
        <v>0</v>
      </c>
      <c r="I3408" s="32">
        <f>IF(I3402=0,0,I3404 / I3402)</f>
        <v>0</v>
      </c>
      <c r="J3408" s="32">
        <f>IF(J3402=0,0,J3404 / J3402)</f>
        <v>0</v>
      </c>
      <c r="K3408" s="32">
        <f>IF(K3402=0,0,K3404 / K3402)</f>
        <v>0</v>
      </c>
      <c r="L3408" s="32">
        <f>IF(L3402=0,0,L3404 / L3402)</f>
        <v>0</v>
      </c>
    </row>
    <row r="3409" spans="2:13" ht="4" hidden="1" customHeight="1" outlineLevel="1" x14ac:dyDescent="0.15">
      <c r="D3409" s="10"/>
      <c r="F3409" s="1"/>
      <c r="H3409" s="1"/>
      <c r="I3409" s="1"/>
      <c r="J3409" s="1"/>
      <c r="K3409" s="1"/>
      <c r="L3409" s="1"/>
    </row>
    <row r="3410" spans="2:13" s="1" customFormat="1" ht="15" hidden="1" customHeight="1" outlineLevel="1" x14ac:dyDescent="0.15">
      <c r="B3410" s="7"/>
      <c r="D3410" s="10" t="s">
        <v>276</v>
      </c>
      <c r="F3410" s="9" t="str">
        <f>ReportingCurrencyUnitLables</f>
        <v>USD 000s</v>
      </c>
      <c r="H3410" s="31">
        <f>MAX(SUMPRODUCT(H3393:H3396, Technical!$E$9:$E$12) * H3384 / 1000, 0)</f>
        <v>0</v>
      </c>
      <c r="I3410" s="31">
        <f>MAX(SUMPRODUCT(I3393:I3396, Technical!$E$9:$E$12) * I3384 / 1000, 0)</f>
        <v>0</v>
      </c>
      <c r="J3410" s="31">
        <f>MAX(SUMPRODUCT(J3393:J3396, Technical!$E$9:$E$12) * J3384 / 1000, 0)</f>
        <v>0</v>
      </c>
      <c r="K3410" s="31">
        <f>MAX(SUMPRODUCT(K3393:K3396, Technical!$E$9:$E$12) * K3384 / 1000, 0)</f>
        <v>0</v>
      </c>
      <c r="L3410" s="31">
        <f>MAX(SUMPRODUCT(L3393:L3396, Technical!$E$9:$E$12) * L3384 / 1000, 0)</f>
        <v>0</v>
      </c>
    </row>
    <row r="3411" spans="2:13" ht="4" hidden="1" customHeight="1" outlineLevel="1" x14ac:dyDescent="0.15">
      <c r="D3411" s="10"/>
      <c r="F3411" s="1"/>
      <c r="H3411" s="1"/>
      <c r="I3411" s="1"/>
      <c r="J3411" s="1"/>
      <c r="K3411" s="1"/>
      <c r="L3411" s="1"/>
    </row>
    <row r="3412" spans="2:13" s="1" customFormat="1" ht="15" hidden="1" customHeight="1" outlineLevel="1" x14ac:dyDescent="0.15">
      <c r="B3412" s="7"/>
      <c r="D3412" s="10" t="s">
        <v>272</v>
      </c>
      <c r="F3412" s="9" t="s">
        <v>270</v>
      </c>
      <c r="H3412" s="32">
        <f>IF(H3406=0, 0, H3410/H3406)</f>
        <v>0</v>
      </c>
      <c r="I3412" s="32">
        <f>IF(I3406=0, 0, I3410/I3406)</f>
        <v>0</v>
      </c>
      <c r="J3412" s="32">
        <f>IF(J3406=0, 0, J3410/J3406)</f>
        <v>0</v>
      </c>
      <c r="K3412" s="32">
        <f>IF(K3406=0, 0, K3410/K3406)</f>
        <v>0</v>
      </c>
      <c r="L3412" s="32">
        <f>IF(L3406=0, 0, L3410/L3406)</f>
        <v>0</v>
      </c>
    </row>
    <row r="3413" spans="2:13" ht="4" hidden="1" customHeight="1" outlineLevel="1" x14ac:dyDescent="0.15">
      <c r="D3413" s="10"/>
      <c r="F3413" s="1"/>
      <c r="H3413" s="1"/>
      <c r="I3413" s="1"/>
      <c r="J3413" s="1"/>
      <c r="K3413" s="1"/>
      <c r="L3413" s="1"/>
    </row>
    <row r="3414" spans="2:13" s="1" customFormat="1" ht="15" hidden="1" customHeight="1" outlineLevel="1" x14ac:dyDescent="0.15">
      <c r="B3414" s="7"/>
      <c r="C3414" s="7"/>
      <c r="D3414" s="10" t="s">
        <v>271</v>
      </c>
      <c r="F3414" s="9" t="s">
        <v>279</v>
      </c>
      <c r="H3414" s="33"/>
      <c r="I3414" s="32">
        <f>IF(H3412=0, 0, -(I3412-H3412) / H3412)</f>
        <v>0</v>
      </c>
      <c r="J3414" s="32">
        <f>IF(I3412=0, 0, -(J3412-I3412) / I3412)</f>
        <v>0</v>
      </c>
      <c r="K3414" s="32">
        <f>IF(J3412=0, 0, -(K3412-J3412) / J3412)</f>
        <v>0</v>
      </c>
      <c r="L3414" s="32">
        <f>IF(K3412=0, 0, -(L3412-K3412) / K3412)</f>
        <v>0</v>
      </c>
    </row>
    <row r="3415" spans="2:13" hidden="1" outlineLevel="1" x14ac:dyDescent="0.15"/>
    <row r="3416" spans="2:13" s="1" customFormat="1" ht="18" hidden="1" customHeight="1" outlineLevel="1" x14ac:dyDescent="0.15">
      <c r="B3416" s="7"/>
      <c r="C3416" s="60" t="s">
        <v>259</v>
      </c>
      <c r="D3416" s="68"/>
      <c r="E3416" s="68">
        <f>IF(AND(J3371 = "Yes", OR(ISBLANK(Worker_Type_Filter), Worker_Type_Filter = H3376),
 OR(ISBLANK(Country_Filter), Country_Filter = J3376)), 1, 0)</f>
        <v>1</v>
      </c>
      <c r="F3416" s="69"/>
      <c r="G3416" s="69"/>
      <c r="H3416" s="69" t="s">
        <v>4</v>
      </c>
      <c r="I3416" s="69" t="s">
        <v>5</v>
      </c>
      <c r="J3416" s="69" t="s">
        <v>6</v>
      </c>
      <c r="K3416" s="69" t="s">
        <v>277</v>
      </c>
      <c r="L3416" s="69" t="s">
        <v>278</v>
      </c>
      <c r="M3416" s="69"/>
    </row>
    <row r="3417" spans="2:13" ht="10" hidden="1" customHeight="1" outlineLevel="1" x14ac:dyDescent="0.15">
      <c r="C3417" s="37" t="s">
        <v>267</v>
      </c>
    </row>
    <row r="3418" spans="2:13" ht="4" hidden="1" customHeight="1" outlineLevel="1" x14ac:dyDescent="0.15"/>
    <row r="3419" spans="2:13" s="1" customFormat="1" ht="15" hidden="1" customHeight="1" outlineLevel="1" x14ac:dyDescent="0.15">
      <c r="B3419" s="7"/>
      <c r="C3419" s="20">
        <v>1</v>
      </c>
      <c r="D3419" s="10" t="s">
        <v>23</v>
      </c>
      <c r="F3419" s="9" t="s">
        <v>9</v>
      </c>
      <c r="H3419" s="31">
        <f>H3402 * $E3416</f>
        <v>0</v>
      </c>
      <c r="I3419" s="31">
        <f>I3402 * $E3416</f>
        <v>0</v>
      </c>
      <c r="J3419" s="31">
        <f>J3402 * $E3416</f>
        <v>0</v>
      </c>
      <c r="K3419" s="31">
        <f>K3402 * $E3416</f>
        <v>0</v>
      </c>
      <c r="L3419" s="31">
        <f>L3402 * $E3416</f>
        <v>0</v>
      </c>
    </row>
    <row r="3420" spans="2:13" ht="4" hidden="1" customHeight="1" outlineLevel="1" x14ac:dyDescent="0.15">
      <c r="D3420" s="10"/>
      <c r="F3420" s="1"/>
      <c r="H3420" s="1"/>
      <c r="I3420" s="1"/>
      <c r="J3420" s="1"/>
      <c r="K3420" s="1"/>
      <c r="L3420" s="1"/>
    </row>
    <row r="3421" spans="2:13" s="1" customFormat="1" ht="15" hidden="1" customHeight="1" outlineLevel="1" x14ac:dyDescent="0.15">
      <c r="B3421" s="7"/>
      <c r="C3421" s="20">
        <v>2</v>
      </c>
      <c r="D3421" s="10" t="s">
        <v>269</v>
      </c>
      <c r="F3421" s="9" t="s">
        <v>9</v>
      </c>
      <c r="H3421" s="31">
        <f>H3404 * $E3416</f>
        <v>0</v>
      </c>
      <c r="I3421" s="31">
        <f>I3404 * $E3416</f>
        <v>0</v>
      </c>
      <c r="J3421" s="31">
        <f>J3404 * $E3416</f>
        <v>0</v>
      </c>
      <c r="K3421" s="31">
        <f>K3404 * $E3416</f>
        <v>0</v>
      </c>
      <c r="L3421" s="31">
        <f>L3404 * $E3416</f>
        <v>0</v>
      </c>
    </row>
    <row r="3422" spans="2:13" ht="4" hidden="1" customHeight="1" outlineLevel="1" x14ac:dyDescent="0.15">
      <c r="D3422" s="10"/>
      <c r="F3422" s="1"/>
      <c r="H3422" s="1"/>
      <c r="I3422" s="1"/>
      <c r="J3422" s="1"/>
      <c r="K3422" s="1"/>
      <c r="L3422" s="1"/>
    </row>
    <row r="3423" spans="2:13" s="1" customFormat="1" ht="15" hidden="1" customHeight="1" outlineLevel="1" x14ac:dyDescent="0.15">
      <c r="B3423" s="7"/>
      <c r="C3423" s="20">
        <v>3</v>
      </c>
      <c r="D3423" s="10" t="s">
        <v>16</v>
      </c>
      <c r="F3423" s="9" t="str">
        <f>ReportingCurrencyUnitLables</f>
        <v>USD 000s</v>
      </c>
      <c r="H3423" s="31">
        <f>H3406 * $E3416</f>
        <v>0</v>
      </c>
      <c r="I3423" s="31">
        <f>I3406 * $E3416</f>
        <v>0</v>
      </c>
      <c r="J3423" s="31">
        <f>J3406 * $E3416</f>
        <v>0</v>
      </c>
      <c r="K3423" s="31">
        <f>K3406 * $E3416</f>
        <v>0</v>
      </c>
      <c r="L3423" s="31">
        <f>L3406 * $E3416</f>
        <v>0</v>
      </c>
    </row>
    <row r="3424" spans="2:13" ht="4" hidden="1" customHeight="1" outlineLevel="1" x14ac:dyDescent="0.15">
      <c r="D3424" s="10"/>
      <c r="F3424" s="1"/>
      <c r="H3424" s="1"/>
      <c r="I3424" s="1"/>
      <c r="J3424" s="1"/>
      <c r="K3424" s="1"/>
      <c r="L3424" s="1"/>
    </row>
    <row r="3425" spans="2:14" s="1" customFormat="1" ht="15" hidden="1" customHeight="1" outlineLevel="1" x14ac:dyDescent="0.15">
      <c r="B3425" s="7"/>
      <c r="C3425" s="20">
        <v>4</v>
      </c>
      <c r="D3425" s="10" t="s">
        <v>276</v>
      </c>
      <c r="F3425" s="9" t="str">
        <f>ReportingCurrencyUnitLables</f>
        <v>USD 000s</v>
      </c>
      <c r="H3425" s="31">
        <f>H3410 * $E3416</f>
        <v>0</v>
      </c>
      <c r="I3425" s="31">
        <f>I3410 * $E3416</f>
        <v>0</v>
      </c>
      <c r="J3425" s="31">
        <f>J3410 * $E3416</f>
        <v>0</v>
      </c>
      <c r="K3425" s="31">
        <f>K3410 * $E3416</f>
        <v>0</v>
      </c>
      <c r="L3425" s="31">
        <f>L3410 * $E3416</f>
        <v>0</v>
      </c>
    </row>
    <row r="3426" spans="2:14" ht="4" hidden="1" customHeight="1" outlineLevel="1" x14ac:dyDescent="0.15">
      <c r="D3426" s="10"/>
      <c r="F3426" s="1"/>
      <c r="H3426" s="1"/>
      <c r="I3426" s="1"/>
      <c r="J3426" s="1"/>
      <c r="K3426" s="1"/>
      <c r="L3426" s="1"/>
    </row>
    <row r="3427" spans="2:14" ht="10" hidden="1" customHeight="1" outlineLevel="1" x14ac:dyDescent="0.15">
      <c r="B3427" s="38"/>
      <c r="C3427" s="34"/>
      <c r="D3427" s="34"/>
      <c r="E3427" s="34"/>
      <c r="F3427" s="34"/>
      <c r="G3427" s="34"/>
      <c r="H3427" s="34"/>
      <c r="I3427" s="39"/>
      <c r="J3427" s="39"/>
      <c r="K3427" s="39"/>
      <c r="L3427" s="34"/>
      <c r="M3427" s="34"/>
      <c r="N3427" s="1"/>
    </row>
    <row r="3428" spans="2:14" ht="10" customHeight="1" x14ac:dyDescent="0.15"/>
    <row r="3429" spans="2:14" s="1" customFormat="1" ht="19" collapsed="1" x14ac:dyDescent="0.15">
      <c r="B3429" s="66" cm="1">
        <f t="array" aca="1" ref="B3429" ca="1">MAX($B$2:OFFSET(B3429,-1,0)+1)</f>
        <v>60</v>
      </c>
      <c r="C3429" s="67" t="str">
        <f>UPPER(J3434) &amp;" / " &amp; K3434  &amp; " / " &amp; L3434 &amp; " / " &amp; H3434</f>
        <v xml:space="preserve"> /  /  / </v>
      </c>
      <c r="D3429" s="67"/>
      <c r="E3429" s="67"/>
      <c r="F3429" s="67"/>
      <c r="G3429" s="67"/>
      <c r="H3429" s="34"/>
      <c r="I3429" s="19" t="s">
        <v>253</v>
      </c>
      <c r="J3429" s="2" t="s">
        <v>216</v>
      </c>
      <c r="K3429" s="19" t="s">
        <v>286</v>
      </c>
      <c r="L3429" s="35">
        <f>E3474</f>
        <v>1</v>
      </c>
      <c r="M3429" s="34"/>
    </row>
    <row r="3430" spans="2:14" s="1" customFormat="1" ht="4" hidden="1" customHeight="1" outlineLevel="1" x14ac:dyDescent="0.15">
      <c r="B3430" s="63"/>
      <c r="C3430" s="64"/>
      <c r="D3430" s="64"/>
      <c r="E3430" s="64"/>
      <c r="F3430" s="64"/>
      <c r="G3430" s="64"/>
      <c r="H3430" s="64"/>
      <c r="I3430" s="65"/>
      <c r="J3430" s="65"/>
      <c r="K3430" s="65"/>
      <c r="L3430" s="64"/>
      <c r="M3430" s="64"/>
    </row>
    <row r="3431" spans="2:14" ht="10" hidden="1" customHeight="1" outlineLevel="1" x14ac:dyDescent="0.15"/>
    <row r="3432" spans="2:14" ht="15" hidden="1" customHeight="1" outlineLevel="1" x14ac:dyDescent="0.15">
      <c r="D3432" s="1"/>
      <c r="E3432" s="1"/>
      <c r="H3432" s="3" t="s">
        <v>1</v>
      </c>
      <c r="J3432" s="3" t="s">
        <v>0</v>
      </c>
      <c r="K3432" s="3" t="s">
        <v>215</v>
      </c>
      <c r="L3432" s="3" t="s">
        <v>283</v>
      </c>
    </row>
    <row r="3433" spans="2:14" ht="5" hidden="1" customHeight="1" outlineLevel="1" x14ac:dyDescent="0.15">
      <c r="D3433" s="1"/>
      <c r="E3433" s="1"/>
      <c r="H3433" s="1"/>
      <c r="J3433" s="1"/>
      <c r="K3433" s="1"/>
      <c r="L3433" s="1"/>
    </row>
    <row r="3434" spans="2:14" ht="15" hidden="1" customHeight="1" outlineLevel="1" x14ac:dyDescent="0.15">
      <c r="D3434" s="10" t="s">
        <v>2</v>
      </c>
      <c r="E3434" s="1"/>
      <c r="H3434" s="2"/>
      <c r="J3434" s="2"/>
      <c r="K3434" s="2"/>
      <c r="L3434" s="2"/>
    </row>
    <row r="3435" spans="2:14" hidden="1" outlineLevel="1" x14ac:dyDescent="0.15">
      <c r="D3435" s="1"/>
      <c r="E3435" s="1"/>
      <c r="F3435" s="1"/>
      <c r="H3435" s="1"/>
      <c r="I3435" s="1"/>
      <c r="J3435" s="1"/>
      <c r="K3435" s="1"/>
      <c r="L3435" s="1"/>
    </row>
    <row r="3436" spans="2:14" s="1" customFormat="1" ht="18" hidden="1" customHeight="1" outlineLevel="1" x14ac:dyDescent="0.15">
      <c r="B3436" s="7"/>
      <c r="C3436" s="60" t="s">
        <v>3</v>
      </c>
      <c r="D3436" s="68"/>
      <c r="E3436" s="68"/>
      <c r="F3436" s="69"/>
      <c r="G3436" s="69"/>
      <c r="H3436" s="69" t="s">
        <v>4</v>
      </c>
      <c r="I3436" s="69" t="s">
        <v>5</v>
      </c>
      <c r="J3436" s="69" t="s">
        <v>6</v>
      </c>
      <c r="K3436" s="69" t="s">
        <v>277</v>
      </c>
      <c r="L3436" s="69" t="s">
        <v>278</v>
      </c>
      <c r="M3436" s="69"/>
    </row>
    <row r="3437" spans="2:14" ht="10" hidden="1" customHeight="1" outlineLevel="1" x14ac:dyDescent="0.15">
      <c r="H3437" s="1"/>
      <c r="I3437" s="1"/>
      <c r="J3437" s="1"/>
      <c r="K3437" s="1"/>
      <c r="L3437" s="1"/>
    </row>
    <row r="3438" spans="2:14" s="1" customFormat="1" ht="15" hidden="1" customHeight="1" outlineLevel="1" x14ac:dyDescent="0.15">
      <c r="B3438" s="7"/>
      <c r="D3438" s="10" t="s">
        <v>3</v>
      </c>
      <c r="F3438" s="18" t="s">
        <v>288</v>
      </c>
      <c r="H3438" s="23"/>
      <c r="I3438" s="23"/>
      <c r="J3438" s="23"/>
      <c r="K3438" s="23"/>
      <c r="L3438" s="23"/>
    </row>
    <row r="3439" spans="2:14" ht="4" hidden="1" customHeight="1" outlineLevel="1" x14ac:dyDescent="0.15">
      <c r="D3439" s="1"/>
      <c r="E3439" s="1"/>
      <c r="F3439" s="1"/>
      <c r="H3439" s="1"/>
      <c r="I3439" s="1"/>
      <c r="J3439" s="1"/>
      <c r="K3439" s="1"/>
      <c r="L3439" s="1"/>
    </row>
    <row r="3440" spans="2:14" s="1" customFormat="1" ht="15" hidden="1" customHeight="1" outlineLevel="1" x14ac:dyDescent="0.15">
      <c r="B3440" s="7"/>
      <c r="D3440" s="10" t="s">
        <v>265</v>
      </c>
      <c r="F3440" s="9" t="str">
        <f>F3442 &amp; ":" &amp; F3438</f>
        <v>USD:[currency code]</v>
      </c>
      <c r="H3440" s="25"/>
      <c r="I3440" s="25"/>
      <c r="J3440" s="25"/>
      <c r="K3440" s="25"/>
      <c r="L3440" s="25"/>
    </row>
    <row r="3441" spans="2:13" ht="4" hidden="1" customHeight="1" outlineLevel="1" x14ac:dyDescent="0.15">
      <c r="D3441" s="1"/>
      <c r="E3441" s="1"/>
      <c r="F3441" s="1"/>
      <c r="H3441" s="1"/>
      <c r="I3441" s="1"/>
      <c r="J3441" s="1"/>
      <c r="K3441" s="1"/>
      <c r="L3441" s="1"/>
    </row>
    <row r="3442" spans="2:13" s="1" customFormat="1" ht="15" hidden="1" customHeight="1" outlineLevel="1" x14ac:dyDescent="0.15">
      <c r="B3442" s="7"/>
      <c r="D3442" s="10" t="s">
        <v>22</v>
      </c>
      <c r="F3442" s="9" t="str">
        <f>ReportingCurrency</f>
        <v>USD</v>
      </c>
      <c r="H3442" s="30">
        <f>IF(H3440=0, 0, H3438/H3440)</f>
        <v>0</v>
      </c>
      <c r="I3442" s="30">
        <f>IF(I3440=0, 0, I3438/I3440)</f>
        <v>0</v>
      </c>
      <c r="J3442" s="30">
        <f>IF(J3440=0, 0, J3438/J3440)</f>
        <v>0</v>
      </c>
      <c r="K3442" s="30">
        <f>IF(K3440=0, 0, K3438/K3440)</f>
        <v>0</v>
      </c>
      <c r="L3442" s="30">
        <f>IF(L3440=0, 0, L3438/L3440)</f>
        <v>0</v>
      </c>
    </row>
    <row r="3443" spans="2:13" ht="4" hidden="1" customHeight="1" outlineLevel="1" x14ac:dyDescent="0.15">
      <c r="D3443" s="1"/>
      <c r="E3443" s="1"/>
      <c r="F3443" s="1"/>
      <c r="H3443" s="1"/>
      <c r="I3443" s="1"/>
      <c r="J3443" s="1"/>
      <c r="K3443" s="1"/>
      <c r="L3443" s="1"/>
    </row>
    <row r="3444" spans="2:13" s="1" customFormat="1" ht="15" hidden="1" customHeight="1" outlineLevel="1" x14ac:dyDescent="0.15">
      <c r="B3444" s="7"/>
      <c r="D3444" s="10" t="s">
        <v>273</v>
      </c>
      <c r="F3444" s="9" t="s">
        <v>274</v>
      </c>
      <c r="H3444" s="2"/>
      <c r="I3444" s="2"/>
      <c r="J3444" s="2"/>
      <c r="K3444" s="2"/>
      <c r="L3444" s="2"/>
    </row>
    <row r="3445" spans="2:13" ht="4" hidden="1" customHeight="1" outlineLevel="1" x14ac:dyDescent="0.15">
      <c r="D3445" s="1"/>
      <c r="E3445" s="1"/>
      <c r="F3445" s="1"/>
      <c r="H3445" s="1"/>
      <c r="I3445" s="1"/>
      <c r="J3445" s="1"/>
      <c r="K3445" s="1"/>
      <c r="L3445" s="1"/>
    </row>
    <row r="3446" spans="2:13" s="1" customFormat="1" ht="15" hidden="1" customHeight="1" outlineLevel="1" x14ac:dyDescent="0.15">
      <c r="B3446" s="7"/>
      <c r="D3446" s="10" t="s">
        <v>302</v>
      </c>
      <c r="F3446" s="9" t="s">
        <v>275</v>
      </c>
      <c r="H3446" s="26"/>
      <c r="I3446" s="26"/>
      <c r="J3446" s="26"/>
      <c r="K3446" s="26"/>
      <c r="L3446" s="26"/>
    </row>
    <row r="3447" spans="2:13" hidden="1" outlineLevel="1" x14ac:dyDescent="0.15">
      <c r="D3447" s="1"/>
      <c r="E3447" s="1"/>
      <c r="F3447" s="1"/>
      <c r="H3447" s="1"/>
      <c r="I3447" s="1"/>
      <c r="J3447" s="1"/>
      <c r="K3447" s="1"/>
      <c r="L3447" s="1"/>
    </row>
    <row r="3448" spans="2:13" s="1" customFormat="1" ht="18" hidden="1" customHeight="1" outlineLevel="1" x14ac:dyDescent="0.15">
      <c r="B3448" s="7"/>
      <c r="C3448" s="60" t="s">
        <v>8</v>
      </c>
      <c r="D3448" s="68"/>
      <c r="E3448" s="68"/>
      <c r="F3448" s="69"/>
      <c r="G3448" s="69"/>
      <c r="H3448" s="69" t="s">
        <v>4</v>
      </c>
      <c r="I3448" s="69" t="s">
        <v>5</v>
      </c>
      <c r="J3448" s="69" t="s">
        <v>6</v>
      </c>
      <c r="K3448" s="69" t="s">
        <v>277</v>
      </c>
      <c r="L3448" s="69" t="s">
        <v>278</v>
      </c>
      <c r="M3448" s="69"/>
    </row>
    <row r="3449" spans="2:13" ht="10" hidden="1" customHeight="1" outlineLevel="1" x14ac:dyDescent="0.15">
      <c r="H3449" s="1"/>
      <c r="I3449" s="1"/>
      <c r="J3449" s="1"/>
      <c r="K3449" s="1"/>
      <c r="L3449" s="1"/>
    </row>
    <row r="3450" spans="2:13" s="1" customFormat="1" ht="15" hidden="1" customHeight="1" outlineLevel="1" x14ac:dyDescent="0.15">
      <c r="B3450" s="7"/>
      <c r="D3450" s="10" t="s">
        <v>254</v>
      </c>
      <c r="E3450" s="36"/>
      <c r="F3450" s="9" t="s">
        <v>24</v>
      </c>
      <c r="H3450" s="24"/>
      <c r="I3450" s="24"/>
      <c r="J3450" s="24"/>
      <c r="K3450" s="24"/>
      <c r="L3450" s="24"/>
    </row>
    <row r="3451" spans="2:13" s="1" customFormat="1" ht="15" hidden="1" customHeight="1" outlineLevel="1" x14ac:dyDescent="0.15">
      <c r="B3451" s="7"/>
      <c r="D3451" s="10" t="s">
        <v>255</v>
      </c>
      <c r="E3451" s="36"/>
      <c r="F3451" s="9" t="s">
        <v>24</v>
      </c>
      <c r="H3451" s="24"/>
      <c r="I3451" s="24"/>
      <c r="J3451" s="24"/>
      <c r="K3451" s="24"/>
      <c r="L3451" s="24"/>
    </row>
    <row r="3452" spans="2:13" s="1" customFormat="1" ht="15" hidden="1" customHeight="1" outlineLevel="1" x14ac:dyDescent="0.15">
      <c r="B3452" s="7"/>
      <c r="D3452" s="10" t="s">
        <v>256</v>
      </c>
      <c r="E3452" s="36"/>
      <c r="F3452" s="9" t="s">
        <v>24</v>
      </c>
      <c r="H3452" s="24"/>
      <c r="I3452" s="24"/>
      <c r="J3452" s="24"/>
      <c r="K3452" s="24"/>
      <c r="L3452" s="24"/>
    </row>
    <row r="3453" spans="2:13" s="1" customFormat="1" ht="15" hidden="1" customHeight="1" outlineLevel="1" x14ac:dyDescent="0.15">
      <c r="B3453" s="7"/>
      <c r="D3453" s="10" t="s">
        <v>257</v>
      </c>
      <c r="E3453" s="36"/>
      <c r="F3453" s="9" t="s">
        <v>24</v>
      </c>
      <c r="H3453" s="24"/>
      <c r="I3453" s="24"/>
      <c r="J3453" s="24"/>
      <c r="K3453" s="24"/>
      <c r="L3453" s="24"/>
    </row>
    <row r="3454" spans="2:13" s="1" customFormat="1" ht="15" hidden="1" customHeight="1" outlineLevel="1" x14ac:dyDescent="0.15">
      <c r="B3454" s="7"/>
      <c r="D3454" s="10" t="s">
        <v>258</v>
      </c>
      <c r="E3454" s="36"/>
      <c r="F3454" s="9" t="s">
        <v>24</v>
      </c>
      <c r="H3454" s="24"/>
      <c r="I3454" s="24"/>
      <c r="J3454" s="24"/>
      <c r="K3454" s="24"/>
      <c r="L3454" s="24"/>
    </row>
    <row r="3455" spans="2:13" ht="4" hidden="1" customHeight="1" outlineLevel="1" x14ac:dyDescent="0.15">
      <c r="D3455" s="1"/>
      <c r="E3455" s="1"/>
      <c r="F3455" s="1"/>
      <c r="H3455" s="1"/>
      <c r="I3455" s="1"/>
      <c r="J3455" s="1"/>
      <c r="K3455" s="1"/>
      <c r="L3455" s="1"/>
    </row>
    <row r="3456" spans="2:13" s="1" customFormat="1" ht="15" hidden="1" customHeight="1" outlineLevel="1" x14ac:dyDescent="0.15">
      <c r="B3456" s="7"/>
      <c r="D3456" s="10" t="s">
        <v>268</v>
      </c>
      <c r="F3456" s="9" t="s">
        <v>24</v>
      </c>
      <c r="H3456" s="31">
        <f>SUM(H3450:H3454)</f>
        <v>0</v>
      </c>
      <c r="I3456" s="31">
        <f>SUM(I3450:I3454)</f>
        <v>0</v>
      </c>
      <c r="J3456" s="31">
        <f>SUM(J3450:J3454)</f>
        <v>0</v>
      </c>
      <c r="K3456" s="31">
        <f>SUM(K3450:K3454)</f>
        <v>0</v>
      </c>
      <c r="L3456" s="31">
        <f>SUM(L3450:L3454)</f>
        <v>0</v>
      </c>
    </row>
    <row r="3457" spans="2:13" hidden="1" outlineLevel="1" x14ac:dyDescent="0.15"/>
    <row r="3458" spans="2:13" s="1" customFormat="1" ht="18" hidden="1" customHeight="1" outlineLevel="1" x14ac:dyDescent="0.15">
      <c r="B3458" s="7"/>
      <c r="C3458" s="60" t="s">
        <v>15</v>
      </c>
      <c r="D3458" s="68"/>
      <c r="E3458" s="68"/>
      <c r="F3458" s="69"/>
      <c r="G3458" s="69"/>
      <c r="H3458" s="69" t="s">
        <v>4</v>
      </c>
      <c r="I3458" s="69" t="s">
        <v>5</v>
      </c>
      <c r="J3458" s="69" t="s">
        <v>6</v>
      </c>
      <c r="K3458" s="69" t="s">
        <v>277</v>
      </c>
      <c r="L3458" s="69" t="s">
        <v>278</v>
      </c>
      <c r="M3458" s="69"/>
    </row>
    <row r="3459" spans="2:13" ht="10" hidden="1" customHeight="1" outlineLevel="1" x14ac:dyDescent="0.15"/>
    <row r="3460" spans="2:13" s="1" customFormat="1" ht="15" hidden="1" customHeight="1" outlineLevel="1" x14ac:dyDescent="0.15">
      <c r="B3460" s="7"/>
      <c r="D3460" s="10" t="s">
        <v>23</v>
      </c>
      <c r="F3460" s="9" t="s">
        <v>9</v>
      </c>
      <c r="H3460" s="31">
        <f>H3456</f>
        <v>0</v>
      </c>
      <c r="I3460" s="31">
        <f>I3456</f>
        <v>0</v>
      </c>
      <c r="J3460" s="31">
        <f>J3456</f>
        <v>0</v>
      </c>
      <c r="K3460" s="31">
        <f>K3456</f>
        <v>0</v>
      </c>
      <c r="L3460" s="31">
        <f>L3456</f>
        <v>0</v>
      </c>
    </row>
    <row r="3461" spans="2:13" ht="4" hidden="1" customHeight="1" outlineLevel="1" x14ac:dyDescent="0.15">
      <c r="D3461" s="10"/>
      <c r="F3461" s="1"/>
      <c r="H3461" s="1"/>
      <c r="I3461" s="1"/>
      <c r="J3461" s="1"/>
      <c r="K3461" s="1"/>
      <c r="L3461" s="1"/>
    </row>
    <row r="3462" spans="2:13" s="1" customFormat="1" ht="15" hidden="1" customHeight="1" outlineLevel="1" x14ac:dyDescent="0.15">
      <c r="B3462" s="7"/>
      <c r="D3462" s="10" t="s">
        <v>269</v>
      </c>
      <c r="F3462" s="9" t="s">
        <v>9</v>
      </c>
      <c r="H3462" s="31">
        <f>SUM(H3451:H3454)</f>
        <v>0</v>
      </c>
      <c r="I3462" s="31">
        <f>SUM(I3451:I3454)</f>
        <v>0</v>
      </c>
      <c r="J3462" s="31">
        <f>SUM(J3451:J3454)</f>
        <v>0</v>
      </c>
      <c r="K3462" s="31">
        <f>SUM(K3451:K3454)</f>
        <v>0</v>
      </c>
      <c r="L3462" s="31">
        <f>SUM(L3451:L3454)</f>
        <v>0</v>
      </c>
    </row>
    <row r="3463" spans="2:13" ht="4" hidden="1" customHeight="1" outlineLevel="1" x14ac:dyDescent="0.15">
      <c r="D3463" s="10"/>
      <c r="F3463" s="1"/>
      <c r="H3463" s="1"/>
      <c r="I3463" s="1"/>
      <c r="J3463" s="1"/>
      <c r="K3463" s="1"/>
      <c r="L3463" s="1"/>
    </row>
    <row r="3464" spans="2:13" s="1" customFormat="1" ht="15" hidden="1" customHeight="1" outlineLevel="1" x14ac:dyDescent="0.15">
      <c r="B3464" s="7"/>
      <c r="D3464" s="10" t="s">
        <v>16</v>
      </c>
      <c r="F3464" s="9" t="str">
        <f>ReportingCurrencyUnitLables</f>
        <v>USD 000s</v>
      </c>
      <c r="H3464" s="31">
        <f>H3442 * H3456 / 1000</f>
        <v>0</v>
      </c>
      <c r="I3464" s="31">
        <f>I3442 * I3456 / 1000</f>
        <v>0</v>
      </c>
      <c r="J3464" s="31">
        <f>J3442 * J3456 / 1000</f>
        <v>0</v>
      </c>
      <c r="K3464" s="31">
        <f>K3442 * K3456 / 1000</f>
        <v>0</v>
      </c>
      <c r="L3464" s="31">
        <f>L3442 * L3456 / 1000</f>
        <v>0</v>
      </c>
    </row>
    <row r="3465" spans="2:13" ht="4" hidden="1" customHeight="1" outlineLevel="1" x14ac:dyDescent="0.15">
      <c r="D3465" s="10"/>
      <c r="F3465" s="1"/>
      <c r="H3465" s="1"/>
      <c r="I3465" s="1"/>
      <c r="J3465" s="1"/>
      <c r="K3465" s="1"/>
      <c r="L3465" s="1"/>
    </row>
    <row r="3466" spans="2:13" s="1" customFormat="1" ht="15" hidden="1" customHeight="1" outlineLevel="1" x14ac:dyDescent="0.15">
      <c r="B3466" s="7"/>
      <c r="D3466" s="10" t="s">
        <v>19</v>
      </c>
      <c r="F3466" s="9" t="s">
        <v>20</v>
      </c>
      <c r="H3466" s="32">
        <f>IF(H3460=0,0,H3462 / H3460)</f>
        <v>0</v>
      </c>
      <c r="I3466" s="32">
        <f>IF(I3460=0,0,I3462 / I3460)</f>
        <v>0</v>
      </c>
      <c r="J3466" s="32">
        <f>IF(J3460=0,0,J3462 / J3460)</f>
        <v>0</v>
      </c>
      <c r="K3466" s="32">
        <f>IF(K3460=0,0,K3462 / K3460)</f>
        <v>0</v>
      </c>
      <c r="L3466" s="32">
        <f>IF(L3460=0,0,L3462 / L3460)</f>
        <v>0</v>
      </c>
    </row>
    <row r="3467" spans="2:13" ht="4" hidden="1" customHeight="1" outlineLevel="1" x14ac:dyDescent="0.15">
      <c r="D3467" s="10"/>
      <c r="F3467" s="1"/>
      <c r="H3467" s="1"/>
      <c r="I3467" s="1"/>
      <c r="J3467" s="1"/>
      <c r="K3467" s="1"/>
      <c r="L3467" s="1"/>
    </row>
    <row r="3468" spans="2:13" s="1" customFormat="1" ht="15" hidden="1" customHeight="1" outlineLevel="1" x14ac:dyDescent="0.15">
      <c r="B3468" s="7"/>
      <c r="D3468" s="10" t="s">
        <v>276</v>
      </c>
      <c r="F3468" s="9" t="str">
        <f>ReportingCurrencyUnitLables</f>
        <v>USD 000s</v>
      </c>
      <c r="H3468" s="31">
        <f>MAX(SUMPRODUCT(H3451:H3454, Technical!$E$9:$E$12) * H3442 / 1000, 0)</f>
        <v>0</v>
      </c>
      <c r="I3468" s="31">
        <f>MAX(SUMPRODUCT(I3451:I3454, Technical!$E$9:$E$12) * I3442 / 1000, 0)</f>
        <v>0</v>
      </c>
      <c r="J3468" s="31">
        <f>MAX(SUMPRODUCT(J3451:J3454, Technical!$E$9:$E$12) * J3442 / 1000, 0)</f>
        <v>0</v>
      </c>
      <c r="K3468" s="31">
        <f>MAX(SUMPRODUCT(K3451:K3454, Technical!$E$9:$E$12) * K3442 / 1000, 0)</f>
        <v>0</v>
      </c>
      <c r="L3468" s="31">
        <f>MAX(SUMPRODUCT(L3451:L3454, Technical!$E$9:$E$12) * L3442 / 1000, 0)</f>
        <v>0</v>
      </c>
    </row>
    <row r="3469" spans="2:13" ht="4" hidden="1" customHeight="1" outlineLevel="1" x14ac:dyDescent="0.15">
      <c r="D3469" s="10"/>
      <c r="F3469" s="1"/>
      <c r="H3469" s="1"/>
      <c r="I3469" s="1"/>
      <c r="J3469" s="1"/>
      <c r="K3469" s="1"/>
      <c r="L3469" s="1"/>
    </row>
    <row r="3470" spans="2:13" s="1" customFormat="1" ht="15" hidden="1" customHeight="1" outlineLevel="1" x14ac:dyDescent="0.15">
      <c r="B3470" s="7"/>
      <c r="D3470" s="10" t="s">
        <v>272</v>
      </c>
      <c r="F3470" s="9" t="s">
        <v>270</v>
      </c>
      <c r="H3470" s="32">
        <f>IF(H3464=0, 0, H3468/H3464)</f>
        <v>0</v>
      </c>
      <c r="I3470" s="32">
        <f>IF(I3464=0, 0, I3468/I3464)</f>
        <v>0</v>
      </c>
      <c r="J3470" s="32">
        <f>IF(J3464=0, 0, J3468/J3464)</f>
        <v>0</v>
      </c>
      <c r="K3470" s="32">
        <f>IF(K3464=0, 0, K3468/K3464)</f>
        <v>0</v>
      </c>
      <c r="L3470" s="32">
        <f>IF(L3464=0, 0, L3468/L3464)</f>
        <v>0</v>
      </c>
    </row>
    <row r="3471" spans="2:13" ht="4" hidden="1" customHeight="1" outlineLevel="1" x14ac:dyDescent="0.15">
      <c r="D3471" s="10"/>
      <c r="F3471" s="1"/>
      <c r="H3471" s="1"/>
      <c r="I3471" s="1"/>
      <c r="J3471" s="1"/>
      <c r="K3471" s="1"/>
      <c r="L3471" s="1"/>
    </row>
    <row r="3472" spans="2:13" s="1" customFormat="1" ht="15" hidden="1" customHeight="1" outlineLevel="1" x14ac:dyDescent="0.15">
      <c r="B3472" s="7"/>
      <c r="C3472" s="7"/>
      <c r="D3472" s="10" t="s">
        <v>271</v>
      </c>
      <c r="F3472" s="9" t="s">
        <v>279</v>
      </c>
      <c r="H3472" s="33"/>
      <c r="I3472" s="32">
        <f>IF(H3470=0, 0, -(I3470-H3470) / H3470)</f>
        <v>0</v>
      </c>
      <c r="J3472" s="32">
        <f>IF(I3470=0, 0, -(J3470-I3470) / I3470)</f>
        <v>0</v>
      </c>
      <c r="K3472" s="32">
        <f>IF(J3470=0, 0, -(K3470-J3470) / J3470)</f>
        <v>0</v>
      </c>
      <c r="L3472" s="32">
        <f>IF(K3470=0, 0, -(L3470-K3470) / K3470)</f>
        <v>0</v>
      </c>
    </row>
    <row r="3473" spans="2:14" hidden="1" outlineLevel="1" x14ac:dyDescent="0.15"/>
    <row r="3474" spans="2:14" s="1" customFormat="1" ht="18" hidden="1" customHeight="1" outlineLevel="1" x14ac:dyDescent="0.15">
      <c r="B3474" s="7"/>
      <c r="C3474" s="60" t="s">
        <v>259</v>
      </c>
      <c r="D3474" s="68"/>
      <c r="E3474" s="68">
        <f>IF(AND(J3429 = "Yes", OR(ISBLANK(Worker_Type_Filter), Worker_Type_Filter = H3434),
 OR(ISBLANK(Country_Filter), Country_Filter = J3434)), 1, 0)</f>
        <v>1</v>
      </c>
      <c r="F3474" s="69"/>
      <c r="G3474" s="69"/>
      <c r="H3474" s="69" t="s">
        <v>4</v>
      </c>
      <c r="I3474" s="69" t="s">
        <v>5</v>
      </c>
      <c r="J3474" s="69" t="s">
        <v>6</v>
      </c>
      <c r="K3474" s="69" t="s">
        <v>277</v>
      </c>
      <c r="L3474" s="69" t="s">
        <v>278</v>
      </c>
      <c r="M3474" s="69"/>
    </row>
    <row r="3475" spans="2:14" ht="10" hidden="1" customHeight="1" outlineLevel="1" x14ac:dyDescent="0.15">
      <c r="C3475" s="37" t="s">
        <v>267</v>
      </c>
    </row>
    <row r="3476" spans="2:14" ht="4" hidden="1" customHeight="1" outlineLevel="1" x14ac:dyDescent="0.15"/>
    <row r="3477" spans="2:14" s="1" customFormat="1" ht="15" hidden="1" customHeight="1" outlineLevel="1" x14ac:dyDescent="0.15">
      <c r="B3477" s="7"/>
      <c r="C3477" s="20">
        <v>1</v>
      </c>
      <c r="D3477" s="10" t="s">
        <v>23</v>
      </c>
      <c r="F3477" s="9" t="s">
        <v>9</v>
      </c>
      <c r="H3477" s="31">
        <f>H3460 * $E3474</f>
        <v>0</v>
      </c>
      <c r="I3477" s="31">
        <f>I3460 * $E3474</f>
        <v>0</v>
      </c>
      <c r="J3477" s="31">
        <f>J3460 * $E3474</f>
        <v>0</v>
      </c>
      <c r="K3477" s="31">
        <f>K3460 * $E3474</f>
        <v>0</v>
      </c>
      <c r="L3477" s="31">
        <f>L3460 * $E3474</f>
        <v>0</v>
      </c>
    </row>
    <row r="3478" spans="2:14" ht="4" hidden="1" customHeight="1" outlineLevel="1" x14ac:dyDescent="0.15">
      <c r="D3478" s="10"/>
      <c r="F3478" s="1"/>
      <c r="H3478" s="1"/>
      <c r="I3478" s="1"/>
      <c r="J3478" s="1"/>
      <c r="K3478" s="1"/>
      <c r="L3478" s="1"/>
    </row>
    <row r="3479" spans="2:14" s="1" customFormat="1" ht="15" hidden="1" customHeight="1" outlineLevel="1" x14ac:dyDescent="0.15">
      <c r="B3479" s="7"/>
      <c r="C3479" s="20">
        <v>2</v>
      </c>
      <c r="D3479" s="10" t="s">
        <v>269</v>
      </c>
      <c r="F3479" s="9" t="s">
        <v>9</v>
      </c>
      <c r="H3479" s="31">
        <f>H3462 * $E3474</f>
        <v>0</v>
      </c>
      <c r="I3479" s="31">
        <f>I3462 * $E3474</f>
        <v>0</v>
      </c>
      <c r="J3479" s="31">
        <f>J3462 * $E3474</f>
        <v>0</v>
      </c>
      <c r="K3479" s="31">
        <f>K3462 * $E3474</f>
        <v>0</v>
      </c>
      <c r="L3479" s="31">
        <f>L3462 * $E3474</f>
        <v>0</v>
      </c>
    </row>
    <row r="3480" spans="2:14" ht="4" hidden="1" customHeight="1" outlineLevel="1" x14ac:dyDescent="0.15">
      <c r="D3480" s="10"/>
      <c r="F3480" s="1"/>
      <c r="H3480" s="1"/>
      <c r="I3480" s="1"/>
      <c r="J3480" s="1"/>
      <c r="K3480" s="1"/>
      <c r="L3480" s="1"/>
    </row>
    <row r="3481" spans="2:14" s="1" customFormat="1" ht="15" hidden="1" customHeight="1" outlineLevel="1" x14ac:dyDescent="0.15">
      <c r="B3481" s="7"/>
      <c r="C3481" s="20">
        <v>3</v>
      </c>
      <c r="D3481" s="10" t="s">
        <v>16</v>
      </c>
      <c r="F3481" s="9" t="str">
        <f>ReportingCurrencyUnitLables</f>
        <v>USD 000s</v>
      </c>
      <c r="H3481" s="31">
        <f>H3464 * $E3474</f>
        <v>0</v>
      </c>
      <c r="I3481" s="31">
        <f>I3464 * $E3474</f>
        <v>0</v>
      </c>
      <c r="J3481" s="31">
        <f>J3464 * $E3474</f>
        <v>0</v>
      </c>
      <c r="K3481" s="31">
        <f>K3464 * $E3474</f>
        <v>0</v>
      </c>
      <c r="L3481" s="31">
        <f>L3464 * $E3474</f>
        <v>0</v>
      </c>
    </row>
    <row r="3482" spans="2:14" ht="4" hidden="1" customHeight="1" outlineLevel="1" x14ac:dyDescent="0.15">
      <c r="D3482" s="10"/>
      <c r="F3482" s="1"/>
      <c r="H3482" s="1"/>
      <c r="I3482" s="1"/>
      <c r="J3482" s="1"/>
      <c r="K3482" s="1"/>
      <c r="L3482" s="1"/>
    </row>
    <row r="3483" spans="2:14" s="1" customFormat="1" ht="15" hidden="1" customHeight="1" outlineLevel="1" x14ac:dyDescent="0.15">
      <c r="B3483" s="7"/>
      <c r="C3483" s="20">
        <v>4</v>
      </c>
      <c r="D3483" s="10" t="s">
        <v>276</v>
      </c>
      <c r="F3483" s="9" t="str">
        <f>ReportingCurrencyUnitLables</f>
        <v>USD 000s</v>
      </c>
      <c r="H3483" s="31">
        <f>H3468 * $E3474</f>
        <v>0</v>
      </c>
      <c r="I3483" s="31">
        <f>I3468 * $E3474</f>
        <v>0</v>
      </c>
      <c r="J3483" s="31">
        <f>J3468 * $E3474</f>
        <v>0</v>
      </c>
      <c r="K3483" s="31">
        <f>K3468 * $E3474</f>
        <v>0</v>
      </c>
      <c r="L3483" s="31">
        <f>L3468 * $E3474</f>
        <v>0</v>
      </c>
    </row>
    <row r="3484" spans="2:14" ht="4" hidden="1" customHeight="1" outlineLevel="1" x14ac:dyDescent="0.15">
      <c r="D3484" s="10"/>
      <c r="F3484" s="1"/>
      <c r="H3484" s="1"/>
      <c r="I3484" s="1"/>
      <c r="J3484" s="1"/>
      <c r="K3484" s="1"/>
      <c r="L3484" s="1"/>
    </row>
    <row r="3485" spans="2:14" ht="10" hidden="1" customHeight="1" outlineLevel="1" x14ac:dyDescent="0.15">
      <c r="B3485" s="38"/>
      <c r="C3485" s="34"/>
      <c r="D3485" s="34"/>
      <c r="E3485" s="34"/>
      <c r="F3485" s="34"/>
      <c r="G3485" s="34"/>
      <c r="H3485" s="34"/>
      <c r="I3485" s="39"/>
      <c r="J3485" s="39"/>
      <c r="K3485" s="39"/>
      <c r="L3485" s="34"/>
      <c r="M3485" s="34"/>
      <c r="N3485" s="1"/>
    </row>
    <row r="3486" spans="2:14" ht="10" customHeight="1" x14ac:dyDescent="0.15"/>
    <row r="3487" spans="2:14" s="1" customFormat="1" ht="19" collapsed="1" x14ac:dyDescent="0.15">
      <c r="B3487" s="66" cm="1">
        <f t="array" aca="1" ref="B3487" ca="1">MAX($B$2:OFFSET(B3487,-1,0)+1)</f>
        <v>61</v>
      </c>
      <c r="C3487" s="67" t="str">
        <f>UPPER(J3492) &amp;" / " &amp; K3492  &amp; " / " &amp; L3492 &amp; " / " &amp; H3492</f>
        <v xml:space="preserve"> /  /  / </v>
      </c>
      <c r="D3487" s="67"/>
      <c r="E3487" s="67"/>
      <c r="F3487" s="67"/>
      <c r="G3487" s="67"/>
      <c r="H3487" s="34"/>
      <c r="I3487" s="19" t="s">
        <v>253</v>
      </c>
      <c r="J3487" s="2" t="s">
        <v>216</v>
      </c>
      <c r="K3487" s="19" t="s">
        <v>286</v>
      </c>
      <c r="L3487" s="35">
        <f>E3532</f>
        <v>1</v>
      </c>
      <c r="M3487" s="34"/>
    </row>
    <row r="3488" spans="2:14" s="1" customFormat="1" ht="4" hidden="1" customHeight="1" outlineLevel="1" x14ac:dyDescent="0.15">
      <c r="B3488" s="63"/>
      <c r="C3488" s="64"/>
      <c r="D3488" s="64"/>
      <c r="E3488" s="64"/>
      <c r="F3488" s="64"/>
      <c r="G3488" s="64"/>
      <c r="H3488" s="64"/>
      <c r="I3488" s="65"/>
      <c r="J3488" s="65"/>
      <c r="K3488" s="65"/>
      <c r="L3488" s="64"/>
      <c r="M3488" s="64"/>
    </row>
    <row r="3489" spans="2:13" ht="10" hidden="1" customHeight="1" outlineLevel="1" x14ac:dyDescent="0.15"/>
    <row r="3490" spans="2:13" ht="15" hidden="1" customHeight="1" outlineLevel="1" x14ac:dyDescent="0.15">
      <c r="D3490" s="1"/>
      <c r="E3490" s="1"/>
      <c r="H3490" s="3" t="s">
        <v>1</v>
      </c>
      <c r="J3490" s="3" t="s">
        <v>0</v>
      </c>
      <c r="K3490" s="3" t="s">
        <v>215</v>
      </c>
      <c r="L3490" s="3" t="s">
        <v>283</v>
      </c>
    </row>
    <row r="3491" spans="2:13" ht="5" hidden="1" customHeight="1" outlineLevel="1" x14ac:dyDescent="0.15">
      <c r="D3491" s="1"/>
      <c r="E3491" s="1"/>
      <c r="H3491" s="1"/>
      <c r="J3491" s="1"/>
      <c r="K3491" s="1"/>
      <c r="L3491" s="1"/>
    </row>
    <row r="3492" spans="2:13" ht="15" hidden="1" customHeight="1" outlineLevel="1" x14ac:dyDescent="0.15">
      <c r="D3492" s="10" t="s">
        <v>2</v>
      </c>
      <c r="E3492" s="1"/>
      <c r="H3492" s="2"/>
      <c r="J3492" s="2"/>
      <c r="K3492" s="2"/>
      <c r="L3492" s="2"/>
    </row>
    <row r="3493" spans="2:13" hidden="1" outlineLevel="1" x14ac:dyDescent="0.15">
      <c r="D3493" s="1"/>
      <c r="E3493" s="1"/>
      <c r="F3493" s="1"/>
      <c r="H3493" s="1"/>
      <c r="I3493" s="1"/>
      <c r="J3493" s="1"/>
      <c r="K3493" s="1"/>
      <c r="L3493" s="1"/>
    </row>
    <row r="3494" spans="2:13" s="1" customFormat="1" ht="18" hidden="1" customHeight="1" outlineLevel="1" x14ac:dyDescent="0.15">
      <c r="B3494" s="7"/>
      <c r="C3494" s="60" t="s">
        <v>3</v>
      </c>
      <c r="D3494" s="68"/>
      <c r="E3494" s="68"/>
      <c r="F3494" s="69"/>
      <c r="G3494" s="69"/>
      <c r="H3494" s="69" t="s">
        <v>4</v>
      </c>
      <c r="I3494" s="69" t="s">
        <v>5</v>
      </c>
      <c r="J3494" s="69" t="s">
        <v>6</v>
      </c>
      <c r="K3494" s="69" t="s">
        <v>277</v>
      </c>
      <c r="L3494" s="69" t="s">
        <v>278</v>
      </c>
      <c r="M3494" s="69"/>
    </row>
    <row r="3495" spans="2:13" ht="10" hidden="1" customHeight="1" outlineLevel="1" x14ac:dyDescent="0.15">
      <c r="H3495" s="1"/>
      <c r="I3495" s="1"/>
      <c r="J3495" s="1"/>
      <c r="K3495" s="1"/>
      <c r="L3495" s="1"/>
    </row>
    <row r="3496" spans="2:13" s="1" customFormat="1" ht="15" hidden="1" customHeight="1" outlineLevel="1" x14ac:dyDescent="0.15">
      <c r="B3496" s="7"/>
      <c r="D3496" s="10" t="s">
        <v>3</v>
      </c>
      <c r="F3496" s="18" t="s">
        <v>288</v>
      </c>
      <c r="H3496" s="23"/>
      <c r="I3496" s="23"/>
      <c r="J3496" s="23"/>
      <c r="K3496" s="23"/>
      <c r="L3496" s="23"/>
    </row>
    <row r="3497" spans="2:13" ht="4" hidden="1" customHeight="1" outlineLevel="1" x14ac:dyDescent="0.15">
      <c r="D3497" s="1"/>
      <c r="E3497" s="1"/>
      <c r="F3497" s="1"/>
      <c r="H3497" s="1"/>
      <c r="I3497" s="1"/>
      <c r="J3497" s="1"/>
      <c r="K3497" s="1"/>
      <c r="L3497" s="1"/>
    </row>
    <row r="3498" spans="2:13" s="1" customFormat="1" ht="15" hidden="1" customHeight="1" outlineLevel="1" x14ac:dyDescent="0.15">
      <c r="B3498" s="7"/>
      <c r="D3498" s="10" t="s">
        <v>265</v>
      </c>
      <c r="F3498" s="9" t="str">
        <f>F3500 &amp; ":" &amp; F3496</f>
        <v>USD:[currency code]</v>
      </c>
      <c r="H3498" s="25"/>
      <c r="I3498" s="25"/>
      <c r="J3498" s="25"/>
      <c r="K3498" s="25"/>
      <c r="L3498" s="25"/>
    </row>
    <row r="3499" spans="2:13" ht="4" hidden="1" customHeight="1" outlineLevel="1" x14ac:dyDescent="0.15">
      <c r="D3499" s="1"/>
      <c r="E3499" s="1"/>
      <c r="F3499" s="1"/>
      <c r="H3499" s="1"/>
      <c r="I3499" s="1"/>
      <c r="J3499" s="1"/>
      <c r="K3499" s="1"/>
      <c r="L3499" s="1"/>
    </row>
    <row r="3500" spans="2:13" s="1" customFormat="1" ht="15" hidden="1" customHeight="1" outlineLevel="1" x14ac:dyDescent="0.15">
      <c r="B3500" s="7"/>
      <c r="D3500" s="10" t="s">
        <v>22</v>
      </c>
      <c r="F3500" s="9" t="str">
        <f>ReportingCurrency</f>
        <v>USD</v>
      </c>
      <c r="H3500" s="30">
        <f>IF(H3498=0, 0, H3496/H3498)</f>
        <v>0</v>
      </c>
      <c r="I3500" s="30">
        <f>IF(I3498=0, 0, I3496/I3498)</f>
        <v>0</v>
      </c>
      <c r="J3500" s="30">
        <f>IF(J3498=0, 0, J3496/J3498)</f>
        <v>0</v>
      </c>
      <c r="K3500" s="30">
        <f>IF(K3498=0, 0, K3496/K3498)</f>
        <v>0</v>
      </c>
      <c r="L3500" s="30">
        <f>IF(L3498=0, 0, L3496/L3498)</f>
        <v>0</v>
      </c>
    </row>
    <row r="3501" spans="2:13" ht="4" hidden="1" customHeight="1" outlineLevel="1" x14ac:dyDescent="0.15">
      <c r="D3501" s="1"/>
      <c r="E3501" s="1"/>
      <c r="F3501" s="1"/>
      <c r="H3501" s="1"/>
      <c r="I3501" s="1"/>
      <c r="J3501" s="1"/>
      <c r="K3501" s="1"/>
      <c r="L3501" s="1"/>
    </row>
    <row r="3502" spans="2:13" s="1" customFormat="1" ht="15" hidden="1" customHeight="1" outlineLevel="1" x14ac:dyDescent="0.15">
      <c r="B3502" s="7"/>
      <c r="D3502" s="10" t="s">
        <v>273</v>
      </c>
      <c r="F3502" s="9" t="s">
        <v>274</v>
      </c>
      <c r="H3502" s="2"/>
      <c r="I3502" s="2"/>
      <c r="J3502" s="2"/>
      <c r="K3502" s="2"/>
      <c r="L3502" s="2"/>
    </row>
    <row r="3503" spans="2:13" ht="4" hidden="1" customHeight="1" outlineLevel="1" x14ac:dyDescent="0.15">
      <c r="D3503" s="1"/>
      <c r="E3503" s="1"/>
      <c r="F3503" s="1"/>
      <c r="H3503" s="1"/>
      <c r="I3503" s="1"/>
      <c r="J3503" s="1"/>
      <c r="K3503" s="1"/>
      <c r="L3503" s="1"/>
    </row>
    <row r="3504" spans="2:13" s="1" customFormat="1" ht="15" hidden="1" customHeight="1" outlineLevel="1" x14ac:dyDescent="0.15">
      <c r="B3504" s="7"/>
      <c r="D3504" s="10" t="s">
        <v>302</v>
      </c>
      <c r="F3504" s="9" t="s">
        <v>275</v>
      </c>
      <c r="H3504" s="26"/>
      <c r="I3504" s="26"/>
      <c r="J3504" s="26"/>
      <c r="K3504" s="26"/>
      <c r="L3504" s="26"/>
    </row>
    <row r="3505" spans="2:13" hidden="1" outlineLevel="1" x14ac:dyDescent="0.15">
      <c r="D3505" s="1"/>
      <c r="E3505" s="1"/>
      <c r="F3505" s="1"/>
      <c r="H3505" s="1"/>
      <c r="I3505" s="1"/>
      <c r="J3505" s="1"/>
      <c r="K3505" s="1"/>
      <c r="L3505" s="1"/>
    </row>
    <row r="3506" spans="2:13" s="1" customFormat="1" ht="18" hidden="1" customHeight="1" outlineLevel="1" x14ac:dyDescent="0.15">
      <c r="B3506" s="7"/>
      <c r="C3506" s="60" t="s">
        <v>8</v>
      </c>
      <c r="D3506" s="68"/>
      <c r="E3506" s="68"/>
      <c r="F3506" s="69"/>
      <c r="G3506" s="69"/>
      <c r="H3506" s="69" t="s">
        <v>4</v>
      </c>
      <c r="I3506" s="69" t="s">
        <v>5</v>
      </c>
      <c r="J3506" s="69" t="s">
        <v>6</v>
      </c>
      <c r="K3506" s="69" t="s">
        <v>277</v>
      </c>
      <c r="L3506" s="69" t="s">
        <v>278</v>
      </c>
      <c r="M3506" s="69"/>
    </row>
    <row r="3507" spans="2:13" ht="10" hidden="1" customHeight="1" outlineLevel="1" x14ac:dyDescent="0.15">
      <c r="H3507" s="1"/>
      <c r="I3507" s="1"/>
      <c r="J3507" s="1"/>
      <c r="K3507" s="1"/>
      <c r="L3507" s="1"/>
    </row>
    <row r="3508" spans="2:13" s="1" customFormat="1" ht="15" hidden="1" customHeight="1" outlineLevel="1" x14ac:dyDescent="0.15">
      <c r="B3508" s="7"/>
      <c r="D3508" s="10" t="s">
        <v>254</v>
      </c>
      <c r="E3508" s="36"/>
      <c r="F3508" s="9" t="s">
        <v>24</v>
      </c>
      <c r="H3508" s="24"/>
      <c r="I3508" s="24"/>
      <c r="J3508" s="24"/>
      <c r="K3508" s="24"/>
      <c r="L3508" s="24"/>
    </row>
    <row r="3509" spans="2:13" s="1" customFormat="1" ht="15" hidden="1" customHeight="1" outlineLevel="1" x14ac:dyDescent="0.15">
      <c r="B3509" s="7"/>
      <c r="D3509" s="10" t="s">
        <v>255</v>
      </c>
      <c r="E3509" s="36"/>
      <c r="F3509" s="9" t="s">
        <v>24</v>
      </c>
      <c r="H3509" s="24"/>
      <c r="I3509" s="24"/>
      <c r="J3509" s="24"/>
      <c r="K3509" s="24"/>
      <c r="L3509" s="24"/>
    </row>
    <row r="3510" spans="2:13" s="1" customFormat="1" ht="15" hidden="1" customHeight="1" outlineLevel="1" x14ac:dyDescent="0.15">
      <c r="B3510" s="7"/>
      <c r="D3510" s="10" t="s">
        <v>256</v>
      </c>
      <c r="E3510" s="36"/>
      <c r="F3510" s="9" t="s">
        <v>24</v>
      </c>
      <c r="H3510" s="24"/>
      <c r="I3510" s="24"/>
      <c r="J3510" s="24"/>
      <c r="K3510" s="24"/>
      <c r="L3510" s="24"/>
    </row>
    <row r="3511" spans="2:13" s="1" customFormat="1" ht="15" hidden="1" customHeight="1" outlineLevel="1" x14ac:dyDescent="0.15">
      <c r="B3511" s="7"/>
      <c r="D3511" s="10" t="s">
        <v>257</v>
      </c>
      <c r="E3511" s="36"/>
      <c r="F3511" s="9" t="s">
        <v>24</v>
      </c>
      <c r="H3511" s="24"/>
      <c r="I3511" s="24"/>
      <c r="J3511" s="24"/>
      <c r="K3511" s="24"/>
      <c r="L3511" s="24"/>
    </row>
    <row r="3512" spans="2:13" s="1" customFormat="1" ht="15" hidden="1" customHeight="1" outlineLevel="1" x14ac:dyDescent="0.15">
      <c r="B3512" s="7"/>
      <c r="D3512" s="10" t="s">
        <v>258</v>
      </c>
      <c r="E3512" s="36"/>
      <c r="F3512" s="9" t="s">
        <v>24</v>
      </c>
      <c r="H3512" s="24"/>
      <c r="I3512" s="24"/>
      <c r="J3512" s="24"/>
      <c r="K3512" s="24"/>
      <c r="L3512" s="24"/>
    </row>
    <row r="3513" spans="2:13" ht="4" hidden="1" customHeight="1" outlineLevel="1" x14ac:dyDescent="0.15">
      <c r="D3513" s="1"/>
      <c r="E3513" s="1"/>
      <c r="F3513" s="1"/>
      <c r="H3513" s="1"/>
      <c r="I3513" s="1"/>
      <c r="J3513" s="1"/>
      <c r="K3513" s="1"/>
      <c r="L3513" s="1"/>
    </row>
    <row r="3514" spans="2:13" s="1" customFormat="1" ht="15" hidden="1" customHeight="1" outlineLevel="1" x14ac:dyDescent="0.15">
      <c r="B3514" s="7"/>
      <c r="D3514" s="10" t="s">
        <v>268</v>
      </c>
      <c r="F3514" s="9" t="s">
        <v>24</v>
      </c>
      <c r="H3514" s="31">
        <f>SUM(H3508:H3512)</f>
        <v>0</v>
      </c>
      <c r="I3514" s="31">
        <f>SUM(I3508:I3512)</f>
        <v>0</v>
      </c>
      <c r="J3514" s="31">
        <f>SUM(J3508:J3512)</f>
        <v>0</v>
      </c>
      <c r="K3514" s="31">
        <f>SUM(K3508:K3512)</f>
        <v>0</v>
      </c>
      <c r="L3514" s="31">
        <f>SUM(L3508:L3512)</f>
        <v>0</v>
      </c>
    </row>
    <row r="3515" spans="2:13" hidden="1" outlineLevel="1" x14ac:dyDescent="0.15"/>
    <row r="3516" spans="2:13" s="1" customFormat="1" ht="18" hidden="1" customHeight="1" outlineLevel="1" x14ac:dyDescent="0.15">
      <c r="B3516" s="7"/>
      <c r="C3516" s="60" t="s">
        <v>15</v>
      </c>
      <c r="D3516" s="68"/>
      <c r="E3516" s="68"/>
      <c r="F3516" s="69"/>
      <c r="G3516" s="69"/>
      <c r="H3516" s="69" t="s">
        <v>4</v>
      </c>
      <c r="I3516" s="69" t="s">
        <v>5</v>
      </c>
      <c r="J3516" s="69" t="s">
        <v>6</v>
      </c>
      <c r="K3516" s="69" t="s">
        <v>277</v>
      </c>
      <c r="L3516" s="69" t="s">
        <v>278</v>
      </c>
      <c r="M3516" s="69"/>
    </row>
    <row r="3517" spans="2:13" ht="10" hidden="1" customHeight="1" outlineLevel="1" x14ac:dyDescent="0.15"/>
    <row r="3518" spans="2:13" s="1" customFormat="1" ht="15" hidden="1" customHeight="1" outlineLevel="1" x14ac:dyDescent="0.15">
      <c r="B3518" s="7"/>
      <c r="D3518" s="10" t="s">
        <v>23</v>
      </c>
      <c r="F3518" s="9" t="s">
        <v>9</v>
      </c>
      <c r="H3518" s="31">
        <f>H3514</f>
        <v>0</v>
      </c>
      <c r="I3518" s="31">
        <f>I3514</f>
        <v>0</v>
      </c>
      <c r="J3518" s="31">
        <f>J3514</f>
        <v>0</v>
      </c>
      <c r="K3518" s="31">
        <f>K3514</f>
        <v>0</v>
      </c>
      <c r="L3518" s="31">
        <f>L3514</f>
        <v>0</v>
      </c>
    </row>
    <row r="3519" spans="2:13" ht="4" hidden="1" customHeight="1" outlineLevel="1" x14ac:dyDescent="0.15">
      <c r="D3519" s="10"/>
      <c r="F3519" s="1"/>
      <c r="H3519" s="1"/>
      <c r="I3519" s="1"/>
      <c r="J3519" s="1"/>
      <c r="K3519" s="1"/>
      <c r="L3519" s="1"/>
    </row>
    <row r="3520" spans="2:13" s="1" customFormat="1" ht="15" hidden="1" customHeight="1" outlineLevel="1" x14ac:dyDescent="0.15">
      <c r="B3520" s="7"/>
      <c r="D3520" s="10" t="s">
        <v>269</v>
      </c>
      <c r="F3520" s="9" t="s">
        <v>9</v>
      </c>
      <c r="H3520" s="31">
        <f>SUM(H3509:H3512)</f>
        <v>0</v>
      </c>
      <c r="I3520" s="31">
        <f>SUM(I3509:I3512)</f>
        <v>0</v>
      </c>
      <c r="J3520" s="31">
        <f>SUM(J3509:J3512)</f>
        <v>0</v>
      </c>
      <c r="K3520" s="31">
        <f>SUM(K3509:K3512)</f>
        <v>0</v>
      </c>
      <c r="L3520" s="31">
        <f>SUM(L3509:L3512)</f>
        <v>0</v>
      </c>
    </row>
    <row r="3521" spans="2:13" ht="4" hidden="1" customHeight="1" outlineLevel="1" x14ac:dyDescent="0.15">
      <c r="D3521" s="10"/>
      <c r="F3521" s="1"/>
      <c r="H3521" s="1"/>
      <c r="I3521" s="1"/>
      <c r="J3521" s="1"/>
      <c r="K3521" s="1"/>
      <c r="L3521" s="1"/>
    </row>
    <row r="3522" spans="2:13" s="1" customFormat="1" ht="15" hidden="1" customHeight="1" outlineLevel="1" x14ac:dyDescent="0.15">
      <c r="B3522" s="7"/>
      <c r="D3522" s="10" t="s">
        <v>16</v>
      </c>
      <c r="F3522" s="9" t="str">
        <f>ReportingCurrencyUnitLables</f>
        <v>USD 000s</v>
      </c>
      <c r="H3522" s="31">
        <f>H3500 * H3514 / 1000</f>
        <v>0</v>
      </c>
      <c r="I3522" s="31">
        <f>I3500 * I3514 / 1000</f>
        <v>0</v>
      </c>
      <c r="J3522" s="31">
        <f>J3500 * J3514 / 1000</f>
        <v>0</v>
      </c>
      <c r="K3522" s="31">
        <f>K3500 * K3514 / 1000</f>
        <v>0</v>
      </c>
      <c r="L3522" s="31">
        <f>L3500 * L3514 / 1000</f>
        <v>0</v>
      </c>
    </row>
    <row r="3523" spans="2:13" ht="4" hidden="1" customHeight="1" outlineLevel="1" x14ac:dyDescent="0.15">
      <c r="D3523" s="10"/>
      <c r="F3523" s="1"/>
      <c r="H3523" s="1"/>
      <c r="I3523" s="1"/>
      <c r="J3523" s="1"/>
      <c r="K3523" s="1"/>
      <c r="L3523" s="1"/>
    </row>
    <row r="3524" spans="2:13" s="1" customFormat="1" ht="15" hidden="1" customHeight="1" outlineLevel="1" x14ac:dyDescent="0.15">
      <c r="B3524" s="7"/>
      <c r="D3524" s="10" t="s">
        <v>19</v>
      </c>
      <c r="F3524" s="9" t="s">
        <v>20</v>
      </c>
      <c r="H3524" s="32">
        <f>IF(H3518=0,0,H3520 / H3518)</f>
        <v>0</v>
      </c>
      <c r="I3524" s="32">
        <f>IF(I3518=0,0,I3520 / I3518)</f>
        <v>0</v>
      </c>
      <c r="J3524" s="32">
        <f>IF(J3518=0,0,J3520 / J3518)</f>
        <v>0</v>
      </c>
      <c r="K3524" s="32">
        <f>IF(K3518=0,0,K3520 / K3518)</f>
        <v>0</v>
      </c>
      <c r="L3524" s="32">
        <f>IF(L3518=0,0,L3520 / L3518)</f>
        <v>0</v>
      </c>
    </row>
    <row r="3525" spans="2:13" ht="4" hidden="1" customHeight="1" outlineLevel="1" x14ac:dyDescent="0.15">
      <c r="D3525" s="10"/>
      <c r="F3525" s="1"/>
      <c r="H3525" s="1"/>
      <c r="I3525" s="1"/>
      <c r="J3525" s="1"/>
      <c r="K3525" s="1"/>
      <c r="L3525" s="1"/>
    </row>
    <row r="3526" spans="2:13" s="1" customFormat="1" ht="15" hidden="1" customHeight="1" outlineLevel="1" x14ac:dyDescent="0.15">
      <c r="B3526" s="7"/>
      <c r="D3526" s="10" t="s">
        <v>276</v>
      </c>
      <c r="F3526" s="9" t="str">
        <f>ReportingCurrencyUnitLables</f>
        <v>USD 000s</v>
      </c>
      <c r="H3526" s="31">
        <f>MAX(SUMPRODUCT(H3509:H3512, Technical!$E$9:$E$12) * H3500 / 1000, 0)</f>
        <v>0</v>
      </c>
      <c r="I3526" s="31">
        <f>MAX(SUMPRODUCT(I3509:I3512, Technical!$E$9:$E$12) * I3500 / 1000, 0)</f>
        <v>0</v>
      </c>
      <c r="J3526" s="31">
        <f>MAX(SUMPRODUCT(J3509:J3512, Technical!$E$9:$E$12) * J3500 / 1000, 0)</f>
        <v>0</v>
      </c>
      <c r="K3526" s="31">
        <f>MAX(SUMPRODUCT(K3509:K3512, Technical!$E$9:$E$12) * K3500 / 1000, 0)</f>
        <v>0</v>
      </c>
      <c r="L3526" s="31">
        <f>MAX(SUMPRODUCT(L3509:L3512, Technical!$E$9:$E$12) * L3500 / 1000, 0)</f>
        <v>0</v>
      </c>
    </row>
    <row r="3527" spans="2:13" ht="4" hidden="1" customHeight="1" outlineLevel="1" x14ac:dyDescent="0.15">
      <c r="D3527" s="10"/>
      <c r="F3527" s="1"/>
      <c r="H3527" s="1"/>
      <c r="I3527" s="1"/>
      <c r="J3527" s="1"/>
      <c r="K3527" s="1"/>
      <c r="L3527" s="1"/>
    </row>
    <row r="3528" spans="2:13" s="1" customFormat="1" ht="15" hidden="1" customHeight="1" outlineLevel="1" x14ac:dyDescent="0.15">
      <c r="B3528" s="7"/>
      <c r="D3528" s="10" t="s">
        <v>272</v>
      </c>
      <c r="F3528" s="9" t="s">
        <v>270</v>
      </c>
      <c r="H3528" s="32">
        <f>IF(H3522=0, 0, H3526/H3522)</f>
        <v>0</v>
      </c>
      <c r="I3528" s="32">
        <f>IF(I3522=0, 0, I3526/I3522)</f>
        <v>0</v>
      </c>
      <c r="J3528" s="32">
        <f>IF(J3522=0, 0, J3526/J3522)</f>
        <v>0</v>
      </c>
      <c r="K3528" s="32">
        <f>IF(K3522=0, 0, K3526/K3522)</f>
        <v>0</v>
      </c>
      <c r="L3528" s="32">
        <f>IF(L3522=0, 0, L3526/L3522)</f>
        <v>0</v>
      </c>
    </row>
    <row r="3529" spans="2:13" ht="4" hidden="1" customHeight="1" outlineLevel="1" x14ac:dyDescent="0.15">
      <c r="D3529" s="10"/>
      <c r="F3529" s="1"/>
      <c r="H3529" s="1"/>
      <c r="I3529" s="1"/>
      <c r="J3529" s="1"/>
      <c r="K3529" s="1"/>
      <c r="L3529" s="1"/>
    </row>
    <row r="3530" spans="2:13" s="1" customFormat="1" ht="15" hidden="1" customHeight="1" outlineLevel="1" x14ac:dyDescent="0.15">
      <c r="B3530" s="7"/>
      <c r="C3530" s="7"/>
      <c r="D3530" s="10" t="s">
        <v>271</v>
      </c>
      <c r="F3530" s="9" t="s">
        <v>279</v>
      </c>
      <c r="H3530" s="33"/>
      <c r="I3530" s="32">
        <f>IF(H3528=0, 0, -(I3528-H3528) / H3528)</f>
        <v>0</v>
      </c>
      <c r="J3530" s="32">
        <f>IF(I3528=0, 0, -(J3528-I3528) / I3528)</f>
        <v>0</v>
      </c>
      <c r="K3530" s="32">
        <f>IF(J3528=0, 0, -(K3528-J3528) / J3528)</f>
        <v>0</v>
      </c>
      <c r="L3530" s="32">
        <f>IF(K3528=0, 0, -(L3528-K3528) / K3528)</f>
        <v>0</v>
      </c>
    </row>
    <row r="3531" spans="2:13" hidden="1" outlineLevel="1" x14ac:dyDescent="0.15"/>
    <row r="3532" spans="2:13" s="1" customFormat="1" ht="18" hidden="1" customHeight="1" outlineLevel="1" x14ac:dyDescent="0.15">
      <c r="B3532" s="7"/>
      <c r="C3532" s="60" t="s">
        <v>259</v>
      </c>
      <c r="D3532" s="68"/>
      <c r="E3532" s="68">
        <f>IF(AND(J3487 = "Yes", OR(ISBLANK(Worker_Type_Filter), Worker_Type_Filter = H3492),
 OR(ISBLANK(Country_Filter), Country_Filter = J3492)), 1, 0)</f>
        <v>1</v>
      </c>
      <c r="F3532" s="69"/>
      <c r="G3532" s="69"/>
      <c r="H3532" s="69" t="s">
        <v>4</v>
      </c>
      <c r="I3532" s="69" t="s">
        <v>5</v>
      </c>
      <c r="J3532" s="69" t="s">
        <v>6</v>
      </c>
      <c r="K3532" s="69" t="s">
        <v>277</v>
      </c>
      <c r="L3532" s="69" t="s">
        <v>278</v>
      </c>
      <c r="M3532" s="69"/>
    </row>
    <row r="3533" spans="2:13" ht="10" hidden="1" customHeight="1" outlineLevel="1" x14ac:dyDescent="0.15">
      <c r="C3533" s="37" t="s">
        <v>267</v>
      </c>
    </row>
    <row r="3534" spans="2:13" ht="4" hidden="1" customHeight="1" outlineLevel="1" x14ac:dyDescent="0.15"/>
    <row r="3535" spans="2:13" s="1" customFormat="1" ht="15" hidden="1" customHeight="1" outlineLevel="1" x14ac:dyDescent="0.15">
      <c r="B3535" s="7"/>
      <c r="C3535" s="20">
        <v>1</v>
      </c>
      <c r="D3535" s="10" t="s">
        <v>23</v>
      </c>
      <c r="F3535" s="9" t="s">
        <v>9</v>
      </c>
      <c r="H3535" s="31">
        <f>H3518 * $E3532</f>
        <v>0</v>
      </c>
      <c r="I3535" s="31">
        <f>I3518 * $E3532</f>
        <v>0</v>
      </c>
      <c r="J3535" s="31">
        <f>J3518 * $E3532</f>
        <v>0</v>
      </c>
      <c r="K3535" s="31">
        <f>K3518 * $E3532</f>
        <v>0</v>
      </c>
      <c r="L3535" s="31">
        <f>L3518 * $E3532</f>
        <v>0</v>
      </c>
    </row>
    <row r="3536" spans="2:13" ht="4" hidden="1" customHeight="1" outlineLevel="1" x14ac:dyDescent="0.15">
      <c r="D3536" s="10"/>
      <c r="F3536" s="1"/>
      <c r="H3536" s="1"/>
      <c r="I3536" s="1"/>
      <c r="J3536" s="1"/>
      <c r="K3536" s="1"/>
      <c r="L3536" s="1"/>
    </row>
    <row r="3537" spans="2:14" s="1" customFormat="1" ht="15" hidden="1" customHeight="1" outlineLevel="1" x14ac:dyDescent="0.15">
      <c r="B3537" s="7"/>
      <c r="C3537" s="20">
        <v>2</v>
      </c>
      <c r="D3537" s="10" t="s">
        <v>269</v>
      </c>
      <c r="F3537" s="9" t="s">
        <v>9</v>
      </c>
      <c r="H3537" s="31">
        <f>H3520 * $E3532</f>
        <v>0</v>
      </c>
      <c r="I3537" s="31">
        <f>I3520 * $E3532</f>
        <v>0</v>
      </c>
      <c r="J3537" s="31">
        <f>J3520 * $E3532</f>
        <v>0</v>
      </c>
      <c r="K3537" s="31">
        <f>K3520 * $E3532</f>
        <v>0</v>
      </c>
      <c r="L3537" s="31">
        <f>L3520 * $E3532</f>
        <v>0</v>
      </c>
    </row>
    <row r="3538" spans="2:14" ht="4" hidden="1" customHeight="1" outlineLevel="1" x14ac:dyDescent="0.15">
      <c r="D3538" s="10"/>
      <c r="F3538" s="1"/>
      <c r="H3538" s="1"/>
      <c r="I3538" s="1"/>
      <c r="J3538" s="1"/>
      <c r="K3538" s="1"/>
      <c r="L3538" s="1"/>
    </row>
    <row r="3539" spans="2:14" s="1" customFormat="1" ht="15" hidden="1" customHeight="1" outlineLevel="1" x14ac:dyDescent="0.15">
      <c r="B3539" s="7"/>
      <c r="C3539" s="20">
        <v>3</v>
      </c>
      <c r="D3539" s="10" t="s">
        <v>16</v>
      </c>
      <c r="F3539" s="9" t="str">
        <f>ReportingCurrencyUnitLables</f>
        <v>USD 000s</v>
      </c>
      <c r="H3539" s="31">
        <f>H3522 * $E3532</f>
        <v>0</v>
      </c>
      <c r="I3539" s="31">
        <f>I3522 * $E3532</f>
        <v>0</v>
      </c>
      <c r="J3539" s="31">
        <f>J3522 * $E3532</f>
        <v>0</v>
      </c>
      <c r="K3539" s="31">
        <f>K3522 * $E3532</f>
        <v>0</v>
      </c>
      <c r="L3539" s="31">
        <f>L3522 * $E3532</f>
        <v>0</v>
      </c>
    </row>
    <row r="3540" spans="2:14" ht="4" hidden="1" customHeight="1" outlineLevel="1" x14ac:dyDescent="0.15">
      <c r="D3540" s="10"/>
      <c r="F3540" s="1"/>
      <c r="H3540" s="1"/>
      <c r="I3540" s="1"/>
      <c r="J3540" s="1"/>
      <c r="K3540" s="1"/>
      <c r="L3540" s="1"/>
    </row>
    <row r="3541" spans="2:14" s="1" customFormat="1" ht="15" hidden="1" customHeight="1" outlineLevel="1" x14ac:dyDescent="0.15">
      <c r="B3541" s="7"/>
      <c r="C3541" s="20">
        <v>4</v>
      </c>
      <c r="D3541" s="10" t="s">
        <v>276</v>
      </c>
      <c r="F3541" s="9" t="str">
        <f>ReportingCurrencyUnitLables</f>
        <v>USD 000s</v>
      </c>
      <c r="H3541" s="31">
        <f>H3526 * $E3532</f>
        <v>0</v>
      </c>
      <c r="I3541" s="31">
        <f>I3526 * $E3532</f>
        <v>0</v>
      </c>
      <c r="J3541" s="31">
        <f>J3526 * $E3532</f>
        <v>0</v>
      </c>
      <c r="K3541" s="31">
        <f>K3526 * $E3532</f>
        <v>0</v>
      </c>
      <c r="L3541" s="31">
        <f>L3526 * $E3532</f>
        <v>0</v>
      </c>
    </row>
    <row r="3542" spans="2:14" ht="4" hidden="1" customHeight="1" outlineLevel="1" x14ac:dyDescent="0.15">
      <c r="D3542" s="10"/>
      <c r="F3542" s="1"/>
      <c r="H3542" s="1"/>
      <c r="I3542" s="1"/>
      <c r="J3542" s="1"/>
      <c r="K3542" s="1"/>
      <c r="L3542" s="1"/>
    </row>
    <row r="3543" spans="2:14" ht="10" hidden="1" customHeight="1" outlineLevel="1" x14ac:dyDescent="0.15">
      <c r="B3543" s="38"/>
      <c r="C3543" s="34"/>
      <c r="D3543" s="34"/>
      <c r="E3543" s="34"/>
      <c r="F3543" s="34"/>
      <c r="G3543" s="34"/>
      <c r="H3543" s="34"/>
      <c r="I3543" s="39"/>
      <c r="J3543" s="39"/>
      <c r="K3543" s="39"/>
      <c r="L3543" s="34"/>
      <c r="M3543" s="34"/>
      <c r="N3543" s="1"/>
    </row>
    <row r="3544" spans="2:14" ht="10" customHeight="1" x14ac:dyDescent="0.15"/>
    <row r="3545" spans="2:14" s="1" customFormat="1" ht="19" collapsed="1" x14ac:dyDescent="0.15">
      <c r="B3545" s="66" cm="1">
        <f t="array" aca="1" ref="B3545" ca="1">MAX($B$2:OFFSET(B3545,-1,0)+1)</f>
        <v>62</v>
      </c>
      <c r="C3545" s="67" t="str">
        <f>UPPER(J3550) &amp;" / " &amp; K3550  &amp; " / " &amp; L3550 &amp; " / " &amp; H3550</f>
        <v xml:space="preserve"> /  /  / </v>
      </c>
      <c r="D3545" s="67"/>
      <c r="E3545" s="67"/>
      <c r="F3545" s="67"/>
      <c r="G3545" s="67"/>
      <c r="H3545" s="34"/>
      <c r="I3545" s="19" t="s">
        <v>253</v>
      </c>
      <c r="J3545" s="2" t="s">
        <v>216</v>
      </c>
      <c r="K3545" s="19" t="s">
        <v>286</v>
      </c>
      <c r="L3545" s="35">
        <f>E3590</f>
        <v>1</v>
      </c>
      <c r="M3545" s="34"/>
    </row>
    <row r="3546" spans="2:14" s="1" customFormat="1" ht="4" hidden="1" customHeight="1" outlineLevel="1" x14ac:dyDescent="0.15">
      <c r="B3546" s="63"/>
      <c r="C3546" s="64"/>
      <c r="D3546" s="64"/>
      <c r="E3546" s="64"/>
      <c r="F3546" s="64"/>
      <c r="G3546" s="64"/>
      <c r="H3546" s="64"/>
      <c r="I3546" s="65"/>
      <c r="J3546" s="65"/>
      <c r="K3546" s="65"/>
      <c r="L3546" s="64"/>
      <c r="M3546" s="64"/>
    </row>
    <row r="3547" spans="2:14" ht="10" hidden="1" customHeight="1" outlineLevel="1" x14ac:dyDescent="0.15"/>
    <row r="3548" spans="2:14" ht="15" hidden="1" customHeight="1" outlineLevel="1" x14ac:dyDescent="0.15">
      <c r="D3548" s="1"/>
      <c r="E3548" s="1"/>
      <c r="H3548" s="3" t="s">
        <v>1</v>
      </c>
      <c r="J3548" s="3" t="s">
        <v>0</v>
      </c>
      <c r="K3548" s="3" t="s">
        <v>215</v>
      </c>
      <c r="L3548" s="3" t="s">
        <v>283</v>
      </c>
    </row>
    <row r="3549" spans="2:14" ht="5" hidden="1" customHeight="1" outlineLevel="1" x14ac:dyDescent="0.15">
      <c r="D3549" s="1"/>
      <c r="E3549" s="1"/>
      <c r="H3549" s="1"/>
      <c r="J3549" s="1"/>
      <c r="K3549" s="1"/>
      <c r="L3549" s="1"/>
    </row>
    <row r="3550" spans="2:14" ht="15" hidden="1" customHeight="1" outlineLevel="1" x14ac:dyDescent="0.15">
      <c r="D3550" s="10" t="s">
        <v>2</v>
      </c>
      <c r="E3550" s="1"/>
      <c r="H3550" s="2"/>
      <c r="J3550" s="2"/>
      <c r="K3550" s="2"/>
      <c r="L3550" s="2"/>
    </row>
    <row r="3551" spans="2:14" hidden="1" outlineLevel="1" x14ac:dyDescent="0.15">
      <c r="D3551" s="1"/>
      <c r="E3551" s="1"/>
      <c r="F3551" s="1"/>
      <c r="H3551" s="1"/>
      <c r="I3551" s="1"/>
      <c r="J3551" s="1"/>
      <c r="K3551" s="1"/>
      <c r="L3551" s="1"/>
    </row>
    <row r="3552" spans="2:14" s="1" customFormat="1" ht="18" hidden="1" customHeight="1" outlineLevel="1" x14ac:dyDescent="0.15">
      <c r="B3552" s="7"/>
      <c r="C3552" s="60" t="s">
        <v>3</v>
      </c>
      <c r="D3552" s="68"/>
      <c r="E3552" s="68"/>
      <c r="F3552" s="69"/>
      <c r="G3552" s="69"/>
      <c r="H3552" s="69" t="s">
        <v>4</v>
      </c>
      <c r="I3552" s="69" t="s">
        <v>5</v>
      </c>
      <c r="J3552" s="69" t="s">
        <v>6</v>
      </c>
      <c r="K3552" s="69" t="s">
        <v>277</v>
      </c>
      <c r="L3552" s="69" t="s">
        <v>278</v>
      </c>
      <c r="M3552" s="69"/>
    </row>
    <row r="3553" spans="2:13" ht="10" hidden="1" customHeight="1" outlineLevel="1" x14ac:dyDescent="0.15">
      <c r="H3553" s="1"/>
      <c r="I3553" s="1"/>
      <c r="J3553" s="1"/>
      <c r="K3553" s="1"/>
      <c r="L3553" s="1"/>
    </row>
    <row r="3554" spans="2:13" s="1" customFormat="1" ht="15" hidden="1" customHeight="1" outlineLevel="1" x14ac:dyDescent="0.15">
      <c r="B3554" s="7"/>
      <c r="D3554" s="10" t="s">
        <v>3</v>
      </c>
      <c r="F3554" s="18" t="s">
        <v>288</v>
      </c>
      <c r="H3554" s="23"/>
      <c r="I3554" s="23"/>
      <c r="J3554" s="23"/>
      <c r="K3554" s="23"/>
      <c r="L3554" s="23"/>
    </row>
    <row r="3555" spans="2:13" ht="4" hidden="1" customHeight="1" outlineLevel="1" x14ac:dyDescent="0.15">
      <c r="D3555" s="1"/>
      <c r="E3555" s="1"/>
      <c r="F3555" s="1"/>
      <c r="H3555" s="1"/>
      <c r="I3555" s="1"/>
      <c r="J3555" s="1"/>
      <c r="K3555" s="1"/>
      <c r="L3555" s="1"/>
    </row>
    <row r="3556" spans="2:13" s="1" customFormat="1" ht="15" hidden="1" customHeight="1" outlineLevel="1" x14ac:dyDescent="0.15">
      <c r="B3556" s="7"/>
      <c r="D3556" s="10" t="s">
        <v>265</v>
      </c>
      <c r="F3556" s="9" t="str">
        <f>F3558 &amp; ":" &amp; F3554</f>
        <v>USD:[currency code]</v>
      </c>
      <c r="H3556" s="25"/>
      <c r="I3556" s="25"/>
      <c r="J3556" s="25"/>
      <c r="K3556" s="25"/>
      <c r="L3556" s="25"/>
    </row>
    <row r="3557" spans="2:13" ht="4" hidden="1" customHeight="1" outlineLevel="1" x14ac:dyDescent="0.15">
      <c r="D3557" s="1"/>
      <c r="E3557" s="1"/>
      <c r="F3557" s="1"/>
      <c r="H3557" s="1"/>
      <c r="I3557" s="1"/>
      <c r="J3557" s="1"/>
      <c r="K3557" s="1"/>
      <c r="L3557" s="1"/>
    </row>
    <row r="3558" spans="2:13" s="1" customFormat="1" ht="15" hidden="1" customHeight="1" outlineLevel="1" x14ac:dyDescent="0.15">
      <c r="B3558" s="7"/>
      <c r="D3558" s="10" t="s">
        <v>22</v>
      </c>
      <c r="F3558" s="9" t="str">
        <f>ReportingCurrency</f>
        <v>USD</v>
      </c>
      <c r="H3558" s="30">
        <f>IF(H3556=0, 0, H3554/H3556)</f>
        <v>0</v>
      </c>
      <c r="I3558" s="30">
        <f>IF(I3556=0, 0, I3554/I3556)</f>
        <v>0</v>
      </c>
      <c r="J3558" s="30">
        <f>IF(J3556=0, 0, J3554/J3556)</f>
        <v>0</v>
      </c>
      <c r="K3558" s="30">
        <f>IF(K3556=0, 0, K3554/K3556)</f>
        <v>0</v>
      </c>
      <c r="L3558" s="30">
        <f>IF(L3556=0, 0, L3554/L3556)</f>
        <v>0</v>
      </c>
    </row>
    <row r="3559" spans="2:13" ht="4" hidden="1" customHeight="1" outlineLevel="1" x14ac:dyDescent="0.15">
      <c r="D3559" s="1"/>
      <c r="E3559" s="1"/>
      <c r="F3559" s="1"/>
      <c r="H3559" s="1"/>
      <c r="I3559" s="1"/>
      <c r="J3559" s="1"/>
      <c r="K3559" s="1"/>
      <c r="L3559" s="1"/>
    </row>
    <row r="3560" spans="2:13" s="1" customFormat="1" ht="15" hidden="1" customHeight="1" outlineLevel="1" x14ac:dyDescent="0.15">
      <c r="B3560" s="7"/>
      <c r="D3560" s="10" t="s">
        <v>273</v>
      </c>
      <c r="F3560" s="9" t="s">
        <v>274</v>
      </c>
      <c r="H3560" s="2"/>
      <c r="I3560" s="2"/>
      <c r="J3560" s="2"/>
      <c r="K3560" s="2"/>
      <c r="L3560" s="2"/>
    </row>
    <row r="3561" spans="2:13" ht="4" hidden="1" customHeight="1" outlineLevel="1" x14ac:dyDescent="0.15">
      <c r="D3561" s="1"/>
      <c r="E3561" s="1"/>
      <c r="F3561" s="1"/>
      <c r="H3561" s="1"/>
      <c r="I3561" s="1"/>
      <c r="J3561" s="1"/>
      <c r="K3561" s="1"/>
      <c r="L3561" s="1"/>
    </row>
    <row r="3562" spans="2:13" s="1" customFormat="1" ht="15" hidden="1" customHeight="1" outlineLevel="1" x14ac:dyDescent="0.15">
      <c r="B3562" s="7"/>
      <c r="D3562" s="10" t="s">
        <v>302</v>
      </c>
      <c r="F3562" s="9" t="s">
        <v>275</v>
      </c>
      <c r="H3562" s="26"/>
      <c r="I3562" s="26"/>
      <c r="J3562" s="26"/>
      <c r="K3562" s="26"/>
      <c r="L3562" s="26"/>
    </row>
    <row r="3563" spans="2:13" hidden="1" outlineLevel="1" x14ac:dyDescent="0.15">
      <c r="D3563" s="1"/>
      <c r="E3563" s="1"/>
      <c r="F3563" s="1"/>
      <c r="H3563" s="1"/>
      <c r="I3563" s="1"/>
      <c r="J3563" s="1"/>
      <c r="K3563" s="1"/>
      <c r="L3563" s="1"/>
    </row>
    <row r="3564" spans="2:13" s="1" customFormat="1" ht="18" hidden="1" customHeight="1" outlineLevel="1" x14ac:dyDescent="0.15">
      <c r="B3564" s="7"/>
      <c r="C3564" s="60" t="s">
        <v>8</v>
      </c>
      <c r="D3564" s="68"/>
      <c r="E3564" s="68"/>
      <c r="F3564" s="69"/>
      <c r="G3564" s="69"/>
      <c r="H3564" s="69" t="s">
        <v>4</v>
      </c>
      <c r="I3564" s="69" t="s">
        <v>5</v>
      </c>
      <c r="J3564" s="69" t="s">
        <v>6</v>
      </c>
      <c r="K3564" s="69" t="s">
        <v>277</v>
      </c>
      <c r="L3564" s="69" t="s">
        <v>278</v>
      </c>
      <c r="M3564" s="69"/>
    </row>
    <row r="3565" spans="2:13" ht="10" hidden="1" customHeight="1" outlineLevel="1" x14ac:dyDescent="0.15">
      <c r="H3565" s="1"/>
      <c r="I3565" s="1"/>
      <c r="J3565" s="1"/>
      <c r="K3565" s="1"/>
      <c r="L3565" s="1"/>
    </row>
    <row r="3566" spans="2:13" s="1" customFormat="1" ht="15" hidden="1" customHeight="1" outlineLevel="1" x14ac:dyDescent="0.15">
      <c r="B3566" s="7"/>
      <c r="D3566" s="10" t="s">
        <v>254</v>
      </c>
      <c r="E3566" s="36"/>
      <c r="F3566" s="9" t="s">
        <v>24</v>
      </c>
      <c r="H3566" s="24"/>
      <c r="I3566" s="24"/>
      <c r="J3566" s="24"/>
      <c r="K3566" s="24"/>
      <c r="L3566" s="24"/>
    </row>
    <row r="3567" spans="2:13" s="1" customFormat="1" ht="15" hidden="1" customHeight="1" outlineLevel="1" x14ac:dyDescent="0.15">
      <c r="B3567" s="7"/>
      <c r="D3567" s="10" t="s">
        <v>255</v>
      </c>
      <c r="E3567" s="36"/>
      <c r="F3567" s="9" t="s">
        <v>24</v>
      </c>
      <c r="H3567" s="24"/>
      <c r="I3567" s="24"/>
      <c r="J3567" s="24"/>
      <c r="K3567" s="24"/>
      <c r="L3567" s="24"/>
    </row>
    <row r="3568" spans="2:13" s="1" customFormat="1" ht="15" hidden="1" customHeight="1" outlineLevel="1" x14ac:dyDescent="0.15">
      <c r="B3568" s="7"/>
      <c r="D3568" s="10" t="s">
        <v>256</v>
      </c>
      <c r="E3568" s="36"/>
      <c r="F3568" s="9" t="s">
        <v>24</v>
      </c>
      <c r="H3568" s="24"/>
      <c r="I3568" s="24"/>
      <c r="J3568" s="24"/>
      <c r="K3568" s="24"/>
      <c r="L3568" s="24"/>
    </row>
    <row r="3569" spans="2:13" s="1" customFormat="1" ht="15" hidden="1" customHeight="1" outlineLevel="1" x14ac:dyDescent="0.15">
      <c r="B3569" s="7"/>
      <c r="D3569" s="10" t="s">
        <v>257</v>
      </c>
      <c r="E3569" s="36"/>
      <c r="F3569" s="9" t="s">
        <v>24</v>
      </c>
      <c r="H3569" s="24"/>
      <c r="I3569" s="24"/>
      <c r="J3569" s="24"/>
      <c r="K3569" s="24"/>
      <c r="L3569" s="24"/>
    </row>
    <row r="3570" spans="2:13" s="1" customFormat="1" ht="15" hidden="1" customHeight="1" outlineLevel="1" x14ac:dyDescent="0.15">
      <c r="B3570" s="7"/>
      <c r="D3570" s="10" t="s">
        <v>258</v>
      </c>
      <c r="E3570" s="36"/>
      <c r="F3570" s="9" t="s">
        <v>24</v>
      </c>
      <c r="H3570" s="24"/>
      <c r="I3570" s="24"/>
      <c r="J3570" s="24"/>
      <c r="K3570" s="24"/>
      <c r="L3570" s="24"/>
    </row>
    <row r="3571" spans="2:13" ht="4" hidden="1" customHeight="1" outlineLevel="1" x14ac:dyDescent="0.15">
      <c r="D3571" s="1"/>
      <c r="E3571" s="1"/>
      <c r="F3571" s="1"/>
      <c r="H3571" s="1"/>
      <c r="I3571" s="1"/>
      <c r="J3571" s="1"/>
      <c r="K3571" s="1"/>
      <c r="L3571" s="1"/>
    </row>
    <row r="3572" spans="2:13" s="1" customFormat="1" ht="15" hidden="1" customHeight="1" outlineLevel="1" x14ac:dyDescent="0.15">
      <c r="B3572" s="7"/>
      <c r="D3572" s="10" t="s">
        <v>268</v>
      </c>
      <c r="F3572" s="9" t="s">
        <v>24</v>
      </c>
      <c r="H3572" s="31">
        <f>SUM(H3566:H3570)</f>
        <v>0</v>
      </c>
      <c r="I3572" s="31">
        <f>SUM(I3566:I3570)</f>
        <v>0</v>
      </c>
      <c r="J3572" s="31">
        <f>SUM(J3566:J3570)</f>
        <v>0</v>
      </c>
      <c r="K3572" s="31">
        <f>SUM(K3566:K3570)</f>
        <v>0</v>
      </c>
      <c r="L3572" s="31">
        <f>SUM(L3566:L3570)</f>
        <v>0</v>
      </c>
    </row>
    <row r="3573" spans="2:13" hidden="1" outlineLevel="1" x14ac:dyDescent="0.15"/>
    <row r="3574" spans="2:13" s="1" customFormat="1" ht="18" hidden="1" customHeight="1" outlineLevel="1" x14ac:dyDescent="0.15">
      <c r="B3574" s="7"/>
      <c r="C3574" s="60" t="s">
        <v>15</v>
      </c>
      <c r="D3574" s="68"/>
      <c r="E3574" s="68"/>
      <c r="F3574" s="69"/>
      <c r="G3574" s="69"/>
      <c r="H3574" s="69" t="s">
        <v>4</v>
      </c>
      <c r="I3574" s="69" t="s">
        <v>5</v>
      </c>
      <c r="J3574" s="69" t="s">
        <v>6</v>
      </c>
      <c r="K3574" s="69" t="s">
        <v>277</v>
      </c>
      <c r="L3574" s="69" t="s">
        <v>278</v>
      </c>
      <c r="M3574" s="69"/>
    </row>
    <row r="3575" spans="2:13" ht="10" hidden="1" customHeight="1" outlineLevel="1" x14ac:dyDescent="0.15"/>
    <row r="3576" spans="2:13" s="1" customFormat="1" ht="15" hidden="1" customHeight="1" outlineLevel="1" x14ac:dyDescent="0.15">
      <c r="B3576" s="7"/>
      <c r="D3576" s="10" t="s">
        <v>23</v>
      </c>
      <c r="F3576" s="9" t="s">
        <v>9</v>
      </c>
      <c r="H3576" s="31">
        <f>H3572</f>
        <v>0</v>
      </c>
      <c r="I3576" s="31">
        <f>I3572</f>
        <v>0</v>
      </c>
      <c r="J3576" s="31">
        <f>J3572</f>
        <v>0</v>
      </c>
      <c r="K3576" s="31">
        <f>K3572</f>
        <v>0</v>
      </c>
      <c r="L3576" s="31">
        <f>L3572</f>
        <v>0</v>
      </c>
    </row>
    <row r="3577" spans="2:13" ht="4" hidden="1" customHeight="1" outlineLevel="1" x14ac:dyDescent="0.15">
      <c r="D3577" s="10"/>
      <c r="F3577" s="1"/>
      <c r="H3577" s="1"/>
      <c r="I3577" s="1"/>
      <c r="J3577" s="1"/>
      <c r="K3577" s="1"/>
      <c r="L3577" s="1"/>
    </row>
    <row r="3578" spans="2:13" s="1" customFormat="1" ht="15" hidden="1" customHeight="1" outlineLevel="1" x14ac:dyDescent="0.15">
      <c r="B3578" s="7"/>
      <c r="D3578" s="10" t="s">
        <v>269</v>
      </c>
      <c r="F3578" s="9" t="s">
        <v>9</v>
      </c>
      <c r="H3578" s="31">
        <f>SUM(H3567:H3570)</f>
        <v>0</v>
      </c>
      <c r="I3578" s="31">
        <f>SUM(I3567:I3570)</f>
        <v>0</v>
      </c>
      <c r="J3578" s="31">
        <f>SUM(J3567:J3570)</f>
        <v>0</v>
      </c>
      <c r="K3578" s="31">
        <f>SUM(K3567:K3570)</f>
        <v>0</v>
      </c>
      <c r="L3578" s="31">
        <f>SUM(L3567:L3570)</f>
        <v>0</v>
      </c>
    </row>
    <row r="3579" spans="2:13" ht="4" hidden="1" customHeight="1" outlineLevel="1" x14ac:dyDescent="0.15">
      <c r="D3579" s="10"/>
      <c r="F3579" s="1"/>
      <c r="H3579" s="1"/>
      <c r="I3579" s="1"/>
      <c r="J3579" s="1"/>
      <c r="K3579" s="1"/>
      <c r="L3579" s="1"/>
    </row>
    <row r="3580" spans="2:13" s="1" customFormat="1" ht="15" hidden="1" customHeight="1" outlineLevel="1" x14ac:dyDescent="0.15">
      <c r="B3580" s="7"/>
      <c r="D3580" s="10" t="s">
        <v>16</v>
      </c>
      <c r="F3580" s="9" t="str">
        <f>ReportingCurrencyUnitLables</f>
        <v>USD 000s</v>
      </c>
      <c r="H3580" s="31">
        <f>H3558 * H3572 / 1000</f>
        <v>0</v>
      </c>
      <c r="I3580" s="31">
        <f>I3558 * I3572 / 1000</f>
        <v>0</v>
      </c>
      <c r="J3580" s="31">
        <f>J3558 * J3572 / 1000</f>
        <v>0</v>
      </c>
      <c r="K3580" s="31">
        <f>K3558 * K3572 / 1000</f>
        <v>0</v>
      </c>
      <c r="L3580" s="31">
        <f>L3558 * L3572 / 1000</f>
        <v>0</v>
      </c>
    </row>
    <row r="3581" spans="2:13" ht="4" hidden="1" customHeight="1" outlineLevel="1" x14ac:dyDescent="0.15">
      <c r="D3581" s="10"/>
      <c r="F3581" s="1"/>
      <c r="H3581" s="1"/>
      <c r="I3581" s="1"/>
      <c r="J3581" s="1"/>
      <c r="K3581" s="1"/>
      <c r="L3581" s="1"/>
    </row>
    <row r="3582" spans="2:13" s="1" customFormat="1" ht="15" hidden="1" customHeight="1" outlineLevel="1" x14ac:dyDescent="0.15">
      <c r="B3582" s="7"/>
      <c r="D3582" s="10" t="s">
        <v>19</v>
      </c>
      <c r="F3582" s="9" t="s">
        <v>20</v>
      </c>
      <c r="H3582" s="32">
        <f>IF(H3576=0,0,H3578 / H3576)</f>
        <v>0</v>
      </c>
      <c r="I3582" s="32">
        <f>IF(I3576=0,0,I3578 / I3576)</f>
        <v>0</v>
      </c>
      <c r="J3582" s="32">
        <f>IF(J3576=0,0,J3578 / J3576)</f>
        <v>0</v>
      </c>
      <c r="K3582" s="32">
        <f>IF(K3576=0,0,K3578 / K3576)</f>
        <v>0</v>
      </c>
      <c r="L3582" s="32">
        <f>IF(L3576=0,0,L3578 / L3576)</f>
        <v>0</v>
      </c>
    </row>
    <row r="3583" spans="2:13" ht="4" hidden="1" customHeight="1" outlineLevel="1" x14ac:dyDescent="0.15">
      <c r="D3583" s="10"/>
      <c r="F3583" s="1"/>
      <c r="H3583" s="1"/>
      <c r="I3583" s="1"/>
      <c r="J3583" s="1"/>
      <c r="K3583" s="1"/>
      <c r="L3583" s="1"/>
    </row>
    <row r="3584" spans="2:13" s="1" customFormat="1" ht="15" hidden="1" customHeight="1" outlineLevel="1" x14ac:dyDescent="0.15">
      <c r="B3584" s="7"/>
      <c r="D3584" s="10" t="s">
        <v>276</v>
      </c>
      <c r="F3584" s="9" t="str">
        <f>ReportingCurrencyUnitLables</f>
        <v>USD 000s</v>
      </c>
      <c r="H3584" s="31">
        <f>MAX(SUMPRODUCT(H3567:H3570, Technical!$E$9:$E$12) * H3558 / 1000, 0)</f>
        <v>0</v>
      </c>
      <c r="I3584" s="31">
        <f>MAX(SUMPRODUCT(I3567:I3570, Technical!$E$9:$E$12) * I3558 / 1000, 0)</f>
        <v>0</v>
      </c>
      <c r="J3584" s="31">
        <f>MAX(SUMPRODUCT(J3567:J3570, Technical!$E$9:$E$12) * J3558 / 1000, 0)</f>
        <v>0</v>
      </c>
      <c r="K3584" s="31">
        <f>MAX(SUMPRODUCT(K3567:K3570, Technical!$E$9:$E$12) * K3558 / 1000, 0)</f>
        <v>0</v>
      </c>
      <c r="L3584" s="31">
        <f>MAX(SUMPRODUCT(L3567:L3570, Technical!$E$9:$E$12) * L3558 / 1000, 0)</f>
        <v>0</v>
      </c>
    </row>
    <row r="3585" spans="2:13" ht="4" hidden="1" customHeight="1" outlineLevel="1" x14ac:dyDescent="0.15">
      <c r="D3585" s="10"/>
      <c r="F3585" s="1"/>
      <c r="H3585" s="1"/>
      <c r="I3585" s="1"/>
      <c r="J3585" s="1"/>
      <c r="K3585" s="1"/>
      <c r="L3585" s="1"/>
    </row>
    <row r="3586" spans="2:13" s="1" customFormat="1" ht="15" hidden="1" customHeight="1" outlineLevel="1" x14ac:dyDescent="0.15">
      <c r="B3586" s="7"/>
      <c r="D3586" s="10" t="s">
        <v>272</v>
      </c>
      <c r="F3586" s="9" t="s">
        <v>270</v>
      </c>
      <c r="H3586" s="32">
        <f>IF(H3580=0, 0, H3584/H3580)</f>
        <v>0</v>
      </c>
      <c r="I3586" s="32">
        <f>IF(I3580=0, 0, I3584/I3580)</f>
        <v>0</v>
      </c>
      <c r="J3586" s="32">
        <f>IF(J3580=0, 0, J3584/J3580)</f>
        <v>0</v>
      </c>
      <c r="K3586" s="32">
        <f>IF(K3580=0, 0, K3584/K3580)</f>
        <v>0</v>
      </c>
      <c r="L3586" s="32">
        <f>IF(L3580=0, 0, L3584/L3580)</f>
        <v>0</v>
      </c>
    </row>
    <row r="3587" spans="2:13" ht="4" hidden="1" customHeight="1" outlineLevel="1" x14ac:dyDescent="0.15">
      <c r="D3587" s="10"/>
      <c r="F3587" s="1"/>
      <c r="H3587" s="1"/>
      <c r="I3587" s="1"/>
      <c r="J3587" s="1"/>
      <c r="K3587" s="1"/>
      <c r="L3587" s="1"/>
    </row>
    <row r="3588" spans="2:13" s="1" customFormat="1" ht="15" hidden="1" customHeight="1" outlineLevel="1" x14ac:dyDescent="0.15">
      <c r="B3588" s="7"/>
      <c r="C3588" s="7"/>
      <c r="D3588" s="10" t="s">
        <v>271</v>
      </c>
      <c r="F3588" s="9" t="s">
        <v>279</v>
      </c>
      <c r="H3588" s="33"/>
      <c r="I3588" s="32">
        <f>IF(H3586=0, 0, -(I3586-H3586) / H3586)</f>
        <v>0</v>
      </c>
      <c r="J3588" s="32">
        <f>IF(I3586=0, 0, -(J3586-I3586) / I3586)</f>
        <v>0</v>
      </c>
      <c r="K3588" s="32">
        <f>IF(J3586=0, 0, -(K3586-J3586) / J3586)</f>
        <v>0</v>
      </c>
      <c r="L3588" s="32">
        <f>IF(K3586=0, 0, -(L3586-K3586) / K3586)</f>
        <v>0</v>
      </c>
    </row>
    <row r="3589" spans="2:13" hidden="1" outlineLevel="1" x14ac:dyDescent="0.15"/>
    <row r="3590" spans="2:13" s="1" customFormat="1" ht="18" hidden="1" customHeight="1" outlineLevel="1" x14ac:dyDescent="0.15">
      <c r="B3590" s="7"/>
      <c r="C3590" s="60" t="s">
        <v>259</v>
      </c>
      <c r="D3590" s="68"/>
      <c r="E3590" s="68">
        <f>IF(AND(J3545 = "Yes", OR(ISBLANK(Worker_Type_Filter), Worker_Type_Filter = H3550),
 OR(ISBLANK(Country_Filter), Country_Filter = J3550)), 1, 0)</f>
        <v>1</v>
      </c>
      <c r="F3590" s="69"/>
      <c r="G3590" s="69"/>
      <c r="H3590" s="69" t="s">
        <v>4</v>
      </c>
      <c r="I3590" s="69" t="s">
        <v>5</v>
      </c>
      <c r="J3590" s="69" t="s">
        <v>6</v>
      </c>
      <c r="K3590" s="69" t="s">
        <v>277</v>
      </c>
      <c r="L3590" s="69" t="s">
        <v>278</v>
      </c>
      <c r="M3590" s="69"/>
    </row>
    <row r="3591" spans="2:13" ht="10" hidden="1" customHeight="1" outlineLevel="1" x14ac:dyDescent="0.15">
      <c r="C3591" s="37" t="s">
        <v>267</v>
      </c>
    </row>
    <row r="3592" spans="2:13" ht="4" hidden="1" customHeight="1" outlineLevel="1" x14ac:dyDescent="0.15"/>
    <row r="3593" spans="2:13" s="1" customFormat="1" ht="15" hidden="1" customHeight="1" outlineLevel="1" x14ac:dyDescent="0.15">
      <c r="B3593" s="7"/>
      <c r="C3593" s="20">
        <v>1</v>
      </c>
      <c r="D3593" s="10" t="s">
        <v>23</v>
      </c>
      <c r="F3593" s="9" t="s">
        <v>9</v>
      </c>
      <c r="H3593" s="31">
        <f>H3576 * $E3590</f>
        <v>0</v>
      </c>
      <c r="I3593" s="31">
        <f>I3576 * $E3590</f>
        <v>0</v>
      </c>
      <c r="J3593" s="31">
        <f>J3576 * $E3590</f>
        <v>0</v>
      </c>
      <c r="K3593" s="31">
        <f>K3576 * $E3590</f>
        <v>0</v>
      </c>
      <c r="L3593" s="31">
        <f>L3576 * $E3590</f>
        <v>0</v>
      </c>
    </row>
    <row r="3594" spans="2:13" ht="4" hidden="1" customHeight="1" outlineLevel="1" x14ac:dyDescent="0.15">
      <c r="D3594" s="10"/>
      <c r="F3594" s="1"/>
      <c r="H3594" s="1"/>
      <c r="I3594" s="1"/>
      <c r="J3594" s="1"/>
      <c r="K3594" s="1"/>
      <c r="L3594" s="1"/>
    </row>
    <row r="3595" spans="2:13" s="1" customFormat="1" ht="15" hidden="1" customHeight="1" outlineLevel="1" x14ac:dyDescent="0.15">
      <c r="B3595" s="7"/>
      <c r="C3595" s="20">
        <v>2</v>
      </c>
      <c r="D3595" s="10" t="s">
        <v>269</v>
      </c>
      <c r="F3595" s="9" t="s">
        <v>9</v>
      </c>
      <c r="H3595" s="31">
        <f>H3578 * $E3590</f>
        <v>0</v>
      </c>
      <c r="I3595" s="31">
        <f>I3578 * $E3590</f>
        <v>0</v>
      </c>
      <c r="J3595" s="31">
        <f>J3578 * $E3590</f>
        <v>0</v>
      </c>
      <c r="K3595" s="31">
        <f>K3578 * $E3590</f>
        <v>0</v>
      </c>
      <c r="L3595" s="31">
        <f>L3578 * $E3590</f>
        <v>0</v>
      </c>
    </row>
    <row r="3596" spans="2:13" ht="4" hidden="1" customHeight="1" outlineLevel="1" x14ac:dyDescent="0.15">
      <c r="D3596" s="10"/>
      <c r="F3596" s="1"/>
      <c r="H3596" s="1"/>
      <c r="I3596" s="1"/>
      <c r="J3596" s="1"/>
      <c r="K3596" s="1"/>
      <c r="L3596" s="1"/>
    </row>
    <row r="3597" spans="2:13" s="1" customFormat="1" ht="15" hidden="1" customHeight="1" outlineLevel="1" x14ac:dyDescent="0.15">
      <c r="B3597" s="7"/>
      <c r="C3597" s="20">
        <v>3</v>
      </c>
      <c r="D3597" s="10" t="s">
        <v>16</v>
      </c>
      <c r="F3597" s="9" t="str">
        <f>ReportingCurrencyUnitLables</f>
        <v>USD 000s</v>
      </c>
      <c r="H3597" s="31">
        <f>H3580 * $E3590</f>
        <v>0</v>
      </c>
      <c r="I3597" s="31">
        <f>I3580 * $E3590</f>
        <v>0</v>
      </c>
      <c r="J3597" s="31">
        <f>J3580 * $E3590</f>
        <v>0</v>
      </c>
      <c r="K3597" s="31">
        <f>K3580 * $E3590</f>
        <v>0</v>
      </c>
      <c r="L3597" s="31">
        <f>L3580 * $E3590</f>
        <v>0</v>
      </c>
    </row>
    <row r="3598" spans="2:13" ht="4" hidden="1" customHeight="1" outlineLevel="1" x14ac:dyDescent="0.15">
      <c r="D3598" s="10"/>
      <c r="F3598" s="1"/>
      <c r="H3598" s="1"/>
      <c r="I3598" s="1"/>
      <c r="J3598" s="1"/>
      <c r="K3598" s="1"/>
      <c r="L3598" s="1"/>
    </row>
    <row r="3599" spans="2:13" s="1" customFormat="1" ht="15" hidden="1" customHeight="1" outlineLevel="1" x14ac:dyDescent="0.15">
      <c r="B3599" s="7"/>
      <c r="C3599" s="20">
        <v>4</v>
      </c>
      <c r="D3599" s="10" t="s">
        <v>276</v>
      </c>
      <c r="F3599" s="9" t="str">
        <f>ReportingCurrencyUnitLables</f>
        <v>USD 000s</v>
      </c>
      <c r="H3599" s="31">
        <f>H3584 * $E3590</f>
        <v>0</v>
      </c>
      <c r="I3599" s="31">
        <f>I3584 * $E3590</f>
        <v>0</v>
      </c>
      <c r="J3599" s="31">
        <f>J3584 * $E3590</f>
        <v>0</v>
      </c>
      <c r="K3599" s="31">
        <f>K3584 * $E3590</f>
        <v>0</v>
      </c>
      <c r="L3599" s="31">
        <f>L3584 * $E3590</f>
        <v>0</v>
      </c>
    </row>
    <row r="3600" spans="2:13" ht="4" hidden="1" customHeight="1" outlineLevel="1" x14ac:dyDescent="0.15">
      <c r="D3600" s="10"/>
      <c r="F3600" s="1"/>
      <c r="H3600" s="1"/>
      <c r="I3600" s="1"/>
      <c r="J3600" s="1"/>
      <c r="K3600" s="1"/>
      <c r="L3600" s="1"/>
    </row>
    <row r="3601" spans="2:14" ht="10" hidden="1" customHeight="1" outlineLevel="1" x14ac:dyDescent="0.15">
      <c r="B3601" s="38"/>
      <c r="C3601" s="34"/>
      <c r="D3601" s="34"/>
      <c r="E3601" s="34"/>
      <c r="F3601" s="34"/>
      <c r="G3601" s="34"/>
      <c r="H3601" s="34"/>
      <c r="I3601" s="39"/>
      <c r="J3601" s="39"/>
      <c r="K3601" s="39"/>
      <c r="L3601" s="34"/>
      <c r="M3601" s="34"/>
      <c r="N3601" s="1"/>
    </row>
    <row r="3602" spans="2:14" ht="10" customHeight="1" x14ac:dyDescent="0.15"/>
    <row r="3603" spans="2:14" s="1" customFormat="1" ht="19" collapsed="1" x14ac:dyDescent="0.15">
      <c r="B3603" s="66" cm="1">
        <f t="array" aca="1" ref="B3603" ca="1">MAX($B$2:OFFSET(B3603,-1,0)+1)</f>
        <v>63</v>
      </c>
      <c r="C3603" s="67" t="str">
        <f>UPPER(J3608) &amp;" / " &amp; K3608  &amp; " / " &amp; L3608 &amp; " / " &amp; H3608</f>
        <v xml:space="preserve"> /  /  / </v>
      </c>
      <c r="D3603" s="67"/>
      <c r="E3603" s="67"/>
      <c r="F3603" s="67"/>
      <c r="G3603" s="67"/>
      <c r="H3603" s="34"/>
      <c r="I3603" s="19" t="s">
        <v>253</v>
      </c>
      <c r="J3603" s="2" t="s">
        <v>216</v>
      </c>
      <c r="K3603" s="19" t="s">
        <v>286</v>
      </c>
      <c r="L3603" s="35">
        <f>E3648</f>
        <v>1</v>
      </c>
      <c r="M3603" s="34"/>
    </row>
    <row r="3604" spans="2:14" s="1" customFormat="1" ht="4" hidden="1" customHeight="1" outlineLevel="1" x14ac:dyDescent="0.15">
      <c r="B3604" s="63"/>
      <c r="C3604" s="64"/>
      <c r="D3604" s="64"/>
      <c r="E3604" s="64"/>
      <c r="F3604" s="64"/>
      <c r="G3604" s="64"/>
      <c r="H3604" s="64"/>
      <c r="I3604" s="65"/>
      <c r="J3604" s="65"/>
      <c r="K3604" s="65"/>
      <c r="L3604" s="64"/>
      <c r="M3604" s="64"/>
    </row>
    <row r="3605" spans="2:14" ht="10" hidden="1" customHeight="1" outlineLevel="1" x14ac:dyDescent="0.15"/>
    <row r="3606" spans="2:14" ht="15" hidden="1" customHeight="1" outlineLevel="1" x14ac:dyDescent="0.15">
      <c r="D3606" s="1"/>
      <c r="E3606" s="1"/>
      <c r="H3606" s="3" t="s">
        <v>1</v>
      </c>
      <c r="J3606" s="3" t="s">
        <v>0</v>
      </c>
      <c r="K3606" s="3" t="s">
        <v>215</v>
      </c>
      <c r="L3606" s="3" t="s">
        <v>283</v>
      </c>
    </row>
    <row r="3607" spans="2:14" ht="5" hidden="1" customHeight="1" outlineLevel="1" x14ac:dyDescent="0.15">
      <c r="D3607" s="1"/>
      <c r="E3607" s="1"/>
      <c r="H3607" s="1"/>
      <c r="J3607" s="1"/>
      <c r="K3607" s="1"/>
      <c r="L3607" s="1"/>
    </row>
    <row r="3608" spans="2:14" ht="15" hidden="1" customHeight="1" outlineLevel="1" x14ac:dyDescent="0.15">
      <c r="D3608" s="10" t="s">
        <v>2</v>
      </c>
      <c r="E3608" s="1"/>
      <c r="H3608" s="2"/>
      <c r="J3608" s="2"/>
      <c r="K3608" s="2"/>
      <c r="L3608" s="2"/>
    </row>
    <row r="3609" spans="2:14" hidden="1" outlineLevel="1" x14ac:dyDescent="0.15">
      <c r="D3609" s="1"/>
      <c r="E3609" s="1"/>
      <c r="F3609" s="1"/>
      <c r="H3609" s="1"/>
      <c r="I3609" s="1"/>
      <c r="J3609" s="1"/>
      <c r="K3609" s="1"/>
      <c r="L3609" s="1"/>
    </row>
    <row r="3610" spans="2:14" s="1" customFormat="1" ht="18" hidden="1" customHeight="1" outlineLevel="1" x14ac:dyDescent="0.15">
      <c r="B3610" s="7"/>
      <c r="C3610" s="60" t="s">
        <v>3</v>
      </c>
      <c r="D3610" s="68"/>
      <c r="E3610" s="68"/>
      <c r="F3610" s="69"/>
      <c r="G3610" s="69"/>
      <c r="H3610" s="69" t="s">
        <v>4</v>
      </c>
      <c r="I3610" s="69" t="s">
        <v>5</v>
      </c>
      <c r="J3610" s="69" t="s">
        <v>6</v>
      </c>
      <c r="K3610" s="69" t="s">
        <v>277</v>
      </c>
      <c r="L3610" s="69" t="s">
        <v>278</v>
      </c>
      <c r="M3610" s="69"/>
    </row>
    <row r="3611" spans="2:14" ht="10" hidden="1" customHeight="1" outlineLevel="1" x14ac:dyDescent="0.15">
      <c r="H3611" s="1"/>
      <c r="I3611" s="1"/>
      <c r="J3611" s="1"/>
      <c r="K3611" s="1"/>
      <c r="L3611" s="1"/>
    </row>
    <row r="3612" spans="2:14" s="1" customFormat="1" ht="15" hidden="1" customHeight="1" outlineLevel="1" x14ac:dyDescent="0.15">
      <c r="B3612" s="7"/>
      <c r="D3612" s="10" t="s">
        <v>3</v>
      </c>
      <c r="F3612" s="18" t="s">
        <v>288</v>
      </c>
      <c r="H3612" s="23"/>
      <c r="I3612" s="23"/>
      <c r="J3612" s="23"/>
      <c r="K3612" s="23"/>
      <c r="L3612" s="23"/>
    </row>
    <row r="3613" spans="2:14" ht="4" hidden="1" customHeight="1" outlineLevel="1" x14ac:dyDescent="0.15">
      <c r="D3613" s="1"/>
      <c r="E3613" s="1"/>
      <c r="F3613" s="1"/>
      <c r="H3613" s="1"/>
      <c r="I3613" s="1"/>
      <c r="J3613" s="1"/>
      <c r="K3613" s="1"/>
      <c r="L3613" s="1"/>
    </row>
    <row r="3614" spans="2:14" s="1" customFormat="1" ht="15" hidden="1" customHeight="1" outlineLevel="1" x14ac:dyDescent="0.15">
      <c r="B3614" s="7"/>
      <c r="D3614" s="10" t="s">
        <v>265</v>
      </c>
      <c r="F3614" s="9" t="str">
        <f>F3616 &amp; ":" &amp; F3612</f>
        <v>USD:[currency code]</v>
      </c>
      <c r="H3614" s="25"/>
      <c r="I3614" s="25"/>
      <c r="J3614" s="25"/>
      <c r="K3614" s="25"/>
      <c r="L3614" s="25"/>
    </row>
    <row r="3615" spans="2:14" ht="4" hidden="1" customHeight="1" outlineLevel="1" x14ac:dyDescent="0.15">
      <c r="D3615" s="1"/>
      <c r="E3615" s="1"/>
      <c r="F3615" s="1"/>
      <c r="H3615" s="1"/>
      <c r="I3615" s="1"/>
      <c r="J3615" s="1"/>
      <c r="K3615" s="1"/>
      <c r="L3615" s="1"/>
    </row>
    <row r="3616" spans="2:14" s="1" customFormat="1" ht="15" hidden="1" customHeight="1" outlineLevel="1" x14ac:dyDescent="0.15">
      <c r="B3616" s="7"/>
      <c r="D3616" s="10" t="s">
        <v>22</v>
      </c>
      <c r="F3616" s="9" t="str">
        <f>ReportingCurrency</f>
        <v>USD</v>
      </c>
      <c r="H3616" s="30">
        <f>IF(H3614=0, 0, H3612/H3614)</f>
        <v>0</v>
      </c>
      <c r="I3616" s="30">
        <f>IF(I3614=0, 0, I3612/I3614)</f>
        <v>0</v>
      </c>
      <c r="J3616" s="30">
        <f>IF(J3614=0, 0, J3612/J3614)</f>
        <v>0</v>
      </c>
      <c r="K3616" s="30">
        <f>IF(K3614=0, 0, K3612/K3614)</f>
        <v>0</v>
      </c>
      <c r="L3616" s="30">
        <f>IF(L3614=0, 0, L3612/L3614)</f>
        <v>0</v>
      </c>
    </row>
    <row r="3617" spans="2:13" ht="4" hidden="1" customHeight="1" outlineLevel="1" x14ac:dyDescent="0.15">
      <c r="D3617" s="1"/>
      <c r="E3617" s="1"/>
      <c r="F3617" s="1"/>
      <c r="H3617" s="1"/>
      <c r="I3617" s="1"/>
      <c r="J3617" s="1"/>
      <c r="K3617" s="1"/>
      <c r="L3617" s="1"/>
    </row>
    <row r="3618" spans="2:13" s="1" customFormat="1" ht="15" hidden="1" customHeight="1" outlineLevel="1" x14ac:dyDescent="0.15">
      <c r="B3618" s="7"/>
      <c r="D3618" s="10" t="s">
        <v>273</v>
      </c>
      <c r="F3618" s="9" t="s">
        <v>274</v>
      </c>
      <c r="H3618" s="2"/>
      <c r="I3618" s="2"/>
      <c r="J3618" s="2"/>
      <c r="K3618" s="2"/>
      <c r="L3618" s="2"/>
    </row>
    <row r="3619" spans="2:13" ht="4" hidden="1" customHeight="1" outlineLevel="1" x14ac:dyDescent="0.15">
      <c r="D3619" s="1"/>
      <c r="E3619" s="1"/>
      <c r="F3619" s="1"/>
      <c r="H3619" s="1"/>
      <c r="I3619" s="1"/>
      <c r="J3619" s="1"/>
      <c r="K3619" s="1"/>
      <c r="L3619" s="1"/>
    </row>
    <row r="3620" spans="2:13" s="1" customFormat="1" ht="15" hidden="1" customHeight="1" outlineLevel="1" x14ac:dyDescent="0.15">
      <c r="B3620" s="7"/>
      <c r="D3620" s="10" t="s">
        <v>302</v>
      </c>
      <c r="F3620" s="9" t="s">
        <v>275</v>
      </c>
      <c r="H3620" s="26"/>
      <c r="I3620" s="26"/>
      <c r="J3620" s="26"/>
      <c r="K3620" s="26"/>
      <c r="L3620" s="26"/>
    </row>
    <row r="3621" spans="2:13" hidden="1" outlineLevel="1" x14ac:dyDescent="0.15">
      <c r="D3621" s="1"/>
      <c r="E3621" s="1"/>
      <c r="F3621" s="1"/>
      <c r="H3621" s="1"/>
      <c r="I3621" s="1"/>
      <c r="J3621" s="1"/>
      <c r="K3621" s="1"/>
      <c r="L3621" s="1"/>
    </row>
    <row r="3622" spans="2:13" s="1" customFormat="1" ht="18" hidden="1" customHeight="1" outlineLevel="1" x14ac:dyDescent="0.15">
      <c r="B3622" s="7"/>
      <c r="C3622" s="60" t="s">
        <v>8</v>
      </c>
      <c r="D3622" s="68"/>
      <c r="E3622" s="68"/>
      <c r="F3622" s="69"/>
      <c r="G3622" s="69"/>
      <c r="H3622" s="69" t="s">
        <v>4</v>
      </c>
      <c r="I3622" s="69" t="s">
        <v>5</v>
      </c>
      <c r="J3622" s="69" t="s">
        <v>6</v>
      </c>
      <c r="K3622" s="69" t="s">
        <v>277</v>
      </c>
      <c r="L3622" s="69" t="s">
        <v>278</v>
      </c>
      <c r="M3622" s="69"/>
    </row>
    <row r="3623" spans="2:13" ht="10" hidden="1" customHeight="1" outlineLevel="1" x14ac:dyDescent="0.15">
      <c r="H3623" s="1"/>
      <c r="I3623" s="1"/>
      <c r="J3623" s="1"/>
      <c r="K3623" s="1"/>
      <c r="L3623" s="1"/>
    </row>
    <row r="3624" spans="2:13" s="1" customFormat="1" ht="15" hidden="1" customHeight="1" outlineLevel="1" x14ac:dyDescent="0.15">
      <c r="B3624" s="7"/>
      <c r="D3624" s="10" t="s">
        <v>254</v>
      </c>
      <c r="E3624" s="36"/>
      <c r="F3624" s="9" t="s">
        <v>24</v>
      </c>
      <c r="H3624" s="24"/>
      <c r="I3624" s="24"/>
      <c r="J3624" s="24"/>
      <c r="K3624" s="24"/>
      <c r="L3624" s="24"/>
    </row>
    <row r="3625" spans="2:13" s="1" customFormat="1" ht="15" hidden="1" customHeight="1" outlineLevel="1" x14ac:dyDescent="0.15">
      <c r="B3625" s="7"/>
      <c r="D3625" s="10" t="s">
        <v>255</v>
      </c>
      <c r="E3625" s="36"/>
      <c r="F3625" s="9" t="s">
        <v>24</v>
      </c>
      <c r="H3625" s="24"/>
      <c r="I3625" s="24"/>
      <c r="J3625" s="24"/>
      <c r="K3625" s="24"/>
      <c r="L3625" s="24"/>
    </row>
    <row r="3626" spans="2:13" s="1" customFormat="1" ht="15" hidden="1" customHeight="1" outlineLevel="1" x14ac:dyDescent="0.15">
      <c r="B3626" s="7"/>
      <c r="D3626" s="10" t="s">
        <v>256</v>
      </c>
      <c r="E3626" s="36"/>
      <c r="F3626" s="9" t="s">
        <v>24</v>
      </c>
      <c r="H3626" s="24"/>
      <c r="I3626" s="24"/>
      <c r="J3626" s="24"/>
      <c r="K3626" s="24"/>
      <c r="L3626" s="24"/>
    </row>
    <row r="3627" spans="2:13" s="1" customFormat="1" ht="15" hidden="1" customHeight="1" outlineLevel="1" x14ac:dyDescent="0.15">
      <c r="B3627" s="7"/>
      <c r="D3627" s="10" t="s">
        <v>257</v>
      </c>
      <c r="E3627" s="36"/>
      <c r="F3627" s="9" t="s">
        <v>24</v>
      </c>
      <c r="H3627" s="24"/>
      <c r="I3627" s="24"/>
      <c r="J3627" s="24"/>
      <c r="K3627" s="24"/>
      <c r="L3627" s="24"/>
    </row>
    <row r="3628" spans="2:13" s="1" customFormat="1" ht="15" hidden="1" customHeight="1" outlineLevel="1" x14ac:dyDescent="0.15">
      <c r="B3628" s="7"/>
      <c r="D3628" s="10" t="s">
        <v>258</v>
      </c>
      <c r="E3628" s="36"/>
      <c r="F3628" s="9" t="s">
        <v>24</v>
      </c>
      <c r="H3628" s="24"/>
      <c r="I3628" s="24"/>
      <c r="J3628" s="24"/>
      <c r="K3628" s="24"/>
      <c r="L3628" s="24"/>
    </row>
    <row r="3629" spans="2:13" ht="4" hidden="1" customHeight="1" outlineLevel="1" x14ac:dyDescent="0.15">
      <c r="D3629" s="1"/>
      <c r="E3629" s="1"/>
      <c r="F3629" s="1"/>
      <c r="H3629" s="1"/>
      <c r="I3629" s="1"/>
      <c r="J3629" s="1"/>
      <c r="K3629" s="1"/>
      <c r="L3629" s="1"/>
    </row>
    <row r="3630" spans="2:13" s="1" customFormat="1" ht="15" hidden="1" customHeight="1" outlineLevel="1" x14ac:dyDescent="0.15">
      <c r="B3630" s="7"/>
      <c r="D3630" s="10" t="s">
        <v>268</v>
      </c>
      <c r="F3630" s="9" t="s">
        <v>24</v>
      </c>
      <c r="H3630" s="31">
        <f>SUM(H3624:H3628)</f>
        <v>0</v>
      </c>
      <c r="I3630" s="31">
        <f>SUM(I3624:I3628)</f>
        <v>0</v>
      </c>
      <c r="J3630" s="31">
        <f>SUM(J3624:J3628)</f>
        <v>0</v>
      </c>
      <c r="K3630" s="31">
        <f>SUM(K3624:K3628)</f>
        <v>0</v>
      </c>
      <c r="L3630" s="31">
        <f>SUM(L3624:L3628)</f>
        <v>0</v>
      </c>
    </row>
    <row r="3631" spans="2:13" hidden="1" outlineLevel="1" x14ac:dyDescent="0.15"/>
    <row r="3632" spans="2:13" s="1" customFormat="1" ht="18" hidden="1" customHeight="1" outlineLevel="1" x14ac:dyDescent="0.15">
      <c r="B3632" s="7"/>
      <c r="C3632" s="60" t="s">
        <v>15</v>
      </c>
      <c r="D3632" s="68"/>
      <c r="E3632" s="68"/>
      <c r="F3632" s="69"/>
      <c r="G3632" s="69"/>
      <c r="H3632" s="69" t="s">
        <v>4</v>
      </c>
      <c r="I3632" s="69" t="s">
        <v>5</v>
      </c>
      <c r="J3632" s="69" t="s">
        <v>6</v>
      </c>
      <c r="K3632" s="69" t="s">
        <v>277</v>
      </c>
      <c r="L3632" s="69" t="s">
        <v>278</v>
      </c>
      <c r="M3632" s="69"/>
    </row>
    <row r="3633" spans="2:13" ht="10" hidden="1" customHeight="1" outlineLevel="1" x14ac:dyDescent="0.15"/>
    <row r="3634" spans="2:13" s="1" customFormat="1" ht="15" hidden="1" customHeight="1" outlineLevel="1" x14ac:dyDescent="0.15">
      <c r="B3634" s="7"/>
      <c r="D3634" s="10" t="s">
        <v>23</v>
      </c>
      <c r="F3634" s="9" t="s">
        <v>9</v>
      </c>
      <c r="H3634" s="31">
        <f>H3630</f>
        <v>0</v>
      </c>
      <c r="I3634" s="31">
        <f>I3630</f>
        <v>0</v>
      </c>
      <c r="J3634" s="31">
        <f>J3630</f>
        <v>0</v>
      </c>
      <c r="K3634" s="31">
        <f>K3630</f>
        <v>0</v>
      </c>
      <c r="L3634" s="31">
        <f>L3630</f>
        <v>0</v>
      </c>
    </row>
    <row r="3635" spans="2:13" ht="4" hidden="1" customHeight="1" outlineLevel="1" x14ac:dyDescent="0.15">
      <c r="D3635" s="10"/>
      <c r="F3635" s="1"/>
      <c r="H3635" s="1"/>
      <c r="I3635" s="1"/>
      <c r="J3635" s="1"/>
      <c r="K3635" s="1"/>
      <c r="L3635" s="1"/>
    </row>
    <row r="3636" spans="2:13" s="1" customFormat="1" ht="15" hidden="1" customHeight="1" outlineLevel="1" x14ac:dyDescent="0.15">
      <c r="B3636" s="7"/>
      <c r="D3636" s="10" t="s">
        <v>269</v>
      </c>
      <c r="F3636" s="9" t="s">
        <v>9</v>
      </c>
      <c r="H3636" s="31">
        <f>SUM(H3625:H3628)</f>
        <v>0</v>
      </c>
      <c r="I3636" s="31">
        <f>SUM(I3625:I3628)</f>
        <v>0</v>
      </c>
      <c r="J3636" s="31">
        <f>SUM(J3625:J3628)</f>
        <v>0</v>
      </c>
      <c r="K3636" s="31">
        <f>SUM(K3625:K3628)</f>
        <v>0</v>
      </c>
      <c r="L3636" s="31">
        <f>SUM(L3625:L3628)</f>
        <v>0</v>
      </c>
    </row>
    <row r="3637" spans="2:13" ht="4" hidden="1" customHeight="1" outlineLevel="1" x14ac:dyDescent="0.15">
      <c r="D3637" s="10"/>
      <c r="F3637" s="1"/>
      <c r="H3637" s="1"/>
      <c r="I3637" s="1"/>
      <c r="J3637" s="1"/>
      <c r="K3637" s="1"/>
      <c r="L3637" s="1"/>
    </row>
    <row r="3638" spans="2:13" s="1" customFormat="1" ht="15" hidden="1" customHeight="1" outlineLevel="1" x14ac:dyDescent="0.15">
      <c r="B3638" s="7"/>
      <c r="D3638" s="10" t="s">
        <v>16</v>
      </c>
      <c r="F3638" s="9" t="str">
        <f>ReportingCurrencyUnitLables</f>
        <v>USD 000s</v>
      </c>
      <c r="H3638" s="31">
        <f>H3616 * H3630 / 1000</f>
        <v>0</v>
      </c>
      <c r="I3638" s="31">
        <f>I3616 * I3630 / 1000</f>
        <v>0</v>
      </c>
      <c r="J3638" s="31">
        <f>J3616 * J3630 / 1000</f>
        <v>0</v>
      </c>
      <c r="K3638" s="31">
        <f>K3616 * K3630 / 1000</f>
        <v>0</v>
      </c>
      <c r="L3638" s="31">
        <f>L3616 * L3630 / 1000</f>
        <v>0</v>
      </c>
    </row>
    <row r="3639" spans="2:13" ht="4" hidden="1" customHeight="1" outlineLevel="1" x14ac:dyDescent="0.15">
      <c r="D3639" s="10"/>
      <c r="F3639" s="1"/>
      <c r="H3639" s="1"/>
      <c r="I3639" s="1"/>
      <c r="J3639" s="1"/>
      <c r="K3639" s="1"/>
      <c r="L3639" s="1"/>
    </row>
    <row r="3640" spans="2:13" s="1" customFormat="1" ht="15" hidden="1" customHeight="1" outlineLevel="1" x14ac:dyDescent="0.15">
      <c r="B3640" s="7"/>
      <c r="D3640" s="10" t="s">
        <v>19</v>
      </c>
      <c r="F3640" s="9" t="s">
        <v>20</v>
      </c>
      <c r="H3640" s="32">
        <f>IF(H3634=0,0,H3636 / H3634)</f>
        <v>0</v>
      </c>
      <c r="I3640" s="32">
        <f>IF(I3634=0,0,I3636 / I3634)</f>
        <v>0</v>
      </c>
      <c r="J3640" s="32">
        <f>IF(J3634=0,0,J3636 / J3634)</f>
        <v>0</v>
      </c>
      <c r="K3640" s="32">
        <f>IF(K3634=0,0,K3636 / K3634)</f>
        <v>0</v>
      </c>
      <c r="L3640" s="32">
        <f>IF(L3634=0,0,L3636 / L3634)</f>
        <v>0</v>
      </c>
    </row>
    <row r="3641" spans="2:13" ht="4" hidden="1" customHeight="1" outlineLevel="1" x14ac:dyDescent="0.15">
      <c r="D3641" s="10"/>
      <c r="F3641" s="1"/>
      <c r="H3641" s="1"/>
      <c r="I3641" s="1"/>
      <c r="J3641" s="1"/>
      <c r="K3641" s="1"/>
      <c r="L3641" s="1"/>
    </row>
    <row r="3642" spans="2:13" s="1" customFormat="1" ht="15" hidden="1" customHeight="1" outlineLevel="1" x14ac:dyDescent="0.15">
      <c r="B3642" s="7"/>
      <c r="D3642" s="10" t="s">
        <v>276</v>
      </c>
      <c r="F3642" s="9" t="str">
        <f>ReportingCurrencyUnitLables</f>
        <v>USD 000s</v>
      </c>
      <c r="H3642" s="31">
        <f>MAX(SUMPRODUCT(H3625:H3628, Technical!$E$9:$E$12) * H3616 / 1000, 0)</f>
        <v>0</v>
      </c>
      <c r="I3642" s="31">
        <f>MAX(SUMPRODUCT(I3625:I3628, Technical!$E$9:$E$12) * I3616 / 1000, 0)</f>
        <v>0</v>
      </c>
      <c r="J3642" s="31">
        <f>MAX(SUMPRODUCT(J3625:J3628, Technical!$E$9:$E$12) * J3616 / 1000, 0)</f>
        <v>0</v>
      </c>
      <c r="K3642" s="31">
        <f>MAX(SUMPRODUCT(K3625:K3628, Technical!$E$9:$E$12) * K3616 / 1000, 0)</f>
        <v>0</v>
      </c>
      <c r="L3642" s="31">
        <f>MAX(SUMPRODUCT(L3625:L3628, Technical!$E$9:$E$12) * L3616 / 1000, 0)</f>
        <v>0</v>
      </c>
    </row>
    <row r="3643" spans="2:13" ht="4" hidden="1" customHeight="1" outlineLevel="1" x14ac:dyDescent="0.15">
      <c r="D3643" s="10"/>
      <c r="F3643" s="1"/>
      <c r="H3643" s="1"/>
      <c r="I3643" s="1"/>
      <c r="J3643" s="1"/>
      <c r="K3643" s="1"/>
      <c r="L3643" s="1"/>
    </row>
    <row r="3644" spans="2:13" s="1" customFormat="1" ht="15" hidden="1" customHeight="1" outlineLevel="1" x14ac:dyDescent="0.15">
      <c r="B3644" s="7"/>
      <c r="D3644" s="10" t="s">
        <v>272</v>
      </c>
      <c r="F3644" s="9" t="s">
        <v>270</v>
      </c>
      <c r="H3644" s="32">
        <f>IF(H3638=0, 0, H3642/H3638)</f>
        <v>0</v>
      </c>
      <c r="I3644" s="32">
        <f>IF(I3638=0, 0, I3642/I3638)</f>
        <v>0</v>
      </c>
      <c r="J3644" s="32">
        <f>IF(J3638=0, 0, J3642/J3638)</f>
        <v>0</v>
      </c>
      <c r="K3644" s="32">
        <f>IF(K3638=0, 0, K3642/K3638)</f>
        <v>0</v>
      </c>
      <c r="L3644" s="32">
        <f>IF(L3638=0, 0, L3642/L3638)</f>
        <v>0</v>
      </c>
    </row>
    <row r="3645" spans="2:13" ht="4" hidden="1" customHeight="1" outlineLevel="1" x14ac:dyDescent="0.15">
      <c r="D3645" s="10"/>
      <c r="F3645" s="1"/>
      <c r="H3645" s="1"/>
      <c r="I3645" s="1"/>
      <c r="J3645" s="1"/>
      <c r="K3645" s="1"/>
      <c r="L3645" s="1"/>
    </row>
    <row r="3646" spans="2:13" s="1" customFormat="1" ht="15" hidden="1" customHeight="1" outlineLevel="1" x14ac:dyDescent="0.15">
      <c r="B3646" s="7"/>
      <c r="C3646" s="7"/>
      <c r="D3646" s="10" t="s">
        <v>271</v>
      </c>
      <c r="F3646" s="9" t="s">
        <v>279</v>
      </c>
      <c r="H3646" s="33"/>
      <c r="I3646" s="32">
        <f>IF(H3644=0, 0, -(I3644-H3644) / H3644)</f>
        <v>0</v>
      </c>
      <c r="J3646" s="32">
        <f>IF(I3644=0, 0, -(J3644-I3644) / I3644)</f>
        <v>0</v>
      </c>
      <c r="K3646" s="32">
        <f>IF(J3644=0, 0, -(K3644-J3644) / J3644)</f>
        <v>0</v>
      </c>
      <c r="L3646" s="32">
        <f>IF(K3644=0, 0, -(L3644-K3644) / K3644)</f>
        <v>0</v>
      </c>
    </row>
    <row r="3647" spans="2:13" hidden="1" outlineLevel="1" x14ac:dyDescent="0.15"/>
    <row r="3648" spans="2:13" s="1" customFormat="1" ht="18" hidden="1" customHeight="1" outlineLevel="1" x14ac:dyDescent="0.15">
      <c r="B3648" s="7"/>
      <c r="C3648" s="60" t="s">
        <v>259</v>
      </c>
      <c r="D3648" s="68"/>
      <c r="E3648" s="68">
        <f>IF(AND(J3603 = "Yes", OR(ISBLANK(Worker_Type_Filter), Worker_Type_Filter = H3608),
 OR(ISBLANK(Country_Filter), Country_Filter = J3608)), 1, 0)</f>
        <v>1</v>
      </c>
      <c r="F3648" s="69"/>
      <c r="G3648" s="69"/>
      <c r="H3648" s="69" t="s">
        <v>4</v>
      </c>
      <c r="I3648" s="69" t="s">
        <v>5</v>
      </c>
      <c r="J3648" s="69" t="s">
        <v>6</v>
      </c>
      <c r="K3648" s="69" t="s">
        <v>277</v>
      </c>
      <c r="L3648" s="69" t="s">
        <v>278</v>
      </c>
      <c r="M3648" s="69"/>
    </row>
    <row r="3649" spans="2:14" ht="10" hidden="1" customHeight="1" outlineLevel="1" x14ac:dyDescent="0.15">
      <c r="C3649" s="37" t="s">
        <v>267</v>
      </c>
    </row>
    <row r="3650" spans="2:14" ht="4" hidden="1" customHeight="1" outlineLevel="1" x14ac:dyDescent="0.15"/>
    <row r="3651" spans="2:14" s="1" customFormat="1" ht="15" hidden="1" customHeight="1" outlineLevel="1" x14ac:dyDescent="0.15">
      <c r="B3651" s="7"/>
      <c r="C3651" s="20">
        <v>1</v>
      </c>
      <c r="D3651" s="10" t="s">
        <v>23</v>
      </c>
      <c r="F3651" s="9" t="s">
        <v>9</v>
      </c>
      <c r="H3651" s="31">
        <f>H3634 * $E3648</f>
        <v>0</v>
      </c>
      <c r="I3651" s="31">
        <f>I3634 * $E3648</f>
        <v>0</v>
      </c>
      <c r="J3651" s="31">
        <f>J3634 * $E3648</f>
        <v>0</v>
      </c>
      <c r="K3651" s="31">
        <f>K3634 * $E3648</f>
        <v>0</v>
      </c>
      <c r="L3651" s="31">
        <f>L3634 * $E3648</f>
        <v>0</v>
      </c>
    </row>
    <row r="3652" spans="2:14" ht="4" hidden="1" customHeight="1" outlineLevel="1" x14ac:dyDescent="0.15">
      <c r="D3652" s="10"/>
      <c r="F3652" s="1"/>
      <c r="H3652" s="1"/>
      <c r="I3652" s="1"/>
      <c r="J3652" s="1"/>
      <c r="K3652" s="1"/>
      <c r="L3652" s="1"/>
    </row>
    <row r="3653" spans="2:14" s="1" customFormat="1" ht="15" hidden="1" customHeight="1" outlineLevel="1" x14ac:dyDescent="0.15">
      <c r="B3653" s="7"/>
      <c r="C3653" s="20">
        <v>2</v>
      </c>
      <c r="D3653" s="10" t="s">
        <v>269</v>
      </c>
      <c r="F3653" s="9" t="s">
        <v>9</v>
      </c>
      <c r="H3653" s="31">
        <f>H3636 * $E3648</f>
        <v>0</v>
      </c>
      <c r="I3653" s="31">
        <f>I3636 * $E3648</f>
        <v>0</v>
      </c>
      <c r="J3653" s="31">
        <f>J3636 * $E3648</f>
        <v>0</v>
      </c>
      <c r="K3653" s="31">
        <f>K3636 * $E3648</f>
        <v>0</v>
      </c>
      <c r="L3653" s="31">
        <f>L3636 * $E3648</f>
        <v>0</v>
      </c>
    </row>
    <row r="3654" spans="2:14" ht="4" hidden="1" customHeight="1" outlineLevel="1" x14ac:dyDescent="0.15">
      <c r="D3654" s="10"/>
      <c r="F3654" s="1"/>
      <c r="H3654" s="1"/>
      <c r="I3654" s="1"/>
      <c r="J3654" s="1"/>
      <c r="K3654" s="1"/>
      <c r="L3654" s="1"/>
    </row>
    <row r="3655" spans="2:14" s="1" customFormat="1" ht="15" hidden="1" customHeight="1" outlineLevel="1" x14ac:dyDescent="0.15">
      <c r="B3655" s="7"/>
      <c r="C3655" s="20">
        <v>3</v>
      </c>
      <c r="D3655" s="10" t="s">
        <v>16</v>
      </c>
      <c r="F3655" s="9" t="str">
        <f>ReportingCurrencyUnitLables</f>
        <v>USD 000s</v>
      </c>
      <c r="H3655" s="31">
        <f>H3638 * $E3648</f>
        <v>0</v>
      </c>
      <c r="I3655" s="31">
        <f>I3638 * $E3648</f>
        <v>0</v>
      </c>
      <c r="J3655" s="31">
        <f>J3638 * $E3648</f>
        <v>0</v>
      </c>
      <c r="K3655" s="31">
        <f>K3638 * $E3648</f>
        <v>0</v>
      </c>
      <c r="L3655" s="31">
        <f>L3638 * $E3648</f>
        <v>0</v>
      </c>
    </row>
    <row r="3656" spans="2:14" ht="4" hidden="1" customHeight="1" outlineLevel="1" x14ac:dyDescent="0.15">
      <c r="D3656" s="10"/>
      <c r="F3656" s="1"/>
      <c r="H3656" s="1"/>
      <c r="I3656" s="1"/>
      <c r="J3656" s="1"/>
      <c r="K3656" s="1"/>
      <c r="L3656" s="1"/>
    </row>
    <row r="3657" spans="2:14" s="1" customFormat="1" ht="15" hidden="1" customHeight="1" outlineLevel="1" x14ac:dyDescent="0.15">
      <c r="B3657" s="7"/>
      <c r="C3657" s="20">
        <v>4</v>
      </c>
      <c r="D3657" s="10" t="s">
        <v>276</v>
      </c>
      <c r="F3657" s="9" t="str">
        <f>ReportingCurrencyUnitLables</f>
        <v>USD 000s</v>
      </c>
      <c r="H3657" s="31">
        <f>H3642 * $E3648</f>
        <v>0</v>
      </c>
      <c r="I3657" s="31">
        <f>I3642 * $E3648</f>
        <v>0</v>
      </c>
      <c r="J3657" s="31">
        <f>J3642 * $E3648</f>
        <v>0</v>
      </c>
      <c r="K3657" s="31">
        <f>K3642 * $E3648</f>
        <v>0</v>
      </c>
      <c r="L3657" s="31">
        <f>L3642 * $E3648</f>
        <v>0</v>
      </c>
    </row>
    <row r="3658" spans="2:14" ht="4" hidden="1" customHeight="1" outlineLevel="1" x14ac:dyDescent="0.15">
      <c r="D3658" s="10"/>
      <c r="F3658" s="1"/>
      <c r="H3658" s="1"/>
      <c r="I3658" s="1"/>
      <c r="J3658" s="1"/>
      <c r="K3658" s="1"/>
      <c r="L3658" s="1"/>
    </row>
    <row r="3659" spans="2:14" ht="10" hidden="1" customHeight="1" outlineLevel="1" x14ac:dyDescent="0.15">
      <c r="B3659" s="38"/>
      <c r="C3659" s="34"/>
      <c r="D3659" s="34"/>
      <c r="E3659" s="34"/>
      <c r="F3659" s="34"/>
      <c r="G3659" s="34"/>
      <c r="H3659" s="34"/>
      <c r="I3659" s="39"/>
      <c r="J3659" s="39"/>
      <c r="K3659" s="39"/>
      <c r="L3659" s="34"/>
      <c r="M3659" s="34"/>
      <c r="N3659" s="1"/>
    </row>
    <row r="3660" spans="2:14" ht="10" customHeight="1" x14ac:dyDescent="0.15"/>
    <row r="3661" spans="2:14" s="1" customFormat="1" ht="19" collapsed="1" x14ac:dyDescent="0.15">
      <c r="B3661" s="66" cm="1">
        <f t="array" aca="1" ref="B3661" ca="1">MAX($B$2:OFFSET(B3661,-1,0)+1)</f>
        <v>64</v>
      </c>
      <c r="C3661" s="67" t="str">
        <f>UPPER(J3666) &amp;" / " &amp; K3666  &amp; " / " &amp; L3666 &amp; " / " &amp; H3666</f>
        <v xml:space="preserve"> /  /  / </v>
      </c>
      <c r="D3661" s="67"/>
      <c r="E3661" s="67"/>
      <c r="F3661" s="67"/>
      <c r="G3661" s="67"/>
      <c r="H3661" s="34"/>
      <c r="I3661" s="19" t="s">
        <v>253</v>
      </c>
      <c r="J3661" s="2" t="s">
        <v>216</v>
      </c>
      <c r="K3661" s="19" t="s">
        <v>286</v>
      </c>
      <c r="L3661" s="35">
        <f>E3706</f>
        <v>1</v>
      </c>
      <c r="M3661" s="34"/>
    </row>
    <row r="3662" spans="2:14" s="1" customFormat="1" ht="4" hidden="1" customHeight="1" outlineLevel="1" x14ac:dyDescent="0.15">
      <c r="B3662" s="63"/>
      <c r="C3662" s="64"/>
      <c r="D3662" s="64"/>
      <c r="E3662" s="64"/>
      <c r="F3662" s="64"/>
      <c r="G3662" s="64"/>
      <c r="H3662" s="64"/>
      <c r="I3662" s="65"/>
      <c r="J3662" s="65"/>
      <c r="K3662" s="65"/>
      <c r="L3662" s="64"/>
      <c r="M3662" s="64"/>
    </row>
    <row r="3663" spans="2:14" ht="10" hidden="1" customHeight="1" outlineLevel="1" x14ac:dyDescent="0.15"/>
    <row r="3664" spans="2:14" ht="15" hidden="1" customHeight="1" outlineLevel="1" x14ac:dyDescent="0.15">
      <c r="D3664" s="1"/>
      <c r="E3664" s="1"/>
      <c r="H3664" s="3" t="s">
        <v>1</v>
      </c>
      <c r="J3664" s="3" t="s">
        <v>0</v>
      </c>
      <c r="K3664" s="3" t="s">
        <v>215</v>
      </c>
      <c r="L3664" s="3" t="s">
        <v>283</v>
      </c>
    </row>
    <row r="3665" spans="2:13" ht="5" hidden="1" customHeight="1" outlineLevel="1" x14ac:dyDescent="0.15">
      <c r="D3665" s="1"/>
      <c r="E3665" s="1"/>
      <c r="H3665" s="1"/>
      <c r="J3665" s="1"/>
      <c r="K3665" s="1"/>
      <c r="L3665" s="1"/>
    </row>
    <row r="3666" spans="2:13" ht="15" hidden="1" customHeight="1" outlineLevel="1" x14ac:dyDescent="0.15">
      <c r="D3666" s="10" t="s">
        <v>2</v>
      </c>
      <c r="E3666" s="1"/>
      <c r="H3666" s="2"/>
      <c r="J3666" s="2"/>
      <c r="K3666" s="2"/>
      <c r="L3666" s="2"/>
    </row>
    <row r="3667" spans="2:13" hidden="1" outlineLevel="1" x14ac:dyDescent="0.15">
      <c r="D3667" s="1"/>
      <c r="E3667" s="1"/>
      <c r="F3667" s="1"/>
      <c r="H3667" s="1"/>
      <c r="I3667" s="1"/>
      <c r="J3667" s="1"/>
      <c r="K3667" s="1"/>
      <c r="L3667" s="1"/>
    </row>
    <row r="3668" spans="2:13" s="1" customFormat="1" ht="18" hidden="1" customHeight="1" outlineLevel="1" x14ac:dyDescent="0.15">
      <c r="B3668" s="7"/>
      <c r="C3668" s="60" t="s">
        <v>3</v>
      </c>
      <c r="D3668" s="68"/>
      <c r="E3668" s="68"/>
      <c r="F3668" s="69"/>
      <c r="G3668" s="69"/>
      <c r="H3668" s="69" t="s">
        <v>4</v>
      </c>
      <c r="I3668" s="69" t="s">
        <v>5</v>
      </c>
      <c r="J3668" s="69" t="s">
        <v>6</v>
      </c>
      <c r="K3668" s="69" t="s">
        <v>277</v>
      </c>
      <c r="L3668" s="69" t="s">
        <v>278</v>
      </c>
      <c r="M3668" s="69"/>
    </row>
    <row r="3669" spans="2:13" ht="10" hidden="1" customHeight="1" outlineLevel="1" x14ac:dyDescent="0.15">
      <c r="H3669" s="1"/>
      <c r="I3669" s="1"/>
      <c r="J3669" s="1"/>
      <c r="K3669" s="1"/>
      <c r="L3669" s="1"/>
    </row>
    <row r="3670" spans="2:13" s="1" customFormat="1" ht="15" hidden="1" customHeight="1" outlineLevel="1" x14ac:dyDescent="0.15">
      <c r="B3670" s="7"/>
      <c r="D3670" s="10" t="s">
        <v>3</v>
      </c>
      <c r="F3670" s="18" t="s">
        <v>288</v>
      </c>
      <c r="H3670" s="23"/>
      <c r="I3670" s="23"/>
      <c r="J3670" s="23"/>
      <c r="K3670" s="23"/>
      <c r="L3670" s="23"/>
    </row>
    <row r="3671" spans="2:13" ht="4" hidden="1" customHeight="1" outlineLevel="1" x14ac:dyDescent="0.15">
      <c r="D3671" s="1"/>
      <c r="E3671" s="1"/>
      <c r="F3671" s="1"/>
      <c r="H3671" s="1"/>
      <c r="I3671" s="1"/>
      <c r="J3671" s="1"/>
      <c r="K3671" s="1"/>
      <c r="L3671" s="1"/>
    </row>
    <row r="3672" spans="2:13" s="1" customFormat="1" ht="15" hidden="1" customHeight="1" outlineLevel="1" x14ac:dyDescent="0.15">
      <c r="B3672" s="7"/>
      <c r="D3672" s="10" t="s">
        <v>265</v>
      </c>
      <c r="F3672" s="9" t="str">
        <f>F3674 &amp; ":" &amp; F3670</f>
        <v>USD:[currency code]</v>
      </c>
      <c r="H3672" s="25"/>
      <c r="I3672" s="25"/>
      <c r="J3672" s="25"/>
      <c r="K3672" s="25"/>
      <c r="L3672" s="25"/>
    </row>
    <row r="3673" spans="2:13" ht="4" hidden="1" customHeight="1" outlineLevel="1" x14ac:dyDescent="0.15">
      <c r="D3673" s="1"/>
      <c r="E3673" s="1"/>
      <c r="F3673" s="1"/>
      <c r="H3673" s="1"/>
      <c r="I3673" s="1"/>
      <c r="J3673" s="1"/>
      <c r="K3673" s="1"/>
      <c r="L3673" s="1"/>
    </row>
    <row r="3674" spans="2:13" s="1" customFormat="1" ht="15" hidden="1" customHeight="1" outlineLevel="1" x14ac:dyDescent="0.15">
      <c r="B3674" s="7"/>
      <c r="D3674" s="10" t="s">
        <v>22</v>
      </c>
      <c r="F3674" s="9" t="str">
        <f>ReportingCurrency</f>
        <v>USD</v>
      </c>
      <c r="H3674" s="30">
        <f>IF(H3672=0, 0, H3670/H3672)</f>
        <v>0</v>
      </c>
      <c r="I3674" s="30">
        <f>IF(I3672=0, 0, I3670/I3672)</f>
        <v>0</v>
      </c>
      <c r="J3674" s="30">
        <f>IF(J3672=0, 0, J3670/J3672)</f>
        <v>0</v>
      </c>
      <c r="K3674" s="30">
        <f>IF(K3672=0, 0, K3670/K3672)</f>
        <v>0</v>
      </c>
      <c r="L3674" s="30">
        <f>IF(L3672=0, 0, L3670/L3672)</f>
        <v>0</v>
      </c>
    </row>
    <row r="3675" spans="2:13" ht="4" hidden="1" customHeight="1" outlineLevel="1" x14ac:dyDescent="0.15">
      <c r="D3675" s="1"/>
      <c r="E3675" s="1"/>
      <c r="F3675" s="1"/>
      <c r="H3675" s="1"/>
      <c r="I3675" s="1"/>
      <c r="J3675" s="1"/>
      <c r="K3675" s="1"/>
      <c r="L3675" s="1"/>
    </row>
    <row r="3676" spans="2:13" s="1" customFormat="1" ht="15" hidden="1" customHeight="1" outlineLevel="1" x14ac:dyDescent="0.15">
      <c r="B3676" s="7"/>
      <c r="D3676" s="10" t="s">
        <v>273</v>
      </c>
      <c r="F3676" s="9" t="s">
        <v>274</v>
      </c>
      <c r="H3676" s="2"/>
      <c r="I3676" s="2"/>
      <c r="J3676" s="2"/>
      <c r="K3676" s="2"/>
      <c r="L3676" s="2"/>
    </row>
    <row r="3677" spans="2:13" ht="4" hidden="1" customHeight="1" outlineLevel="1" x14ac:dyDescent="0.15">
      <c r="D3677" s="1"/>
      <c r="E3677" s="1"/>
      <c r="F3677" s="1"/>
      <c r="H3677" s="1"/>
      <c r="I3677" s="1"/>
      <c r="J3677" s="1"/>
      <c r="K3677" s="1"/>
      <c r="L3677" s="1"/>
    </row>
    <row r="3678" spans="2:13" s="1" customFormat="1" ht="15" hidden="1" customHeight="1" outlineLevel="1" x14ac:dyDescent="0.15">
      <c r="B3678" s="7"/>
      <c r="D3678" s="10" t="s">
        <v>302</v>
      </c>
      <c r="F3678" s="9" t="s">
        <v>275</v>
      </c>
      <c r="H3678" s="26"/>
      <c r="I3678" s="26"/>
      <c r="J3678" s="26"/>
      <c r="K3678" s="26"/>
      <c r="L3678" s="26"/>
    </row>
    <row r="3679" spans="2:13" hidden="1" outlineLevel="1" x14ac:dyDescent="0.15">
      <c r="D3679" s="1"/>
      <c r="E3679" s="1"/>
      <c r="F3679" s="1"/>
      <c r="H3679" s="1"/>
      <c r="I3679" s="1"/>
      <c r="J3679" s="1"/>
      <c r="K3679" s="1"/>
      <c r="L3679" s="1"/>
    </row>
    <row r="3680" spans="2:13" s="1" customFormat="1" ht="18" hidden="1" customHeight="1" outlineLevel="1" x14ac:dyDescent="0.15">
      <c r="B3680" s="7"/>
      <c r="C3680" s="60" t="s">
        <v>8</v>
      </c>
      <c r="D3680" s="68"/>
      <c r="E3680" s="68"/>
      <c r="F3680" s="69"/>
      <c r="G3680" s="69"/>
      <c r="H3680" s="69" t="s">
        <v>4</v>
      </c>
      <c r="I3680" s="69" t="s">
        <v>5</v>
      </c>
      <c r="J3680" s="69" t="s">
        <v>6</v>
      </c>
      <c r="K3680" s="69" t="s">
        <v>277</v>
      </c>
      <c r="L3680" s="69" t="s">
        <v>278</v>
      </c>
      <c r="M3680" s="69"/>
    </row>
    <row r="3681" spans="2:13" ht="10" hidden="1" customHeight="1" outlineLevel="1" x14ac:dyDescent="0.15">
      <c r="H3681" s="1"/>
      <c r="I3681" s="1"/>
      <c r="J3681" s="1"/>
      <c r="K3681" s="1"/>
      <c r="L3681" s="1"/>
    </row>
    <row r="3682" spans="2:13" s="1" customFormat="1" ht="15" hidden="1" customHeight="1" outlineLevel="1" x14ac:dyDescent="0.15">
      <c r="B3682" s="7"/>
      <c r="D3682" s="10" t="s">
        <v>254</v>
      </c>
      <c r="E3682" s="36"/>
      <c r="F3682" s="9" t="s">
        <v>24</v>
      </c>
      <c r="H3682" s="24"/>
      <c r="I3682" s="24"/>
      <c r="J3682" s="24"/>
      <c r="K3682" s="24"/>
      <c r="L3682" s="24"/>
    </row>
    <row r="3683" spans="2:13" s="1" customFormat="1" ht="15" hidden="1" customHeight="1" outlineLevel="1" x14ac:dyDescent="0.15">
      <c r="B3683" s="7"/>
      <c r="D3683" s="10" t="s">
        <v>255</v>
      </c>
      <c r="E3683" s="36"/>
      <c r="F3683" s="9" t="s">
        <v>24</v>
      </c>
      <c r="H3683" s="24"/>
      <c r="I3683" s="24"/>
      <c r="J3683" s="24"/>
      <c r="K3683" s="24"/>
      <c r="L3683" s="24"/>
    </row>
    <row r="3684" spans="2:13" s="1" customFormat="1" ht="15" hidden="1" customHeight="1" outlineLevel="1" x14ac:dyDescent="0.15">
      <c r="B3684" s="7"/>
      <c r="D3684" s="10" t="s">
        <v>256</v>
      </c>
      <c r="E3684" s="36"/>
      <c r="F3684" s="9" t="s">
        <v>24</v>
      </c>
      <c r="H3684" s="24"/>
      <c r="I3684" s="24"/>
      <c r="J3684" s="24"/>
      <c r="K3684" s="24"/>
      <c r="L3684" s="24"/>
    </row>
    <row r="3685" spans="2:13" s="1" customFormat="1" ht="15" hidden="1" customHeight="1" outlineLevel="1" x14ac:dyDescent="0.15">
      <c r="B3685" s="7"/>
      <c r="D3685" s="10" t="s">
        <v>257</v>
      </c>
      <c r="E3685" s="36"/>
      <c r="F3685" s="9" t="s">
        <v>24</v>
      </c>
      <c r="H3685" s="24"/>
      <c r="I3685" s="24"/>
      <c r="J3685" s="24"/>
      <c r="K3685" s="24"/>
      <c r="L3685" s="24"/>
    </row>
    <row r="3686" spans="2:13" s="1" customFormat="1" ht="15" hidden="1" customHeight="1" outlineLevel="1" x14ac:dyDescent="0.15">
      <c r="B3686" s="7"/>
      <c r="D3686" s="10" t="s">
        <v>258</v>
      </c>
      <c r="E3686" s="36"/>
      <c r="F3686" s="9" t="s">
        <v>24</v>
      </c>
      <c r="H3686" s="24"/>
      <c r="I3686" s="24"/>
      <c r="J3686" s="24"/>
      <c r="K3686" s="24"/>
      <c r="L3686" s="24"/>
    </row>
    <row r="3687" spans="2:13" ht="4" hidden="1" customHeight="1" outlineLevel="1" x14ac:dyDescent="0.15">
      <c r="D3687" s="1"/>
      <c r="E3687" s="1"/>
      <c r="F3687" s="1"/>
      <c r="H3687" s="1"/>
      <c r="I3687" s="1"/>
      <c r="J3687" s="1"/>
      <c r="K3687" s="1"/>
      <c r="L3687" s="1"/>
    </row>
    <row r="3688" spans="2:13" s="1" customFormat="1" ht="15" hidden="1" customHeight="1" outlineLevel="1" x14ac:dyDescent="0.15">
      <c r="B3688" s="7"/>
      <c r="D3688" s="10" t="s">
        <v>268</v>
      </c>
      <c r="F3688" s="9" t="s">
        <v>24</v>
      </c>
      <c r="H3688" s="31">
        <f>SUM(H3682:H3686)</f>
        <v>0</v>
      </c>
      <c r="I3688" s="31">
        <f>SUM(I3682:I3686)</f>
        <v>0</v>
      </c>
      <c r="J3688" s="31">
        <f>SUM(J3682:J3686)</f>
        <v>0</v>
      </c>
      <c r="K3688" s="31">
        <f>SUM(K3682:K3686)</f>
        <v>0</v>
      </c>
      <c r="L3688" s="31">
        <f>SUM(L3682:L3686)</f>
        <v>0</v>
      </c>
    </row>
    <row r="3689" spans="2:13" hidden="1" outlineLevel="1" x14ac:dyDescent="0.15"/>
    <row r="3690" spans="2:13" s="1" customFormat="1" ht="18" hidden="1" customHeight="1" outlineLevel="1" x14ac:dyDescent="0.15">
      <c r="B3690" s="7"/>
      <c r="C3690" s="60" t="s">
        <v>15</v>
      </c>
      <c r="D3690" s="68"/>
      <c r="E3690" s="68"/>
      <c r="F3690" s="69"/>
      <c r="G3690" s="69"/>
      <c r="H3690" s="69" t="s">
        <v>4</v>
      </c>
      <c r="I3690" s="69" t="s">
        <v>5</v>
      </c>
      <c r="J3690" s="69" t="s">
        <v>6</v>
      </c>
      <c r="K3690" s="69" t="s">
        <v>277</v>
      </c>
      <c r="L3690" s="69" t="s">
        <v>278</v>
      </c>
      <c r="M3690" s="69"/>
    </row>
    <row r="3691" spans="2:13" ht="10" hidden="1" customHeight="1" outlineLevel="1" x14ac:dyDescent="0.15"/>
    <row r="3692" spans="2:13" s="1" customFormat="1" ht="15" hidden="1" customHeight="1" outlineLevel="1" x14ac:dyDescent="0.15">
      <c r="B3692" s="7"/>
      <c r="D3692" s="10" t="s">
        <v>23</v>
      </c>
      <c r="F3692" s="9" t="s">
        <v>9</v>
      </c>
      <c r="H3692" s="31">
        <f>H3688</f>
        <v>0</v>
      </c>
      <c r="I3692" s="31">
        <f>I3688</f>
        <v>0</v>
      </c>
      <c r="J3692" s="31">
        <f>J3688</f>
        <v>0</v>
      </c>
      <c r="K3692" s="31">
        <f>K3688</f>
        <v>0</v>
      </c>
      <c r="L3692" s="31">
        <f>L3688</f>
        <v>0</v>
      </c>
    </row>
    <row r="3693" spans="2:13" ht="4" hidden="1" customHeight="1" outlineLevel="1" x14ac:dyDescent="0.15">
      <c r="D3693" s="10"/>
      <c r="F3693" s="1"/>
      <c r="H3693" s="1"/>
      <c r="I3693" s="1"/>
      <c r="J3693" s="1"/>
      <c r="K3693" s="1"/>
      <c r="L3693" s="1"/>
    </row>
    <row r="3694" spans="2:13" s="1" customFormat="1" ht="15" hidden="1" customHeight="1" outlineLevel="1" x14ac:dyDescent="0.15">
      <c r="B3694" s="7"/>
      <c r="D3694" s="10" t="s">
        <v>269</v>
      </c>
      <c r="F3694" s="9" t="s">
        <v>9</v>
      </c>
      <c r="H3694" s="31">
        <f>SUM(H3683:H3686)</f>
        <v>0</v>
      </c>
      <c r="I3694" s="31">
        <f>SUM(I3683:I3686)</f>
        <v>0</v>
      </c>
      <c r="J3694" s="31">
        <f>SUM(J3683:J3686)</f>
        <v>0</v>
      </c>
      <c r="K3694" s="31">
        <f>SUM(K3683:K3686)</f>
        <v>0</v>
      </c>
      <c r="L3694" s="31">
        <f>SUM(L3683:L3686)</f>
        <v>0</v>
      </c>
    </row>
    <row r="3695" spans="2:13" ht="4" hidden="1" customHeight="1" outlineLevel="1" x14ac:dyDescent="0.15">
      <c r="D3695" s="10"/>
      <c r="F3695" s="1"/>
      <c r="H3695" s="1"/>
      <c r="I3695" s="1"/>
      <c r="J3695" s="1"/>
      <c r="K3695" s="1"/>
      <c r="L3695" s="1"/>
    </row>
    <row r="3696" spans="2:13" s="1" customFormat="1" ht="15" hidden="1" customHeight="1" outlineLevel="1" x14ac:dyDescent="0.15">
      <c r="B3696" s="7"/>
      <c r="D3696" s="10" t="s">
        <v>16</v>
      </c>
      <c r="F3696" s="9" t="str">
        <f>ReportingCurrencyUnitLables</f>
        <v>USD 000s</v>
      </c>
      <c r="H3696" s="31">
        <f>H3674 * H3688 / 1000</f>
        <v>0</v>
      </c>
      <c r="I3696" s="31">
        <f>I3674 * I3688 / 1000</f>
        <v>0</v>
      </c>
      <c r="J3696" s="31">
        <f>J3674 * J3688 / 1000</f>
        <v>0</v>
      </c>
      <c r="K3696" s="31">
        <f>K3674 * K3688 / 1000</f>
        <v>0</v>
      </c>
      <c r="L3696" s="31">
        <f>L3674 * L3688 / 1000</f>
        <v>0</v>
      </c>
    </row>
    <row r="3697" spans="2:13" ht="4" hidden="1" customHeight="1" outlineLevel="1" x14ac:dyDescent="0.15">
      <c r="D3697" s="10"/>
      <c r="F3697" s="1"/>
      <c r="H3697" s="1"/>
      <c r="I3697" s="1"/>
      <c r="J3697" s="1"/>
      <c r="K3697" s="1"/>
      <c r="L3697" s="1"/>
    </row>
    <row r="3698" spans="2:13" s="1" customFormat="1" ht="15" hidden="1" customHeight="1" outlineLevel="1" x14ac:dyDescent="0.15">
      <c r="B3698" s="7"/>
      <c r="D3698" s="10" t="s">
        <v>19</v>
      </c>
      <c r="F3698" s="9" t="s">
        <v>20</v>
      </c>
      <c r="H3698" s="32">
        <f>IF(H3692=0,0,H3694 / H3692)</f>
        <v>0</v>
      </c>
      <c r="I3698" s="32">
        <f>IF(I3692=0,0,I3694 / I3692)</f>
        <v>0</v>
      </c>
      <c r="J3698" s="32">
        <f>IF(J3692=0,0,J3694 / J3692)</f>
        <v>0</v>
      </c>
      <c r="K3698" s="32">
        <f>IF(K3692=0,0,K3694 / K3692)</f>
        <v>0</v>
      </c>
      <c r="L3698" s="32">
        <f>IF(L3692=0,0,L3694 / L3692)</f>
        <v>0</v>
      </c>
    </row>
    <row r="3699" spans="2:13" ht="4" hidden="1" customHeight="1" outlineLevel="1" x14ac:dyDescent="0.15">
      <c r="D3699" s="10"/>
      <c r="F3699" s="1"/>
      <c r="H3699" s="1"/>
      <c r="I3699" s="1"/>
      <c r="J3699" s="1"/>
      <c r="K3699" s="1"/>
      <c r="L3699" s="1"/>
    </row>
    <row r="3700" spans="2:13" s="1" customFormat="1" ht="15" hidden="1" customHeight="1" outlineLevel="1" x14ac:dyDescent="0.15">
      <c r="B3700" s="7"/>
      <c r="D3700" s="10" t="s">
        <v>276</v>
      </c>
      <c r="F3700" s="9" t="str">
        <f>ReportingCurrencyUnitLables</f>
        <v>USD 000s</v>
      </c>
      <c r="H3700" s="31">
        <f>MAX(SUMPRODUCT(H3683:H3686, Technical!$E$9:$E$12) * H3674 / 1000, 0)</f>
        <v>0</v>
      </c>
      <c r="I3700" s="31">
        <f>MAX(SUMPRODUCT(I3683:I3686, Technical!$E$9:$E$12) * I3674 / 1000, 0)</f>
        <v>0</v>
      </c>
      <c r="J3700" s="31">
        <f>MAX(SUMPRODUCT(J3683:J3686, Technical!$E$9:$E$12) * J3674 / 1000, 0)</f>
        <v>0</v>
      </c>
      <c r="K3700" s="31">
        <f>MAX(SUMPRODUCT(K3683:K3686, Technical!$E$9:$E$12) * K3674 / 1000, 0)</f>
        <v>0</v>
      </c>
      <c r="L3700" s="31">
        <f>MAX(SUMPRODUCT(L3683:L3686, Technical!$E$9:$E$12) * L3674 / 1000, 0)</f>
        <v>0</v>
      </c>
    </row>
    <row r="3701" spans="2:13" ht="4" hidden="1" customHeight="1" outlineLevel="1" x14ac:dyDescent="0.15">
      <c r="D3701" s="10"/>
      <c r="F3701" s="1"/>
      <c r="H3701" s="1"/>
      <c r="I3701" s="1"/>
      <c r="J3701" s="1"/>
      <c r="K3701" s="1"/>
      <c r="L3701" s="1"/>
    </row>
    <row r="3702" spans="2:13" s="1" customFormat="1" ht="15" hidden="1" customHeight="1" outlineLevel="1" x14ac:dyDescent="0.15">
      <c r="B3702" s="7"/>
      <c r="D3702" s="10" t="s">
        <v>272</v>
      </c>
      <c r="F3702" s="9" t="s">
        <v>270</v>
      </c>
      <c r="H3702" s="32">
        <f>IF(H3696=0, 0, H3700/H3696)</f>
        <v>0</v>
      </c>
      <c r="I3702" s="32">
        <f>IF(I3696=0, 0, I3700/I3696)</f>
        <v>0</v>
      </c>
      <c r="J3702" s="32">
        <f>IF(J3696=0, 0, J3700/J3696)</f>
        <v>0</v>
      </c>
      <c r="K3702" s="32">
        <f>IF(K3696=0, 0, K3700/K3696)</f>
        <v>0</v>
      </c>
      <c r="L3702" s="32">
        <f>IF(L3696=0, 0, L3700/L3696)</f>
        <v>0</v>
      </c>
    </row>
    <row r="3703" spans="2:13" ht="4" hidden="1" customHeight="1" outlineLevel="1" x14ac:dyDescent="0.15">
      <c r="D3703" s="10"/>
      <c r="F3703" s="1"/>
      <c r="H3703" s="1"/>
      <c r="I3703" s="1"/>
      <c r="J3703" s="1"/>
      <c r="K3703" s="1"/>
      <c r="L3703" s="1"/>
    </row>
    <row r="3704" spans="2:13" s="1" customFormat="1" ht="15" hidden="1" customHeight="1" outlineLevel="1" x14ac:dyDescent="0.15">
      <c r="B3704" s="7"/>
      <c r="C3704" s="7"/>
      <c r="D3704" s="10" t="s">
        <v>271</v>
      </c>
      <c r="F3704" s="9" t="s">
        <v>279</v>
      </c>
      <c r="H3704" s="33"/>
      <c r="I3704" s="32">
        <f>IF(H3702=0, 0, -(I3702-H3702) / H3702)</f>
        <v>0</v>
      </c>
      <c r="J3704" s="32">
        <f>IF(I3702=0, 0, -(J3702-I3702) / I3702)</f>
        <v>0</v>
      </c>
      <c r="K3704" s="32">
        <f>IF(J3702=0, 0, -(K3702-J3702) / J3702)</f>
        <v>0</v>
      </c>
      <c r="L3704" s="32">
        <f>IF(K3702=0, 0, -(L3702-K3702) / K3702)</f>
        <v>0</v>
      </c>
    </row>
    <row r="3705" spans="2:13" hidden="1" outlineLevel="1" x14ac:dyDescent="0.15"/>
    <row r="3706" spans="2:13" s="1" customFormat="1" ht="18" hidden="1" customHeight="1" outlineLevel="1" x14ac:dyDescent="0.15">
      <c r="B3706" s="7"/>
      <c r="C3706" s="60" t="s">
        <v>259</v>
      </c>
      <c r="D3706" s="68"/>
      <c r="E3706" s="68">
        <f>IF(AND(J3661 = "Yes", OR(ISBLANK(Worker_Type_Filter), Worker_Type_Filter = H3666),
 OR(ISBLANK(Country_Filter), Country_Filter = J3666)), 1, 0)</f>
        <v>1</v>
      </c>
      <c r="F3706" s="69"/>
      <c r="G3706" s="69"/>
      <c r="H3706" s="69" t="s">
        <v>4</v>
      </c>
      <c r="I3706" s="69" t="s">
        <v>5</v>
      </c>
      <c r="J3706" s="69" t="s">
        <v>6</v>
      </c>
      <c r="K3706" s="69" t="s">
        <v>277</v>
      </c>
      <c r="L3706" s="69" t="s">
        <v>278</v>
      </c>
      <c r="M3706" s="69"/>
    </row>
    <row r="3707" spans="2:13" ht="10" hidden="1" customHeight="1" outlineLevel="1" x14ac:dyDescent="0.15">
      <c r="C3707" s="37" t="s">
        <v>267</v>
      </c>
    </row>
    <row r="3708" spans="2:13" ht="4" hidden="1" customHeight="1" outlineLevel="1" x14ac:dyDescent="0.15"/>
    <row r="3709" spans="2:13" s="1" customFormat="1" ht="15" hidden="1" customHeight="1" outlineLevel="1" x14ac:dyDescent="0.15">
      <c r="B3709" s="7"/>
      <c r="C3709" s="20">
        <v>1</v>
      </c>
      <c r="D3709" s="10" t="s">
        <v>23</v>
      </c>
      <c r="F3709" s="9" t="s">
        <v>9</v>
      </c>
      <c r="H3709" s="31">
        <f>H3692 * $E3706</f>
        <v>0</v>
      </c>
      <c r="I3709" s="31">
        <f>I3692 * $E3706</f>
        <v>0</v>
      </c>
      <c r="J3709" s="31">
        <f>J3692 * $E3706</f>
        <v>0</v>
      </c>
      <c r="K3709" s="31">
        <f>K3692 * $E3706</f>
        <v>0</v>
      </c>
      <c r="L3709" s="31">
        <f>L3692 * $E3706</f>
        <v>0</v>
      </c>
    </row>
    <row r="3710" spans="2:13" ht="4" hidden="1" customHeight="1" outlineLevel="1" x14ac:dyDescent="0.15">
      <c r="D3710" s="10"/>
      <c r="F3710" s="1"/>
      <c r="H3710" s="1"/>
      <c r="I3710" s="1"/>
      <c r="J3710" s="1"/>
      <c r="K3710" s="1"/>
      <c r="L3710" s="1"/>
    </row>
    <row r="3711" spans="2:13" s="1" customFormat="1" ht="15" hidden="1" customHeight="1" outlineLevel="1" x14ac:dyDescent="0.15">
      <c r="B3711" s="7"/>
      <c r="C3711" s="20">
        <v>2</v>
      </c>
      <c r="D3711" s="10" t="s">
        <v>269</v>
      </c>
      <c r="F3711" s="9" t="s">
        <v>9</v>
      </c>
      <c r="H3711" s="31">
        <f>H3694 * $E3706</f>
        <v>0</v>
      </c>
      <c r="I3711" s="31">
        <f>I3694 * $E3706</f>
        <v>0</v>
      </c>
      <c r="J3711" s="31">
        <f>J3694 * $E3706</f>
        <v>0</v>
      </c>
      <c r="K3711" s="31">
        <f>K3694 * $E3706</f>
        <v>0</v>
      </c>
      <c r="L3711" s="31">
        <f>L3694 * $E3706</f>
        <v>0</v>
      </c>
    </row>
    <row r="3712" spans="2:13" ht="4" hidden="1" customHeight="1" outlineLevel="1" x14ac:dyDescent="0.15">
      <c r="D3712" s="10"/>
      <c r="F3712" s="1"/>
      <c r="H3712" s="1"/>
      <c r="I3712" s="1"/>
      <c r="J3712" s="1"/>
      <c r="K3712" s="1"/>
      <c r="L3712" s="1"/>
    </row>
    <row r="3713" spans="2:14" s="1" customFormat="1" ht="15" hidden="1" customHeight="1" outlineLevel="1" x14ac:dyDescent="0.15">
      <c r="B3713" s="7"/>
      <c r="C3713" s="20">
        <v>3</v>
      </c>
      <c r="D3713" s="10" t="s">
        <v>16</v>
      </c>
      <c r="F3713" s="9" t="str">
        <f>ReportingCurrencyUnitLables</f>
        <v>USD 000s</v>
      </c>
      <c r="H3713" s="31">
        <f>H3696 * $E3706</f>
        <v>0</v>
      </c>
      <c r="I3713" s="31">
        <f>I3696 * $E3706</f>
        <v>0</v>
      </c>
      <c r="J3713" s="31">
        <f>J3696 * $E3706</f>
        <v>0</v>
      </c>
      <c r="K3713" s="31">
        <f>K3696 * $E3706</f>
        <v>0</v>
      </c>
      <c r="L3713" s="31">
        <f>L3696 * $E3706</f>
        <v>0</v>
      </c>
    </row>
    <row r="3714" spans="2:14" ht="4" hidden="1" customHeight="1" outlineLevel="1" x14ac:dyDescent="0.15">
      <c r="D3714" s="10"/>
      <c r="F3714" s="1"/>
      <c r="H3714" s="1"/>
      <c r="I3714" s="1"/>
      <c r="J3714" s="1"/>
      <c r="K3714" s="1"/>
      <c r="L3714" s="1"/>
    </row>
    <row r="3715" spans="2:14" s="1" customFormat="1" ht="15" hidden="1" customHeight="1" outlineLevel="1" x14ac:dyDescent="0.15">
      <c r="B3715" s="7"/>
      <c r="C3715" s="20">
        <v>4</v>
      </c>
      <c r="D3715" s="10" t="s">
        <v>276</v>
      </c>
      <c r="F3715" s="9" t="str">
        <f>ReportingCurrencyUnitLables</f>
        <v>USD 000s</v>
      </c>
      <c r="H3715" s="31">
        <f>H3700 * $E3706</f>
        <v>0</v>
      </c>
      <c r="I3715" s="31">
        <f>I3700 * $E3706</f>
        <v>0</v>
      </c>
      <c r="J3715" s="31">
        <f>J3700 * $E3706</f>
        <v>0</v>
      </c>
      <c r="K3715" s="31">
        <f>K3700 * $E3706</f>
        <v>0</v>
      </c>
      <c r="L3715" s="31">
        <f>L3700 * $E3706</f>
        <v>0</v>
      </c>
    </row>
    <row r="3716" spans="2:14" ht="4" hidden="1" customHeight="1" outlineLevel="1" x14ac:dyDescent="0.15">
      <c r="D3716" s="10"/>
      <c r="F3716" s="1"/>
      <c r="H3716" s="1"/>
      <c r="I3716" s="1"/>
      <c r="J3716" s="1"/>
      <c r="K3716" s="1"/>
      <c r="L3716" s="1"/>
    </row>
    <row r="3717" spans="2:14" ht="10" hidden="1" customHeight="1" outlineLevel="1" x14ac:dyDescent="0.15">
      <c r="B3717" s="38"/>
      <c r="C3717" s="34"/>
      <c r="D3717" s="34"/>
      <c r="E3717" s="34"/>
      <c r="F3717" s="34"/>
      <c r="G3717" s="34"/>
      <c r="H3717" s="34"/>
      <c r="I3717" s="39"/>
      <c r="J3717" s="39"/>
      <c r="K3717" s="39"/>
      <c r="L3717" s="34"/>
      <c r="M3717" s="34"/>
      <c r="N3717" s="1"/>
    </row>
    <row r="3718" spans="2:14" ht="10" customHeight="1" x14ac:dyDescent="0.15"/>
    <row r="3719" spans="2:14" s="1" customFormat="1" ht="19" collapsed="1" x14ac:dyDescent="0.15">
      <c r="B3719" s="66" cm="1">
        <f t="array" aca="1" ref="B3719" ca="1">MAX($B$2:OFFSET(B3719,-1,0)+1)</f>
        <v>65</v>
      </c>
      <c r="C3719" s="67" t="str">
        <f>UPPER(J3724) &amp;" / " &amp; K3724  &amp; " / " &amp; L3724 &amp; " / " &amp; H3724</f>
        <v xml:space="preserve"> /  /  / </v>
      </c>
      <c r="D3719" s="67"/>
      <c r="E3719" s="67"/>
      <c r="F3719" s="67"/>
      <c r="G3719" s="67"/>
      <c r="H3719" s="34"/>
      <c r="I3719" s="19" t="s">
        <v>253</v>
      </c>
      <c r="J3719" s="2" t="s">
        <v>216</v>
      </c>
      <c r="K3719" s="19" t="s">
        <v>286</v>
      </c>
      <c r="L3719" s="35">
        <f>E3764</f>
        <v>1</v>
      </c>
      <c r="M3719" s="34"/>
    </row>
    <row r="3720" spans="2:14" s="1" customFormat="1" ht="4" hidden="1" customHeight="1" outlineLevel="1" x14ac:dyDescent="0.15">
      <c r="B3720" s="63"/>
      <c r="C3720" s="64"/>
      <c r="D3720" s="64"/>
      <c r="E3720" s="64"/>
      <c r="F3720" s="64"/>
      <c r="G3720" s="64"/>
      <c r="H3720" s="64"/>
      <c r="I3720" s="65"/>
      <c r="J3720" s="65"/>
      <c r="K3720" s="65"/>
      <c r="L3720" s="64"/>
      <c r="M3720" s="64"/>
    </row>
    <row r="3721" spans="2:14" ht="10" hidden="1" customHeight="1" outlineLevel="1" x14ac:dyDescent="0.15"/>
    <row r="3722" spans="2:14" ht="15" hidden="1" customHeight="1" outlineLevel="1" x14ac:dyDescent="0.15">
      <c r="D3722" s="1"/>
      <c r="E3722" s="1"/>
      <c r="H3722" s="3" t="s">
        <v>1</v>
      </c>
      <c r="J3722" s="3" t="s">
        <v>0</v>
      </c>
      <c r="K3722" s="3" t="s">
        <v>215</v>
      </c>
      <c r="L3722" s="3" t="s">
        <v>283</v>
      </c>
    </row>
    <row r="3723" spans="2:14" ht="5" hidden="1" customHeight="1" outlineLevel="1" x14ac:dyDescent="0.15">
      <c r="D3723" s="1"/>
      <c r="E3723" s="1"/>
      <c r="H3723" s="1"/>
      <c r="J3723" s="1"/>
      <c r="K3723" s="1"/>
      <c r="L3723" s="1"/>
    </row>
    <row r="3724" spans="2:14" ht="15" hidden="1" customHeight="1" outlineLevel="1" x14ac:dyDescent="0.15">
      <c r="D3724" s="10" t="s">
        <v>2</v>
      </c>
      <c r="E3724" s="1"/>
      <c r="H3724" s="2"/>
      <c r="J3724" s="2"/>
      <c r="K3724" s="2"/>
      <c r="L3724" s="2"/>
    </row>
    <row r="3725" spans="2:14" hidden="1" outlineLevel="1" x14ac:dyDescent="0.15">
      <c r="D3725" s="1"/>
      <c r="E3725" s="1"/>
      <c r="F3725" s="1"/>
      <c r="H3725" s="1"/>
      <c r="I3725" s="1"/>
      <c r="J3725" s="1"/>
      <c r="K3725" s="1"/>
      <c r="L3725" s="1"/>
    </row>
    <row r="3726" spans="2:14" s="1" customFormat="1" ht="18" hidden="1" customHeight="1" outlineLevel="1" x14ac:dyDescent="0.15">
      <c r="B3726" s="7"/>
      <c r="C3726" s="60" t="s">
        <v>3</v>
      </c>
      <c r="D3726" s="68"/>
      <c r="E3726" s="68"/>
      <c r="F3726" s="69"/>
      <c r="G3726" s="69"/>
      <c r="H3726" s="69" t="s">
        <v>4</v>
      </c>
      <c r="I3726" s="69" t="s">
        <v>5</v>
      </c>
      <c r="J3726" s="69" t="s">
        <v>6</v>
      </c>
      <c r="K3726" s="69" t="s">
        <v>277</v>
      </c>
      <c r="L3726" s="69" t="s">
        <v>278</v>
      </c>
      <c r="M3726" s="69"/>
    </row>
    <row r="3727" spans="2:14" ht="10" hidden="1" customHeight="1" outlineLevel="1" x14ac:dyDescent="0.15">
      <c r="H3727" s="1"/>
      <c r="I3727" s="1"/>
      <c r="J3727" s="1"/>
      <c r="K3727" s="1"/>
      <c r="L3727" s="1"/>
    </row>
    <row r="3728" spans="2:14" s="1" customFormat="1" ht="15" hidden="1" customHeight="1" outlineLevel="1" x14ac:dyDescent="0.15">
      <c r="B3728" s="7"/>
      <c r="D3728" s="10" t="s">
        <v>3</v>
      </c>
      <c r="F3728" s="18" t="s">
        <v>288</v>
      </c>
      <c r="H3728" s="23"/>
      <c r="I3728" s="23"/>
      <c r="J3728" s="23"/>
      <c r="K3728" s="23"/>
      <c r="L3728" s="23"/>
    </row>
    <row r="3729" spans="2:13" ht="4" hidden="1" customHeight="1" outlineLevel="1" x14ac:dyDescent="0.15">
      <c r="D3729" s="1"/>
      <c r="E3729" s="1"/>
      <c r="F3729" s="1"/>
      <c r="H3729" s="1"/>
      <c r="I3729" s="1"/>
      <c r="J3729" s="1"/>
      <c r="K3729" s="1"/>
      <c r="L3729" s="1"/>
    </row>
    <row r="3730" spans="2:13" s="1" customFormat="1" ht="15" hidden="1" customHeight="1" outlineLevel="1" x14ac:dyDescent="0.15">
      <c r="B3730" s="7"/>
      <c r="D3730" s="10" t="s">
        <v>265</v>
      </c>
      <c r="F3730" s="9" t="str">
        <f>F3732 &amp; ":" &amp; F3728</f>
        <v>USD:[currency code]</v>
      </c>
      <c r="H3730" s="25"/>
      <c r="I3730" s="25"/>
      <c r="J3730" s="25"/>
      <c r="K3730" s="25"/>
      <c r="L3730" s="25"/>
    </row>
    <row r="3731" spans="2:13" ht="4" hidden="1" customHeight="1" outlineLevel="1" x14ac:dyDescent="0.15">
      <c r="D3731" s="1"/>
      <c r="E3731" s="1"/>
      <c r="F3731" s="1"/>
      <c r="H3731" s="1"/>
      <c r="I3731" s="1"/>
      <c r="J3731" s="1"/>
      <c r="K3731" s="1"/>
      <c r="L3731" s="1"/>
    </row>
    <row r="3732" spans="2:13" s="1" customFormat="1" ht="15" hidden="1" customHeight="1" outlineLevel="1" x14ac:dyDescent="0.15">
      <c r="B3732" s="7"/>
      <c r="D3732" s="10" t="s">
        <v>22</v>
      </c>
      <c r="F3732" s="9" t="str">
        <f>ReportingCurrency</f>
        <v>USD</v>
      </c>
      <c r="H3732" s="30">
        <f>IF(H3730=0, 0, H3728/H3730)</f>
        <v>0</v>
      </c>
      <c r="I3732" s="30">
        <f>IF(I3730=0, 0, I3728/I3730)</f>
        <v>0</v>
      </c>
      <c r="J3732" s="30">
        <f>IF(J3730=0, 0, J3728/J3730)</f>
        <v>0</v>
      </c>
      <c r="K3732" s="30">
        <f>IF(K3730=0, 0, K3728/K3730)</f>
        <v>0</v>
      </c>
      <c r="L3732" s="30">
        <f>IF(L3730=0, 0, L3728/L3730)</f>
        <v>0</v>
      </c>
    </row>
    <row r="3733" spans="2:13" ht="4" hidden="1" customHeight="1" outlineLevel="1" x14ac:dyDescent="0.15">
      <c r="D3733" s="1"/>
      <c r="E3733" s="1"/>
      <c r="F3733" s="1"/>
      <c r="H3733" s="1"/>
      <c r="I3733" s="1"/>
      <c r="J3733" s="1"/>
      <c r="K3733" s="1"/>
      <c r="L3733" s="1"/>
    </row>
    <row r="3734" spans="2:13" s="1" customFormat="1" ht="15" hidden="1" customHeight="1" outlineLevel="1" x14ac:dyDescent="0.15">
      <c r="B3734" s="7"/>
      <c r="D3734" s="10" t="s">
        <v>273</v>
      </c>
      <c r="F3734" s="9" t="s">
        <v>274</v>
      </c>
      <c r="H3734" s="2"/>
      <c r="I3734" s="2"/>
      <c r="J3734" s="2"/>
      <c r="K3734" s="2"/>
      <c r="L3734" s="2"/>
    </row>
    <row r="3735" spans="2:13" ht="4" hidden="1" customHeight="1" outlineLevel="1" x14ac:dyDescent="0.15">
      <c r="D3735" s="1"/>
      <c r="E3735" s="1"/>
      <c r="F3735" s="1"/>
      <c r="H3735" s="1"/>
      <c r="I3735" s="1"/>
      <c r="J3735" s="1"/>
      <c r="K3735" s="1"/>
      <c r="L3735" s="1"/>
    </row>
    <row r="3736" spans="2:13" s="1" customFormat="1" ht="15" hidden="1" customHeight="1" outlineLevel="1" x14ac:dyDescent="0.15">
      <c r="B3736" s="7"/>
      <c r="D3736" s="10" t="s">
        <v>302</v>
      </c>
      <c r="F3736" s="9" t="s">
        <v>275</v>
      </c>
      <c r="H3736" s="26"/>
      <c r="I3736" s="26"/>
      <c r="J3736" s="26"/>
      <c r="K3736" s="26"/>
      <c r="L3736" s="26"/>
    </row>
    <row r="3737" spans="2:13" hidden="1" outlineLevel="1" x14ac:dyDescent="0.15">
      <c r="D3737" s="1"/>
      <c r="E3737" s="1"/>
      <c r="F3737" s="1"/>
      <c r="H3737" s="1"/>
      <c r="I3737" s="1"/>
      <c r="J3737" s="1"/>
      <c r="K3737" s="1"/>
      <c r="L3737" s="1"/>
    </row>
    <row r="3738" spans="2:13" s="1" customFormat="1" ht="18" hidden="1" customHeight="1" outlineLevel="1" x14ac:dyDescent="0.15">
      <c r="B3738" s="7"/>
      <c r="C3738" s="60" t="s">
        <v>8</v>
      </c>
      <c r="D3738" s="68"/>
      <c r="E3738" s="68"/>
      <c r="F3738" s="69"/>
      <c r="G3738" s="69"/>
      <c r="H3738" s="69" t="s">
        <v>4</v>
      </c>
      <c r="I3738" s="69" t="s">
        <v>5</v>
      </c>
      <c r="J3738" s="69" t="s">
        <v>6</v>
      </c>
      <c r="K3738" s="69" t="s">
        <v>277</v>
      </c>
      <c r="L3738" s="69" t="s">
        <v>278</v>
      </c>
      <c r="M3738" s="69"/>
    </row>
    <row r="3739" spans="2:13" ht="10" hidden="1" customHeight="1" outlineLevel="1" x14ac:dyDescent="0.15">
      <c r="H3739" s="1"/>
      <c r="I3739" s="1"/>
      <c r="J3739" s="1"/>
      <c r="K3739" s="1"/>
      <c r="L3739" s="1"/>
    </row>
    <row r="3740" spans="2:13" s="1" customFormat="1" ht="15" hidden="1" customHeight="1" outlineLevel="1" x14ac:dyDescent="0.15">
      <c r="B3740" s="7"/>
      <c r="D3740" s="10" t="s">
        <v>254</v>
      </c>
      <c r="E3740" s="36"/>
      <c r="F3740" s="9" t="s">
        <v>24</v>
      </c>
      <c r="H3740" s="24"/>
      <c r="I3740" s="24"/>
      <c r="J3740" s="24"/>
      <c r="K3740" s="24"/>
      <c r="L3740" s="24"/>
    </row>
    <row r="3741" spans="2:13" s="1" customFormat="1" ht="15" hidden="1" customHeight="1" outlineLevel="1" x14ac:dyDescent="0.15">
      <c r="B3741" s="7"/>
      <c r="D3741" s="10" t="s">
        <v>255</v>
      </c>
      <c r="E3741" s="36"/>
      <c r="F3741" s="9" t="s">
        <v>24</v>
      </c>
      <c r="H3741" s="24"/>
      <c r="I3741" s="24"/>
      <c r="J3741" s="24"/>
      <c r="K3741" s="24"/>
      <c r="L3741" s="24"/>
    </row>
    <row r="3742" spans="2:13" s="1" customFormat="1" ht="15" hidden="1" customHeight="1" outlineLevel="1" x14ac:dyDescent="0.15">
      <c r="B3742" s="7"/>
      <c r="D3742" s="10" t="s">
        <v>256</v>
      </c>
      <c r="E3742" s="36"/>
      <c r="F3742" s="9" t="s">
        <v>24</v>
      </c>
      <c r="H3742" s="24"/>
      <c r="I3742" s="24"/>
      <c r="J3742" s="24"/>
      <c r="K3742" s="24"/>
      <c r="L3742" s="24"/>
    </row>
    <row r="3743" spans="2:13" s="1" customFormat="1" ht="15" hidden="1" customHeight="1" outlineLevel="1" x14ac:dyDescent="0.15">
      <c r="B3743" s="7"/>
      <c r="D3743" s="10" t="s">
        <v>257</v>
      </c>
      <c r="E3743" s="36"/>
      <c r="F3743" s="9" t="s">
        <v>24</v>
      </c>
      <c r="H3743" s="24"/>
      <c r="I3743" s="24"/>
      <c r="J3743" s="24"/>
      <c r="K3743" s="24"/>
      <c r="L3743" s="24"/>
    </row>
    <row r="3744" spans="2:13" s="1" customFormat="1" ht="15" hidden="1" customHeight="1" outlineLevel="1" x14ac:dyDescent="0.15">
      <c r="B3744" s="7"/>
      <c r="D3744" s="10" t="s">
        <v>258</v>
      </c>
      <c r="E3744" s="36"/>
      <c r="F3744" s="9" t="s">
        <v>24</v>
      </c>
      <c r="H3744" s="24"/>
      <c r="I3744" s="24"/>
      <c r="J3744" s="24"/>
      <c r="K3744" s="24"/>
      <c r="L3744" s="24"/>
    </row>
    <row r="3745" spans="2:13" ht="4" hidden="1" customHeight="1" outlineLevel="1" x14ac:dyDescent="0.15">
      <c r="D3745" s="1"/>
      <c r="E3745" s="1"/>
      <c r="F3745" s="1"/>
      <c r="H3745" s="1"/>
      <c r="I3745" s="1"/>
      <c r="J3745" s="1"/>
      <c r="K3745" s="1"/>
      <c r="L3745" s="1"/>
    </row>
    <row r="3746" spans="2:13" s="1" customFormat="1" ht="15" hidden="1" customHeight="1" outlineLevel="1" x14ac:dyDescent="0.15">
      <c r="B3746" s="7"/>
      <c r="D3746" s="10" t="s">
        <v>268</v>
      </c>
      <c r="F3746" s="9" t="s">
        <v>24</v>
      </c>
      <c r="H3746" s="31">
        <f>SUM(H3740:H3744)</f>
        <v>0</v>
      </c>
      <c r="I3746" s="31">
        <f>SUM(I3740:I3744)</f>
        <v>0</v>
      </c>
      <c r="J3746" s="31">
        <f>SUM(J3740:J3744)</f>
        <v>0</v>
      </c>
      <c r="K3746" s="31">
        <f>SUM(K3740:K3744)</f>
        <v>0</v>
      </c>
      <c r="L3746" s="31">
        <f>SUM(L3740:L3744)</f>
        <v>0</v>
      </c>
    </row>
    <row r="3747" spans="2:13" hidden="1" outlineLevel="1" x14ac:dyDescent="0.15"/>
    <row r="3748" spans="2:13" s="1" customFormat="1" ht="18" hidden="1" customHeight="1" outlineLevel="1" x14ac:dyDescent="0.15">
      <c r="B3748" s="7"/>
      <c r="C3748" s="60" t="s">
        <v>15</v>
      </c>
      <c r="D3748" s="68"/>
      <c r="E3748" s="68"/>
      <c r="F3748" s="69"/>
      <c r="G3748" s="69"/>
      <c r="H3748" s="69" t="s">
        <v>4</v>
      </c>
      <c r="I3748" s="69" t="s">
        <v>5</v>
      </c>
      <c r="J3748" s="69" t="s">
        <v>6</v>
      </c>
      <c r="K3748" s="69" t="s">
        <v>277</v>
      </c>
      <c r="L3748" s="69" t="s">
        <v>278</v>
      </c>
      <c r="M3748" s="69"/>
    </row>
    <row r="3749" spans="2:13" ht="10" hidden="1" customHeight="1" outlineLevel="1" x14ac:dyDescent="0.15"/>
    <row r="3750" spans="2:13" s="1" customFormat="1" ht="15" hidden="1" customHeight="1" outlineLevel="1" x14ac:dyDescent="0.15">
      <c r="B3750" s="7"/>
      <c r="D3750" s="10" t="s">
        <v>23</v>
      </c>
      <c r="F3750" s="9" t="s">
        <v>9</v>
      </c>
      <c r="H3750" s="31">
        <f>H3746</f>
        <v>0</v>
      </c>
      <c r="I3750" s="31">
        <f>I3746</f>
        <v>0</v>
      </c>
      <c r="J3750" s="31">
        <f>J3746</f>
        <v>0</v>
      </c>
      <c r="K3750" s="31">
        <f>K3746</f>
        <v>0</v>
      </c>
      <c r="L3750" s="31">
        <f>L3746</f>
        <v>0</v>
      </c>
    </row>
    <row r="3751" spans="2:13" ht="4" hidden="1" customHeight="1" outlineLevel="1" x14ac:dyDescent="0.15">
      <c r="D3751" s="10"/>
      <c r="F3751" s="1"/>
      <c r="H3751" s="1"/>
      <c r="I3751" s="1"/>
      <c r="J3751" s="1"/>
      <c r="K3751" s="1"/>
      <c r="L3751" s="1"/>
    </row>
    <row r="3752" spans="2:13" s="1" customFormat="1" ht="15" hidden="1" customHeight="1" outlineLevel="1" x14ac:dyDescent="0.15">
      <c r="B3752" s="7"/>
      <c r="D3752" s="10" t="s">
        <v>269</v>
      </c>
      <c r="F3752" s="9" t="s">
        <v>9</v>
      </c>
      <c r="H3752" s="31">
        <f>SUM(H3741:H3744)</f>
        <v>0</v>
      </c>
      <c r="I3752" s="31">
        <f>SUM(I3741:I3744)</f>
        <v>0</v>
      </c>
      <c r="J3752" s="31">
        <f>SUM(J3741:J3744)</f>
        <v>0</v>
      </c>
      <c r="K3752" s="31">
        <f>SUM(K3741:K3744)</f>
        <v>0</v>
      </c>
      <c r="L3752" s="31">
        <f>SUM(L3741:L3744)</f>
        <v>0</v>
      </c>
    </row>
    <row r="3753" spans="2:13" ht="4" hidden="1" customHeight="1" outlineLevel="1" x14ac:dyDescent="0.15">
      <c r="D3753" s="10"/>
      <c r="F3753" s="1"/>
      <c r="H3753" s="1"/>
      <c r="I3753" s="1"/>
      <c r="J3753" s="1"/>
      <c r="K3753" s="1"/>
      <c r="L3753" s="1"/>
    </row>
    <row r="3754" spans="2:13" s="1" customFormat="1" ht="15" hidden="1" customHeight="1" outlineLevel="1" x14ac:dyDescent="0.15">
      <c r="B3754" s="7"/>
      <c r="D3754" s="10" t="s">
        <v>16</v>
      </c>
      <c r="F3754" s="9" t="str">
        <f>ReportingCurrencyUnitLables</f>
        <v>USD 000s</v>
      </c>
      <c r="H3754" s="31">
        <f>H3732 * H3746 / 1000</f>
        <v>0</v>
      </c>
      <c r="I3754" s="31">
        <f>I3732 * I3746 / 1000</f>
        <v>0</v>
      </c>
      <c r="J3754" s="31">
        <f>J3732 * J3746 / 1000</f>
        <v>0</v>
      </c>
      <c r="K3754" s="31">
        <f>K3732 * K3746 / 1000</f>
        <v>0</v>
      </c>
      <c r="L3754" s="31">
        <f>L3732 * L3746 / 1000</f>
        <v>0</v>
      </c>
    </row>
    <row r="3755" spans="2:13" ht="4" hidden="1" customHeight="1" outlineLevel="1" x14ac:dyDescent="0.15">
      <c r="D3755" s="10"/>
      <c r="F3755" s="1"/>
      <c r="H3755" s="1"/>
      <c r="I3755" s="1"/>
      <c r="J3755" s="1"/>
      <c r="K3755" s="1"/>
      <c r="L3755" s="1"/>
    </row>
    <row r="3756" spans="2:13" s="1" customFormat="1" ht="15" hidden="1" customHeight="1" outlineLevel="1" x14ac:dyDescent="0.15">
      <c r="B3756" s="7"/>
      <c r="D3756" s="10" t="s">
        <v>19</v>
      </c>
      <c r="F3756" s="9" t="s">
        <v>20</v>
      </c>
      <c r="H3756" s="32">
        <f>IF(H3750=0,0,H3752 / H3750)</f>
        <v>0</v>
      </c>
      <c r="I3756" s="32">
        <f>IF(I3750=0,0,I3752 / I3750)</f>
        <v>0</v>
      </c>
      <c r="J3756" s="32">
        <f>IF(J3750=0,0,J3752 / J3750)</f>
        <v>0</v>
      </c>
      <c r="K3756" s="32">
        <f>IF(K3750=0,0,K3752 / K3750)</f>
        <v>0</v>
      </c>
      <c r="L3756" s="32">
        <f>IF(L3750=0,0,L3752 / L3750)</f>
        <v>0</v>
      </c>
    </row>
    <row r="3757" spans="2:13" ht="4" hidden="1" customHeight="1" outlineLevel="1" x14ac:dyDescent="0.15">
      <c r="D3757" s="10"/>
      <c r="F3757" s="1"/>
      <c r="H3757" s="1"/>
      <c r="I3757" s="1"/>
      <c r="J3757" s="1"/>
      <c r="K3757" s="1"/>
      <c r="L3757" s="1"/>
    </row>
    <row r="3758" spans="2:13" s="1" customFormat="1" ht="15" hidden="1" customHeight="1" outlineLevel="1" x14ac:dyDescent="0.15">
      <c r="B3758" s="7"/>
      <c r="D3758" s="10" t="s">
        <v>276</v>
      </c>
      <c r="F3758" s="9" t="str">
        <f>ReportingCurrencyUnitLables</f>
        <v>USD 000s</v>
      </c>
      <c r="H3758" s="31">
        <f>MAX(SUMPRODUCT(H3741:H3744, Technical!$E$9:$E$12) * H3732 / 1000, 0)</f>
        <v>0</v>
      </c>
      <c r="I3758" s="31">
        <f>MAX(SUMPRODUCT(I3741:I3744, Technical!$E$9:$E$12) * I3732 / 1000, 0)</f>
        <v>0</v>
      </c>
      <c r="J3758" s="31">
        <f>MAX(SUMPRODUCT(J3741:J3744, Technical!$E$9:$E$12) * J3732 / 1000, 0)</f>
        <v>0</v>
      </c>
      <c r="K3758" s="31">
        <f>MAX(SUMPRODUCT(K3741:K3744, Technical!$E$9:$E$12) * K3732 / 1000, 0)</f>
        <v>0</v>
      </c>
      <c r="L3758" s="31">
        <f>MAX(SUMPRODUCT(L3741:L3744, Technical!$E$9:$E$12) * L3732 / 1000, 0)</f>
        <v>0</v>
      </c>
    </row>
    <row r="3759" spans="2:13" ht="4" hidden="1" customHeight="1" outlineLevel="1" x14ac:dyDescent="0.15">
      <c r="D3759" s="10"/>
      <c r="F3759" s="1"/>
      <c r="H3759" s="1"/>
      <c r="I3759" s="1"/>
      <c r="J3759" s="1"/>
      <c r="K3759" s="1"/>
      <c r="L3759" s="1"/>
    </row>
    <row r="3760" spans="2:13" s="1" customFormat="1" ht="15" hidden="1" customHeight="1" outlineLevel="1" x14ac:dyDescent="0.15">
      <c r="B3760" s="7"/>
      <c r="D3760" s="10" t="s">
        <v>272</v>
      </c>
      <c r="F3760" s="9" t="s">
        <v>270</v>
      </c>
      <c r="H3760" s="32">
        <f>IF(H3754=0, 0, H3758/H3754)</f>
        <v>0</v>
      </c>
      <c r="I3760" s="32">
        <f>IF(I3754=0, 0, I3758/I3754)</f>
        <v>0</v>
      </c>
      <c r="J3760" s="32">
        <f>IF(J3754=0, 0, J3758/J3754)</f>
        <v>0</v>
      </c>
      <c r="K3760" s="32">
        <f>IF(K3754=0, 0, K3758/K3754)</f>
        <v>0</v>
      </c>
      <c r="L3760" s="32">
        <f>IF(L3754=0, 0, L3758/L3754)</f>
        <v>0</v>
      </c>
    </row>
    <row r="3761" spans="2:14" ht="4" hidden="1" customHeight="1" outlineLevel="1" x14ac:dyDescent="0.15">
      <c r="D3761" s="10"/>
      <c r="F3761" s="1"/>
      <c r="H3761" s="1"/>
      <c r="I3761" s="1"/>
      <c r="J3761" s="1"/>
      <c r="K3761" s="1"/>
      <c r="L3761" s="1"/>
    </row>
    <row r="3762" spans="2:14" s="1" customFormat="1" ht="15" hidden="1" customHeight="1" outlineLevel="1" x14ac:dyDescent="0.15">
      <c r="B3762" s="7"/>
      <c r="C3762" s="7"/>
      <c r="D3762" s="10" t="s">
        <v>271</v>
      </c>
      <c r="F3762" s="9" t="s">
        <v>279</v>
      </c>
      <c r="H3762" s="33"/>
      <c r="I3762" s="32">
        <f>IF(H3760=0, 0, -(I3760-H3760) / H3760)</f>
        <v>0</v>
      </c>
      <c r="J3762" s="32">
        <f>IF(I3760=0, 0, -(J3760-I3760) / I3760)</f>
        <v>0</v>
      </c>
      <c r="K3762" s="32">
        <f>IF(J3760=0, 0, -(K3760-J3760) / J3760)</f>
        <v>0</v>
      </c>
      <c r="L3762" s="32">
        <f>IF(K3760=0, 0, -(L3760-K3760) / K3760)</f>
        <v>0</v>
      </c>
    </row>
    <row r="3763" spans="2:14" hidden="1" outlineLevel="1" x14ac:dyDescent="0.15"/>
    <row r="3764" spans="2:14" s="1" customFormat="1" ht="18" hidden="1" customHeight="1" outlineLevel="1" x14ac:dyDescent="0.15">
      <c r="B3764" s="7"/>
      <c r="C3764" s="60" t="s">
        <v>259</v>
      </c>
      <c r="D3764" s="68"/>
      <c r="E3764" s="68">
        <f>IF(AND(J3719 = "Yes", OR(ISBLANK(Worker_Type_Filter), Worker_Type_Filter = H3724),
 OR(ISBLANK(Country_Filter), Country_Filter = J3724)), 1, 0)</f>
        <v>1</v>
      </c>
      <c r="F3764" s="69"/>
      <c r="G3764" s="69"/>
      <c r="H3764" s="69" t="s">
        <v>4</v>
      </c>
      <c r="I3764" s="69" t="s">
        <v>5</v>
      </c>
      <c r="J3764" s="69" t="s">
        <v>6</v>
      </c>
      <c r="K3764" s="69" t="s">
        <v>277</v>
      </c>
      <c r="L3764" s="69" t="s">
        <v>278</v>
      </c>
      <c r="M3764" s="69"/>
    </row>
    <row r="3765" spans="2:14" ht="10" hidden="1" customHeight="1" outlineLevel="1" x14ac:dyDescent="0.15">
      <c r="C3765" s="37" t="s">
        <v>267</v>
      </c>
    </row>
    <row r="3766" spans="2:14" ht="4" hidden="1" customHeight="1" outlineLevel="1" x14ac:dyDescent="0.15"/>
    <row r="3767" spans="2:14" s="1" customFormat="1" ht="15" hidden="1" customHeight="1" outlineLevel="1" x14ac:dyDescent="0.15">
      <c r="B3767" s="7"/>
      <c r="C3767" s="20">
        <v>1</v>
      </c>
      <c r="D3767" s="10" t="s">
        <v>23</v>
      </c>
      <c r="F3767" s="9" t="s">
        <v>9</v>
      </c>
      <c r="H3767" s="31">
        <f>H3750 * $E3764</f>
        <v>0</v>
      </c>
      <c r="I3767" s="31">
        <f>I3750 * $E3764</f>
        <v>0</v>
      </c>
      <c r="J3767" s="31">
        <f>J3750 * $E3764</f>
        <v>0</v>
      </c>
      <c r="K3767" s="31">
        <f>K3750 * $E3764</f>
        <v>0</v>
      </c>
      <c r="L3767" s="31">
        <f>L3750 * $E3764</f>
        <v>0</v>
      </c>
    </row>
    <row r="3768" spans="2:14" ht="4" hidden="1" customHeight="1" outlineLevel="1" x14ac:dyDescent="0.15">
      <c r="D3768" s="10"/>
      <c r="F3768" s="1"/>
      <c r="H3768" s="1"/>
      <c r="I3768" s="1"/>
      <c r="J3768" s="1"/>
      <c r="K3768" s="1"/>
      <c r="L3768" s="1"/>
    </row>
    <row r="3769" spans="2:14" s="1" customFormat="1" ht="15" hidden="1" customHeight="1" outlineLevel="1" x14ac:dyDescent="0.15">
      <c r="B3769" s="7"/>
      <c r="C3769" s="20">
        <v>2</v>
      </c>
      <c r="D3769" s="10" t="s">
        <v>269</v>
      </c>
      <c r="F3769" s="9" t="s">
        <v>9</v>
      </c>
      <c r="H3769" s="31">
        <f>H3752 * $E3764</f>
        <v>0</v>
      </c>
      <c r="I3769" s="31">
        <f>I3752 * $E3764</f>
        <v>0</v>
      </c>
      <c r="J3769" s="31">
        <f>J3752 * $E3764</f>
        <v>0</v>
      </c>
      <c r="K3769" s="31">
        <f>K3752 * $E3764</f>
        <v>0</v>
      </c>
      <c r="L3769" s="31">
        <f>L3752 * $E3764</f>
        <v>0</v>
      </c>
    </row>
    <row r="3770" spans="2:14" ht="4" hidden="1" customHeight="1" outlineLevel="1" x14ac:dyDescent="0.15">
      <c r="D3770" s="10"/>
      <c r="F3770" s="1"/>
      <c r="H3770" s="1"/>
      <c r="I3770" s="1"/>
      <c r="J3770" s="1"/>
      <c r="K3770" s="1"/>
      <c r="L3770" s="1"/>
    </row>
    <row r="3771" spans="2:14" s="1" customFormat="1" ht="15" hidden="1" customHeight="1" outlineLevel="1" x14ac:dyDescent="0.15">
      <c r="B3771" s="7"/>
      <c r="C3771" s="20">
        <v>3</v>
      </c>
      <c r="D3771" s="10" t="s">
        <v>16</v>
      </c>
      <c r="F3771" s="9" t="str">
        <f>ReportingCurrencyUnitLables</f>
        <v>USD 000s</v>
      </c>
      <c r="H3771" s="31">
        <f>H3754 * $E3764</f>
        <v>0</v>
      </c>
      <c r="I3771" s="31">
        <f>I3754 * $E3764</f>
        <v>0</v>
      </c>
      <c r="J3771" s="31">
        <f>J3754 * $E3764</f>
        <v>0</v>
      </c>
      <c r="K3771" s="31">
        <f>K3754 * $E3764</f>
        <v>0</v>
      </c>
      <c r="L3771" s="31">
        <f>L3754 * $E3764</f>
        <v>0</v>
      </c>
    </row>
    <row r="3772" spans="2:14" ht="4" hidden="1" customHeight="1" outlineLevel="1" x14ac:dyDescent="0.15">
      <c r="D3772" s="10"/>
      <c r="F3772" s="1"/>
      <c r="H3772" s="1"/>
      <c r="I3772" s="1"/>
      <c r="J3772" s="1"/>
      <c r="K3772" s="1"/>
      <c r="L3772" s="1"/>
    </row>
    <row r="3773" spans="2:14" s="1" customFormat="1" ht="15" hidden="1" customHeight="1" outlineLevel="1" x14ac:dyDescent="0.15">
      <c r="B3773" s="7"/>
      <c r="C3773" s="20">
        <v>4</v>
      </c>
      <c r="D3773" s="10" t="s">
        <v>276</v>
      </c>
      <c r="F3773" s="9" t="str">
        <f>ReportingCurrencyUnitLables</f>
        <v>USD 000s</v>
      </c>
      <c r="H3773" s="31">
        <f>H3758 * $E3764</f>
        <v>0</v>
      </c>
      <c r="I3773" s="31">
        <f>I3758 * $E3764</f>
        <v>0</v>
      </c>
      <c r="J3773" s="31">
        <f>J3758 * $E3764</f>
        <v>0</v>
      </c>
      <c r="K3773" s="31">
        <f>K3758 * $E3764</f>
        <v>0</v>
      </c>
      <c r="L3773" s="31">
        <f>L3758 * $E3764</f>
        <v>0</v>
      </c>
    </row>
    <row r="3774" spans="2:14" ht="4" hidden="1" customHeight="1" outlineLevel="1" x14ac:dyDescent="0.15">
      <c r="D3774" s="10"/>
      <c r="F3774" s="1"/>
      <c r="H3774" s="1"/>
      <c r="I3774" s="1"/>
      <c r="J3774" s="1"/>
      <c r="K3774" s="1"/>
      <c r="L3774" s="1"/>
    </row>
    <row r="3775" spans="2:14" ht="10" hidden="1" customHeight="1" outlineLevel="1" x14ac:dyDescent="0.15">
      <c r="B3775" s="38"/>
      <c r="C3775" s="34"/>
      <c r="D3775" s="34"/>
      <c r="E3775" s="34"/>
      <c r="F3775" s="34"/>
      <c r="G3775" s="34"/>
      <c r="H3775" s="34"/>
      <c r="I3775" s="39"/>
      <c r="J3775" s="39"/>
      <c r="K3775" s="39"/>
      <c r="L3775" s="34"/>
      <c r="M3775" s="34"/>
      <c r="N3775" s="1"/>
    </row>
    <row r="3776" spans="2:14" ht="10" customHeight="1" x14ac:dyDescent="0.15"/>
    <row r="3777" spans="2:13" s="1" customFormat="1" ht="19" collapsed="1" x14ac:dyDescent="0.15">
      <c r="B3777" s="66" cm="1">
        <f t="array" aca="1" ref="B3777" ca="1">MAX($B$2:OFFSET(B3777,-1,0)+1)</f>
        <v>66</v>
      </c>
      <c r="C3777" s="67" t="str">
        <f>UPPER(J3782) &amp;" / " &amp; K3782  &amp; " / " &amp; L3782 &amp; " / " &amp; H3782</f>
        <v xml:space="preserve"> /  /  / </v>
      </c>
      <c r="D3777" s="67"/>
      <c r="E3777" s="67"/>
      <c r="F3777" s="67"/>
      <c r="G3777" s="67"/>
      <c r="H3777" s="34"/>
      <c r="I3777" s="19" t="s">
        <v>253</v>
      </c>
      <c r="J3777" s="2" t="s">
        <v>216</v>
      </c>
      <c r="K3777" s="19" t="s">
        <v>286</v>
      </c>
      <c r="L3777" s="35">
        <f>E3822</f>
        <v>1</v>
      </c>
      <c r="M3777" s="34"/>
    </row>
    <row r="3778" spans="2:13" s="1" customFormat="1" ht="4" hidden="1" customHeight="1" outlineLevel="1" x14ac:dyDescent="0.15">
      <c r="B3778" s="63"/>
      <c r="C3778" s="64"/>
      <c r="D3778" s="64"/>
      <c r="E3778" s="64"/>
      <c r="F3778" s="64"/>
      <c r="G3778" s="64"/>
      <c r="H3778" s="64"/>
      <c r="I3778" s="65"/>
      <c r="J3778" s="65"/>
      <c r="K3778" s="65"/>
      <c r="L3778" s="64"/>
      <c r="M3778" s="64"/>
    </row>
    <row r="3779" spans="2:13" ht="10" hidden="1" customHeight="1" outlineLevel="1" x14ac:dyDescent="0.15"/>
    <row r="3780" spans="2:13" ht="15" hidden="1" customHeight="1" outlineLevel="1" x14ac:dyDescent="0.15">
      <c r="D3780" s="1"/>
      <c r="E3780" s="1"/>
      <c r="H3780" s="3" t="s">
        <v>1</v>
      </c>
      <c r="J3780" s="3" t="s">
        <v>0</v>
      </c>
      <c r="K3780" s="3" t="s">
        <v>215</v>
      </c>
      <c r="L3780" s="3" t="s">
        <v>283</v>
      </c>
    </row>
    <row r="3781" spans="2:13" ht="5" hidden="1" customHeight="1" outlineLevel="1" x14ac:dyDescent="0.15">
      <c r="D3781" s="1"/>
      <c r="E3781" s="1"/>
      <c r="H3781" s="1"/>
      <c r="J3781" s="1"/>
      <c r="K3781" s="1"/>
      <c r="L3781" s="1"/>
    </row>
    <row r="3782" spans="2:13" ht="15" hidden="1" customHeight="1" outlineLevel="1" x14ac:dyDescent="0.15">
      <c r="D3782" s="10" t="s">
        <v>2</v>
      </c>
      <c r="E3782" s="1"/>
      <c r="H3782" s="2"/>
      <c r="J3782" s="2"/>
      <c r="K3782" s="2"/>
      <c r="L3782" s="2"/>
    </row>
    <row r="3783" spans="2:13" hidden="1" outlineLevel="1" x14ac:dyDescent="0.15">
      <c r="D3783" s="1"/>
      <c r="E3783" s="1"/>
      <c r="F3783" s="1"/>
      <c r="H3783" s="1"/>
      <c r="I3783" s="1"/>
      <c r="J3783" s="1"/>
      <c r="K3783" s="1"/>
      <c r="L3783" s="1"/>
    </row>
    <row r="3784" spans="2:13" s="1" customFormat="1" ht="18" hidden="1" customHeight="1" outlineLevel="1" x14ac:dyDescent="0.15">
      <c r="B3784" s="7"/>
      <c r="C3784" s="60" t="s">
        <v>3</v>
      </c>
      <c r="D3784" s="68"/>
      <c r="E3784" s="68"/>
      <c r="F3784" s="69"/>
      <c r="G3784" s="69"/>
      <c r="H3784" s="69" t="s">
        <v>4</v>
      </c>
      <c r="I3784" s="69" t="s">
        <v>5</v>
      </c>
      <c r="J3784" s="69" t="s">
        <v>6</v>
      </c>
      <c r="K3784" s="69" t="s">
        <v>277</v>
      </c>
      <c r="L3784" s="69" t="s">
        <v>278</v>
      </c>
      <c r="M3784" s="69"/>
    </row>
    <row r="3785" spans="2:13" ht="10" hidden="1" customHeight="1" outlineLevel="1" x14ac:dyDescent="0.15">
      <c r="H3785" s="1"/>
      <c r="I3785" s="1"/>
      <c r="J3785" s="1"/>
      <c r="K3785" s="1"/>
      <c r="L3785" s="1"/>
    </row>
    <row r="3786" spans="2:13" s="1" customFormat="1" ht="15" hidden="1" customHeight="1" outlineLevel="1" x14ac:dyDescent="0.15">
      <c r="B3786" s="7"/>
      <c r="D3786" s="10" t="s">
        <v>3</v>
      </c>
      <c r="F3786" s="18" t="s">
        <v>288</v>
      </c>
      <c r="H3786" s="23"/>
      <c r="I3786" s="23"/>
      <c r="J3786" s="23"/>
      <c r="K3786" s="23"/>
      <c r="L3786" s="23"/>
    </row>
    <row r="3787" spans="2:13" ht="4" hidden="1" customHeight="1" outlineLevel="1" x14ac:dyDescent="0.15">
      <c r="D3787" s="1"/>
      <c r="E3787" s="1"/>
      <c r="F3787" s="1"/>
      <c r="H3787" s="1"/>
      <c r="I3787" s="1"/>
      <c r="J3787" s="1"/>
      <c r="K3787" s="1"/>
      <c r="L3787" s="1"/>
    </row>
    <row r="3788" spans="2:13" s="1" customFormat="1" ht="15" hidden="1" customHeight="1" outlineLevel="1" x14ac:dyDescent="0.15">
      <c r="B3788" s="7"/>
      <c r="D3788" s="10" t="s">
        <v>265</v>
      </c>
      <c r="F3788" s="9" t="str">
        <f>F3790 &amp; ":" &amp; F3786</f>
        <v>USD:[currency code]</v>
      </c>
      <c r="H3788" s="25"/>
      <c r="I3788" s="25"/>
      <c r="J3788" s="25"/>
      <c r="K3788" s="25"/>
      <c r="L3788" s="25"/>
    </row>
    <row r="3789" spans="2:13" ht="4" hidden="1" customHeight="1" outlineLevel="1" x14ac:dyDescent="0.15">
      <c r="D3789" s="1"/>
      <c r="E3789" s="1"/>
      <c r="F3789" s="1"/>
      <c r="H3789" s="1"/>
      <c r="I3789" s="1"/>
      <c r="J3789" s="1"/>
      <c r="K3789" s="1"/>
      <c r="L3789" s="1"/>
    </row>
    <row r="3790" spans="2:13" s="1" customFormat="1" ht="15" hidden="1" customHeight="1" outlineLevel="1" x14ac:dyDescent="0.15">
      <c r="B3790" s="7"/>
      <c r="D3790" s="10" t="s">
        <v>22</v>
      </c>
      <c r="F3790" s="9" t="str">
        <f>ReportingCurrency</f>
        <v>USD</v>
      </c>
      <c r="H3790" s="30">
        <f>IF(H3788=0, 0, H3786/H3788)</f>
        <v>0</v>
      </c>
      <c r="I3790" s="30">
        <f>IF(I3788=0, 0, I3786/I3788)</f>
        <v>0</v>
      </c>
      <c r="J3790" s="30">
        <f>IF(J3788=0, 0, J3786/J3788)</f>
        <v>0</v>
      </c>
      <c r="K3790" s="30">
        <f>IF(K3788=0, 0, K3786/K3788)</f>
        <v>0</v>
      </c>
      <c r="L3790" s="30">
        <f>IF(L3788=0, 0, L3786/L3788)</f>
        <v>0</v>
      </c>
    </row>
    <row r="3791" spans="2:13" ht="4" hidden="1" customHeight="1" outlineLevel="1" x14ac:dyDescent="0.15">
      <c r="D3791" s="1"/>
      <c r="E3791" s="1"/>
      <c r="F3791" s="1"/>
      <c r="H3791" s="1"/>
      <c r="I3791" s="1"/>
      <c r="J3791" s="1"/>
      <c r="K3791" s="1"/>
      <c r="L3791" s="1"/>
    </row>
    <row r="3792" spans="2:13" s="1" customFormat="1" ht="15" hidden="1" customHeight="1" outlineLevel="1" x14ac:dyDescent="0.15">
      <c r="B3792" s="7"/>
      <c r="D3792" s="10" t="s">
        <v>273</v>
      </c>
      <c r="F3792" s="9" t="s">
        <v>274</v>
      </c>
      <c r="H3792" s="2"/>
      <c r="I3792" s="2"/>
      <c r="J3792" s="2"/>
      <c r="K3792" s="2"/>
      <c r="L3792" s="2"/>
    </row>
    <row r="3793" spans="2:13" ht="4" hidden="1" customHeight="1" outlineLevel="1" x14ac:dyDescent="0.15">
      <c r="D3793" s="1"/>
      <c r="E3793" s="1"/>
      <c r="F3793" s="1"/>
      <c r="H3793" s="1"/>
      <c r="I3793" s="1"/>
      <c r="J3793" s="1"/>
      <c r="K3793" s="1"/>
      <c r="L3793" s="1"/>
    </row>
    <row r="3794" spans="2:13" s="1" customFormat="1" ht="15" hidden="1" customHeight="1" outlineLevel="1" x14ac:dyDescent="0.15">
      <c r="B3794" s="7"/>
      <c r="D3794" s="10" t="s">
        <v>302</v>
      </c>
      <c r="F3794" s="9" t="s">
        <v>275</v>
      </c>
      <c r="H3794" s="26"/>
      <c r="I3794" s="26"/>
      <c r="J3794" s="26"/>
      <c r="K3794" s="26"/>
      <c r="L3794" s="26"/>
    </row>
    <row r="3795" spans="2:13" hidden="1" outlineLevel="1" x14ac:dyDescent="0.15">
      <c r="D3795" s="1"/>
      <c r="E3795" s="1"/>
      <c r="F3795" s="1"/>
      <c r="H3795" s="1"/>
      <c r="I3795" s="1"/>
      <c r="J3795" s="1"/>
      <c r="K3795" s="1"/>
      <c r="L3795" s="1"/>
    </row>
    <row r="3796" spans="2:13" s="1" customFormat="1" ht="18" hidden="1" customHeight="1" outlineLevel="1" x14ac:dyDescent="0.15">
      <c r="B3796" s="7"/>
      <c r="C3796" s="60" t="s">
        <v>8</v>
      </c>
      <c r="D3796" s="68"/>
      <c r="E3796" s="68"/>
      <c r="F3796" s="69"/>
      <c r="G3796" s="69"/>
      <c r="H3796" s="69" t="s">
        <v>4</v>
      </c>
      <c r="I3796" s="69" t="s">
        <v>5</v>
      </c>
      <c r="J3796" s="69" t="s">
        <v>6</v>
      </c>
      <c r="K3796" s="69" t="s">
        <v>277</v>
      </c>
      <c r="L3796" s="69" t="s">
        <v>278</v>
      </c>
      <c r="M3796" s="69"/>
    </row>
    <row r="3797" spans="2:13" ht="10" hidden="1" customHeight="1" outlineLevel="1" x14ac:dyDescent="0.15">
      <c r="H3797" s="1"/>
      <c r="I3797" s="1"/>
      <c r="J3797" s="1"/>
      <c r="K3797" s="1"/>
      <c r="L3797" s="1"/>
    </row>
    <row r="3798" spans="2:13" s="1" customFormat="1" ht="15" hidden="1" customHeight="1" outlineLevel="1" x14ac:dyDescent="0.15">
      <c r="B3798" s="7"/>
      <c r="D3798" s="10" t="s">
        <v>254</v>
      </c>
      <c r="E3798" s="36"/>
      <c r="F3798" s="9" t="s">
        <v>24</v>
      </c>
      <c r="H3798" s="24"/>
      <c r="I3798" s="24"/>
      <c r="J3798" s="24"/>
      <c r="K3798" s="24"/>
      <c r="L3798" s="24"/>
    </row>
    <row r="3799" spans="2:13" s="1" customFormat="1" ht="15" hidden="1" customHeight="1" outlineLevel="1" x14ac:dyDescent="0.15">
      <c r="B3799" s="7"/>
      <c r="D3799" s="10" t="s">
        <v>255</v>
      </c>
      <c r="E3799" s="36"/>
      <c r="F3799" s="9" t="s">
        <v>24</v>
      </c>
      <c r="H3799" s="24"/>
      <c r="I3799" s="24"/>
      <c r="J3799" s="24"/>
      <c r="K3799" s="24"/>
      <c r="L3799" s="24"/>
    </row>
    <row r="3800" spans="2:13" s="1" customFormat="1" ht="15" hidden="1" customHeight="1" outlineLevel="1" x14ac:dyDescent="0.15">
      <c r="B3800" s="7"/>
      <c r="D3800" s="10" t="s">
        <v>256</v>
      </c>
      <c r="E3800" s="36"/>
      <c r="F3800" s="9" t="s">
        <v>24</v>
      </c>
      <c r="H3800" s="24"/>
      <c r="I3800" s="24"/>
      <c r="J3800" s="24"/>
      <c r="K3800" s="24"/>
      <c r="L3800" s="24"/>
    </row>
    <row r="3801" spans="2:13" s="1" customFormat="1" ht="15" hidden="1" customHeight="1" outlineLevel="1" x14ac:dyDescent="0.15">
      <c r="B3801" s="7"/>
      <c r="D3801" s="10" t="s">
        <v>257</v>
      </c>
      <c r="E3801" s="36"/>
      <c r="F3801" s="9" t="s">
        <v>24</v>
      </c>
      <c r="H3801" s="24"/>
      <c r="I3801" s="24"/>
      <c r="J3801" s="24"/>
      <c r="K3801" s="24"/>
      <c r="L3801" s="24"/>
    </row>
    <row r="3802" spans="2:13" s="1" customFormat="1" ht="15" hidden="1" customHeight="1" outlineLevel="1" x14ac:dyDescent="0.15">
      <c r="B3802" s="7"/>
      <c r="D3802" s="10" t="s">
        <v>258</v>
      </c>
      <c r="E3802" s="36"/>
      <c r="F3802" s="9" t="s">
        <v>24</v>
      </c>
      <c r="H3802" s="24"/>
      <c r="I3802" s="24"/>
      <c r="J3802" s="24"/>
      <c r="K3802" s="24"/>
      <c r="L3802" s="24"/>
    </row>
    <row r="3803" spans="2:13" ht="4" hidden="1" customHeight="1" outlineLevel="1" x14ac:dyDescent="0.15">
      <c r="D3803" s="1"/>
      <c r="E3803" s="1"/>
      <c r="F3803" s="1"/>
      <c r="H3803" s="1"/>
      <c r="I3803" s="1"/>
      <c r="J3803" s="1"/>
      <c r="K3803" s="1"/>
      <c r="L3803" s="1"/>
    </row>
    <row r="3804" spans="2:13" s="1" customFormat="1" ht="15" hidden="1" customHeight="1" outlineLevel="1" x14ac:dyDescent="0.15">
      <c r="B3804" s="7"/>
      <c r="D3804" s="10" t="s">
        <v>268</v>
      </c>
      <c r="F3804" s="9" t="s">
        <v>24</v>
      </c>
      <c r="H3804" s="31">
        <f>SUM(H3798:H3802)</f>
        <v>0</v>
      </c>
      <c r="I3804" s="31">
        <f>SUM(I3798:I3802)</f>
        <v>0</v>
      </c>
      <c r="J3804" s="31">
        <f>SUM(J3798:J3802)</f>
        <v>0</v>
      </c>
      <c r="K3804" s="31">
        <f>SUM(K3798:K3802)</f>
        <v>0</v>
      </c>
      <c r="L3804" s="31">
        <f>SUM(L3798:L3802)</f>
        <v>0</v>
      </c>
    </row>
    <row r="3805" spans="2:13" hidden="1" outlineLevel="1" x14ac:dyDescent="0.15"/>
    <row r="3806" spans="2:13" s="1" customFormat="1" ht="18" hidden="1" customHeight="1" outlineLevel="1" x14ac:dyDescent="0.15">
      <c r="B3806" s="7"/>
      <c r="C3806" s="60" t="s">
        <v>15</v>
      </c>
      <c r="D3806" s="68"/>
      <c r="E3806" s="68"/>
      <c r="F3806" s="69"/>
      <c r="G3806" s="69"/>
      <c r="H3806" s="69" t="s">
        <v>4</v>
      </c>
      <c r="I3806" s="69" t="s">
        <v>5</v>
      </c>
      <c r="J3806" s="69" t="s">
        <v>6</v>
      </c>
      <c r="K3806" s="69" t="s">
        <v>277</v>
      </c>
      <c r="L3806" s="69" t="s">
        <v>278</v>
      </c>
      <c r="M3806" s="69"/>
    </row>
    <row r="3807" spans="2:13" ht="10" hidden="1" customHeight="1" outlineLevel="1" x14ac:dyDescent="0.15"/>
    <row r="3808" spans="2:13" s="1" customFormat="1" ht="15" hidden="1" customHeight="1" outlineLevel="1" x14ac:dyDescent="0.15">
      <c r="B3808" s="7"/>
      <c r="D3808" s="10" t="s">
        <v>23</v>
      </c>
      <c r="F3808" s="9" t="s">
        <v>9</v>
      </c>
      <c r="H3808" s="31">
        <f>H3804</f>
        <v>0</v>
      </c>
      <c r="I3808" s="31">
        <f>I3804</f>
        <v>0</v>
      </c>
      <c r="J3808" s="31">
        <f>J3804</f>
        <v>0</v>
      </c>
      <c r="K3808" s="31">
        <f>K3804</f>
        <v>0</v>
      </c>
      <c r="L3808" s="31">
        <f>L3804</f>
        <v>0</v>
      </c>
    </row>
    <row r="3809" spans="2:13" ht="4" hidden="1" customHeight="1" outlineLevel="1" x14ac:dyDescent="0.15">
      <c r="D3809" s="10"/>
      <c r="F3809" s="1"/>
      <c r="H3809" s="1"/>
      <c r="I3809" s="1"/>
      <c r="J3809" s="1"/>
      <c r="K3809" s="1"/>
      <c r="L3809" s="1"/>
    </row>
    <row r="3810" spans="2:13" s="1" customFormat="1" ht="15" hidden="1" customHeight="1" outlineLevel="1" x14ac:dyDescent="0.15">
      <c r="B3810" s="7"/>
      <c r="D3810" s="10" t="s">
        <v>269</v>
      </c>
      <c r="F3810" s="9" t="s">
        <v>9</v>
      </c>
      <c r="H3810" s="31">
        <f>SUM(H3799:H3802)</f>
        <v>0</v>
      </c>
      <c r="I3810" s="31">
        <f>SUM(I3799:I3802)</f>
        <v>0</v>
      </c>
      <c r="J3810" s="31">
        <f>SUM(J3799:J3802)</f>
        <v>0</v>
      </c>
      <c r="K3810" s="31">
        <f>SUM(K3799:K3802)</f>
        <v>0</v>
      </c>
      <c r="L3810" s="31">
        <f>SUM(L3799:L3802)</f>
        <v>0</v>
      </c>
    </row>
    <row r="3811" spans="2:13" ht="4" hidden="1" customHeight="1" outlineLevel="1" x14ac:dyDescent="0.15">
      <c r="D3811" s="10"/>
      <c r="F3811" s="1"/>
      <c r="H3811" s="1"/>
      <c r="I3811" s="1"/>
      <c r="J3811" s="1"/>
      <c r="K3811" s="1"/>
      <c r="L3811" s="1"/>
    </row>
    <row r="3812" spans="2:13" s="1" customFormat="1" ht="15" hidden="1" customHeight="1" outlineLevel="1" x14ac:dyDescent="0.15">
      <c r="B3812" s="7"/>
      <c r="D3812" s="10" t="s">
        <v>16</v>
      </c>
      <c r="F3812" s="9" t="str">
        <f>ReportingCurrencyUnitLables</f>
        <v>USD 000s</v>
      </c>
      <c r="H3812" s="31">
        <f>H3790 * H3804 / 1000</f>
        <v>0</v>
      </c>
      <c r="I3812" s="31">
        <f>I3790 * I3804 / 1000</f>
        <v>0</v>
      </c>
      <c r="J3812" s="31">
        <f>J3790 * J3804 / 1000</f>
        <v>0</v>
      </c>
      <c r="K3812" s="31">
        <f>K3790 * K3804 / 1000</f>
        <v>0</v>
      </c>
      <c r="L3812" s="31">
        <f>L3790 * L3804 / 1000</f>
        <v>0</v>
      </c>
    </row>
    <row r="3813" spans="2:13" ht="4" hidden="1" customHeight="1" outlineLevel="1" x14ac:dyDescent="0.15">
      <c r="D3813" s="10"/>
      <c r="F3813" s="1"/>
      <c r="H3813" s="1"/>
      <c r="I3813" s="1"/>
      <c r="J3813" s="1"/>
      <c r="K3813" s="1"/>
      <c r="L3813" s="1"/>
    </row>
    <row r="3814" spans="2:13" s="1" customFormat="1" ht="15" hidden="1" customHeight="1" outlineLevel="1" x14ac:dyDescent="0.15">
      <c r="B3814" s="7"/>
      <c r="D3814" s="10" t="s">
        <v>19</v>
      </c>
      <c r="F3814" s="9" t="s">
        <v>20</v>
      </c>
      <c r="H3814" s="32">
        <f>IF(H3808=0,0,H3810 / H3808)</f>
        <v>0</v>
      </c>
      <c r="I3814" s="32">
        <f>IF(I3808=0,0,I3810 / I3808)</f>
        <v>0</v>
      </c>
      <c r="J3814" s="32">
        <f>IF(J3808=0,0,J3810 / J3808)</f>
        <v>0</v>
      </c>
      <c r="K3814" s="32">
        <f>IF(K3808=0,0,K3810 / K3808)</f>
        <v>0</v>
      </c>
      <c r="L3814" s="32">
        <f>IF(L3808=0,0,L3810 / L3808)</f>
        <v>0</v>
      </c>
    </row>
    <row r="3815" spans="2:13" ht="4" hidden="1" customHeight="1" outlineLevel="1" x14ac:dyDescent="0.15">
      <c r="D3815" s="10"/>
      <c r="F3815" s="1"/>
      <c r="H3815" s="1"/>
      <c r="I3815" s="1"/>
      <c r="J3815" s="1"/>
      <c r="K3815" s="1"/>
      <c r="L3815" s="1"/>
    </row>
    <row r="3816" spans="2:13" s="1" customFormat="1" ht="15" hidden="1" customHeight="1" outlineLevel="1" x14ac:dyDescent="0.15">
      <c r="B3816" s="7"/>
      <c r="D3816" s="10" t="s">
        <v>276</v>
      </c>
      <c r="F3816" s="9" t="str">
        <f>ReportingCurrencyUnitLables</f>
        <v>USD 000s</v>
      </c>
      <c r="H3816" s="31">
        <f>MAX(SUMPRODUCT(H3799:H3802, Technical!$E$9:$E$12) * H3790 / 1000, 0)</f>
        <v>0</v>
      </c>
      <c r="I3816" s="31">
        <f>MAX(SUMPRODUCT(I3799:I3802, Technical!$E$9:$E$12) * I3790 / 1000, 0)</f>
        <v>0</v>
      </c>
      <c r="J3816" s="31">
        <f>MAX(SUMPRODUCT(J3799:J3802, Technical!$E$9:$E$12) * J3790 / 1000, 0)</f>
        <v>0</v>
      </c>
      <c r="K3816" s="31">
        <f>MAX(SUMPRODUCT(K3799:K3802, Technical!$E$9:$E$12) * K3790 / 1000, 0)</f>
        <v>0</v>
      </c>
      <c r="L3816" s="31">
        <f>MAX(SUMPRODUCT(L3799:L3802, Technical!$E$9:$E$12) * L3790 / 1000, 0)</f>
        <v>0</v>
      </c>
    </row>
    <row r="3817" spans="2:13" ht="4" hidden="1" customHeight="1" outlineLevel="1" x14ac:dyDescent="0.15">
      <c r="D3817" s="10"/>
      <c r="F3817" s="1"/>
      <c r="H3817" s="1"/>
      <c r="I3817" s="1"/>
      <c r="J3817" s="1"/>
      <c r="K3817" s="1"/>
      <c r="L3817" s="1"/>
    </row>
    <row r="3818" spans="2:13" s="1" customFormat="1" ht="15" hidden="1" customHeight="1" outlineLevel="1" x14ac:dyDescent="0.15">
      <c r="B3818" s="7"/>
      <c r="D3818" s="10" t="s">
        <v>272</v>
      </c>
      <c r="F3818" s="9" t="s">
        <v>270</v>
      </c>
      <c r="H3818" s="32">
        <f>IF(H3812=0, 0, H3816/H3812)</f>
        <v>0</v>
      </c>
      <c r="I3818" s="32">
        <f>IF(I3812=0, 0, I3816/I3812)</f>
        <v>0</v>
      </c>
      <c r="J3818" s="32">
        <f>IF(J3812=0, 0, J3816/J3812)</f>
        <v>0</v>
      </c>
      <c r="K3818" s="32">
        <f>IF(K3812=0, 0, K3816/K3812)</f>
        <v>0</v>
      </c>
      <c r="L3818" s="32">
        <f>IF(L3812=0, 0, L3816/L3812)</f>
        <v>0</v>
      </c>
    </row>
    <row r="3819" spans="2:13" ht="4" hidden="1" customHeight="1" outlineLevel="1" x14ac:dyDescent="0.15">
      <c r="D3819" s="10"/>
      <c r="F3819" s="1"/>
      <c r="H3819" s="1"/>
      <c r="I3819" s="1"/>
      <c r="J3819" s="1"/>
      <c r="K3819" s="1"/>
      <c r="L3819" s="1"/>
    </row>
    <row r="3820" spans="2:13" s="1" customFormat="1" ht="15" hidden="1" customHeight="1" outlineLevel="1" x14ac:dyDescent="0.15">
      <c r="B3820" s="7"/>
      <c r="C3820" s="7"/>
      <c r="D3820" s="10" t="s">
        <v>271</v>
      </c>
      <c r="F3820" s="9" t="s">
        <v>279</v>
      </c>
      <c r="H3820" s="33"/>
      <c r="I3820" s="32">
        <f>IF(H3818=0, 0, -(I3818-H3818) / H3818)</f>
        <v>0</v>
      </c>
      <c r="J3820" s="32">
        <f>IF(I3818=0, 0, -(J3818-I3818) / I3818)</f>
        <v>0</v>
      </c>
      <c r="K3820" s="32">
        <f>IF(J3818=0, 0, -(K3818-J3818) / J3818)</f>
        <v>0</v>
      </c>
      <c r="L3820" s="32">
        <f>IF(K3818=0, 0, -(L3818-K3818) / K3818)</f>
        <v>0</v>
      </c>
    </row>
    <row r="3821" spans="2:13" hidden="1" outlineLevel="1" x14ac:dyDescent="0.15"/>
    <row r="3822" spans="2:13" s="1" customFormat="1" ht="18" hidden="1" customHeight="1" outlineLevel="1" x14ac:dyDescent="0.15">
      <c r="B3822" s="7"/>
      <c r="C3822" s="60" t="s">
        <v>259</v>
      </c>
      <c r="D3822" s="68"/>
      <c r="E3822" s="68">
        <f>IF(AND(J3777 = "Yes", OR(ISBLANK(Worker_Type_Filter), Worker_Type_Filter = H3782),
 OR(ISBLANK(Country_Filter), Country_Filter = J3782)), 1, 0)</f>
        <v>1</v>
      </c>
      <c r="F3822" s="69"/>
      <c r="G3822" s="69"/>
      <c r="H3822" s="69" t="s">
        <v>4</v>
      </c>
      <c r="I3822" s="69" t="s">
        <v>5</v>
      </c>
      <c r="J3822" s="69" t="s">
        <v>6</v>
      </c>
      <c r="K3822" s="69" t="s">
        <v>277</v>
      </c>
      <c r="L3822" s="69" t="s">
        <v>278</v>
      </c>
      <c r="M3822" s="69"/>
    </row>
    <row r="3823" spans="2:13" ht="10" hidden="1" customHeight="1" outlineLevel="1" x14ac:dyDescent="0.15">
      <c r="C3823" s="37" t="s">
        <v>267</v>
      </c>
    </row>
    <row r="3824" spans="2:13" ht="4" hidden="1" customHeight="1" outlineLevel="1" x14ac:dyDescent="0.15"/>
    <row r="3825" spans="2:14" s="1" customFormat="1" ht="15" hidden="1" customHeight="1" outlineLevel="1" x14ac:dyDescent="0.15">
      <c r="B3825" s="7"/>
      <c r="C3825" s="20">
        <v>1</v>
      </c>
      <c r="D3825" s="10" t="s">
        <v>23</v>
      </c>
      <c r="F3825" s="9" t="s">
        <v>9</v>
      </c>
      <c r="H3825" s="31">
        <f>H3808 * $E3822</f>
        <v>0</v>
      </c>
      <c r="I3825" s="31">
        <f>I3808 * $E3822</f>
        <v>0</v>
      </c>
      <c r="J3825" s="31">
        <f>J3808 * $E3822</f>
        <v>0</v>
      </c>
      <c r="K3825" s="31">
        <f>K3808 * $E3822</f>
        <v>0</v>
      </c>
      <c r="L3825" s="31">
        <f>L3808 * $E3822</f>
        <v>0</v>
      </c>
    </row>
    <row r="3826" spans="2:14" ht="4" hidden="1" customHeight="1" outlineLevel="1" x14ac:dyDescent="0.15">
      <c r="D3826" s="10"/>
      <c r="F3826" s="1"/>
      <c r="H3826" s="1"/>
      <c r="I3826" s="1"/>
      <c r="J3826" s="1"/>
      <c r="K3826" s="1"/>
      <c r="L3826" s="1"/>
    </row>
    <row r="3827" spans="2:14" s="1" customFormat="1" ht="15" hidden="1" customHeight="1" outlineLevel="1" x14ac:dyDescent="0.15">
      <c r="B3827" s="7"/>
      <c r="C3827" s="20">
        <v>2</v>
      </c>
      <c r="D3827" s="10" t="s">
        <v>269</v>
      </c>
      <c r="F3827" s="9" t="s">
        <v>9</v>
      </c>
      <c r="H3827" s="31">
        <f>H3810 * $E3822</f>
        <v>0</v>
      </c>
      <c r="I3827" s="31">
        <f>I3810 * $E3822</f>
        <v>0</v>
      </c>
      <c r="J3827" s="31">
        <f>J3810 * $E3822</f>
        <v>0</v>
      </c>
      <c r="K3827" s="31">
        <f>K3810 * $E3822</f>
        <v>0</v>
      </c>
      <c r="L3827" s="31">
        <f>L3810 * $E3822</f>
        <v>0</v>
      </c>
    </row>
    <row r="3828" spans="2:14" ht="4" hidden="1" customHeight="1" outlineLevel="1" x14ac:dyDescent="0.15">
      <c r="D3828" s="10"/>
      <c r="F3828" s="1"/>
      <c r="H3828" s="1"/>
      <c r="I3828" s="1"/>
      <c r="J3828" s="1"/>
      <c r="K3828" s="1"/>
      <c r="L3828" s="1"/>
    </row>
    <row r="3829" spans="2:14" s="1" customFormat="1" ht="15" hidden="1" customHeight="1" outlineLevel="1" x14ac:dyDescent="0.15">
      <c r="B3829" s="7"/>
      <c r="C3829" s="20">
        <v>3</v>
      </c>
      <c r="D3829" s="10" t="s">
        <v>16</v>
      </c>
      <c r="F3829" s="9" t="str">
        <f>ReportingCurrencyUnitLables</f>
        <v>USD 000s</v>
      </c>
      <c r="H3829" s="31">
        <f>H3812 * $E3822</f>
        <v>0</v>
      </c>
      <c r="I3829" s="31">
        <f>I3812 * $E3822</f>
        <v>0</v>
      </c>
      <c r="J3829" s="31">
        <f>J3812 * $E3822</f>
        <v>0</v>
      </c>
      <c r="K3829" s="31">
        <f>K3812 * $E3822</f>
        <v>0</v>
      </c>
      <c r="L3829" s="31">
        <f>L3812 * $E3822</f>
        <v>0</v>
      </c>
    </row>
    <row r="3830" spans="2:14" ht="4" hidden="1" customHeight="1" outlineLevel="1" x14ac:dyDescent="0.15">
      <c r="D3830" s="10"/>
      <c r="F3830" s="1"/>
      <c r="H3830" s="1"/>
      <c r="I3830" s="1"/>
      <c r="J3830" s="1"/>
      <c r="K3830" s="1"/>
      <c r="L3830" s="1"/>
    </row>
    <row r="3831" spans="2:14" s="1" customFormat="1" ht="15" hidden="1" customHeight="1" outlineLevel="1" x14ac:dyDescent="0.15">
      <c r="B3831" s="7"/>
      <c r="C3831" s="20">
        <v>4</v>
      </c>
      <c r="D3831" s="10" t="s">
        <v>276</v>
      </c>
      <c r="F3831" s="9" t="str">
        <f>ReportingCurrencyUnitLables</f>
        <v>USD 000s</v>
      </c>
      <c r="H3831" s="31">
        <f>H3816 * $E3822</f>
        <v>0</v>
      </c>
      <c r="I3831" s="31">
        <f>I3816 * $E3822</f>
        <v>0</v>
      </c>
      <c r="J3831" s="31">
        <f>J3816 * $E3822</f>
        <v>0</v>
      </c>
      <c r="K3831" s="31">
        <f>K3816 * $E3822</f>
        <v>0</v>
      </c>
      <c r="L3831" s="31">
        <f>L3816 * $E3822</f>
        <v>0</v>
      </c>
    </row>
    <row r="3832" spans="2:14" ht="4" hidden="1" customHeight="1" outlineLevel="1" x14ac:dyDescent="0.15">
      <c r="D3832" s="10"/>
      <c r="F3832" s="1"/>
      <c r="H3832" s="1"/>
      <c r="I3832" s="1"/>
      <c r="J3832" s="1"/>
      <c r="K3832" s="1"/>
      <c r="L3832" s="1"/>
    </row>
    <row r="3833" spans="2:14" ht="10" hidden="1" customHeight="1" outlineLevel="1" x14ac:dyDescent="0.15">
      <c r="B3833" s="38"/>
      <c r="C3833" s="34"/>
      <c r="D3833" s="34"/>
      <c r="E3833" s="34"/>
      <c r="F3833" s="34"/>
      <c r="G3833" s="34"/>
      <c r="H3833" s="34"/>
      <c r="I3833" s="39"/>
      <c r="J3833" s="39"/>
      <c r="K3833" s="39"/>
      <c r="L3833" s="34"/>
      <c r="M3833" s="34"/>
      <c r="N3833" s="1"/>
    </row>
    <row r="3834" spans="2:14" ht="10" customHeight="1" x14ac:dyDescent="0.15"/>
    <row r="3835" spans="2:14" s="1" customFormat="1" ht="19" collapsed="1" x14ac:dyDescent="0.15">
      <c r="B3835" s="66" cm="1">
        <f t="array" aca="1" ref="B3835" ca="1">MAX($B$2:OFFSET(B3835,-1,0)+1)</f>
        <v>67</v>
      </c>
      <c r="C3835" s="67" t="str">
        <f>UPPER(J3840) &amp;" / " &amp; K3840  &amp; " / " &amp; L3840 &amp; " / " &amp; H3840</f>
        <v xml:space="preserve"> /  /  / </v>
      </c>
      <c r="D3835" s="67"/>
      <c r="E3835" s="67"/>
      <c r="F3835" s="67"/>
      <c r="G3835" s="67"/>
      <c r="H3835" s="34"/>
      <c r="I3835" s="19" t="s">
        <v>253</v>
      </c>
      <c r="J3835" s="2" t="s">
        <v>216</v>
      </c>
      <c r="K3835" s="19" t="s">
        <v>286</v>
      </c>
      <c r="L3835" s="35">
        <f>E3880</f>
        <v>1</v>
      </c>
      <c r="M3835" s="34"/>
    </row>
    <row r="3836" spans="2:14" s="1" customFormat="1" ht="4" hidden="1" customHeight="1" outlineLevel="1" x14ac:dyDescent="0.15">
      <c r="B3836" s="63"/>
      <c r="C3836" s="64"/>
      <c r="D3836" s="64"/>
      <c r="E3836" s="64"/>
      <c r="F3836" s="64"/>
      <c r="G3836" s="64"/>
      <c r="H3836" s="64"/>
      <c r="I3836" s="65"/>
      <c r="J3836" s="65"/>
      <c r="K3836" s="65"/>
      <c r="L3836" s="64"/>
      <c r="M3836" s="64"/>
    </row>
    <row r="3837" spans="2:14" ht="10" hidden="1" customHeight="1" outlineLevel="1" x14ac:dyDescent="0.15"/>
    <row r="3838" spans="2:14" ht="15" hidden="1" customHeight="1" outlineLevel="1" x14ac:dyDescent="0.15">
      <c r="D3838" s="1"/>
      <c r="E3838" s="1"/>
      <c r="H3838" s="3" t="s">
        <v>1</v>
      </c>
      <c r="J3838" s="3" t="s">
        <v>0</v>
      </c>
      <c r="K3838" s="3" t="s">
        <v>215</v>
      </c>
      <c r="L3838" s="3" t="s">
        <v>283</v>
      </c>
    </row>
    <row r="3839" spans="2:14" ht="5" hidden="1" customHeight="1" outlineLevel="1" x14ac:dyDescent="0.15">
      <c r="D3839" s="1"/>
      <c r="E3839" s="1"/>
      <c r="H3839" s="1"/>
      <c r="J3839" s="1"/>
      <c r="K3839" s="1"/>
      <c r="L3839" s="1"/>
    </row>
    <row r="3840" spans="2:14" ht="15" hidden="1" customHeight="1" outlineLevel="1" x14ac:dyDescent="0.15">
      <c r="D3840" s="10" t="s">
        <v>2</v>
      </c>
      <c r="E3840" s="1"/>
      <c r="H3840" s="2"/>
      <c r="J3840" s="2"/>
      <c r="K3840" s="2"/>
      <c r="L3840" s="2"/>
    </row>
    <row r="3841" spans="2:13" hidden="1" outlineLevel="1" x14ac:dyDescent="0.15">
      <c r="D3841" s="1"/>
      <c r="E3841" s="1"/>
      <c r="F3841" s="1"/>
      <c r="H3841" s="1"/>
      <c r="I3841" s="1"/>
      <c r="J3841" s="1"/>
      <c r="K3841" s="1"/>
      <c r="L3841" s="1"/>
    </row>
    <row r="3842" spans="2:13" s="1" customFormat="1" ht="18" hidden="1" customHeight="1" outlineLevel="1" x14ac:dyDescent="0.15">
      <c r="B3842" s="7"/>
      <c r="C3842" s="60" t="s">
        <v>3</v>
      </c>
      <c r="D3842" s="68"/>
      <c r="E3842" s="68"/>
      <c r="F3842" s="69"/>
      <c r="G3842" s="69"/>
      <c r="H3842" s="69" t="s">
        <v>4</v>
      </c>
      <c r="I3842" s="69" t="s">
        <v>5</v>
      </c>
      <c r="J3842" s="69" t="s">
        <v>6</v>
      </c>
      <c r="K3842" s="69" t="s">
        <v>277</v>
      </c>
      <c r="L3842" s="69" t="s">
        <v>278</v>
      </c>
      <c r="M3842" s="69"/>
    </row>
    <row r="3843" spans="2:13" ht="10" hidden="1" customHeight="1" outlineLevel="1" x14ac:dyDescent="0.15">
      <c r="H3843" s="1"/>
      <c r="I3843" s="1"/>
      <c r="J3843" s="1"/>
      <c r="K3843" s="1"/>
      <c r="L3843" s="1"/>
    </row>
    <row r="3844" spans="2:13" s="1" customFormat="1" ht="15" hidden="1" customHeight="1" outlineLevel="1" x14ac:dyDescent="0.15">
      <c r="B3844" s="7"/>
      <c r="D3844" s="10" t="s">
        <v>3</v>
      </c>
      <c r="F3844" s="18" t="s">
        <v>288</v>
      </c>
      <c r="H3844" s="23"/>
      <c r="I3844" s="23"/>
      <c r="J3844" s="23"/>
      <c r="K3844" s="23"/>
      <c r="L3844" s="23"/>
    </row>
    <row r="3845" spans="2:13" ht="4" hidden="1" customHeight="1" outlineLevel="1" x14ac:dyDescent="0.15">
      <c r="D3845" s="1"/>
      <c r="E3845" s="1"/>
      <c r="F3845" s="1"/>
      <c r="H3845" s="1"/>
      <c r="I3845" s="1"/>
      <c r="J3845" s="1"/>
      <c r="K3845" s="1"/>
      <c r="L3845" s="1"/>
    </row>
    <row r="3846" spans="2:13" s="1" customFormat="1" ht="15" hidden="1" customHeight="1" outlineLevel="1" x14ac:dyDescent="0.15">
      <c r="B3846" s="7"/>
      <c r="D3846" s="10" t="s">
        <v>265</v>
      </c>
      <c r="F3846" s="9" t="str">
        <f>F3848 &amp; ":" &amp; F3844</f>
        <v>USD:[currency code]</v>
      </c>
      <c r="H3846" s="25"/>
      <c r="I3846" s="25"/>
      <c r="J3846" s="25"/>
      <c r="K3846" s="25"/>
      <c r="L3846" s="25"/>
    </row>
    <row r="3847" spans="2:13" ht="4" hidden="1" customHeight="1" outlineLevel="1" x14ac:dyDescent="0.15">
      <c r="D3847" s="1"/>
      <c r="E3847" s="1"/>
      <c r="F3847" s="1"/>
      <c r="H3847" s="1"/>
      <c r="I3847" s="1"/>
      <c r="J3847" s="1"/>
      <c r="K3847" s="1"/>
      <c r="L3847" s="1"/>
    </row>
    <row r="3848" spans="2:13" s="1" customFormat="1" ht="15" hidden="1" customHeight="1" outlineLevel="1" x14ac:dyDescent="0.15">
      <c r="B3848" s="7"/>
      <c r="D3848" s="10" t="s">
        <v>22</v>
      </c>
      <c r="F3848" s="9" t="str">
        <f>ReportingCurrency</f>
        <v>USD</v>
      </c>
      <c r="H3848" s="30">
        <f>IF(H3846=0, 0, H3844/H3846)</f>
        <v>0</v>
      </c>
      <c r="I3848" s="30">
        <f>IF(I3846=0, 0, I3844/I3846)</f>
        <v>0</v>
      </c>
      <c r="J3848" s="30">
        <f>IF(J3846=0, 0, J3844/J3846)</f>
        <v>0</v>
      </c>
      <c r="K3848" s="30">
        <f>IF(K3846=0, 0, K3844/K3846)</f>
        <v>0</v>
      </c>
      <c r="L3848" s="30">
        <f>IF(L3846=0, 0, L3844/L3846)</f>
        <v>0</v>
      </c>
    </row>
    <row r="3849" spans="2:13" ht="4" hidden="1" customHeight="1" outlineLevel="1" x14ac:dyDescent="0.15">
      <c r="D3849" s="1"/>
      <c r="E3849" s="1"/>
      <c r="F3849" s="1"/>
      <c r="H3849" s="1"/>
      <c r="I3849" s="1"/>
      <c r="J3849" s="1"/>
      <c r="K3849" s="1"/>
      <c r="L3849" s="1"/>
    </row>
    <row r="3850" spans="2:13" s="1" customFormat="1" ht="15" hidden="1" customHeight="1" outlineLevel="1" x14ac:dyDescent="0.15">
      <c r="B3850" s="7"/>
      <c r="D3850" s="10" t="s">
        <v>273</v>
      </c>
      <c r="F3850" s="9" t="s">
        <v>274</v>
      </c>
      <c r="H3850" s="2"/>
      <c r="I3850" s="2"/>
      <c r="J3850" s="2"/>
      <c r="K3850" s="2"/>
      <c r="L3850" s="2"/>
    </row>
    <row r="3851" spans="2:13" ht="4" hidden="1" customHeight="1" outlineLevel="1" x14ac:dyDescent="0.15">
      <c r="D3851" s="1"/>
      <c r="E3851" s="1"/>
      <c r="F3851" s="1"/>
      <c r="H3851" s="1"/>
      <c r="I3851" s="1"/>
      <c r="J3851" s="1"/>
      <c r="K3851" s="1"/>
      <c r="L3851" s="1"/>
    </row>
    <row r="3852" spans="2:13" s="1" customFormat="1" ht="15" hidden="1" customHeight="1" outlineLevel="1" x14ac:dyDescent="0.15">
      <c r="B3852" s="7"/>
      <c r="D3852" s="10" t="s">
        <v>302</v>
      </c>
      <c r="F3852" s="9" t="s">
        <v>275</v>
      </c>
      <c r="H3852" s="26"/>
      <c r="I3852" s="26"/>
      <c r="J3852" s="26"/>
      <c r="K3852" s="26"/>
      <c r="L3852" s="26"/>
    </row>
    <row r="3853" spans="2:13" hidden="1" outlineLevel="1" x14ac:dyDescent="0.15">
      <c r="D3853" s="1"/>
      <c r="E3853" s="1"/>
      <c r="F3853" s="1"/>
      <c r="H3853" s="1"/>
      <c r="I3853" s="1"/>
      <c r="J3853" s="1"/>
      <c r="K3853" s="1"/>
      <c r="L3853" s="1"/>
    </row>
    <row r="3854" spans="2:13" s="1" customFormat="1" ht="18" hidden="1" customHeight="1" outlineLevel="1" x14ac:dyDescent="0.15">
      <c r="B3854" s="7"/>
      <c r="C3854" s="60" t="s">
        <v>8</v>
      </c>
      <c r="D3854" s="68"/>
      <c r="E3854" s="68"/>
      <c r="F3854" s="69"/>
      <c r="G3854" s="69"/>
      <c r="H3854" s="69" t="s">
        <v>4</v>
      </c>
      <c r="I3854" s="69" t="s">
        <v>5</v>
      </c>
      <c r="J3854" s="69" t="s">
        <v>6</v>
      </c>
      <c r="K3854" s="69" t="s">
        <v>277</v>
      </c>
      <c r="L3854" s="69" t="s">
        <v>278</v>
      </c>
      <c r="M3854" s="69"/>
    </row>
    <row r="3855" spans="2:13" ht="10" hidden="1" customHeight="1" outlineLevel="1" x14ac:dyDescent="0.15">
      <c r="H3855" s="1"/>
      <c r="I3855" s="1"/>
      <c r="J3855" s="1"/>
      <c r="K3855" s="1"/>
      <c r="L3855" s="1"/>
    </row>
    <row r="3856" spans="2:13" s="1" customFormat="1" ht="15" hidden="1" customHeight="1" outlineLevel="1" x14ac:dyDescent="0.15">
      <c r="B3856" s="7"/>
      <c r="D3856" s="10" t="s">
        <v>254</v>
      </c>
      <c r="E3856" s="36"/>
      <c r="F3856" s="9" t="s">
        <v>24</v>
      </c>
      <c r="H3856" s="24"/>
      <c r="I3856" s="24"/>
      <c r="J3856" s="24"/>
      <c r="K3856" s="24"/>
      <c r="L3856" s="24"/>
    </row>
    <row r="3857" spans="2:13" s="1" customFormat="1" ht="15" hidden="1" customHeight="1" outlineLevel="1" x14ac:dyDescent="0.15">
      <c r="B3857" s="7"/>
      <c r="D3857" s="10" t="s">
        <v>255</v>
      </c>
      <c r="E3857" s="36"/>
      <c r="F3857" s="9" t="s">
        <v>24</v>
      </c>
      <c r="H3857" s="24"/>
      <c r="I3857" s="24"/>
      <c r="J3857" s="24"/>
      <c r="K3857" s="24"/>
      <c r="L3857" s="24"/>
    </row>
    <row r="3858" spans="2:13" s="1" customFormat="1" ht="15" hidden="1" customHeight="1" outlineLevel="1" x14ac:dyDescent="0.15">
      <c r="B3858" s="7"/>
      <c r="D3858" s="10" t="s">
        <v>256</v>
      </c>
      <c r="E3858" s="36"/>
      <c r="F3858" s="9" t="s">
        <v>24</v>
      </c>
      <c r="H3858" s="24"/>
      <c r="I3858" s="24"/>
      <c r="J3858" s="24"/>
      <c r="K3858" s="24"/>
      <c r="L3858" s="24"/>
    </row>
    <row r="3859" spans="2:13" s="1" customFormat="1" ht="15" hidden="1" customHeight="1" outlineLevel="1" x14ac:dyDescent="0.15">
      <c r="B3859" s="7"/>
      <c r="D3859" s="10" t="s">
        <v>257</v>
      </c>
      <c r="E3859" s="36"/>
      <c r="F3859" s="9" t="s">
        <v>24</v>
      </c>
      <c r="H3859" s="24"/>
      <c r="I3859" s="24"/>
      <c r="J3859" s="24"/>
      <c r="K3859" s="24"/>
      <c r="L3859" s="24"/>
    </row>
    <row r="3860" spans="2:13" s="1" customFormat="1" ht="15" hidden="1" customHeight="1" outlineLevel="1" x14ac:dyDescent="0.15">
      <c r="B3860" s="7"/>
      <c r="D3860" s="10" t="s">
        <v>258</v>
      </c>
      <c r="E3860" s="36"/>
      <c r="F3860" s="9" t="s">
        <v>24</v>
      </c>
      <c r="H3860" s="24"/>
      <c r="I3860" s="24"/>
      <c r="J3860" s="24"/>
      <c r="K3860" s="24"/>
      <c r="L3860" s="24"/>
    </row>
    <row r="3861" spans="2:13" ht="4" hidden="1" customHeight="1" outlineLevel="1" x14ac:dyDescent="0.15">
      <c r="D3861" s="1"/>
      <c r="E3861" s="1"/>
      <c r="F3861" s="1"/>
      <c r="H3861" s="1"/>
      <c r="I3861" s="1"/>
      <c r="J3861" s="1"/>
      <c r="K3861" s="1"/>
      <c r="L3861" s="1"/>
    </row>
    <row r="3862" spans="2:13" s="1" customFormat="1" ht="15" hidden="1" customHeight="1" outlineLevel="1" x14ac:dyDescent="0.15">
      <c r="B3862" s="7"/>
      <c r="D3862" s="10" t="s">
        <v>268</v>
      </c>
      <c r="F3862" s="9" t="s">
        <v>24</v>
      </c>
      <c r="H3862" s="31">
        <f>SUM(H3856:H3860)</f>
        <v>0</v>
      </c>
      <c r="I3862" s="31">
        <f>SUM(I3856:I3860)</f>
        <v>0</v>
      </c>
      <c r="J3862" s="31">
        <f>SUM(J3856:J3860)</f>
        <v>0</v>
      </c>
      <c r="K3862" s="31">
        <f>SUM(K3856:K3860)</f>
        <v>0</v>
      </c>
      <c r="L3862" s="31">
        <f>SUM(L3856:L3860)</f>
        <v>0</v>
      </c>
    </row>
    <row r="3863" spans="2:13" hidden="1" outlineLevel="1" x14ac:dyDescent="0.15"/>
    <row r="3864" spans="2:13" s="1" customFormat="1" ht="18" hidden="1" customHeight="1" outlineLevel="1" x14ac:dyDescent="0.15">
      <c r="B3864" s="7"/>
      <c r="C3864" s="60" t="s">
        <v>15</v>
      </c>
      <c r="D3864" s="68"/>
      <c r="E3864" s="68"/>
      <c r="F3864" s="69"/>
      <c r="G3864" s="69"/>
      <c r="H3864" s="69" t="s">
        <v>4</v>
      </c>
      <c r="I3864" s="69" t="s">
        <v>5</v>
      </c>
      <c r="J3864" s="69" t="s">
        <v>6</v>
      </c>
      <c r="K3864" s="69" t="s">
        <v>277</v>
      </c>
      <c r="L3864" s="69" t="s">
        <v>278</v>
      </c>
      <c r="M3864" s="69"/>
    </row>
    <row r="3865" spans="2:13" ht="10" hidden="1" customHeight="1" outlineLevel="1" x14ac:dyDescent="0.15"/>
    <row r="3866" spans="2:13" s="1" customFormat="1" ht="15" hidden="1" customHeight="1" outlineLevel="1" x14ac:dyDescent="0.15">
      <c r="B3866" s="7"/>
      <c r="D3866" s="10" t="s">
        <v>23</v>
      </c>
      <c r="F3866" s="9" t="s">
        <v>9</v>
      </c>
      <c r="H3866" s="31">
        <f>H3862</f>
        <v>0</v>
      </c>
      <c r="I3866" s="31">
        <f>I3862</f>
        <v>0</v>
      </c>
      <c r="J3866" s="31">
        <f>J3862</f>
        <v>0</v>
      </c>
      <c r="K3866" s="31">
        <f>K3862</f>
        <v>0</v>
      </c>
      <c r="L3866" s="31">
        <f>L3862</f>
        <v>0</v>
      </c>
    </row>
    <row r="3867" spans="2:13" ht="4" hidden="1" customHeight="1" outlineLevel="1" x14ac:dyDescent="0.15">
      <c r="D3867" s="10"/>
      <c r="F3867" s="1"/>
      <c r="H3867" s="1"/>
      <c r="I3867" s="1"/>
      <c r="J3867" s="1"/>
      <c r="K3867" s="1"/>
      <c r="L3867" s="1"/>
    </row>
    <row r="3868" spans="2:13" s="1" customFormat="1" ht="15" hidden="1" customHeight="1" outlineLevel="1" x14ac:dyDescent="0.15">
      <c r="B3868" s="7"/>
      <c r="D3868" s="10" t="s">
        <v>269</v>
      </c>
      <c r="F3868" s="9" t="s">
        <v>9</v>
      </c>
      <c r="H3868" s="31">
        <f>SUM(H3857:H3860)</f>
        <v>0</v>
      </c>
      <c r="I3868" s="31">
        <f>SUM(I3857:I3860)</f>
        <v>0</v>
      </c>
      <c r="J3868" s="31">
        <f>SUM(J3857:J3860)</f>
        <v>0</v>
      </c>
      <c r="K3868" s="31">
        <f>SUM(K3857:K3860)</f>
        <v>0</v>
      </c>
      <c r="L3868" s="31">
        <f>SUM(L3857:L3860)</f>
        <v>0</v>
      </c>
    </row>
    <row r="3869" spans="2:13" ht="4" hidden="1" customHeight="1" outlineLevel="1" x14ac:dyDescent="0.15">
      <c r="D3869" s="10"/>
      <c r="F3869" s="1"/>
      <c r="H3869" s="1"/>
      <c r="I3869" s="1"/>
      <c r="J3869" s="1"/>
      <c r="K3869" s="1"/>
      <c r="L3869" s="1"/>
    </row>
    <row r="3870" spans="2:13" s="1" customFormat="1" ht="15" hidden="1" customHeight="1" outlineLevel="1" x14ac:dyDescent="0.15">
      <c r="B3870" s="7"/>
      <c r="D3870" s="10" t="s">
        <v>16</v>
      </c>
      <c r="F3870" s="9" t="str">
        <f>ReportingCurrencyUnitLables</f>
        <v>USD 000s</v>
      </c>
      <c r="H3870" s="31">
        <f>H3848 * H3862 / 1000</f>
        <v>0</v>
      </c>
      <c r="I3870" s="31">
        <f>I3848 * I3862 / 1000</f>
        <v>0</v>
      </c>
      <c r="J3870" s="31">
        <f>J3848 * J3862 / 1000</f>
        <v>0</v>
      </c>
      <c r="K3870" s="31">
        <f>K3848 * K3862 / 1000</f>
        <v>0</v>
      </c>
      <c r="L3870" s="31">
        <f>L3848 * L3862 / 1000</f>
        <v>0</v>
      </c>
    </row>
    <row r="3871" spans="2:13" ht="4" hidden="1" customHeight="1" outlineLevel="1" x14ac:dyDescent="0.15">
      <c r="D3871" s="10"/>
      <c r="F3871" s="1"/>
      <c r="H3871" s="1"/>
      <c r="I3871" s="1"/>
      <c r="J3871" s="1"/>
      <c r="K3871" s="1"/>
      <c r="L3871" s="1"/>
    </row>
    <row r="3872" spans="2:13" s="1" customFormat="1" ht="15" hidden="1" customHeight="1" outlineLevel="1" x14ac:dyDescent="0.15">
      <c r="B3872" s="7"/>
      <c r="D3872" s="10" t="s">
        <v>19</v>
      </c>
      <c r="F3872" s="9" t="s">
        <v>20</v>
      </c>
      <c r="H3872" s="32">
        <f>IF(H3866=0,0,H3868 / H3866)</f>
        <v>0</v>
      </c>
      <c r="I3872" s="32">
        <f>IF(I3866=0,0,I3868 / I3866)</f>
        <v>0</v>
      </c>
      <c r="J3872" s="32">
        <f>IF(J3866=0,0,J3868 / J3866)</f>
        <v>0</v>
      </c>
      <c r="K3872" s="32">
        <f>IF(K3866=0,0,K3868 / K3866)</f>
        <v>0</v>
      </c>
      <c r="L3872" s="32">
        <f>IF(L3866=0,0,L3868 / L3866)</f>
        <v>0</v>
      </c>
    </row>
    <row r="3873" spans="2:13" ht="4" hidden="1" customHeight="1" outlineLevel="1" x14ac:dyDescent="0.15">
      <c r="D3873" s="10"/>
      <c r="F3873" s="1"/>
      <c r="H3873" s="1"/>
      <c r="I3873" s="1"/>
      <c r="J3873" s="1"/>
      <c r="K3873" s="1"/>
      <c r="L3873" s="1"/>
    </row>
    <row r="3874" spans="2:13" s="1" customFormat="1" ht="15" hidden="1" customHeight="1" outlineLevel="1" x14ac:dyDescent="0.15">
      <c r="B3874" s="7"/>
      <c r="D3874" s="10" t="s">
        <v>276</v>
      </c>
      <c r="F3874" s="9" t="str">
        <f>ReportingCurrencyUnitLables</f>
        <v>USD 000s</v>
      </c>
      <c r="H3874" s="31">
        <f>MAX(SUMPRODUCT(H3857:H3860, Technical!$E$9:$E$12) * H3848 / 1000, 0)</f>
        <v>0</v>
      </c>
      <c r="I3874" s="31">
        <f>MAX(SUMPRODUCT(I3857:I3860, Technical!$E$9:$E$12) * I3848 / 1000, 0)</f>
        <v>0</v>
      </c>
      <c r="J3874" s="31">
        <f>MAX(SUMPRODUCT(J3857:J3860, Technical!$E$9:$E$12) * J3848 / 1000, 0)</f>
        <v>0</v>
      </c>
      <c r="K3874" s="31">
        <f>MAX(SUMPRODUCT(K3857:K3860, Technical!$E$9:$E$12) * K3848 / 1000, 0)</f>
        <v>0</v>
      </c>
      <c r="L3874" s="31">
        <f>MAX(SUMPRODUCT(L3857:L3860, Technical!$E$9:$E$12) * L3848 / 1000, 0)</f>
        <v>0</v>
      </c>
    </row>
    <row r="3875" spans="2:13" ht="4" hidden="1" customHeight="1" outlineLevel="1" x14ac:dyDescent="0.15">
      <c r="D3875" s="10"/>
      <c r="F3875" s="1"/>
      <c r="H3875" s="1"/>
      <c r="I3875" s="1"/>
      <c r="J3875" s="1"/>
      <c r="K3875" s="1"/>
      <c r="L3875" s="1"/>
    </row>
    <row r="3876" spans="2:13" s="1" customFormat="1" ht="15" hidden="1" customHeight="1" outlineLevel="1" x14ac:dyDescent="0.15">
      <c r="B3876" s="7"/>
      <c r="D3876" s="10" t="s">
        <v>272</v>
      </c>
      <c r="F3876" s="9" t="s">
        <v>270</v>
      </c>
      <c r="H3876" s="32">
        <f>IF(H3870=0, 0, H3874/H3870)</f>
        <v>0</v>
      </c>
      <c r="I3876" s="32">
        <f>IF(I3870=0, 0, I3874/I3870)</f>
        <v>0</v>
      </c>
      <c r="J3876" s="32">
        <f>IF(J3870=0, 0, J3874/J3870)</f>
        <v>0</v>
      </c>
      <c r="K3876" s="32">
        <f>IF(K3870=0, 0, K3874/K3870)</f>
        <v>0</v>
      </c>
      <c r="L3876" s="32">
        <f>IF(L3870=0, 0, L3874/L3870)</f>
        <v>0</v>
      </c>
    </row>
    <row r="3877" spans="2:13" ht="4" hidden="1" customHeight="1" outlineLevel="1" x14ac:dyDescent="0.15">
      <c r="D3877" s="10"/>
      <c r="F3877" s="1"/>
      <c r="H3877" s="1"/>
      <c r="I3877" s="1"/>
      <c r="J3877" s="1"/>
      <c r="K3877" s="1"/>
      <c r="L3877" s="1"/>
    </row>
    <row r="3878" spans="2:13" s="1" customFormat="1" ht="15" hidden="1" customHeight="1" outlineLevel="1" x14ac:dyDescent="0.15">
      <c r="B3878" s="7"/>
      <c r="C3878" s="7"/>
      <c r="D3878" s="10" t="s">
        <v>271</v>
      </c>
      <c r="F3878" s="9" t="s">
        <v>279</v>
      </c>
      <c r="H3878" s="33"/>
      <c r="I3878" s="32">
        <f>IF(H3876=0, 0, -(I3876-H3876) / H3876)</f>
        <v>0</v>
      </c>
      <c r="J3878" s="32">
        <f>IF(I3876=0, 0, -(J3876-I3876) / I3876)</f>
        <v>0</v>
      </c>
      <c r="K3878" s="32">
        <f>IF(J3876=0, 0, -(K3876-J3876) / J3876)</f>
        <v>0</v>
      </c>
      <c r="L3878" s="32">
        <f>IF(K3876=0, 0, -(L3876-K3876) / K3876)</f>
        <v>0</v>
      </c>
    </row>
    <row r="3879" spans="2:13" hidden="1" outlineLevel="1" x14ac:dyDescent="0.15"/>
    <row r="3880" spans="2:13" s="1" customFormat="1" ht="18" hidden="1" customHeight="1" outlineLevel="1" x14ac:dyDescent="0.15">
      <c r="B3880" s="7"/>
      <c r="C3880" s="60" t="s">
        <v>259</v>
      </c>
      <c r="D3880" s="68"/>
      <c r="E3880" s="68">
        <f>IF(AND(J3835 = "Yes", OR(ISBLANK(Worker_Type_Filter), Worker_Type_Filter = H3840),
 OR(ISBLANK(Country_Filter), Country_Filter = J3840)), 1, 0)</f>
        <v>1</v>
      </c>
      <c r="F3880" s="69"/>
      <c r="G3880" s="69"/>
      <c r="H3880" s="69" t="s">
        <v>4</v>
      </c>
      <c r="I3880" s="69" t="s">
        <v>5</v>
      </c>
      <c r="J3880" s="69" t="s">
        <v>6</v>
      </c>
      <c r="K3880" s="69" t="s">
        <v>277</v>
      </c>
      <c r="L3880" s="69" t="s">
        <v>278</v>
      </c>
      <c r="M3880" s="69"/>
    </row>
    <row r="3881" spans="2:13" ht="10" hidden="1" customHeight="1" outlineLevel="1" x14ac:dyDescent="0.15">
      <c r="C3881" s="37" t="s">
        <v>267</v>
      </c>
    </row>
    <row r="3882" spans="2:13" ht="4" hidden="1" customHeight="1" outlineLevel="1" x14ac:dyDescent="0.15"/>
    <row r="3883" spans="2:13" s="1" customFormat="1" ht="15" hidden="1" customHeight="1" outlineLevel="1" x14ac:dyDescent="0.15">
      <c r="B3883" s="7"/>
      <c r="C3883" s="20">
        <v>1</v>
      </c>
      <c r="D3883" s="10" t="s">
        <v>23</v>
      </c>
      <c r="F3883" s="9" t="s">
        <v>9</v>
      </c>
      <c r="H3883" s="31">
        <f>H3866 * $E3880</f>
        <v>0</v>
      </c>
      <c r="I3883" s="31">
        <f>I3866 * $E3880</f>
        <v>0</v>
      </c>
      <c r="J3883" s="31">
        <f>J3866 * $E3880</f>
        <v>0</v>
      </c>
      <c r="K3883" s="31">
        <f>K3866 * $E3880</f>
        <v>0</v>
      </c>
      <c r="L3883" s="31">
        <f>L3866 * $E3880</f>
        <v>0</v>
      </c>
    </row>
    <row r="3884" spans="2:13" ht="4" hidden="1" customHeight="1" outlineLevel="1" x14ac:dyDescent="0.15">
      <c r="D3884" s="10"/>
      <c r="F3884" s="1"/>
      <c r="H3884" s="1"/>
      <c r="I3884" s="1"/>
      <c r="J3884" s="1"/>
      <c r="K3884" s="1"/>
      <c r="L3884" s="1"/>
    </row>
    <row r="3885" spans="2:13" s="1" customFormat="1" ht="15" hidden="1" customHeight="1" outlineLevel="1" x14ac:dyDescent="0.15">
      <c r="B3885" s="7"/>
      <c r="C3885" s="20">
        <v>2</v>
      </c>
      <c r="D3885" s="10" t="s">
        <v>269</v>
      </c>
      <c r="F3885" s="9" t="s">
        <v>9</v>
      </c>
      <c r="H3885" s="31">
        <f>H3868 * $E3880</f>
        <v>0</v>
      </c>
      <c r="I3885" s="31">
        <f>I3868 * $E3880</f>
        <v>0</v>
      </c>
      <c r="J3885" s="31">
        <f>J3868 * $E3880</f>
        <v>0</v>
      </c>
      <c r="K3885" s="31">
        <f>K3868 * $E3880</f>
        <v>0</v>
      </c>
      <c r="L3885" s="31">
        <f>L3868 * $E3880</f>
        <v>0</v>
      </c>
    </row>
    <row r="3886" spans="2:13" ht="4" hidden="1" customHeight="1" outlineLevel="1" x14ac:dyDescent="0.15">
      <c r="D3886" s="10"/>
      <c r="F3886" s="1"/>
      <c r="H3886" s="1"/>
      <c r="I3886" s="1"/>
      <c r="J3886" s="1"/>
      <c r="K3886" s="1"/>
      <c r="L3886" s="1"/>
    </row>
    <row r="3887" spans="2:13" s="1" customFormat="1" ht="15" hidden="1" customHeight="1" outlineLevel="1" x14ac:dyDescent="0.15">
      <c r="B3887" s="7"/>
      <c r="C3887" s="20">
        <v>3</v>
      </c>
      <c r="D3887" s="10" t="s">
        <v>16</v>
      </c>
      <c r="F3887" s="9" t="str">
        <f>ReportingCurrencyUnitLables</f>
        <v>USD 000s</v>
      </c>
      <c r="H3887" s="31">
        <f>H3870 * $E3880</f>
        <v>0</v>
      </c>
      <c r="I3887" s="31">
        <f>I3870 * $E3880</f>
        <v>0</v>
      </c>
      <c r="J3887" s="31">
        <f>J3870 * $E3880</f>
        <v>0</v>
      </c>
      <c r="K3887" s="31">
        <f>K3870 * $E3880</f>
        <v>0</v>
      </c>
      <c r="L3887" s="31">
        <f>L3870 * $E3880</f>
        <v>0</v>
      </c>
    </row>
    <row r="3888" spans="2:13" ht="4" hidden="1" customHeight="1" outlineLevel="1" x14ac:dyDescent="0.15">
      <c r="D3888" s="10"/>
      <c r="F3888" s="1"/>
      <c r="H3888" s="1"/>
      <c r="I3888" s="1"/>
      <c r="J3888" s="1"/>
      <c r="K3888" s="1"/>
      <c r="L3888" s="1"/>
    </row>
    <row r="3889" spans="2:14" s="1" customFormat="1" ht="15" hidden="1" customHeight="1" outlineLevel="1" x14ac:dyDescent="0.15">
      <c r="B3889" s="7"/>
      <c r="C3889" s="20">
        <v>4</v>
      </c>
      <c r="D3889" s="10" t="s">
        <v>276</v>
      </c>
      <c r="F3889" s="9" t="str">
        <f>ReportingCurrencyUnitLables</f>
        <v>USD 000s</v>
      </c>
      <c r="H3889" s="31">
        <f>H3874 * $E3880</f>
        <v>0</v>
      </c>
      <c r="I3889" s="31">
        <f>I3874 * $E3880</f>
        <v>0</v>
      </c>
      <c r="J3889" s="31">
        <f>J3874 * $E3880</f>
        <v>0</v>
      </c>
      <c r="K3889" s="31">
        <f>K3874 * $E3880</f>
        <v>0</v>
      </c>
      <c r="L3889" s="31">
        <f>L3874 * $E3880</f>
        <v>0</v>
      </c>
    </row>
    <row r="3890" spans="2:14" ht="4" hidden="1" customHeight="1" outlineLevel="1" x14ac:dyDescent="0.15">
      <c r="D3890" s="10"/>
      <c r="F3890" s="1"/>
      <c r="H3890" s="1"/>
      <c r="I3890" s="1"/>
      <c r="J3890" s="1"/>
      <c r="K3890" s="1"/>
      <c r="L3890" s="1"/>
    </row>
    <row r="3891" spans="2:14" ht="10" hidden="1" customHeight="1" outlineLevel="1" x14ac:dyDescent="0.15">
      <c r="B3891" s="38"/>
      <c r="C3891" s="34"/>
      <c r="D3891" s="34"/>
      <c r="E3891" s="34"/>
      <c r="F3891" s="34"/>
      <c r="G3891" s="34"/>
      <c r="H3891" s="34"/>
      <c r="I3891" s="39"/>
      <c r="J3891" s="39"/>
      <c r="K3891" s="39"/>
      <c r="L3891" s="34"/>
      <c r="M3891" s="34"/>
      <c r="N3891" s="1"/>
    </row>
    <row r="3892" spans="2:14" ht="10" customHeight="1" x14ac:dyDescent="0.15"/>
    <row r="3893" spans="2:14" s="1" customFormat="1" ht="19" collapsed="1" x14ac:dyDescent="0.15">
      <c r="B3893" s="66" cm="1">
        <f t="array" aca="1" ref="B3893" ca="1">MAX($B$2:OFFSET(B3893,-1,0)+1)</f>
        <v>68</v>
      </c>
      <c r="C3893" s="67" t="str">
        <f>UPPER(J3898) &amp;" / " &amp; K3898  &amp; " / " &amp; L3898 &amp; " / " &amp; H3898</f>
        <v xml:space="preserve"> /  /  / </v>
      </c>
      <c r="D3893" s="67"/>
      <c r="E3893" s="67"/>
      <c r="F3893" s="67"/>
      <c r="G3893" s="67"/>
      <c r="H3893" s="34"/>
      <c r="I3893" s="19" t="s">
        <v>253</v>
      </c>
      <c r="J3893" s="2" t="s">
        <v>216</v>
      </c>
      <c r="K3893" s="19" t="s">
        <v>286</v>
      </c>
      <c r="L3893" s="35">
        <f>E3938</f>
        <v>1</v>
      </c>
      <c r="M3893" s="34"/>
    </row>
    <row r="3894" spans="2:14" s="1" customFormat="1" ht="4" hidden="1" customHeight="1" outlineLevel="1" x14ac:dyDescent="0.15">
      <c r="B3894" s="63"/>
      <c r="C3894" s="64"/>
      <c r="D3894" s="64"/>
      <c r="E3894" s="64"/>
      <c r="F3894" s="64"/>
      <c r="G3894" s="64"/>
      <c r="H3894" s="64"/>
      <c r="I3894" s="65"/>
      <c r="J3894" s="65"/>
      <c r="K3894" s="65"/>
      <c r="L3894" s="64"/>
      <c r="M3894" s="64"/>
    </row>
    <row r="3895" spans="2:14" ht="10" hidden="1" customHeight="1" outlineLevel="1" x14ac:dyDescent="0.15"/>
    <row r="3896" spans="2:14" ht="15" hidden="1" customHeight="1" outlineLevel="1" x14ac:dyDescent="0.15">
      <c r="D3896" s="1"/>
      <c r="E3896" s="1"/>
      <c r="H3896" s="3" t="s">
        <v>1</v>
      </c>
      <c r="J3896" s="3" t="s">
        <v>0</v>
      </c>
      <c r="K3896" s="3" t="s">
        <v>215</v>
      </c>
      <c r="L3896" s="3" t="s">
        <v>283</v>
      </c>
    </row>
    <row r="3897" spans="2:14" ht="5" hidden="1" customHeight="1" outlineLevel="1" x14ac:dyDescent="0.15">
      <c r="D3897" s="1"/>
      <c r="E3897" s="1"/>
      <c r="H3897" s="1"/>
      <c r="J3897" s="1"/>
      <c r="K3897" s="1"/>
      <c r="L3897" s="1"/>
    </row>
    <row r="3898" spans="2:14" ht="15" hidden="1" customHeight="1" outlineLevel="1" x14ac:dyDescent="0.15">
      <c r="D3898" s="10" t="s">
        <v>2</v>
      </c>
      <c r="E3898" s="1"/>
      <c r="H3898" s="2"/>
      <c r="J3898" s="2"/>
      <c r="K3898" s="2"/>
      <c r="L3898" s="2"/>
    </row>
    <row r="3899" spans="2:14" hidden="1" outlineLevel="1" x14ac:dyDescent="0.15">
      <c r="D3899" s="1"/>
      <c r="E3899" s="1"/>
      <c r="F3899" s="1"/>
      <c r="H3899" s="1"/>
      <c r="I3899" s="1"/>
      <c r="J3899" s="1"/>
      <c r="K3899" s="1"/>
      <c r="L3899" s="1"/>
    </row>
    <row r="3900" spans="2:14" s="1" customFormat="1" ht="18" hidden="1" customHeight="1" outlineLevel="1" x14ac:dyDescent="0.15">
      <c r="B3900" s="7"/>
      <c r="C3900" s="60" t="s">
        <v>3</v>
      </c>
      <c r="D3900" s="68"/>
      <c r="E3900" s="68"/>
      <c r="F3900" s="69"/>
      <c r="G3900" s="69"/>
      <c r="H3900" s="69" t="s">
        <v>4</v>
      </c>
      <c r="I3900" s="69" t="s">
        <v>5</v>
      </c>
      <c r="J3900" s="69" t="s">
        <v>6</v>
      </c>
      <c r="K3900" s="69" t="s">
        <v>277</v>
      </c>
      <c r="L3900" s="69" t="s">
        <v>278</v>
      </c>
      <c r="M3900" s="69"/>
    </row>
    <row r="3901" spans="2:14" ht="10" hidden="1" customHeight="1" outlineLevel="1" x14ac:dyDescent="0.15">
      <c r="H3901" s="1"/>
      <c r="I3901" s="1"/>
      <c r="J3901" s="1"/>
      <c r="K3901" s="1"/>
      <c r="L3901" s="1"/>
    </row>
    <row r="3902" spans="2:14" s="1" customFormat="1" ht="15" hidden="1" customHeight="1" outlineLevel="1" x14ac:dyDescent="0.15">
      <c r="B3902" s="7"/>
      <c r="D3902" s="10" t="s">
        <v>3</v>
      </c>
      <c r="F3902" s="18" t="s">
        <v>288</v>
      </c>
      <c r="H3902" s="23"/>
      <c r="I3902" s="23"/>
      <c r="J3902" s="23"/>
      <c r="K3902" s="23"/>
      <c r="L3902" s="23"/>
    </row>
    <row r="3903" spans="2:14" ht="4" hidden="1" customHeight="1" outlineLevel="1" x14ac:dyDescent="0.15">
      <c r="D3903" s="1"/>
      <c r="E3903" s="1"/>
      <c r="F3903" s="1"/>
      <c r="H3903" s="1"/>
      <c r="I3903" s="1"/>
      <c r="J3903" s="1"/>
      <c r="K3903" s="1"/>
      <c r="L3903" s="1"/>
    </row>
    <row r="3904" spans="2:14" s="1" customFormat="1" ht="15" hidden="1" customHeight="1" outlineLevel="1" x14ac:dyDescent="0.15">
      <c r="B3904" s="7"/>
      <c r="D3904" s="10" t="s">
        <v>265</v>
      </c>
      <c r="F3904" s="9" t="str">
        <f>F3906 &amp; ":" &amp; F3902</f>
        <v>USD:[currency code]</v>
      </c>
      <c r="H3904" s="25"/>
      <c r="I3904" s="25"/>
      <c r="J3904" s="25"/>
      <c r="K3904" s="25"/>
      <c r="L3904" s="25"/>
    </row>
    <row r="3905" spans="2:13" ht="4" hidden="1" customHeight="1" outlineLevel="1" x14ac:dyDescent="0.15">
      <c r="D3905" s="1"/>
      <c r="E3905" s="1"/>
      <c r="F3905" s="1"/>
      <c r="H3905" s="1"/>
      <c r="I3905" s="1"/>
      <c r="J3905" s="1"/>
      <c r="K3905" s="1"/>
      <c r="L3905" s="1"/>
    </row>
    <row r="3906" spans="2:13" s="1" customFormat="1" ht="15" hidden="1" customHeight="1" outlineLevel="1" x14ac:dyDescent="0.15">
      <c r="B3906" s="7"/>
      <c r="D3906" s="10" t="s">
        <v>22</v>
      </c>
      <c r="F3906" s="9" t="str">
        <f>ReportingCurrency</f>
        <v>USD</v>
      </c>
      <c r="H3906" s="30">
        <f>IF(H3904=0, 0, H3902/H3904)</f>
        <v>0</v>
      </c>
      <c r="I3906" s="30">
        <f>IF(I3904=0, 0, I3902/I3904)</f>
        <v>0</v>
      </c>
      <c r="J3906" s="30">
        <f>IF(J3904=0, 0, J3902/J3904)</f>
        <v>0</v>
      </c>
      <c r="K3906" s="30">
        <f>IF(K3904=0, 0, K3902/K3904)</f>
        <v>0</v>
      </c>
      <c r="L3906" s="30">
        <f>IF(L3904=0, 0, L3902/L3904)</f>
        <v>0</v>
      </c>
    </row>
    <row r="3907" spans="2:13" ht="4" hidden="1" customHeight="1" outlineLevel="1" x14ac:dyDescent="0.15">
      <c r="D3907" s="1"/>
      <c r="E3907" s="1"/>
      <c r="F3907" s="1"/>
      <c r="H3907" s="1"/>
      <c r="I3907" s="1"/>
      <c r="J3907" s="1"/>
      <c r="K3907" s="1"/>
      <c r="L3907" s="1"/>
    </row>
    <row r="3908" spans="2:13" s="1" customFormat="1" ht="15" hidden="1" customHeight="1" outlineLevel="1" x14ac:dyDescent="0.15">
      <c r="B3908" s="7"/>
      <c r="D3908" s="10" t="s">
        <v>273</v>
      </c>
      <c r="F3908" s="9" t="s">
        <v>274</v>
      </c>
      <c r="H3908" s="2"/>
      <c r="I3908" s="2"/>
      <c r="J3908" s="2"/>
      <c r="K3908" s="2"/>
      <c r="L3908" s="2"/>
    </row>
    <row r="3909" spans="2:13" ht="4" hidden="1" customHeight="1" outlineLevel="1" x14ac:dyDescent="0.15">
      <c r="D3909" s="1"/>
      <c r="E3909" s="1"/>
      <c r="F3909" s="1"/>
      <c r="H3909" s="1"/>
      <c r="I3909" s="1"/>
      <c r="J3909" s="1"/>
      <c r="K3909" s="1"/>
      <c r="L3909" s="1"/>
    </row>
    <row r="3910" spans="2:13" s="1" customFormat="1" ht="15" hidden="1" customHeight="1" outlineLevel="1" x14ac:dyDescent="0.15">
      <c r="B3910" s="7"/>
      <c r="D3910" s="10" t="s">
        <v>302</v>
      </c>
      <c r="F3910" s="9" t="s">
        <v>275</v>
      </c>
      <c r="H3910" s="26"/>
      <c r="I3910" s="26"/>
      <c r="J3910" s="26"/>
      <c r="K3910" s="26"/>
      <c r="L3910" s="26"/>
    </row>
    <row r="3911" spans="2:13" hidden="1" outlineLevel="1" x14ac:dyDescent="0.15">
      <c r="D3911" s="1"/>
      <c r="E3911" s="1"/>
      <c r="F3911" s="1"/>
      <c r="H3911" s="1"/>
      <c r="I3911" s="1"/>
      <c r="J3911" s="1"/>
      <c r="K3911" s="1"/>
      <c r="L3911" s="1"/>
    </row>
    <row r="3912" spans="2:13" s="1" customFormat="1" ht="18" hidden="1" customHeight="1" outlineLevel="1" x14ac:dyDescent="0.15">
      <c r="B3912" s="7"/>
      <c r="C3912" s="60" t="s">
        <v>8</v>
      </c>
      <c r="D3912" s="68"/>
      <c r="E3912" s="68"/>
      <c r="F3912" s="69"/>
      <c r="G3912" s="69"/>
      <c r="H3912" s="69" t="s">
        <v>4</v>
      </c>
      <c r="I3912" s="69" t="s">
        <v>5</v>
      </c>
      <c r="J3912" s="69" t="s">
        <v>6</v>
      </c>
      <c r="K3912" s="69" t="s">
        <v>277</v>
      </c>
      <c r="L3912" s="69" t="s">
        <v>278</v>
      </c>
      <c r="M3912" s="69"/>
    </row>
    <row r="3913" spans="2:13" ht="10" hidden="1" customHeight="1" outlineLevel="1" x14ac:dyDescent="0.15">
      <c r="H3913" s="1"/>
      <c r="I3913" s="1"/>
      <c r="J3913" s="1"/>
      <c r="K3913" s="1"/>
      <c r="L3913" s="1"/>
    </row>
    <row r="3914" spans="2:13" s="1" customFormat="1" ht="15" hidden="1" customHeight="1" outlineLevel="1" x14ac:dyDescent="0.15">
      <c r="B3914" s="7"/>
      <c r="D3914" s="10" t="s">
        <v>254</v>
      </c>
      <c r="E3914" s="36"/>
      <c r="F3914" s="9" t="s">
        <v>24</v>
      </c>
      <c r="H3914" s="24"/>
      <c r="I3914" s="24"/>
      <c r="J3914" s="24"/>
      <c r="K3914" s="24"/>
      <c r="L3914" s="24"/>
    </row>
    <row r="3915" spans="2:13" s="1" customFormat="1" ht="15" hidden="1" customHeight="1" outlineLevel="1" x14ac:dyDescent="0.15">
      <c r="B3915" s="7"/>
      <c r="D3915" s="10" t="s">
        <v>255</v>
      </c>
      <c r="E3915" s="36"/>
      <c r="F3915" s="9" t="s">
        <v>24</v>
      </c>
      <c r="H3915" s="24"/>
      <c r="I3915" s="24"/>
      <c r="J3915" s="24"/>
      <c r="K3915" s="24"/>
      <c r="L3915" s="24"/>
    </row>
    <row r="3916" spans="2:13" s="1" customFormat="1" ht="15" hidden="1" customHeight="1" outlineLevel="1" x14ac:dyDescent="0.15">
      <c r="B3916" s="7"/>
      <c r="D3916" s="10" t="s">
        <v>256</v>
      </c>
      <c r="E3916" s="36"/>
      <c r="F3916" s="9" t="s">
        <v>24</v>
      </c>
      <c r="H3916" s="24"/>
      <c r="I3916" s="24"/>
      <c r="J3916" s="24"/>
      <c r="K3916" s="24"/>
      <c r="L3916" s="24"/>
    </row>
    <row r="3917" spans="2:13" s="1" customFormat="1" ht="15" hidden="1" customHeight="1" outlineLevel="1" x14ac:dyDescent="0.15">
      <c r="B3917" s="7"/>
      <c r="D3917" s="10" t="s">
        <v>257</v>
      </c>
      <c r="E3917" s="36"/>
      <c r="F3917" s="9" t="s">
        <v>24</v>
      </c>
      <c r="H3917" s="24"/>
      <c r="I3917" s="24"/>
      <c r="J3917" s="24"/>
      <c r="K3917" s="24"/>
      <c r="L3917" s="24"/>
    </row>
    <row r="3918" spans="2:13" s="1" customFormat="1" ht="15" hidden="1" customHeight="1" outlineLevel="1" x14ac:dyDescent="0.15">
      <c r="B3918" s="7"/>
      <c r="D3918" s="10" t="s">
        <v>258</v>
      </c>
      <c r="E3918" s="36"/>
      <c r="F3918" s="9" t="s">
        <v>24</v>
      </c>
      <c r="H3918" s="24"/>
      <c r="I3918" s="24"/>
      <c r="J3918" s="24"/>
      <c r="K3918" s="24"/>
      <c r="L3918" s="24"/>
    </row>
    <row r="3919" spans="2:13" ht="4" hidden="1" customHeight="1" outlineLevel="1" x14ac:dyDescent="0.15">
      <c r="D3919" s="1"/>
      <c r="E3919" s="1"/>
      <c r="F3919" s="1"/>
      <c r="H3919" s="1"/>
      <c r="I3919" s="1"/>
      <c r="J3919" s="1"/>
      <c r="K3919" s="1"/>
      <c r="L3919" s="1"/>
    </row>
    <row r="3920" spans="2:13" s="1" customFormat="1" ht="15" hidden="1" customHeight="1" outlineLevel="1" x14ac:dyDescent="0.15">
      <c r="B3920" s="7"/>
      <c r="D3920" s="10" t="s">
        <v>268</v>
      </c>
      <c r="F3920" s="9" t="s">
        <v>24</v>
      </c>
      <c r="H3920" s="31">
        <f>SUM(H3914:H3918)</f>
        <v>0</v>
      </c>
      <c r="I3920" s="31">
        <f>SUM(I3914:I3918)</f>
        <v>0</v>
      </c>
      <c r="J3920" s="31">
        <f>SUM(J3914:J3918)</f>
        <v>0</v>
      </c>
      <c r="K3920" s="31">
        <f>SUM(K3914:K3918)</f>
        <v>0</v>
      </c>
      <c r="L3920" s="31">
        <f>SUM(L3914:L3918)</f>
        <v>0</v>
      </c>
    </row>
    <row r="3921" spans="2:13" hidden="1" outlineLevel="1" x14ac:dyDescent="0.15"/>
    <row r="3922" spans="2:13" s="1" customFormat="1" ht="18" hidden="1" customHeight="1" outlineLevel="1" x14ac:dyDescent="0.15">
      <c r="B3922" s="7"/>
      <c r="C3922" s="60" t="s">
        <v>15</v>
      </c>
      <c r="D3922" s="68"/>
      <c r="E3922" s="68"/>
      <c r="F3922" s="69"/>
      <c r="G3922" s="69"/>
      <c r="H3922" s="69" t="s">
        <v>4</v>
      </c>
      <c r="I3922" s="69" t="s">
        <v>5</v>
      </c>
      <c r="J3922" s="69" t="s">
        <v>6</v>
      </c>
      <c r="K3922" s="69" t="s">
        <v>277</v>
      </c>
      <c r="L3922" s="69" t="s">
        <v>278</v>
      </c>
      <c r="M3922" s="69"/>
    </row>
    <row r="3923" spans="2:13" ht="10" hidden="1" customHeight="1" outlineLevel="1" x14ac:dyDescent="0.15"/>
    <row r="3924" spans="2:13" s="1" customFormat="1" ht="15" hidden="1" customHeight="1" outlineLevel="1" x14ac:dyDescent="0.15">
      <c r="B3924" s="7"/>
      <c r="D3924" s="10" t="s">
        <v>23</v>
      </c>
      <c r="F3924" s="9" t="s">
        <v>9</v>
      </c>
      <c r="H3924" s="31">
        <f>H3920</f>
        <v>0</v>
      </c>
      <c r="I3924" s="31">
        <f>I3920</f>
        <v>0</v>
      </c>
      <c r="J3924" s="31">
        <f>J3920</f>
        <v>0</v>
      </c>
      <c r="K3924" s="31">
        <f>K3920</f>
        <v>0</v>
      </c>
      <c r="L3924" s="31">
        <f>L3920</f>
        <v>0</v>
      </c>
    </row>
    <row r="3925" spans="2:13" ht="4" hidden="1" customHeight="1" outlineLevel="1" x14ac:dyDescent="0.15">
      <c r="D3925" s="10"/>
      <c r="F3925" s="1"/>
      <c r="H3925" s="1"/>
      <c r="I3925" s="1"/>
      <c r="J3925" s="1"/>
      <c r="K3925" s="1"/>
      <c r="L3925" s="1"/>
    </row>
    <row r="3926" spans="2:13" s="1" customFormat="1" ht="15" hidden="1" customHeight="1" outlineLevel="1" x14ac:dyDescent="0.15">
      <c r="B3926" s="7"/>
      <c r="D3926" s="10" t="s">
        <v>269</v>
      </c>
      <c r="F3926" s="9" t="s">
        <v>9</v>
      </c>
      <c r="H3926" s="31">
        <f>SUM(H3915:H3918)</f>
        <v>0</v>
      </c>
      <c r="I3926" s="31">
        <f>SUM(I3915:I3918)</f>
        <v>0</v>
      </c>
      <c r="J3926" s="31">
        <f>SUM(J3915:J3918)</f>
        <v>0</v>
      </c>
      <c r="K3926" s="31">
        <f>SUM(K3915:K3918)</f>
        <v>0</v>
      </c>
      <c r="L3926" s="31">
        <f>SUM(L3915:L3918)</f>
        <v>0</v>
      </c>
    </row>
    <row r="3927" spans="2:13" ht="4" hidden="1" customHeight="1" outlineLevel="1" x14ac:dyDescent="0.15">
      <c r="D3927" s="10"/>
      <c r="F3927" s="1"/>
      <c r="H3927" s="1"/>
      <c r="I3927" s="1"/>
      <c r="J3927" s="1"/>
      <c r="K3927" s="1"/>
      <c r="L3927" s="1"/>
    </row>
    <row r="3928" spans="2:13" s="1" customFormat="1" ht="15" hidden="1" customHeight="1" outlineLevel="1" x14ac:dyDescent="0.15">
      <c r="B3928" s="7"/>
      <c r="D3928" s="10" t="s">
        <v>16</v>
      </c>
      <c r="F3928" s="9" t="str">
        <f>ReportingCurrencyUnitLables</f>
        <v>USD 000s</v>
      </c>
      <c r="H3928" s="31">
        <f>H3906 * H3920 / 1000</f>
        <v>0</v>
      </c>
      <c r="I3928" s="31">
        <f>I3906 * I3920 / 1000</f>
        <v>0</v>
      </c>
      <c r="J3928" s="31">
        <f>J3906 * J3920 / 1000</f>
        <v>0</v>
      </c>
      <c r="K3928" s="31">
        <f>K3906 * K3920 / 1000</f>
        <v>0</v>
      </c>
      <c r="L3928" s="31">
        <f>L3906 * L3920 / 1000</f>
        <v>0</v>
      </c>
    </row>
    <row r="3929" spans="2:13" ht="4" hidden="1" customHeight="1" outlineLevel="1" x14ac:dyDescent="0.15">
      <c r="D3929" s="10"/>
      <c r="F3929" s="1"/>
      <c r="H3929" s="1"/>
      <c r="I3929" s="1"/>
      <c r="J3929" s="1"/>
      <c r="K3929" s="1"/>
      <c r="L3929" s="1"/>
    </row>
    <row r="3930" spans="2:13" s="1" customFormat="1" ht="15" hidden="1" customHeight="1" outlineLevel="1" x14ac:dyDescent="0.15">
      <c r="B3930" s="7"/>
      <c r="D3930" s="10" t="s">
        <v>19</v>
      </c>
      <c r="F3930" s="9" t="s">
        <v>20</v>
      </c>
      <c r="H3930" s="32">
        <f>IF(H3924=0,0,H3926 / H3924)</f>
        <v>0</v>
      </c>
      <c r="I3930" s="32">
        <f>IF(I3924=0,0,I3926 / I3924)</f>
        <v>0</v>
      </c>
      <c r="J3930" s="32">
        <f>IF(J3924=0,0,J3926 / J3924)</f>
        <v>0</v>
      </c>
      <c r="K3930" s="32">
        <f>IF(K3924=0,0,K3926 / K3924)</f>
        <v>0</v>
      </c>
      <c r="L3930" s="32">
        <f>IF(L3924=0,0,L3926 / L3924)</f>
        <v>0</v>
      </c>
    </row>
    <row r="3931" spans="2:13" ht="4" hidden="1" customHeight="1" outlineLevel="1" x14ac:dyDescent="0.15">
      <c r="D3931" s="10"/>
      <c r="F3931" s="1"/>
      <c r="H3931" s="1"/>
      <c r="I3931" s="1"/>
      <c r="J3931" s="1"/>
      <c r="K3931" s="1"/>
      <c r="L3931" s="1"/>
    </row>
    <row r="3932" spans="2:13" s="1" customFormat="1" ht="15" hidden="1" customHeight="1" outlineLevel="1" x14ac:dyDescent="0.15">
      <c r="B3932" s="7"/>
      <c r="D3932" s="10" t="s">
        <v>276</v>
      </c>
      <c r="F3932" s="9" t="str">
        <f>ReportingCurrencyUnitLables</f>
        <v>USD 000s</v>
      </c>
      <c r="H3932" s="31">
        <f>MAX(SUMPRODUCT(H3915:H3918, Technical!$E$9:$E$12) * H3906 / 1000, 0)</f>
        <v>0</v>
      </c>
      <c r="I3932" s="31">
        <f>MAX(SUMPRODUCT(I3915:I3918, Technical!$E$9:$E$12) * I3906 / 1000, 0)</f>
        <v>0</v>
      </c>
      <c r="J3932" s="31">
        <f>MAX(SUMPRODUCT(J3915:J3918, Technical!$E$9:$E$12) * J3906 / 1000, 0)</f>
        <v>0</v>
      </c>
      <c r="K3932" s="31">
        <f>MAX(SUMPRODUCT(K3915:K3918, Technical!$E$9:$E$12) * K3906 / 1000, 0)</f>
        <v>0</v>
      </c>
      <c r="L3932" s="31">
        <f>MAX(SUMPRODUCT(L3915:L3918, Technical!$E$9:$E$12) * L3906 / 1000, 0)</f>
        <v>0</v>
      </c>
    </row>
    <row r="3933" spans="2:13" ht="4" hidden="1" customHeight="1" outlineLevel="1" x14ac:dyDescent="0.15">
      <c r="D3933" s="10"/>
      <c r="F3933" s="1"/>
      <c r="H3933" s="1"/>
      <c r="I3933" s="1"/>
      <c r="J3933" s="1"/>
      <c r="K3933" s="1"/>
      <c r="L3933" s="1"/>
    </row>
    <row r="3934" spans="2:13" s="1" customFormat="1" ht="15" hidden="1" customHeight="1" outlineLevel="1" x14ac:dyDescent="0.15">
      <c r="B3934" s="7"/>
      <c r="D3934" s="10" t="s">
        <v>272</v>
      </c>
      <c r="F3934" s="9" t="s">
        <v>270</v>
      </c>
      <c r="H3934" s="32">
        <f>IF(H3928=0, 0, H3932/H3928)</f>
        <v>0</v>
      </c>
      <c r="I3934" s="32">
        <f>IF(I3928=0, 0, I3932/I3928)</f>
        <v>0</v>
      </c>
      <c r="J3934" s="32">
        <f>IF(J3928=0, 0, J3932/J3928)</f>
        <v>0</v>
      </c>
      <c r="K3934" s="32">
        <f>IF(K3928=0, 0, K3932/K3928)</f>
        <v>0</v>
      </c>
      <c r="L3934" s="32">
        <f>IF(L3928=0, 0, L3932/L3928)</f>
        <v>0</v>
      </c>
    </row>
    <row r="3935" spans="2:13" ht="4" hidden="1" customHeight="1" outlineLevel="1" x14ac:dyDescent="0.15">
      <c r="D3935" s="10"/>
      <c r="F3935" s="1"/>
      <c r="H3935" s="1"/>
      <c r="I3935" s="1"/>
      <c r="J3935" s="1"/>
      <c r="K3935" s="1"/>
      <c r="L3935" s="1"/>
    </row>
    <row r="3936" spans="2:13" s="1" customFormat="1" ht="15" hidden="1" customHeight="1" outlineLevel="1" x14ac:dyDescent="0.15">
      <c r="B3936" s="7"/>
      <c r="C3936" s="7"/>
      <c r="D3936" s="10" t="s">
        <v>271</v>
      </c>
      <c r="F3936" s="9" t="s">
        <v>279</v>
      </c>
      <c r="H3936" s="33"/>
      <c r="I3936" s="32">
        <f>IF(H3934=0, 0, -(I3934-H3934) / H3934)</f>
        <v>0</v>
      </c>
      <c r="J3936" s="32">
        <f>IF(I3934=0, 0, -(J3934-I3934) / I3934)</f>
        <v>0</v>
      </c>
      <c r="K3936" s="32">
        <f>IF(J3934=0, 0, -(K3934-J3934) / J3934)</f>
        <v>0</v>
      </c>
      <c r="L3936" s="32">
        <f>IF(K3934=0, 0, -(L3934-K3934) / K3934)</f>
        <v>0</v>
      </c>
    </row>
    <row r="3937" spans="2:14" hidden="1" outlineLevel="1" x14ac:dyDescent="0.15"/>
    <row r="3938" spans="2:14" s="1" customFormat="1" ht="18" hidden="1" customHeight="1" outlineLevel="1" x14ac:dyDescent="0.15">
      <c r="B3938" s="7"/>
      <c r="C3938" s="60" t="s">
        <v>259</v>
      </c>
      <c r="D3938" s="68"/>
      <c r="E3938" s="68">
        <f>IF(AND(J3893 = "Yes", OR(ISBLANK(Worker_Type_Filter), Worker_Type_Filter = H3898),
 OR(ISBLANK(Country_Filter), Country_Filter = J3898)), 1, 0)</f>
        <v>1</v>
      </c>
      <c r="F3938" s="69"/>
      <c r="G3938" s="69"/>
      <c r="H3938" s="69" t="s">
        <v>4</v>
      </c>
      <c r="I3938" s="69" t="s">
        <v>5</v>
      </c>
      <c r="J3938" s="69" t="s">
        <v>6</v>
      </c>
      <c r="K3938" s="69" t="s">
        <v>277</v>
      </c>
      <c r="L3938" s="69" t="s">
        <v>278</v>
      </c>
      <c r="M3938" s="69"/>
    </row>
    <row r="3939" spans="2:14" ht="10" hidden="1" customHeight="1" outlineLevel="1" x14ac:dyDescent="0.15">
      <c r="C3939" s="37" t="s">
        <v>267</v>
      </c>
    </row>
    <row r="3940" spans="2:14" ht="4" hidden="1" customHeight="1" outlineLevel="1" x14ac:dyDescent="0.15"/>
    <row r="3941" spans="2:14" s="1" customFormat="1" ht="15" hidden="1" customHeight="1" outlineLevel="1" x14ac:dyDescent="0.15">
      <c r="B3941" s="7"/>
      <c r="C3941" s="20">
        <v>1</v>
      </c>
      <c r="D3941" s="10" t="s">
        <v>23</v>
      </c>
      <c r="F3941" s="9" t="s">
        <v>9</v>
      </c>
      <c r="H3941" s="31">
        <f>H3924 * $E3938</f>
        <v>0</v>
      </c>
      <c r="I3941" s="31">
        <f>I3924 * $E3938</f>
        <v>0</v>
      </c>
      <c r="J3941" s="31">
        <f>J3924 * $E3938</f>
        <v>0</v>
      </c>
      <c r="K3941" s="31">
        <f>K3924 * $E3938</f>
        <v>0</v>
      </c>
      <c r="L3941" s="31">
        <f>L3924 * $E3938</f>
        <v>0</v>
      </c>
    </row>
    <row r="3942" spans="2:14" ht="4" hidden="1" customHeight="1" outlineLevel="1" x14ac:dyDescent="0.15">
      <c r="D3942" s="10"/>
      <c r="F3942" s="1"/>
      <c r="H3942" s="1"/>
      <c r="I3942" s="1"/>
      <c r="J3942" s="1"/>
      <c r="K3942" s="1"/>
      <c r="L3942" s="1"/>
    </row>
    <row r="3943" spans="2:14" s="1" customFormat="1" ht="15" hidden="1" customHeight="1" outlineLevel="1" x14ac:dyDescent="0.15">
      <c r="B3943" s="7"/>
      <c r="C3943" s="20">
        <v>2</v>
      </c>
      <c r="D3943" s="10" t="s">
        <v>269</v>
      </c>
      <c r="F3943" s="9" t="s">
        <v>9</v>
      </c>
      <c r="H3943" s="31">
        <f>H3926 * $E3938</f>
        <v>0</v>
      </c>
      <c r="I3943" s="31">
        <f>I3926 * $E3938</f>
        <v>0</v>
      </c>
      <c r="J3943" s="31">
        <f>J3926 * $E3938</f>
        <v>0</v>
      </c>
      <c r="K3943" s="31">
        <f>K3926 * $E3938</f>
        <v>0</v>
      </c>
      <c r="L3943" s="31">
        <f>L3926 * $E3938</f>
        <v>0</v>
      </c>
    </row>
    <row r="3944" spans="2:14" ht="4" hidden="1" customHeight="1" outlineLevel="1" x14ac:dyDescent="0.15">
      <c r="D3944" s="10"/>
      <c r="F3944" s="1"/>
      <c r="H3944" s="1"/>
      <c r="I3944" s="1"/>
      <c r="J3944" s="1"/>
      <c r="K3944" s="1"/>
      <c r="L3944" s="1"/>
    </row>
    <row r="3945" spans="2:14" s="1" customFormat="1" ht="15" hidden="1" customHeight="1" outlineLevel="1" x14ac:dyDescent="0.15">
      <c r="B3945" s="7"/>
      <c r="C3945" s="20">
        <v>3</v>
      </c>
      <c r="D3945" s="10" t="s">
        <v>16</v>
      </c>
      <c r="F3945" s="9" t="str">
        <f>ReportingCurrencyUnitLables</f>
        <v>USD 000s</v>
      </c>
      <c r="H3945" s="31">
        <f>H3928 * $E3938</f>
        <v>0</v>
      </c>
      <c r="I3945" s="31">
        <f>I3928 * $E3938</f>
        <v>0</v>
      </c>
      <c r="J3945" s="31">
        <f>J3928 * $E3938</f>
        <v>0</v>
      </c>
      <c r="K3945" s="31">
        <f>K3928 * $E3938</f>
        <v>0</v>
      </c>
      <c r="L3945" s="31">
        <f>L3928 * $E3938</f>
        <v>0</v>
      </c>
    </row>
    <row r="3946" spans="2:14" ht="4" hidden="1" customHeight="1" outlineLevel="1" x14ac:dyDescent="0.15">
      <c r="D3946" s="10"/>
      <c r="F3946" s="1"/>
      <c r="H3946" s="1"/>
      <c r="I3946" s="1"/>
      <c r="J3946" s="1"/>
      <c r="K3946" s="1"/>
      <c r="L3946" s="1"/>
    </row>
    <row r="3947" spans="2:14" s="1" customFormat="1" ht="15" hidden="1" customHeight="1" outlineLevel="1" x14ac:dyDescent="0.15">
      <c r="B3947" s="7"/>
      <c r="C3947" s="20">
        <v>4</v>
      </c>
      <c r="D3947" s="10" t="s">
        <v>276</v>
      </c>
      <c r="F3947" s="9" t="str">
        <f>ReportingCurrencyUnitLables</f>
        <v>USD 000s</v>
      </c>
      <c r="H3947" s="31">
        <f>H3932 * $E3938</f>
        <v>0</v>
      </c>
      <c r="I3947" s="31">
        <f>I3932 * $E3938</f>
        <v>0</v>
      </c>
      <c r="J3947" s="31">
        <f>J3932 * $E3938</f>
        <v>0</v>
      </c>
      <c r="K3947" s="31">
        <f>K3932 * $E3938</f>
        <v>0</v>
      </c>
      <c r="L3947" s="31">
        <f>L3932 * $E3938</f>
        <v>0</v>
      </c>
    </row>
    <row r="3948" spans="2:14" ht="4" hidden="1" customHeight="1" outlineLevel="1" x14ac:dyDescent="0.15">
      <c r="D3948" s="10"/>
      <c r="F3948" s="1"/>
      <c r="H3948" s="1"/>
      <c r="I3948" s="1"/>
      <c r="J3948" s="1"/>
      <c r="K3948" s="1"/>
      <c r="L3948" s="1"/>
    </row>
    <row r="3949" spans="2:14" ht="10" hidden="1" customHeight="1" outlineLevel="1" x14ac:dyDescent="0.15">
      <c r="B3949" s="38"/>
      <c r="C3949" s="34"/>
      <c r="D3949" s="34"/>
      <c r="E3949" s="34"/>
      <c r="F3949" s="34"/>
      <c r="G3949" s="34"/>
      <c r="H3949" s="34"/>
      <c r="I3949" s="39"/>
      <c r="J3949" s="39"/>
      <c r="K3949" s="39"/>
      <c r="L3949" s="34"/>
      <c r="M3949" s="34"/>
      <c r="N3949" s="1"/>
    </row>
    <row r="3950" spans="2:14" ht="10" customHeight="1" x14ac:dyDescent="0.15"/>
    <row r="3951" spans="2:14" s="1" customFormat="1" ht="19" collapsed="1" x14ac:dyDescent="0.15">
      <c r="B3951" s="66" cm="1">
        <f t="array" aca="1" ref="B3951" ca="1">MAX($B$2:OFFSET(B3951,-1,0)+1)</f>
        <v>69</v>
      </c>
      <c r="C3951" s="67" t="str">
        <f>UPPER(J3956) &amp;" / " &amp; K3956  &amp; " / " &amp; L3956 &amp; " / " &amp; H3956</f>
        <v xml:space="preserve"> /  /  / </v>
      </c>
      <c r="D3951" s="67"/>
      <c r="E3951" s="67"/>
      <c r="F3951" s="67"/>
      <c r="G3951" s="67"/>
      <c r="H3951" s="34"/>
      <c r="I3951" s="19" t="s">
        <v>253</v>
      </c>
      <c r="J3951" s="2" t="s">
        <v>216</v>
      </c>
      <c r="K3951" s="19" t="s">
        <v>286</v>
      </c>
      <c r="L3951" s="35">
        <f>E3996</f>
        <v>1</v>
      </c>
      <c r="M3951" s="34"/>
    </row>
    <row r="3952" spans="2:14" s="1" customFormat="1" ht="4" hidden="1" customHeight="1" outlineLevel="1" x14ac:dyDescent="0.15">
      <c r="B3952" s="63"/>
      <c r="C3952" s="64"/>
      <c r="D3952" s="64"/>
      <c r="E3952" s="64"/>
      <c r="F3952" s="64"/>
      <c r="G3952" s="64"/>
      <c r="H3952" s="64"/>
      <c r="I3952" s="65"/>
      <c r="J3952" s="65"/>
      <c r="K3952" s="65"/>
      <c r="L3952" s="64"/>
      <c r="M3952" s="64"/>
    </row>
    <row r="3953" spans="2:13" ht="10" hidden="1" customHeight="1" outlineLevel="1" x14ac:dyDescent="0.15"/>
    <row r="3954" spans="2:13" ht="15" hidden="1" customHeight="1" outlineLevel="1" x14ac:dyDescent="0.15">
      <c r="D3954" s="1"/>
      <c r="E3954" s="1"/>
      <c r="H3954" s="3" t="s">
        <v>1</v>
      </c>
      <c r="J3954" s="3" t="s">
        <v>0</v>
      </c>
      <c r="K3954" s="3" t="s">
        <v>215</v>
      </c>
      <c r="L3954" s="3" t="s">
        <v>283</v>
      </c>
    </row>
    <row r="3955" spans="2:13" ht="5" hidden="1" customHeight="1" outlineLevel="1" x14ac:dyDescent="0.15">
      <c r="D3955" s="1"/>
      <c r="E3955" s="1"/>
      <c r="H3955" s="1"/>
      <c r="J3955" s="1"/>
      <c r="K3955" s="1"/>
      <c r="L3955" s="1"/>
    </row>
    <row r="3956" spans="2:13" ht="15" hidden="1" customHeight="1" outlineLevel="1" x14ac:dyDescent="0.15">
      <c r="D3956" s="10" t="s">
        <v>2</v>
      </c>
      <c r="E3956" s="1"/>
      <c r="H3956" s="2"/>
      <c r="J3956" s="2"/>
      <c r="K3956" s="2"/>
      <c r="L3956" s="2"/>
    </row>
    <row r="3957" spans="2:13" hidden="1" outlineLevel="1" x14ac:dyDescent="0.15">
      <c r="D3957" s="1"/>
      <c r="E3957" s="1"/>
      <c r="F3957" s="1"/>
      <c r="H3957" s="1"/>
      <c r="I3957" s="1"/>
      <c r="J3957" s="1"/>
      <c r="K3957" s="1"/>
      <c r="L3957" s="1"/>
    </row>
    <row r="3958" spans="2:13" s="1" customFormat="1" ht="18" hidden="1" customHeight="1" outlineLevel="1" x14ac:dyDescent="0.15">
      <c r="B3958" s="7"/>
      <c r="C3958" s="60" t="s">
        <v>3</v>
      </c>
      <c r="D3958" s="68"/>
      <c r="E3958" s="68"/>
      <c r="F3958" s="69"/>
      <c r="G3958" s="69"/>
      <c r="H3958" s="69" t="s">
        <v>4</v>
      </c>
      <c r="I3958" s="69" t="s">
        <v>5</v>
      </c>
      <c r="J3958" s="69" t="s">
        <v>6</v>
      </c>
      <c r="K3958" s="69" t="s">
        <v>277</v>
      </c>
      <c r="L3958" s="69" t="s">
        <v>278</v>
      </c>
      <c r="M3958" s="69"/>
    </row>
    <row r="3959" spans="2:13" ht="10" hidden="1" customHeight="1" outlineLevel="1" x14ac:dyDescent="0.15">
      <c r="H3959" s="1"/>
      <c r="I3959" s="1"/>
      <c r="J3959" s="1"/>
      <c r="K3959" s="1"/>
      <c r="L3959" s="1"/>
    </row>
    <row r="3960" spans="2:13" s="1" customFormat="1" ht="15" hidden="1" customHeight="1" outlineLevel="1" x14ac:dyDescent="0.15">
      <c r="B3960" s="7"/>
      <c r="D3960" s="10" t="s">
        <v>3</v>
      </c>
      <c r="F3960" s="18" t="s">
        <v>288</v>
      </c>
      <c r="H3960" s="23"/>
      <c r="I3960" s="23"/>
      <c r="J3960" s="23"/>
      <c r="K3960" s="23"/>
      <c r="L3960" s="23"/>
    </row>
    <row r="3961" spans="2:13" ht="4" hidden="1" customHeight="1" outlineLevel="1" x14ac:dyDescent="0.15">
      <c r="D3961" s="1"/>
      <c r="E3961" s="1"/>
      <c r="F3961" s="1"/>
      <c r="H3961" s="1"/>
      <c r="I3961" s="1"/>
      <c r="J3961" s="1"/>
      <c r="K3961" s="1"/>
      <c r="L3961" s="1"/>
    </row>
    <row r="3962" spans="2:13" s="1" customFormat="1" ht="15" hidden="1" customHeight="1" outlineLevel="1" x14ac:dyDescent="0.15">
      <c r="B3962" s="7"/>
      <c r="D3962" s="10" t="s">
        <v>265</v>
      </c>
      <c r="F3962" s="9" t="str">
        <f>F3964 &amp; ":" &amp; F3960</f>
        <v>USD:[currency code]</v>
      </c>
      <c r="H3962" s="25"/>
      <c r="I3962" s="25"/>
      <c r="J3962" s="25"/>
      <c r="K3962" s="25"/>
      <c r="L3962" s="25"/>
    </row>
    <row r="3963" spans="2:13" ht="4" hidden="1" customHeight="1" outlineLevel="1" x14ac:dyDescent="0.15">
      <c r="D3963" s="1"/>
      <c r="E3963" s="1"/>
      <c r="F3963" s="1"/>
      <c r="H3963" s="1"/>
      <c r="I3963" s="1"/>
      <c r="J3963" s="1"/>
      <c r="K3963" s="1"/>
      <c r="L3963" s="1"/>
    </row>
    <row r="3964" spans="2:13" s="1" customFormat="1" ht="15" hidden="1" customHeight="1" outlineLevel="1" x14ac:dyDescent="0.15">
      <c r="B3964" s="7"/>
      <c r="D3964" s="10" t="s">
        <v>22</v>
      </c>
      <c r="F3964" s="9" t="str">
        <f>ReportingCurrency</f>
        <v>USD</v>
      </c>
      <c r="H3964" s="30">
        <f>IF(H3962=0, 0, H3960/H3962)</f>
        <v>0</v>
      </c>
      <c r="I3964" s="30">
        <f>IF(I3962=0, 0, I3960/I3962)</f>
        <v>0</v>
      </c>
      <c r="J3964" s="30">
        <f>IF(J3962=0, 0, J3960/J3962)</f>
        <v>0</v>
      </c>
      <c r="K3964" s="30">
        <f>IF(K3962=0, 0, K3960/K3962)</f>
        <v>0</v>
      </c>
      <c r="L3964" s="30">
        <f>IF(L3962=0, 0, L3960/L3962)</f>
        <v>0</v>
      </c>
    </row>
    <row r="3965" spans="2:13" ht="4" hidden="1" customHeight="1" outlineLevel="1" x14ac:dyDescent="0.15">
      <c r="D3965" s="1"/>
      <c r="E3965" s="1"/>
      <c r="F3965" s="1"/>
      <c r="H3965" s="1"/>
      <c r="I3965" s="1"/>
      <c r="J3965" s="1"/>
      <c r="K3965" s="1"/>
      <c r="L3965" s="1"/>
    </row>
    <row r="3966" spans="2:13" s="1" customFormat="1" ht="15" hidden="1" customHeight="1" outlineLevel="1" x14ac:dyDescent="0.15">
      <c r="B3966" s="7"/>
      <c r="D3966" s="10" t="s">
        <v>273</v>
      </c>
      <c r="F3966" s="9" t="s">
        <v>274</v>
      </c>
      <c r="H3966" s="2"/>
      <c r="I3966" s="2"/>
      <c r="J3966" s="2"/>
      <c r="K3966" s="2"/>
      <c r="L3966" s="2"/>
    </row>
    <row r="3967" spans="2:13" ht="4" hidden="1" customHeight="1" outlineLevel="1" x14ac:dyDescent="0.15">
      <c r="D3967" s="1"/>
      <c r="E3967" s="1"/>
      <c r="F3967" s="1"/>
      <c r="H3967" s="1"/>
      <c r="I3967" s="1"/>
      <c r="J3967" s="1"/>
      <c r="K3967" s="1"/>
      <c r="L3967" s="1"/>
    </row>
    <row r="3968" spans="2:13" s="1" customFormat="1" ht="15" hidden="1" customHeight="1" outlineLevel="1" x14ac:dyDescent="0.15">
      <c r="B3968" s="7"/>
      <c r="D3968" s="10" t="s">
        <v>302</v>
      </c>
      <c r="F3968" s="9" t="s">
        <v>275</v>
      </c>
      <c r="H3968" s="26"/>
      <c r="I3968" s="26"/>
      <c r="J3968" s="26"/>
      <c r="K3968" s="26"/>
      <c r="L3968" s="26"/>
    </row>
    <row r="3969" spans="2:13" hidden="1" outlineLevel="1" x14ac:dyDescent="0.15">
      <c r="D3969" s="1"/>
      <c r="E3969" s="1"/>
      <c r="F3969" s="1"/>
      <c r="H3969" s="1"/>
      <c r="I3969" s="1"/>
      <c r="J3969" s="1"/>
      <c r="K3969" s="1"/>
      <c r="L3969" s="1"/>
    </row>
    <row r="3970" spans="2:13" s="1" customFormat="1" ht="18" hidden="1" customHeight="1" outlineLevel="1" x14ac:dyDescent="0.15">
      <c r="B3970" s="7"/>
      <c r="C3970" s="60" t="s">
        <v>8</v>
      </c>
      <c r="D3970" s="68"/>
      <c r="E3970" s="68"/>
      <c r="F3970" s="69"/>
      <c r="G3970" s="69"/>
      <c r="H3970" s="69" t="s">
        <v>4</v>
      </c>
      <c r="I3970" s="69" t="s">
        <v>5</v>
      </c>
      <c r="J3970" s="69" t="s">
        <v>6</v>
      </c>
      <c r="K3970" s="69" t="s">
        <v>277</v>
      </c>
      <c r="L3970" s="69" t="s">
        <v>278</v>
      </c>
      <c r="M3970" s="69"/>
    </row>
    <row r="3971" spans="2:13" ht="10" hidden="1" customHeight="1" outlineLevel="1" x14ac:dyDescent="0.15">
      <c r="H3971" s="1"/>
      <c r="I3971" s="1"/>
      <c r="J3971" s="1"/>
      <c r="K3971" s="1"/>
      <c r="L3971" s="1"/>
    </row>
    <row r="3972" spans="2:13" s="1" customFormat="1" ht="15" hidden="1" customHeight="1" outlineLevel="1" x14ac:dyDescent="0.15">
      <c r="B3972" s="7"/>
      <c r="D3972" s="10" t="s">
        <v>254</v>
      </c>
      <c r="E3972" s="36"/>
      <c r="F3972" s="9" t="s">
        <v>24</v>
      </c>
      <c r="H3972" s="24"/>
      <c r="I3972" s="24"/>
      <c r="J3972" s="24"/>
      <c r="K3972" s="24"/>
      <c r="L3972" s="24"/>
    </row>
    <row r="3973" spans="2:13" s="1" customFormat="1" ht="15" hidden="1" customHeight="1" outlineLevel="1" x14ac:dyDescent="0.15">
      <c r="B3973" s="7"/>
      <c r="D3973" s="10" t="s">
        <v>255</v>
      </c>
      <c r="E3973" s="36"/>
      <c r="F3973" s="9" t="s">
        <v>24</v>
      </c>
      <c r="H3973" s="24"/>
      <c r="I3973" s="24"/>
      <c r="J3973" s="24"/>
      <c r="K3973" s="24"/>
      <c r="L3973" s="24"/>
    </row>
    <row r="3974" spans="2:13" s="1" customFormat="1" ht="15" hidden="1" customHeight="1" outlineLevel="1" x14ac:dyDescent="0.15">
      <c r="B3974" s="7"/>
      <c r="D3974" s="10" t="s">
        <v>256</v>
      </c>
      <c r="E3974" s="36"/>
      <c r="F3974" s="9" t="s">
        <v>24</v>
      </c>
      <c r="H3974" s="24"/>
      <c r="I3974" s="24"/>
      <c r="J3974" s="24"/>
      <c r="K3974" s="24"/>
      <c r="L3974" s="24"/>
    </row>
    <row r="3975" spans="2:13" s="1" customFormat="1" ht="15" hidden="1" customHeight="1" outlineLevel="1" x14ac:dyDescent="0.15">
      <c r="B3975" s="7"/>
      <c r="D3975" s="10" t="s">
        <v>257</v>
      </c>
      <c r="E3975" s="36"/>
      <c r="F3975" s="9" t="s">
        <v>24</v>
      </c>
      <c r="H3975" s="24"/>
      <c r="I3975" s="24"/>
      <c r="J3975" s="24"/>
      <c r="K3975" s="24"/>
      <c r="L3975" s="24"/>
    </row>
    <row r="3976" spans="2:13" s="1" customFormat="1" ht="15" hidden="1" customHeight="1" outlineLevel="1" x14ac:dyDescent="0.15">
      <c r="B3976" s="7"/>
      <c r="D3976" s="10" t="s">
        <v>258</v>
      </c>
      <c r="E3976" s="36"/>
      <c r="F3976" s="9" t="s">
        <v>24</v>
      </c>
      <c r="H3976" s="24"/>
      <c r="I3976" s="24"/>
      <c r="J3976" s="24"/>
      <c r="K3976" s="24"/>
      <c r="L3976" s="24"/>
    </row>
    <row r="3977" spans="2:13" ht="4" hidden="1" customHeight="1" outlineLevel="1" x14ac:dyDescent="0.15">
      <c r="D3977" s="1"/>
      <c r="E3977" s="1"/>
      <c r="F3977" s="1"/>
      <c r="H3977" s="1"/>
      <c r="I3977" s="1"/>
      <c r="J3977" s="1"/>
      <c r="K3977" s="1"/>
      <c r="L3977" s="1"/>
    </row>
    <row r="3978" spans="2:13" s="1" customFormat="1" ht="15" hidden="1" customHeight="1" outlineLevel="1" x14ac:dyDescent="0.15">
      <c r="B3978" s="7"/>
      <c r="D3978" s="10" t="s">
        <v>268</v>
      </c>
      <c r="F3978" s="9" t="s">
        <v>24</v>
      </c>
      <c r="H3978" s="31">
        <f>SUM(H3972:H3976)</f>
        <v>0</v>
      </c>
      <c r="I3978" s="31">
        <f>SUM(I3972:I3976)</f>
        <v>0</v>
      </c>
      <c r="J3978" s="31">
        <f>SUM(J3972:J3976)</f>
        <v>0</v>
      </c>
      <c r="K3978" s="31">
        <f>SUM(K3972:K3976)</f>
        <v>0</v>
      </c>
      <c r="L3978" s="31">
        <f>SUM(L3972:L3976)</f>
        <v>0</v>
      </c>
    </row>
    <row r="3979" spans="2:13" hidden="1" outlineLevel="1" x14ac:dyDescent="0.15"/>
    <row r="3980" spans="2:13" s="1" customFormat="1" ht="18" hidden="1" customHeight="1" outlineLevel="1" x14ac:dyDescent="0.15">
      <c r="B3980" s="7"/>
      <c r="C3980" s="60" t="s">
        <v>15</v>
      </c>
      <c r="D3980" s="68"/>
      <c r="E3980" s="68"/>
      <c r="F3980" s="69"/>
      <c r="G3980" s="69"/>
      <c r="H3980" s="69" t="s">
        <v>4</v>
      </c>
      <c r="I3980" s="69" t="s">
        <v>5</v>
      </c>
      <c r="J3980" s="69" t="s">
        <v>6</v>
      </c>
      <c r="K3980" s="69" t="s">
        <v>277</v>
      </c>
      <c r="L3980" s="69" t="s">
        <v>278</v>
      </c>
      <c r="M3980" s="69"/>
    </row>
    <row r="3981" spans="2:13" ht="10" hidden="1" customHeight="1" outlineLevel="1" x14ac:dyDescent="0.15"/>
    <row r="3982" spans="2:13" s="1" customFormat="1" ht="15" hidden="1" customHeight="1" outlineLevel="1" x14ac:dyDescent="0.15">
      <c r="B3982" s="7"/>
      <c r="D3982" s="10" t="s">
        <v>23</v>
      </c>
      <c r="F3982" s="9" t="s">
        <v>9</v>
      </c>
      <c r="H3982" s="31">
        <f>H3978</f>
        <v>0</v>
      </c>
      <c r="I3982" s="31">
        <f>I3978</f>
        <v>0</v>
      </c>
      <c r="J3982" s="31">
        <f>J3978</f>
        <v>0</v>
      </c>
      <c r="K3982" s="31">
        <f>K3978</f>
        <v>0</v>
      </c>
      <c r="L3982" s="31">
        <f>L3978</f>
        <v>0</v>
      </c>
    </row>
    <row r="3983" spans="2:13" ht="4" hidden="1" customHeight="1" outlineLevel="1" x14ac:dyDescent="0.15">
      <c r="D3983" s="10"/>
      <c r="F3983" s="1"/>
      <c r="H3983" s="1"/>
      <c r="I3983" s="1"/>
      <c r="J3983" s="1"/>
      <c r="K3983" s="1"/>
      <c r="L3983" s="1"/>
    </row>
    <row r="3984" spans="2:13" s="1" customFormat="1" ht="15" hidden="1" customHeight="1" outlineLevel="1" x14ac:dyDescent="0.15">
      <c r="B3984" s="7"/>
      <c r="D3984" s="10" t="s">
        <v>269</v>
      </c>
      <c r="F3984" s="9" t="s">
        <v>9</v>
      </c>
      <c r="H3984" s="31">
        <f>SUM(H3973:H3976)</f>
        <v>0</v>
      </c>
      <c r="I3984" s="31">
        <f>SUM(I3973:I3976)</f>
        <v>0</v>
      </c>
      <c r="J3984" s="31">
        <f>SUM(J3973:J3976)</f>
        <v>0</v>
      </c>
      <c r="K3984" s="31">
        <f>SUM(K3973:K3976)</f>
        <v>0</v>
      </c>
      <c r="L3984" s="31">
        <f>SUM(L3973:L3976)</f>
        <v>0</v>
      </c>
    </row>
    <row r="3985" spans="2:13" ht="4" hidden="1" customHeight="1" outlineLevel="1" x14ac:dyDescent="0.15">
      <c r="D3985" s="10"/>
      <c r="F3985" s="1"/>
      <c r="H3985" s="1"/>
      <c r="I3985" s="1"/>
      <c r="J3985" s="1"/>
      <c r="K3985" s="1"/>
      <c r="L3985" s="1"/>
    </row>
    <row r="3986" spans="2:13" s="1" customFormat="1" ht="15" hidden="1" customHeight="1" outlineLevel="1" x14ac:dyDescent="0.15">
      <c r="B3986" s="7"/>
      <c r="D3986" s="10" t="s">
        <v>16</v>
      </c>
      <c r="F3986" s="9" t="str">
        <f>ReportingCurrencyUnitLables</f>
        <v>USD 000s</v>
      </c>
      <c r="H3986" s="31">
        <f>H3964 * H3978 / 1000</f>
        <v>0</v>
      </c>
      <c r="I3986" s="31">
        <f>I3964 * I3978 / 1000</f>
        <v>0</v>
      </c>
      <c r="J3986" s="31">
        <f>J3964 * J3978 / 1000</f>
        <v>0</v>
      </c>
      <c r="K3986" s="31">
        <f>K3964 * K3978 / 1000</f>
        <v>0</v>
      </c>
      <c r="L3986" s="31">
        <f>L3964 * L3978 / 1000</f>
        <v>0</v>
      </c>
    </row>
    <row r="3987" spans="2:13" ht="4" hidden="1" customHeight="1" outlineLevel="1" x14ac:dyDescent="0.15">
      <c r="D3987" s="10"/>
      <c r="F3987" s="1"/>
      <c r="H3987" s="1"/>
      <c r="I3987" s="1"/>
      <c r="J3987" s="1"/>
      <c r="K3987" s="1"/>
      <c r="L3987" s="1"/>
    </row>
    <row r="3988" spans="2:13" s="1" customFormat="1" ht="15" hidden="1" customHeight="1" outlineLevel="1" x14ac:dyDescent="0.15">
      <c r="B3988" s="7"/>
      <c r="D3988" s="10" t="s">
        <v>19</v>
      </c>
      <c r="F3988" s="9" t="s">
        <v>20</v>
      </c>
      <c r="H3988" s="32">
        <f>IF(H3982=0,0,H3984 / H3982)</f>
        <v>0</v>
      </c>
      <c r="I3988" s="32">
        <f>IF(I3982=0,0,I3984 / I3982)</f>
        <v>0</v>
      </c>
      <c r="J3988" s="32">
        <f>IF(J3982=0,0,J3984 / J3982)</f>
        <v>0</v>
      </c>
      <c r="K3988" s="32">
        <f>IF(K3982=0,0,K3984 / K3982)</f>
        <v>0</v>
      </c>
      <c r="L3988" s="32">
        <f>IF(L3982=0,0,L3984 / L3982)</f>
        <v>0</v>
      </c>
    </row>
    <row r="3989" spans="2:13" ht="4" hidden="1" customHeight="1" outlineLevel="1" x14ac:dyDescent="0.15">
      <c r="D3989" s="10"/>
      <c r="F3989" s="1"/>
      <c r="H3989" s="1"/>
      <c r="I3989" s="1"/>
      <c r="J3989" s="1"/>
      <c r="K3989" s="1"/>
      <c r="L3989" s="1"/>
    </row>
    <row r="3990" spans="2:13" s="1" customFormat="1" ht="15" hidden="1" customHeight="1" outlineLevel="1" x14ac:dyDescent="0.15">
      <c r="B3990" s="7"/>
      <c r="D3990" s="10" t="s">
        <v>276</v>
      </c>
      <c r="F3990" s="9" t="str">
        <f>ReportingCurrencyUnitLables</f>
        <v>USD 000s</v>
      </c>
      <c r="H3990" s="31">
        <f>MAX(SUMPRODUCT(H3973:H3976, Technical!$E$9:$E$12) * H3964 / 1000, 0)</f>
        <v>0</v>
      </c>
      <c r="I3990" s="31">
        <f>MAX(SUMPRODUCT(I3973:I3976, Technical!$E$9:$E$12) * I3964 / 1000, 0)</f>
        <v>0</v>
      </c>
      <c r="J3990" s="31">
        <f>MAX(SUMPRODUCT(J3973:J3976, Technical!$E$9:$E$12) * J3964 / 1000, 0)</f>
        <v>0</v>
      </c>
      <c r="K3990" s="31">
        <f>MAX(SUMPRODUCT(K3973:K3976, Technical!$E$9:$E$12) * K3964 / 1000, 0)</f>
        <v>0</v>
      </c>
      <c r="L3990" s="31">
        <f>MAX(SUMPRODUCT(L3973:L3976, Technical!$E$9:$E$12) * L3964 / 1000, 0)</f>
        <v>0</v>
      </c>
    </row>
    <row r="3991" spans="2:13" ht="4" hidden="1" customHeight="1" outlineLevel="1" x14ac:dyDescent="0.15">
      <c r="D3991" s="10"/>
      <c r="F3991" s="1"/>
      <c r="H3991" s="1"/>
      <c r="I3991" s="1"/>
      <c r="J3991" s="1"/>
      <c r="K3991" s="1"/>
      <c r="L3991" s="1"/>
    </row>
    <row r="3992" spans="2:13" s="1" customFormat="1" ht="15" hidden="1" customHeight="1" outlineLevel="1" x14ac:dyDescent="0.15">
      <c r="B3992" s="7"/>
      <c r="D3992" s="10" t="s">
        <v>272</v>
      </c>
      <c r="F3992" s="9" t="s">
        <v>270</v>
      </c>
      <c r="H3992" s="32">
        <f>IF(H3986=0, 0, H3990/H3986)</f>
        <v>0</v>
      </c>
      <c r="I3992" s="32">
        <f>IF(I3986=0, 0, I3990/I3986)</f>
        <v>0</v>
      </c>
      <c r="J3992" s="32">
        <f>IF(J3986=0, 0, J3990/J3986)</f>
        <v>0</v>
      </c>
      <c r="K3992" s="32">
        <f>IF(K3986=0, 0, K3990/K3986)</f>
        <v>0</v>
      </c>
      <c r="L3992" s="32">
        <f>IF(L3986=0, 0, L3990/L3986)</f>
        <v>0</v>
      </c>
    </row>
    <row r="3993" spans="2:13" ht="4" hidden="1" customHeight="1" outlineLevel="1" x14ac:dyDescent="0.15">
      <c r="D3993" s="10"/>
      <c r="F3993" s="1"/>
      <c r="H3993" s="1"/>
      <c r="I3993" s="1"/>
      <c r="J3993" s="1"/>
      <c r="K3993" s="1"/>
      <c r="L3993" s="1"/>
    </row>
    <row r="3994" spans="2:13" s="1" customFormat="1" ht="15" hidden="1" customHeight="1" outlineLevel="1" x14ac:dyDescent="0.15">
      <c r="B3994" s="7"/>
      <c r="C3994" s="7"/>
      <c r="D3994" s="10" t="s">
        <v>271</v>
      </c>
      <c r="F3994" s="9" t="s">
        <v>279</v>
      </c>
      <c r="H3994" s="33"/>
      <c r="I3994" s="32">
        <f>IF(H3992=0, 0, -(I3992-H3992) / H3992)</f>
        <v>0</v>
      </c>
      <c r="J3994" s="32">
        <f>IF(I3992=0, 0, -(J3992-I3992) / I3992)</f>
        <v>0</v>
      </c>
      <c r="K3994" s="32">
        <f>IF(J3992=0, 0, -(K3992-J3992) / J3992)</f>
        <v>0</v>
      </c>
      <c r="L3994" s="32">
        <f>IF(K3992=0, 0, -(L3992-K3992) / K3992)</f>
        <v>0</v>
      </c>
    </row>
    <row r="3995" spans="2:13" hidden="1" outlineLevel="1" x14ac:dyDescent="0.15"/>
    <row r="3996" spans="2:13" s="1" customFormat="1" ht="18" hidden="1" customHeight="1" outlineLevel="1" x14ac:dyDescent="0.15">
      <c r="B3996" s="7"/>
      <c r="C3996" s="60" t="s">
        <v>259</v>
      </c>
      <c r="D3996" s="68"/>
      <c r="E3996" s="68">
        <f>IF(AND(J3951 = "Yes", OR(ISBLANK(Worker_Type_Filter), Worker_Type_Filter = H3956),
 OR(ISBLANK(Country_Filter), Country_Filter = J3956)), 1, 0)</f>
        <v>1</v>
      </c>
      <c r="F3996" s="69"/>
      <c r="G3996" s="69"/>
      <c r="H3996" s="69" t="s">
        <v>4</v>
      </c>
      <c r="I3996" s="69" t="s">
        <v>5</v>
      </c>
      <c r="J3996" s="69" t="s">
        <v>6</v>
      </c>
      <c r="K3996" s="69" t="s">
        <v>277</v>
      </c>
      <c r="L3996" s="69" t="s">
        <v>278</v>
      </c>
      <c r="M3996" s="69"/>
    </row>
    <row r="3997" spans="2:13" ht="10" hidden="1" customHeight="1" outlineLevel="1" x14ac:dyDescent="0.15">
      <c r="C3997" s="37" t="s">
        <v>267</v>
      </c>
    </row>
    <row r="3998" spans="2:13" ht="4" hidden="1" customHeight="1" outlineLevel="1" x14ac:dyDescent="0.15"/>
    <row r="3999" spans="2:13" s="1" customFormat="1" ht="15" hidden="1" customHeight="1" outlineLevel="1" x14ac:dyDescent="0.15">
      <c r="B3999" s="7"/>
      <c r="C3999" s="20">
        <v>1</v>
      </c>
      <c r="D3999" s="10" t="s">
        <v>23</v>
      </c>
      <c r="F3999" s="9" t="s">
        <v>9</v>
      </c>
      <c r="H3999" s="31">
        <f>H3982 * $E3996</f>
        <v>0</v>
      </c>
      <c r="I3999" s="31">
        <f>I3982 * $E3996</f>
        <v>0</v>
      </c>
      <c r="J3999" s="31">
        <f>J3982 * $E3996</f>
        <v>0</v>
      </c>
      <c r="K3999" s="31">
        <f>K3982 * $E3996</f>
        <v>0</v>
      </c>
      <c r="L3999" s="31">
        <f>L3982 * $E3996</f>
        <v>0</v>
      </c>
    </row>
    <row r="4000" spans="2:13" ht="4" hidden="1" customHeight="1" outlineLevel="1" x14ac:dyDescent="0.15">
      <c r="D4000" s="10"/>
      <c r="F4000" s="1"/>
      <c r="H4000" s="1"/>
      <c r="I4000" s="1"/>
      <c r="J4000" s="1"/>
      <c r="K4000" s="1"/>
      <c r="L4000" s="1"/>
    </row>
    <row r="4001" spans="2:14" s="1" customFormat="1" ht="15" hidden="1" customHeight="1" outlineLevel="1" x14ac:dyDescent="0.15">
      <c r="B4001" s="7"/>
      <c r="C4001" s="20">
        <v>2</v>
      </c>
      <c r="D4001" s="10" t="s">
        <v>269</v>
      </c>
      <c r="F4001" s="9" t="s">
        <v>9</v>
      </c>
      <c r="H4001" s="31">
        <f>H3984 * $E3996</f>
        <v>0</v>
      </c>
      <c r="I4001" s="31">
        <f>I3984 * $E3996</f>
        <v>0</v>
      </c>
      <c r="J4001" s="31">
        <f>J3984 * $E3996</f>
        <v>0</v>
      </c>
      <c r="K4001" s="31">
        <f>K3984 * $E3996</f>
        <v>0</v>
      </c>
      <c r="L4001" s="31">
        <f>L3984 * $E3996</f>
        <v>0</v>
      </c>
    </row>
    <row r="4002" spans="2:14" ht="4" hidden="1" customHeight="1" outlineLevel="1" x14ac:dyDescent="0.15">
      <c r="D4002" s="10"/>
      <c r="F4002" s="1"/>
      <c r="H4002" s="1"/>
      <c r="I4002" s="1"/>
      <c r="J4002" s="1"/>
      <c r="K4002" s="1"/>
      <c r="L4002" s="1"/>
    </row>
    <row r="4003" spans="2:14" s="1" customFormat="1" ht="15" hidden="1" customHeight="1" outlineLevel="1" x14ac:dyDescent="0.15">
      <c r="B4003" s="7"/>
      <c r="C4003" s="20">
        <v>3</v>
      </c>
      <c r="D4003" s="10" t="s">
        <v>16</v>
      </c>
      <c r="F4003" s="9" t="str">
        <f>ReportingCurrencyUnitLables</f>
        <v>USD 000s</v>
      </c>
      <c r="H4003" s="31">
        <f>H3986 * $E3996</f>
        <v>0</v>
      </c>
      <c r="I4003" s="31">
        <f>I3986 * $E3996</f>
        <v>0</v>
      </c>
      <c r="J4003" s="31">
        <f>J3986 * $E3996</f>
        <v>0</v>
      </c>
      <c r="K4003" s="31">
        <f>K3986 * $E3996</f>
        <v>0</v>
      </c>
      <c r="L4003" s="31">
        <f>L3986 * $E3996</f>
        <v>0</v>
      </c>
    </row>
    <row r="4004" spans="2:14" ht="4" hidden="1" customHeight="1" outlineLevel="1" x14ac:dyDescent="0.15">
      <c r="D4004" s="10"/>
      <c r="F4004" s="1"/>
      <c r="H4004" s="1"/>
      <c r="I4004" s="1"/>
      <c r="J4004" s="1"/>
      <c r="K4004" s="1"/>
      <c r="L4004" s="1"/>
    </row>
    <row r="4005" spans="2:14" s="1" customFormat="1" ht="15" hidden="1" customHeight="1" outlineLevel="1" x14ac:dyDescent="0.15">
      <c r="B4005" s="7"/>
      <c r="C4005" s="20">
        <v>4</v>
      </c>
      <c r="D4005" s="10" t="s">
        <v>276</v>
      </c>
      <c r="F4005" s="9" t="str">
        <f>ReportingCurrencyUnitLables</f>
        <v>USD 000s</v>
      </c>
      <c r="H4005" s="31">
        <f>H3990 * $E3996</f>
        <v>0</v>
      </c>
      <c r="I4005" s="31">
        <f>I3990 * $E3996</f>
        <v>0</v>
      </c>
      <c r="J4005" s="31">
        <f>J3990 * $E3996</f>
        <v>0</v>
      </c>
      <c r="K4005" s="31">
        <f>K3990 * $E3996</f>
        <v>0</v>
      </c>
      <c r="L4005" s="31">
        <f>L3990 * $E3996</f>
        <v>0</v>
      </c>
    </row>
    <row r="4006" spans="2:14" ht="4" hidden="1" customHeight="1" outlineLevel="1" x14ac:dyDescent="0.15">
      <c r="D4006" s="10"/>
      <c r="F4006" s="1"/>
      <c r="H4006" s="1"/>
      <c r="I4006" s="1"/>
      <c r="J4006" s="1"/>
      <c r="K4006" s="1"/>
      <c r="L4006" s="1"/>
    </row>
    <row r="4007" spans="2:14" ht="10" hidden="1" customHeight="1" outlineLevel="1" x14ac:dyDescent="0.15">
      <c r="B4007" s="38"/>
      <c r="C4007" s="34"/>
      <c r="D4007" s="34"/>
      <c r="E4007" s="34"/>
      <c r="F4007" s="34"/>
      <c r="G4007" s="34"/>
      <c r="H4007" s="34"/>
      <c r="I4007" s="39"/>
      <c r="J4007" s="39"/>
      <c r="K4007" s="39"/>
      <c r="L4007" s="34"/>
      <c r="M4007" s="34"/>
      <c r="N4007" s="1"/>
    </row>
    <row r="4008" spans="2:14" ht="10" customHeight="1" x14ac:dyDescent="0.15"/>
    <row r="4009" spans="2:14" s="1" customFormat="1" ht="19" collapsed="1" x14ac:dyDescent="0.15">
      <c r="B4009" s="66" cm="1">
        <f t="array" aca="1" ref="B4009" ca="1">MAX($B$2:OFFSET(B4009,-1,0)+1)</f>
        <v>70</v>
      </c>
      <c r="C4009" s="67" t="str">
        <f>UPPER(J4014) &amp;" / " &amp; K4014  &amp; " / " &amp; L4014 &amp; " / " &amp; H4014</f>
        <v xml:space="preserve"> /  /  / </v>
      </c>
      <c r="D4009" s="67"/>
      <c r="E4009" s="67"/>
      <c r="F4009" s="67"/>
      <c r="G4009" s="67"/>
      <c r="H4009" s="34"/>
      <c r="I4009" s="19" t="s">
        <v>253</v>
      </c>
      <c r="J4009" s="2" t="s">
        <v>216</v>
      </c>
      <c r="K4009" s="19" t="s">
        <v>286</v>
      </c>
      <c r="L4009" s="35">
        <f>E4054</f>
        <v>1</v>
      </c>
      <c r="M4009" s="34"/>
    </row>
    <row r="4010" spans="2:14" s="1" customFormat="1" ht="4" hidden="1" customHeight="1" outlineLevel="1" x14ac:dyDescent="0.15">
      <c r="B4010" s="63"/>
      <c r="C4010" s="64"/>
      <c r="D4010" s="64"/>
      <c r="E4010" s="64"/>
      <c r="F4010" s="64"/>
      <c r="G4010" s="64"/>
      <c r="H4010" s="64"/>
      <c r="I4010" s="65"/>
      <c r="J4010" s="65"/>
      <c r="K4010" s="65"/>
      <c r="L4010" s="64"/>
      <c r="M4010" s="64"/>
    </row>
    <row r="4011" spans="2:14" ht="10" hidden="1" customHeight="1" outlineLevel="1" x14ac:dyDescent="0.15"/>
    <row r="4012" spans="2:14" ht="15" hidden="1" customHeight="1" outlineLevel="1" x14ac:dyDescent="0.15">
      <c r="D4012" s="1"/>
      <c r="E4012" s="1"/>
      <c r="H4012" s="3" t="s">
        <v>1</v>
      </c>
      <c r="J4012" s="3" t="s">
        <v>0</v>
      </c>
      <c r="K4012" s="3" t="s">
        <v>215</v>
      </c>
      <c r="L4012" s="3" t="s">
        <v>283</v>
      </c>
    </row>
    <row r="4013" spans="2:14" ht="5" hidden="1" customHeight="1" outlineLevel="1" x14ac:dyDescent="0.15">
      <c r="D4013" s="1"/>
      <c r="E4013" s="1"/>
      <c r="H4013" s="1"/>
      <c r="J4013" s="1"/>
      <c r="K4013" s="1"/>
      <c r="L4013" s="1"/>
    </row>
    <row r="4014" spans="2:14" ht="15" hidden="1" customHeight="1" outlineLevel="1" x14ac:dyDescent="0.15">
      <c r="D4014" s="10" t="s">
        <v>2</v>
      </c>
      <c r="E4014" s="1"/>
      <c r="H4014" s="2"/>
      <c r="J4014" s="2"/>
      <c r="K4014" s="2"/>
      <c r="L4014" s="2"/>
    </row>
    <row r="4015" spans="2:14" hidden="1" outlineLevel="1" x14ac:dyDescent="0.15">
      <c r="D4015" s="1"/>
      <c r="E4015" s="1"/>
      <c r="F4015" s="1"/>
      <c r="H4015" s="1"/>
      <c r="I4015" s="1"/>
      <c r="J4015" s="1"/>
      <c r="K4015" s="1"/>
      <c r="L4015" s="1"/>
    </row>
    <row r="4016" spans="2:14" s="1" customFormat="1" ht="18" hidden="1" customHeight="1" outlineLevel="1" x14ac:dyDescent="0.15">
      <c r="B4016" s="7"/>
      <c r="C4016" s="60" t="s">
        <v>3</v>
      </c>
      <c r="D4016" s="68"/>
      <c r="E4016" s="68"/>
      <c r="F4016" s="69"/>
      <c r="G4016" s="69"/>
      <c r="H4016" s="69" t="s">
        <v>4</v>
      </c>
      <c r="I4016" s="69" t="s">
        <v>5</v>
      </c>
      <c r="J4016" s="69" t="s">
        <v>6</v>
      </c>
      <c r="K4016" s="69" t="s">
        <v>277</v>
      </c>
      <c r="L4016" s="69" t="s">
        <v>278</v>
      </c>
      <c r="M4016" s="69"/>
    </row>
    <row r="4017" spans="2:13" ht="10" hidden="1" customHeight="1" outlineLevel="1" x14ac:dyDescent="0.15">
      <c r="H4017" s="1"/>
      <c r="I4017" s="1"/>
      <c r="J4017" s="1"/>
      <c r="K4017" s="1"/>
      <c r="L4017" s="1"/>
    </row>
    <row r="4018" spans="2:13" s="1" customFormat="1" ht="15" hidden="1" customHeight="1" outlineLevel="1" x14ac:dyDescent="0.15">
      <c r="B4018" s="7"/>
      <c r="D4018" s="10" t="s">
        <v>3</v>
      </c>
      <c r="F4018" s="18" t="s">
        <v>288</v>
      </c>
      <c r="H4018" s="23"/>
      <c r="I4018" s="23"/>
      <c r="J4018" s="23"/>
      <c r="K4018" s="23"/>
      <c r="L4018" s="23"/>
    </row>
    <row r="4019" spans="2:13" ht="4" hidden="1" customHeight="1" outlineLevel="1" x14ac:dyDescent="0.15">
      <c r="D4019" s="1"/>
      <c r="E4019" s="1"/>
      <c r="F4019" s="1"/>
      <c r="H4019" s="1"/>
      <c r="I4019" s="1"/>
      <c r="J4019" s="1"/>
      <c r="K4019" s="1"/>
      <c r="L4019" s="1"/>
    </row>
    <row r="4020" spans="2:13" s="1" customFormat="1" ht="15" hidden="1" customHeight="1" outlineLevel="1" x14ac:dyDescent="0.15">
      <c r="B4020" s="7"/>
      <c r="D4020" s="10" t="s">
        <v>265</v>
      </c>
      <c r="F4020" s="9" t="str">
        <f>F4022 &amp; ":" &amp; F4018</f>
        <v>USD:[currency code]</v>
      </c>
      <c r="H4020" s="25"/>
      <c r="I4020" s="25"/>
      <c r="J4020" s="25"/>
      <c r="K4020" s="25"/>
      <c r="L4020" s="25"/>
    </row>
    <row r="4021" spans="2:13" ht="4" hidden="1" customHeight="1" outlineLevel="1" x14ac:dyDescent="0.15">
      <c r="D4021" s="1"/>
      <c r="E4021" s="1"/>
      <c r="F4021" s="1"/>
      <c r="H4021" s="1"/>
      <c r="I4021" s="1"/>
      <c r="J4021" s="1"/>
      <c r="K4021" s="1"/>
      <c r="L4021" s="1"/>
    </row>
    <row r="4022" spans="2:13" s="1" customFormat="1" ht="15" hidden="1" customHeight="1" outlineLevel="1" x14ac:dyDescent="0.15">
      <c r="B4022" s="7"/>
      <c r="D4022" s="10" t="s">
        <v>22</v>
      </c>
      <c r="F4022" s="9" t="str">
        <f>ReportingCurrency</f>
        <v>USD</v>
      </c>
      <c r="H4022" s="30">
        <f>IF(H4020=0, 0, H4018/H4020)</f>
        <v>0</v>
      </c>
      <c r="I4022" s="30">
        <f>IF(I4020=0, 0, I4018/I4020)</f>
        <v>0</v>
      </c>
      <c r="J4022" s="30">
        <f>IF(J4020=0, 0, J4018/J4020)</f>
        <v>0</v>
      </c>
      <c r="K4022" s="30">
        <f>IF(K4020=0, 0, K4018/K4020)</f>
        <v>0</v>
      </c>
      <c r="L4022" s="30">
        <f>IF(L4020=0, 0, L4018/L4020)</f>
        <v>0</v>
      </c>
    </row>
    <row r="4023" spans="2:13" ht="4" hidden="1" customHeight="1" outlineLevel="1" x14ac:dyDescent="0.15">
      <c r="D4023" s="1"/>
      <c r="E4023" s="1"/>
      <c r="F4023" s="1"/>
      <c r="H4023" s="1"/>
      <c r="I4023" s="1"/>
      <c r="J4023" s="1"/>
      <c r="K4023" s="1"/>
      <c r="L4023" s="1"/>
    </row>
    <row r="4024" spans="2:13" s="1" customFormat="1" ht="15" hidden="1" customHeight="1" outlineLevel="1" x14ac:dyDescent="0.15">
      <c r="B4024" s="7"/>
      <c r="D4024" s="10" t="s">
        <v>273</v>
      </c>
      <c r="F4024" s="9" t="s">
        <v>274</v>
      </c>
      <c r="H4024" s="2"/>
      <c r="I4024" s="2"/>
      <c r="J4024" s="2"/>
      <c r="K4024" s="2"/>
      <c r="L4024" s="2"/>
    </row>
    <row r="4025" spans="2:13" ht="4" hidden="1" customHeight="1" outlineLevel="1" x14ac:dyDescent="0.15">
      <c r="D4025" s="1"/>
      <c r="E4025" s="1"/>
      <c r="F4025" s="1"/>
      <c r="H4025" s="1"/>
      <c r="I4025" s="1"/>
      <c r="J4025" s="1"/>
      <c r="K4025" s="1"/>
      <c r="L4025" s="1"/>
    </row>
    <row r="4026" spans="2:13" s="1" customFormat="1" ht="15" hidden="1" customHeight="1" outlineLevel="1" x14ac:dyDescent="0.15">
      <c r="B4026" s="7"/>
      <c r="D4026" s="10" t="s">
        <v>302</v>
      </c>
      <c r="F4026" s="9" t="s">
        <v>275</v>
      </c>
      <c r="H4026" s="26"/>
      <c r="I4026" s="26"/>
      <c r="J4026" s="26"/>
      <c r="K4026" s="26"/>
      <c r="L4026" s="26"/>
    </row>
    <row r="4027" spans="2:13" hidden="1" outlineLevel="1" x14ac:dyDescent="0.15">
      <c r="D4027" s="1"/>
      <c r="E4027" s="1"/>
      <c r="F4027" s="1"/>
      <c r="H4027" s="1"/>
      <c r="I4027" s="1"/>
      <c r="J4027" s="1"/>
      <c r="K4027" s="1"/>
      <c r="L4027" s="1"/>
    </row>
    <row r="4028" spans="2:13" s="1" customFormat="1" ht="18" hidden="1" customHeight="1" outlineLevel="1" x14ac:dyDescent="0.15">
      <c r="B4028" s="7"/>
      <c r="C4028" s="60" t="s">
        <v>8</v>
      </c>
      <c r="D4028" s="68"/>
      <c r="E4028" s="68"/>
      <c r="F4028" s="69"/>
      <c r="G4028" s="69"/>
      <c r="H4028" s="69" t="s">
        <v>4</v>
      </c>
      <c r="I4028" s="69" t="s">
        <v>5</v>
      </c>
      <c r="J4028" s="69" t="s">
        <v>6</v>
      </c>
      <c r="K4028" s="69" t="s">
        <v>277</v>
      </c>
      <c r="L4028" s="69" t="s">
        <v>278</v>
      </c>
      <c r="M4028" s="69"/>
    </row>
    <row r="4029" spans="2:13" ht="10" hidden="1" customHeight="1" outlineLevel="1" x14ac:dyDescent="0.15">
      <c r="H4029" s="1"/>
      <c r="I4029" s="1"/>
      <c r="J4029" s="1"/>
      <c r="K4029" s="1"/>
      <c r="L4029" s="1"/>
    </row>
    <row r="4030" spans="2:13" s="1" customFormat="1" ht="15" hidden="1" customHeight="1" outlineLevel="1" x14ac:dyDescent="0.15">
      <c r="B4030" s="7"/>
      <c r="D4030" s="10" t="s">
        <v>254</v>
      </c>
      <c r="E4030" s="36"/>
      <c r="F4030" s="9" t="s">
        <v>24</v>
      </c>
      <c r="H4030" s="24"/>
      <c r="I4030" s="24"/>
      <c r="J4030" s="24"/>
      <c r="K4030" s="24"/>
      <c r="L4030" s="24"/>
    </row>
    <row r="4031" spans="2:13" s="1" customFormat="1" ht="15" hidden="1" customHeight="1" outlineLevel="1" x14ac:dyDescent="0.15">
      <c r="B4031" s="7"/>
      <c r="D4031" s="10" t="s">
        <v>255</v>
      </c>
      <c r="E4031" s="36"/>
      <c r="F4031" s="9" t="s">
        <v>24</v>
      </c>
      <c r="H4031" s="24"/>
      <c r="I4031" s="24"/>
      <c r="J4031" s="24"/>
      <c r="K4031" s="24"/>
      <c r="L4031" s="24"/>
    </row>
    <row r="4032" spans="2:13" s="1" customFormat="1" ht="15" hidden="1" customHeight="1" outlineLevel="1" x14ac:dyDescent="0.15">
      <c r="B4032" s="7"/>
      <c r="D4032" s="10" t="s">
        <v>256</v>
      </c>
      <c r="E4032" s="36"/>
      <c r="F4032" s="9" t="s">
        <v>24</v>
      </c>
      <c r="H4032" s="24"/>
      <c r="I4032" s="24"/>
      <c r="J4032" s="24"/>
      <c r="K4032" s="24"/>
      <c r="L4032" s="24"/>
    </row>
    <row r="4033" spans="2:13" s="1" customFormat="1" ht="15" hidden="1" customHeight="1" outlineLevel="1" x14ac:dyDescent="0.15">
      <c r="B4033" s="7"/>
      <c r="D4033" s="10" t="s">
        <v>257</v>
      </c>
      <c r="E4033" s="36"/>
      <c r="F4033" s="9" t="s">
        <v>24</v>
      </c>
      <c r="H4033" s="24"/>
      <c r="I4033" s="24"/>
      <c r="J4033" s="24"/>
      <c r="K4033" s="24"/>
      <c r="L4033" s="24"/>
    </row>
    <row r="4034" spans="2:13" s="1" customFormat="1" ht="15" hidden="1" customHeight="1" outlineLevel="1" x14ac:dyDescent="0.15">
      <c r="B4034" s="7"/>
      <c r="D4034" s="10" t="s">
        <v>258</v>
      </c>
      <c r="E4034" s="36"/>
      <c r="F4034" s="9" t="s">
        <v>24</v>
      </c>
      <c r="H4034" s="24"/>
      <c r="I4034" s="24"/>
      <c r="J4034" s="24"/>
      <c r="K4034" s="24"/>
      <c r="L4034" s="24"/>
    </row>
    <row r="4035" spans="2:13" ht="4" hidden="1" customHeight="1" outlineLevel="1" x14ac:dyDescent="0.15">
      <c r="D4035" s="1"/>
      <c r="E4035" s="1"/>
      <c r="F4035" s="1"/>
      <c r="H4035" s="1"/>
      <c r="I4035" s="1"/>
      <c r="J4035" s="1"/>
      <c r="K4035" s="1"/>
      <c r="L4035" s="1"/>
    </row>
    <row r="4036" spans="2:13" s="1" customFormat="1" ht="15" hidden="1" customHeight="1" outlineLevel="1" x14ac:dyDescent="0.15">
      <c r="B4036" s="7"/>
      <c r="D4036" s="10" t="s">
        <v>268</v>
      </c>
      <c r="F4036" s="9" t="s">
        <v>24</v>
      </c>
      <c r="H4036" s="31">
        <f>SUM(H4030:H4034)</f>
        <v>0</v>
      </c>
      <c r="I4036" s="31">
        <f>SUM(I4030:I4034)</f>
        <v>0</v>
      </c>
      <c r="J4036" s="31">
        <f>SUM(J4030:J4034)</f>
        <v>0</v>
      </c>
      <c r="K4036" s="31">
        <f>SUM(K4030:K4034)</f>
        <v>0</v>
      </c>
      <c r="L4036" s="31">
        <f>SUM(L4030:L4034)</f>
        <v>0</v>
      </c>
    </row>
    <row r="4037" spans="2:13" hidden="1" outlineLevel="1" x14ac:dyDescent="0.15"/>
    <row r="4038" spans="2:13" s="1" customFormat="1" ht="18" hidden="1" customHeight="1" outlineLevel="1" x14ac:dyDescent="0.15">
      <c r="B4038" s="7"/>
      <c r="C4038" s="60" t="s">
        <v>15</v>
      </c>
      <c r="D4038" s="68"/>
      <c r="E4038" s="68"/>
      <c r="F4038" s="69"/>
      <c r="G4038" s="69"/>
      <c r="H4038" s="69" t="s">
        <v>4</v>
      </c>
      <c r="I4038" s="69" t="s">
        <v>5</v>
      </c>
      <c r="J4038" s="69" t="s">
        <v>6</v>
      </c>
      <c r="K4038" s="69" t="s">
        <v>277</v>
      </c>
      <c r="L4038" s="69" t="s">
        <v>278</v>
      </c>
      <c r="M4038" s="69"/>
    </row>
    <row r="4039" spans="2:13" ht="10" hidden="1" customHeight="1" outlineLevel="1" x14ac:dyDescent="0.15"/>
    <row r="4040" spans="2:13" s="1" customFormat="1" ht="15" hidden="1" customHeight="1" outlineLevel="1" x14ac:dyDescent="0.15">
      <c r="B4040" s="7"/>
      <c r="D4040" s="10" t="s">
        <v>23</v>
      </c>
      <c r="F4040" s="9" t="s">
        <v>9</v>
      </c>
      <c r="H4040" s="31">
        <f>H4036</f>
        <v>0</v>
      </c>
      <c r="I4040" s="31">
        <f>I4036</f>
        <v>0</v>
      </c>
      <c r="J4040" s="31">
        <f>J4036</f>
        <v>0</v>
      </c>
      <c r="K4040" s="31">
        <f>K4036</f>
        <v>0</v>
      </c>
      <c r="L4040" s="31">
        <f>L4036</f>
        <v>0</v>
      </c>
    </row>
    <row r="4041" spans="2:13" ht="4" hidden="1" customHeight="1" outlineLevel="1" x14ac:dyDescent="0.15">
      <c r="D4041" s="10"/>
      <c r="F4041" s="1"/>
      <c r="H4041" s="1"/>
      <c r="I4041" s="1"/>
      <c r="J4041" s="1"/>
      <c r="K4041" s="1"/>
      <c r="L4041" s="1"/>
    </row>
    <row r="4042" spans="2:13" s="1" customFormat="1" ht="15" hidden="1" customHeight="1" outlineLevel="1" x14ac:dyDescent="0.15">
      <c r="B4042" s="7"/>
      <c r="D4042" s="10" t="s">
        <v>269</v>
      </c>
      <c r="F4042" s="9" t="s">
        <v>9</v>
      </c>
      <c r="H4042" s="31">
        <f>SUM(H4031:H4034)</f>
        <v>0</v>
      </c>
      <c r="I4042" s="31">
        <f>SUM(I4031:I4034)</f>
        <v>0</v>
      </c>
      <c r="J4042" s="31">
        <f>SUM(J4031:J4034)</f>
        <v>0</v>
      </c>
      <c r="K4042" s="31">
        <f>SUM(K4031:K4034)</f>
        <v>0</v>
      </c>
      <c r="L4042" s="31">
        <f>SUM(L4031:L4034)</f>
        <v>0</v>
      </c>
    </row>
    <row r="4043" spans="2:13" ht="4" hidden="1" customHeight="1" outlineLevel="1" x14ac:dyDescent="0.15">
      <c r="D4043" s="10"/>
      <c r="F4043" s="1"/>
      <c r="H4043" s="1"/>
      <c r="I4043" s="1"/>
      <c r="J4043" s="1"/>
      <c r="K4043" s="1"/>
      <c r="L4043" s="1"/>
    </row>
    <row r="4044" spans="2:13" s="1" customFormat="1" ht="15" hidden="1" customHeight="1" outlineLevel="1" x14ac:dyDescent="0.15">
      <c r="B4044" s="7"/>
      <c r="D4044" s="10" t="s">
        <v>16</v>
      </c>
      <c r="F4044" s="9" t="str">
        <f>ReportingCurrencyUnitLables</f>
        <v>USD 000s</v>
      </c>
      <c r="H4044" s="31">
        <f>H4022 * H4036 / 1000</f>
        <v>0</v>
      </c>
      <c r="I4044" s="31">
        <f>I4022 * I4036 / 1000</f>
        <v>0</v>
      </c>
      <c r="J4044" s="31">
        <f>J4022 * J4036 / 1000</f>
        <v>0</v>
      </c>
      <c r="K4044" s="31">
        <f>K4022 * K4036 / 1000</f>
        <v>0</v>
      </c>
      <c r="L4044" s="31">
        <f>L4022 * L4036 / 1000</f>
        <v>0</v>
      </c>
    </row>
    <row r="4045" spans="2:13" ht="4" hidden="1" customHeight="1" outlineLevel="1" x14ac:dyDescent="0.15">
      <c r="D4045" s="10"/>
      <c r="F4045" s="1"/>
      <c r="H4045" s="1"/>
      <c r="I4045" s="1"/>
      <c r="J4045" s="1"/>
      <c r="K4045" s="1"/>
      <c r="L4045" s="1"/>
    </row>
    <row r="4046" spans="2:13" s="1" customFormat="1" ht="15" hidden="1" customHeight="1" outlineLevel="1" x14ac:dyDescent="0.15">
      <c r="B4046" s="7"/>
      <c r="D4046" s="10" t="s">
        <v>19</v>
      </c>
      <c r="F4046" s="9" t="s">
        <v>20</v>
      </c>
      <c r="H4046" s="32">
        <f>IF(H4040=0,0,H4042 / H4040)</f>
        <v>0</v>
      </c>
      <c r="I4046" s="32">
        <f>IF(I4040=0,0,I4042 / I4040)</f>
        <v>0</v>
      </c>
      <c r="J4046" s="32">
        <f>IF(J4040=0,0,J4042 / J4040)</f>
        <v>0</v>
      </c>
      <c r="K4046" s="32">
        <f>IF(K4040=0,0,K4042 / K4040)</f>
        <v>0</v>
      </c>
      <c r="L4046" s="32">
        <f>IF(L4040=0,0,L4042 / L4040)</f>
        <v>0</v>
      </c>
    </row>
    <row r="4047" spans="2:13" ht="4" hidden="1" customHeight="1" outlineLevel="1" x14ac:dyDescent="0.15">
      <c r="D4047" s="10"/>
      <c r="F4047" s="1"/>
      <c r="H4047" s="1"/>
      <c r="I4047" s="1"/>
      <c r="J4047" s="1"/>
      <c r="K4047" s="1"/>
      <c r="L4047" s="1"/>
    </row>
    <row r="4048" spans="2:13" s="1" customFormat="1" ht="15" hidden="1" customHeight="1" outlineLevel="1" x14ac:dyDescent="0.15">
      <c r="B4048" s="7"/>
      <c r="D4048" s="10" t="s">
        <v>276</v>
      </c>
      <c r="F4048" s="9" t="str">
        <f>ReportingCurrencyUnitLables</f>
        <v>USD 000s</v>
      </c>
      <c r="H4048" s="31">
        <f>MAX(SUMPRODUCT(H4031:H4034, Technical!$E$9:$E$12) * H4022 / 1000, 0)</f>
        <v>0</v>
      </c>
      <c r="I4048" s="31">
        <f>MAX(SUMPRODUCT(I4031:I4034, Technical!$E$9:$E$12) * I4022 / 1000, 0)</f>
        <v>0</v>
      </c>
      <c r="J4048" s="31">
        <f>MAX(SUMPRODUCT(J4031:J4034, Technical!$E$9:$E$12) * J4022 / 1000, 0)</f>
        <v>0</v>
      </c>
      <c r="K4048" s="31">
        <f>MAX(SUMPRODUCT(K4031:K4034, Technical!$E$9:$E$12) * K4022 / 1000, 0)</f>
        <v>0</v>
      </c>
      <c r="L4048" s="31">
        <f>MAX(SUMPRODUCT(L4031:L4034, Technical!$E$9:$E$12) * L4022 / 1000, 0)</f>
        <v>0</v>
      </c>
    </row>
    <row r="4049" spans="2:13" ht="4" hidden="1" customHeight="1" outlineLevel="1" x14ac:dyDescent="0.15">
      <c r="D4049" s="10"/>
      <c r="F4049" s="1"/>
      <c r="H4049" s="1"/>
      <c r="I4049" s="1"/>
      <c r="J4049" s="1"/>
      <c r="K4049" s="1"/>
      <c r="L4049" s="1"/>
    </row>
    <row r="4050" spans="2:13" s="1" customFormat="1" ht="15" hidden="1" customHeight="1" outlineLevel="1" x14ac:dyDescent="0.15">
      <c r="B4050" s="7"/>
      <c r="D4050" s="10" t="s">
        <v>272</v>
      </c>
      <c r="F4050" s="9" t="s">
        <v>270</v>
      </c>
      <c r="H4050" s="32">
        <f>IF(H4044=0, 0, H4048/H4044)</f>
        <v>0</v>
      </c>
      <c r="I4050" s="32">
        <f>IF(I4044=0, 0, I4048/I4044)</f>
        <v>0</v>
      </c>
      <c r="J4050" s="32">
        <f>IF(J4044=0, 0, J4048/J4044)</f>
        <v>0</v>
      </c>
      <c r="K4050" s="32">
        <f>IF(K4044=0, 0, K4048/K4044)</f>
        <v>0</v>
      </c>
      <c r="L4050" s="32">
        <f>IF(L4044=0, 0, L4048/L4044)</f>
        <v>0</v>
      </c>
    </row>
    <row r="4051" spans="2:13" ht="4" hidden="1" customHeight="1" outlineLevel="1" x14ac:dyDescent="0.15">
      <c r="D4051" s="10"/>
      <c r="F4051" s="1"/>
      <c r="H4051" s="1"/>
      <c r="I4051" s="1"/>
      <c r="J4051" s="1"/>
      <c r="K4051" s="1"/>
      <c r="L4051" s="1"/>
    </row>
    <row r="4052" spans="2:13" s="1" customFormat="1" ht="15" hidden="1" customHeight="1" outlineLevel="1" x14ac:dyDescent="0.15">
      <c r="B4052" s="7"/>
      <c r="C4052" s="7"/>
      <c r="D4052" s="10" t="s">
        <v>271</v>
      </c>
      <c r="F4052" s="9" t="s">
        <v>279</v>
      </c>
      <c r="H4052" s="33"/>
      <c r="I4052" s="32">
        <f>IF(H4050=0, 0, -(I4050-H4050) / H4050)</f>
        <v>0</v>
      </c>
      <c r="J4052" s="32">
        <f>IF(I4050=0, 0, -(J4050-I4050) / I4050)</f>
        <v>0</v>
      </c>
      <c r="K4052" s="32">
        <f>IF(J4050=0, 0, -(K4050-J4050) / J4050)</f>
        <v>0</v>
      </c>
      <c r="L4052" s="32">
        <f>IF(K4050=0, 0, -(L4050-K4050) / K4050)</f>
        <v>0</v>
      </c>
    </row>
    <row r="4053" spans="2:13" hidden="1" outlineLevel="1" x14ac:dyDescent="0.15"/>
    <row r="4054" spans="2:13" s="1" customFormat="1" ht="18" hidden="1" customHeight="1" outlineLevel="1" x14ac:dyDescent="0.15">
      <c r="B4054" s="7"/>
      <c r="C4054" s="60" t="s">
        <v>259</v>
      </c>
      <c r="D4054" s="68"/>
      <c r="E4054" s="68">
        <f>IF(AND(J4009 = "Yes", OR(ISBLANK(Worker_Type_Filter), Worker_Type_Filter = H4014),
 OR(ISBLANK(Country_Filter), Country_Filter = J4014)), 1, 0)</f>
        <v>1</v>
      </c>
      <c r="F4054" s="69"/>
      <c r="G4054" s="69"/>
      <c r="H4054" s="69" t="s">
        <v>4</v>
      </c>
      <c r="I4054" s="69" t="s">
        <v>5</v>
      </c>
      <c r="J4054" s="69" t="s">
        <v>6</v>
      </c>
      <c r="K4054" s="69" t="s">
        <v>277</v>
      </c>
      <c r="L4054" s="69" t="s">
        <v>278</v>
      </c>
      <c r="M4054" s="69"/>
    </row>
    <row r="4055" spans="2:13" ht="10" hidden="1" customHeight="1" outlineLevel="1" x14ac:dyDescent="0.15">
      <c r="C4055" s="37" t="s">
        <v>267</v>
      </c>
    </row>
    <row r="4056" spans="2:13" ht="4" hidden="1" customHeight="1" outlineLevel="1" x14ac:dyDescent="0.15"/>
    <row r="4057" spans="2:13" s="1" customFormat="1" ht="15" hidden="1" customHeight="1" outlineLevel="1" x14ac:dyDescent="0.15">
      <c r="B4057" s="7"/>
      <c r="C4057" s="20">
        <v>1</v>
      </c>
      <c r="D4057" s="10" t="s">
        <v>23</v>
      </c>
      <c r="F4057" s="9" t="s">
        <v>9</v>
      </c>
      <c r="H4057" s="31">
        <f>H4040 * $E4054</f>
        <v>0</v>
      </c>
      <c r="I4057" s="31">
        <f>I4040 * $E4054</f>
        <v>0</v>
      </c>
      <c r="J4057" s="31">
        <f>J4040 * $E4054</f>
        <v>0</v>
      </c>
      <c r="K4057" s="31">
        <f>K4040 * $E4054</f>
        <v>0</v>
      </c>
      <c r="L4057" s="31">
        <f>L4040 * $E4054</f>
        <v>0</v>
      </c>
    </row>
    <row r="4058" spans="2:13" ht="4" hidden="1" customHeight="1" outlineLevel="1" x14ac:dyDescent="0.15">
      <c r="D4058" s="10"/>
      <c r="F4058" s="1"/>
      <c r="H4058" s="1"/>
      <c r="I4058" s="1"/>
      <c r="J4058" s="1"/>
      <c r="K4058" s="1"/>
      <c r="L4058" s="1"/>
    </row>
    <row r="4059" spans="2:13" s="1" customFormat="1" ht="15" hidden="1" customHeight="1" outlineLevel="1" x14ac:dyDescent="0.15">
      <c r="B4059" s="7"/>
      <c r="C4059" s="20">
        <v>2</v>
      </c>
      <c r="D4059" s="10" t="s">
        <v>269</v>
      </c>
      <c r="F4059" s="9" t="s">
        <v>9</v>
      </c>
      <c r="H4059" s="31">
        <f>H4042 * $E4054</f>
        <v>0</v>
      </c>
      <c r="I4059" s="31">
        <f>I4042 * $E4054</f>
        <v>0</v>
      </c>
      <c r="J4059" s="31">
        <f>J4042 * $E4054</f>
        <v>0</v>
      </c>
      <c r="K4059" s="31">
        <f>K4042 * $E4054</f>
        <v>0</v>
      </c>
      <c r="L4059" s="31">
        <f>L4042 * $E4054</f>
        <v>0</v>
      </c>
    </row>
    <row r="4060" spans="2:13" ht="4" hidden="1" customHeight="1" outlineLevel="1" x14ac:dyDescent="0.15">
      <c r="D4060" s="10"/>
      <c r="F4060" s="1"/>
      <c r="H4060" s="1"/>
      <c r="I4060" s="1"/>
      <c r="J4060" s="1"/>
      <c r="K4060" s="1"/>
      <c r="L4060" s="1"/>
    </row>
    <row r="4061" spans="2:13" s="1" customFormat="1" ht="15" hidden="1" customHeight="1" outlineLevel="1" x14ac:dyDescent="0.15">
      <c r="B4061" s="7"/>
      <c r="C4061" s="20">
        <v>3</v>
      </c>
      <c r="D4061" s="10" t="s">
        <v>16</v>
      </c>
      <c r="F4061" s="9" t="str">
        <f>ReportingCurrencyUnitLables</f>
        <v>USD 000s</v>
      </c>
      <c r="H4061" s="31">
        <f>H4044 * $E4054</f>
        <v>0</v>
      </c>
      <c r="I4061" s="31">
        <f>I4044 * $E4054</f>
        <v>0</v>
      </c>
      <c r="J4061" s="31">
        <f>J4044 * $E4054</f>
        <v>0</v>
      </c>
      <c r="K4061" s="31">
        <f>K4044 * $E4054</f>
        <v>0</v>
      </c>
      <c r="L4061" s="31">
        <f>L4044 * $E4054</f>
        <v>0</v>
      </c>
    </row>
    <row r="4062" spans="2:13" ht="4" hidden="1" customHeight="1" outlineLevel="1" x14ac:dyDescent="0.15">
      <c r="D4062" s="10"/>
      <c r="F4062" s="1"/>
      <c r="H4062" s="1"/>
      <c r="I4062" s="1"/>
      <c r="J4062" s="1"/>
      <c r="K4062" s="1"/>
      <c r="L4062" s="1"/>
    </row>
    <row r="4063" spans="2:13" s="1" customFormat="1" ht="15" hidden="1" customHeight="1" outlineLevel="1" x14ac:dyDescent="0.15">
      <c r="B4063" s="7"/>
      <c r="C4063" s="20">
        <v>4</v>
      </c>
      <c r="D4063" s="10" t="s">
        <v>276</v>
      </c>
      <c r="F4063" s="9" t="str">
        <f>ReportingCurrencyUnitLables</f>
        <v>USD 000s</v>
      </c>
      <c r="H4063" s="31">
        <f>H4048 * $E4054</f>
        <v>0</v>
      </c>
      <c r="I4063" s="31">
        <f>I4048 * $E4054</f>
        <v>0</v>
      </c>
      <c r="J4063" s="31">
        <f>J4048 * $E4054</f>
        <v>0</v>
      </c>
      <c r="K4063" s="31">
        <f>K4048 * $E4054</f>
        <v>0</v>
      </c>
      <c r="L4063" s="31">
        <f>L4048 * $E4054</f>
        <v>0</v>
      </c>
    </row>
    <row r="4064" spans="2:13" ht="4" hidden="1" customHeight="1" outlineLevel="1" x14ac:dyDescent="0.15">
      <c r="D4064" s="10"/>
      <c r="F4064" s="1"/>
      <c r="H4064" s="1"/>
      <c r="I4064" s="1"/>
      <c r="J4064" s="1"/>
      <c r="K4064" s="1"/>
      <c r="L4064" s="1"/>
    </row>
    <row r="4065" spans="2:14" ht="10" hidden="1" customHeight="1" outlineLevel="1" x14ac:dyDescent="0.15">
      <c r="B4065" s="38"/>
      <c r="C4065" s="34"/>
      <c r="D4065" s="34"/>
      <c r="E4065" s="34"/>
      <c r="F4065" s="34"/>
      <c r="G4065" s="34"/>
      <c r="H4065" s="34"/>
      <c r="I4065" s="39"/>
      <c r="J4065" s="39"/>
      <c r="K4065" s="39"/>
      <c r="L4065" s="34"/>
      <c r="M4065" s="34"/>
      <c r="N4065" s="1"/>
    </row>
    <row r="4066" spans="2:14" ht="10" customHeight="1" x14ac:dyDescent="0.15"/>
    <row r="4067" spans="2:14" s="1" customFormat="1" ht="19" collapsed="1" x14ac:dyDescent="0.15">
      <c r="B4067" s="66" cm="1">
        <f t="array" aca="1" ref="B4067" ca="1">MAX($B$2:OFFSET(B4067,-1,0)+1)</f>
        <v>71</v>
      </c>
      <c r="C4067" s="67" t="str">
        <f>UPPER(J4072) &amp;" / " &amp; K4072  &amp; " / " &amp; L4072 &amp; " / " &amp; H4072</f>
        <v xml:space="preserve"> /  /  / </v>
      </c>
      <c r="D4067" s="67"/>
      <c r="E4067" s="67"/>
      <c r="F4067" s="67"/>
      <c r="G4067" s="67"/>
      <c r="H4067" s="34"/>
      <c r="I4067" s="19" t="s">
        <v>253</v>
      </c>
      <c r="J4067" s="2" t="s">
        <v>216</v>
      </c>
      <c r="K4067" s="19" t="s">
        <v>286</v>
      </c>
      <c r="L4067" s="35">
        <f>E4112</f>
        <v>1</v>
      </c>
      <c r="M4067" s="34"/>
    </row>
    <row r="4068" spans="2:14" s="1" customFormat="1" ht="4" hidden="1" customHeight="1" outlineLevel="1" x14ac:dyDescent="0.15">
      <c r="B4068" s="63"/>
      <c r="C4068" s="64"/>
      <c r="D4068" s="64"/>
      <c r="E4068" s="64"/>
      <c r="F4068" s="64"/>
      <c r="G4068" s="64"/>
      <c r="H4068" s="64"/>
      <c r="I4068" s="65"/>
      <c r="J4068" s="65"/>
      <c r="K4068" s="65"/>
      <c r="L4068" s="64"/>
      <c r="M4068" s="64"/>
    </row>
    <row r="4069" spans="2:14" ht="10" hidden="1" customHeight="1" outlineLevel="1" x14ac:dyDescent="0.15"/>
    <row r="4070" spans="2:14" ht="15" hidden="1" customHeight="1" outlineLevel="1" x14ac:dyDescent="0.15">
      <c r="D4070" s="1"/>
      <c r="E4070" s="1"/>
      <c r="H4070" s="3" t="s">
        <v>1</v>
      </c>
      <c r="J4070" s="3" t="s">
        <v>0</v>
      </c>
      <c r="K4070" s="3" t="s">
        <v>215</v>
      </c>
      <c r="L4070" s="3" t="s">
        <v>283</v>
      </c>
    </row>
    <row r="4071" spans="2:14" ht="5" hidden="1" customHeight="1" outlineLevel="1" x14ac:dyDescent="0.15">
      <c r="D4071" s="1"/>
      <c r="E4071" s="1"/>
      <c r="H4071" s="1"/>
      <c r="J4071" s="1"/>
      <c r="K4071" s="1"/>
      <c r="L4071" s="1"/>
    </row>
    <row r="4072" spans="2:14" ht="15" hidden="1" customHeight="1" outlineLevel="1" x14ac:dyDescent="0.15">
      <c r="D4072" s="10" t="s">
        <v>2</v>
      </c>
      <c r="E4072" s="1"/>
      <c r="H4072" s="2"/>
      <c r="J4072" s="2"/>
      <c r="K4072" s="2"/>
      <c r="L4072" s="2"/>
    </row>
    <row r="4073" spans="2:14" hidden="1" outlineLevel="1" x14ac:dyDescent="0.15">
      <c r="D4073" s="1"/>
      <c r="E4073" s="1"/>
      <c r="F4073" s="1"/>
      <c r="H4073" s="1"/>
      <c r="I4073" s="1"/>
      <c r="J4073" s="1"/>
      <c r="K4073" s="1"/>
      <c r="L4073" s="1"/>
    </row>
    <row r="4074" spans="2:14" s="1" customFormat="1" ht="18" hidden="1" customHeight="1" outlineLevel="1" x14ac:dyDescent="0.15">
      <c r="B4074" s="7"/>
      <c r="C4074" s="60" t="s">
        <v>3</v>
      </c>
      <c r="D4074" s="68"/>
      <c r="E4074" s="68"/>
      <c r="F4074" s="69"/>
      <c r="G4074" s="69"/>
      <c r="H4074" s="69" t="s">
        <v>4</v>
      </c>
      <c r="I4074" s="69" t="s">
        <v>5</v>
      </c>
      <c r="J4074" s="69" t="s">
        <v>6</v>
      </c>
      <c r="K4074" s="69" t="s">
        <v>277</v>
      </c>
      <c r="L4074" s="69" t="s">
        <v>278</v>
      </c>
      <c r="M4074" s="69"/>
    </row>
    <row r="4075" spans="2:14" ht="10" hidden="1" customHeight="1" outlineLevel="1" x14ac:dyDescent="0.15">
      <c r="H4075" s="1"/>
      <c r="I4075" s="1"/>
      <c r="J4075" s="1"/>
      <c r="K4075" s="1"/>
      <c r="L4075" s="1"/>
    </row>
    <row r="4076" spans="2:14" s="1" customFormat="1" ht="15" hidden="1" customHeight="1" outlineLevel="1" x14ac:dyDescent="0.15">
      <c r="B4076" s="7"/>
      <c r="D4076" s="10" t="s">
        <v>3</v>
      </c>
      <c r="F4076" s="18" t="s">
        <v>288</v>
      </c>
      <c r="H4076" s="23"/>
      <c r="I4076" s="23"/>
      <c r="J4076" s="23"/>
      <c r="K4076" s="23"/>
      <c r="L4076" s="23"/>
    </row>
    <row r="4077" spans="2:14" ht="4" hidden="1" customHeight="1" outlineLevel="1" x14ac:dyDescent="0.15">
      <c r="D4077" s="1"/>
      <c r="E4077" s="1"/>
      <c r="F4077" s="1"/>
      <c r="H4077" s="1"/>
      <c r="I4077" s="1"/>
      <c r="J4077" s="1"/>
      <c r="K4077" s="1"/>
      <c r="L4077" s="1"/>
    </row>
    <row r="4078" spans="2:14" s="1" customFormat="1" ht="15" hidden="1" customHeight="1" outlineLevel="1" x14ac:dyDescent="0.15">
      <c r="B4078" s="7"/>
      <c r="D4078" s="10" t="s">
        <v>265</v>
      </c>
      <c r="F4078" s="9" t="str">
        <f>F4080 &amp; ":" &amp; F4076</f>
        <v>USD:[currency code]</v>
      </c>
      <c r="H4078" s="25"/>
      <c r="I4078" s="25"/>
      <c r="J4078" s="25"/>
      <c r="K4078" s="25"/>
      <c r="L4078" s="25"/>
    </row>
    <row r="4079" spans="2:14" ht="4" hidden="1" customHeight="1" outlineLevel="1" x14ac:dyDescent="0.15">
      <c r="D4079" s="1"/>
      <c r="E4079" s="1"/>
      <c r="F4079" s="1"/>
      <c r="H4079" s="1"/>
      <c r="I4079" s="1"/>
      <c r="J4079" s="1"/>
      <c r="K4079" s="1"/>
      <c r="L4079" s="1"/>
    </row>
    <row r="4080" spans="2:14" s="1" customFormat="1" ht="15" hidden="1" customHeight="1" outlineLevel="1" x14ac:dyDescent="0.15">
      <c r="B4080" s="7"/>
      <c r="D4080" s="10" t="s">
        <v>22</v>
      </c>
      <c r="F4080" s="9" t="str">
        <f>ReportingCurrency</f>
        <v>USD</v>
      </c>
      <c r="H4080" s="30">
        <f>IF(H4078=0, 0, H4076/H4078)</f>
        <v>0</v>
      </c>
      <c r="I4080" s="30">
        <f>IF(I4078=0, 0, I4076/I4078)</f>
        <v>0</v>
      </c>
      <c r="J4080" s="30">
        <f>IF(J4078=0, 0, J4076/J4078)</f>
        <v>0</v>
      </c>
      <c r="K4080" s="30">
        <f>IF(K4078=0, 0, K4076/K4078)</f>
        <v>0</v>
      </c>
      <c r="L4080" s="30">
        <f>IF(L4078=0, 0, L4076/L4078)</f>
        <v>0</v>
      </c>
    </row>
    <row r="4081" spans="2:13" ht="4" hidden="1" customHeight="1" outlineLevel="1" x14ac:dyDescent="0.15">
      <c r="D4081" s="1"/>
      <c r="E4081" s="1"/>
      <c r="F4081" s="1"/>
      <c r="H4081" s="1"/>
      <c r="I4081" s="1"/>
      <c r="J4081" s="1"/>
      <c r="K4081" s="1"/>
      <c r="L4081" s="1"/>
    </row>
    <row r="4082" spans="2:13" s="1" customFormat="1" ht="15" hidden="1" customHeight="1" outlineLevel="1" x14ac:dyDescent="0.15">
      <c r="B4082" s="7"/>
      <c r="D4082" s="10" t="s">
        <v>273</v>
      </c>
      <c r="F4082" s="9" t="s">
        <v>274</v>
      </c>
      <c r="H4082" s="2"/>
      <c r="I4082" s="2"/>
      <c r="J4082" s="2"/>
      <c r="K4082" s="2"/>
      <c r="L4082" s="2"/>
    </row>
    <row r="4083" spans="2:13" ht="4" hidden="1" customHeight="1" outlineLevel="1" x14ac:dyDescent="0.15">
      <c r="D4083" s="1"/>
      <c r="E4083" s="1"/>
      <c r="F4083" s="1"/>
      <c r="H4083" s="1"/>
      <c r="I4083" s="1"/>
      <c r="J4083" s="1"/>
      <c r="K4083" s="1"/>
      <c r="L4083" s="1"/>
    </row>
    <row r="4084" spans="2:13" s="1" customFormat="1" ht="15" hidden="1" customHeight="1" outlineLevel="1" x14ac:dyDescent="0.15">
      <c r="B4084" s="7"/>
      <c r="D4084" s="10" t="s">
        <v>302</v>
      </c>
      <c r="F4084" s="9" t="s">
        <v>275</v>
      </c>
      <c r="H4084" s="26"/>
      <c r="I4084" s="26"/>
      <c r="J4084" s="26"/>
      <c r="K4084" s="26"/>
      <c r="L4084" s="26"/>
    </row>
    <row r="4085" spans="2:13" hidden="1" outlineLevel="1" x14ac:dyDescent="0.15">
      <c r="D4085" s="1"/>
      <c r="E4085" s="1"/>
      <c r="F4085" s="1"/>
      <c r="H4085" s="1"/>
      <c r="I4085" s="1"/>
      <c r="J4085" s="1"/>
      <c r="K4085" s="1"/>
      <c r="L4085" s="1"/>
    </row>
    <row r="4086" spans="2:13" s="1" customFormat="1" ht="18" hidden="1" customHeight="1" outlineLevel="1" x14ac:dyDescent="0.15">
      <c r="B4086" s="7"/>
      <c r="C4086" s="60" t="s">
        <v>8</v>
      </c>
      <c r="D4086" s="68"/>
      <c r="E4086" s="68"/>
      <c r="F4086" s="69"/>
      <c r="G4086" s="69"/>
      <c r="H4086" s="69" t="s">
        <v>4</v>
      </c>
      <c r="I4086" s="69" t="s">
        <v>5</v>
      </c>
      <c r="J4086" s="69" t="s">
        <v>6</v>
      </c>
      <c r="K4086" s="69" t="s">
        <v>277</v>
      </c>
      <c r="L4086" s="69" t="s">
        <v>278</v>
      </c>
      <c r="M4086" s="69"/>
    </row>
    <row r="4087" spans="2:13" ht="10" hidden="1" customHeight="1" outlineLevel="1" x14ac:dyDescent="0.15">
      <c r="H4087" s="1"/>
      <c r="I4087" s="1"/>
      <c r="J4087" s="1"/>
      <c r="K4087" s="1"/>
      <c r="L4087" s="1"/>
    </row>
    <row r="4088" spans="2:13" s="1" customFormat="1" ht="15" hidden="1" customHeight="1" outlineLevel="1" x14ac:dyDescent="0.15">
      <c r="B4088" s="7"/>
      <c r="D4088" s="10" t="s">
        <v>254</v>
      </c>
      <c r="E4088" s="36"/>
      <c r="F4088" s="9" t="s">
        <v>24</v>
      </c>
      <c r="H4088" s="24"/>
      <c r="I4088" s="24"/>
      <c r="J4088" s="24"/>
      <c r="K4088" s="24"/>
      <c r="L4088" s="24"/>
    </row>
    <row r="4089" spans="2:13" s="1" customFormat="1" ht="15" hidden="1" customHeight="1" outlineLevel="1" x14ac:dyDescent="0.15">
      <c r="B4089" s="7"/>
      <c r="D4089" s="10" t="s">
        <v>255</v>
      </c>
      <c r="E4089" s="36"/>
      <c r="F4089" s="9" t="s">
        <v>24</v>
      </c>
      <c r="H4089" s="24"/>
      <c r="I4089" s="24"/>
      <c r="J4089" s="24"/>
      <c r="K4089" s="24"/>
      <c r="L4089" s="24"/>
    </row>
    <row r="4090" spans="2:13" s="1" customFormat="1" ht="15" hidden="1" customHeight="1" outlineLevel="1" x14ac:dyDescent="0.15">
      <c r="B4090" s="7"/>
      <c r="D4090" s="10" t="s">
        <v>256</v>
      </c>
      <c r="E4090" s="36"/>
      <c r="F4090" s="9" t="s">
        <v>24</v>
      </c>
      <c r="H4090" s="24"/>
      <c r="I4090" s="24"/>
      <c r="J4090" s="24"/>
      <c r="K4090" s="24"/>
      <c r="L4090" s="24"/>
    </row>
    <row r="4091" spans="2:13" s="1" customFormat="1" ht="15" hidden="1" customHeight="1" outlineLevel="1" x14ac:dyDescent="0.15">
      <c r="B4091" s="7"/>
      <c r="D4091" s="10" t="s">
        <v>257</v>
      </c>
      <c r="E4091" s="36"/>
      <c r="F4091" s="9" t="s">
        <v>24</v>
      </c>
      <c r="H4091" s="24"/>
      <c r="I4091" s="24"/>
      <c r="J4091" s="24"/>
      <c r="K4091" s="24"/>
      <c r="L4091" s="24"/>
    </row>
    <row r="4092" spans="2:13" s="1" customFormat="1" ht="15" hidden="1" customHeight="1" outlineLevel="1" x14ac:dyDescent="0.15">
      <c r="B4092" s="7"/>
      <c r="D4092" s="10" t="s">
        <v>258</v>
      </c>
      <c r="E4092" s="36"/>
      <c r="F4092" s="9" t="s">
        <v>24</v>
      </c>
      <c r="H4092" s="24"/>
      <c r="I4092" s="24"/>
      <c r="J4092" s="24"/>
      <c r="K4092" s="24"/>
      <c r="L4092" s="24"/>
    </row>
    <row r="4093" spans="2:13" ht="4" hidden="1" customHeight="1" outlineLevel="1" x14ac:dyDescent="0.15">
      <c r="D4093" s="1"/>
      <c r="E4093" s="1"/>
      <c r="F4093" s="1"/>
      <c r="H4093" s="1"/>
      <c r="I4093" s="1"/>
      <c r="J4093" s="1"/>
      <c r="K4093" s="1"/>
      <c r="L4093" s="1"/>
    </row>
    <row r="4094" spans="2:13" s="1" customFormat="1" ht="15" hidden="1" customHeight="1" outlineLevel="1" x14ac:dyDescent="0.15">
      <c r="B4094" s="7"/>
      <c r="D4094" s="10" t="s">
        <v>268</v>
      </c>
      <c r="F4094" s="9" t="s">
        <v>24</v>
      </c>
      <c r="H4094" s="31">
        <f>SUM(H4088:H4092)</f>
        <v>0</v>
      </c>
      <c r="I4094" s="31">
        <f>SUM(I4088:I4092)</f>
        <v>0</v>
      </c>
      <c r="J4094" s="31">
        <f>SUM(J4088:J4092)</f>
        <v>0</v>
      </c>
      <c r="K4094" s="31">
        <f>SUM(K4088:K4092)</f>
        <v>0</v>
      </c>
      <c r="L4094" s="31">
        <f>SUM(L4088:L4092)</f>
        <v>0</v>
      </c>
    </row>
    <row r="4095" spans="2:13" hidden="1" outlineLevel="1" x14ac:dyDescent="0.15"/>
    <row r="4096" spans="2:13" s="1" customFormat="1" ht="18" hidden="1" customHeight="1" outlineLevel="1" x14ac:dyDescent="0.15">
      <c r="B4096" s="7"/>
      <c r="C4096" s="60" t="s">
        <v>15</v>
      </c>
      <c r="D4096" s="68"/>
      <c r="E4096" s="68"/>
      <c r="F4096" s="69"/>
      <c r="G4096" s="69"/>
      <c r="H4096" s="69" t="s">
        <v>4</v>
      </c>
      <c r="I4096" s="69" t="s">
        <v>5</v>
      </c>
      <c r="J4096" s="69" t="s">
        <v>6</v>
      </c>
      <c r="K4096" s="69" t="s">
        <v>277</v>
      </c>
      <c r="L4096" s="69" t="s">
        <v>278</v>
      </c>
      <c r="M4096" s="69"/>
    </row>
    <row r="4097" spans="2:13" ht="10" hidden="1" customHeight="1" outlineLevel="1" x14ac:dyDescent="0.15"/>
    <row r="4098" spans="2:13" s="1" customFormat="1" ht="15" hidden="1" customHeight="1" outlineLevel="1" x14ac:dyDescent="0.15">
      <c r="B4098" s="7"/>
      <c r="D4098" s="10" t="s">
        <v>23</v>
      </c>
      <c r="F4098" s="9" t="s">
        <v>9</v>
      </c>
      <c r="H4098" s="31">
        <f>H4094</f>
        <v>0</v>
      </c>
      <c r="I4098" s="31">
        <f>I4094</f>
        <v>0</v>
      </c>
      <c r="J4098" s="31">
        <f>J4094</f>
        <v>0</v>
      </c>
      <c r="K4098" s="31">
        <f>K4094</f>
        <v>0</v>
      </c>
      <c r="L4098" s="31">
        <f>L4094</f>
        <v>0</v>
      </c>
    </row>
    <row r="4099" spans="2:13" ht="4" hidden="1" customHeight="1" outlineLevel="1" x14ac:dyDescent="0.15">
      <c r="D4099" s="10"/>
      <c r="F4099" s="1"/>
      <c r="H4099" s="1"/>
      <c r="I4099" s="1"/>
      <c r="J4099" s="1"/>
      <c r="K4099" s="1"/>
      <c r="L4099" s="1"/>
    </row>
    <row r="4100" spans="2:13" s="1" customFormat="1" ht="15" hidden="1" customHeight="1" outlineLevel="1" x14ac:dyDescent="0.15">
      <c r="B4100" s="7"/>
      <c r="D4100" s="10" t="s">
        <v>269</v>
      </c>
      <c r="F4100" s="9" t="s">
        <v>9</v>
      </c>
      <c r="H4100" s="31">
        <f>SUM(H4089:H4092)</f>
        <v>0</v>
      </c>
      <c r="I4100" s="31">
        <f>SUM(I4089:I4092)</f>
        <v>0</v>
      </c>
      <c r="J4100" s="31">
        <f>SUM(J4089:J4092)</f>
        <v>0</v>
      </c>
      <c r="K4100" s="31">
        <f>SUM(K4089:K4092)</f>
        <v>0</v>
      </c>
      <c r="L4100" s="31">
        <f>SUM(L4089:L4092)</f>
        <v>0</v>
      </c>
    </row>
    <row r="4101" spans="2:13" ht="4" hidden="1" customHeight="1" outlineLevel="1" x14ac:dyDescent="0.15">
      <c r="D4101" s="10"/>
      <c r="F4101" s="1"/>
      <c r="H4101" s="1"/>
      <c r="I4101" s="1"/>
      <c r="J4101" s="1"/>
      <c r="K4101" s="1"/>
      <c r="L4101" s="1"/>
    </row>
    <row r="4102" spans="2:13" s="1" customFormat="1" ht="15" hidden="1" customHeight="1" outlineLevel="1" x14ac:dyDescent="0.15">
      <c r="B4102" s="7"/>
      <c r="D4102" s="10" t="s">
        <v>16</v>
      </c>
      <c r="F4102" s="9" t="str">
        <f>ReportingCurrencyUnitLables</f>
        <v>USD 000s</v>
      </c>
      <c r="H4102" s="31">
        <f>H4080 * H4094 / 1000</f>
        <v>0</v>
      </c>
      <c r="I4102" s="31">
        <f>I4080 * I4094 / 1000</f>
        <v>0</v>
      </c>
      <c r="J4102" s="31">
        <f>J4080 * J4094 / 1000</f>
        <v>0</v>
      </c>
      <c r="K4102" s="31">
        <f>K4080 * K4094 / 1000</f>
        <v>0</v>
      </c>
      <c r="L4102" s="31">
        <f>L4080 * L4094 / 1000</f>
        <v>0</v>
      </c>
    </row>
    <row r="4103" spans="2:13" ht="4" hidden="1" customHeight="1" outlineLevel="1" x14ac:dyDescent="0.15">
      <c r="D4103" s="10"/>
      <c r="F4103" s="1"/>
      <c r="H4103" s="1"/>
      <c r="I4103" s="1"/>
      <c r="J4103" s="1"/>
      <c r="K4103" s="1"/>
      <c r="L4103" s="1"/>
    </row>
    <row r="4104" spans="2:13" s="1" customFormat="1" ht="15" hidden="1" customHeight="1" outlineLevel="1" x14ac:dyDescent="0.15">
      <c r="B4104" s="7"/>
      <c r="D4104" s="10" t="s">
        <v>19</v>
      </c>
      <c r="F4104" s="9" t="s">
        <v>20</v>
      </c>
      <c r="H4104" s="32">
        <f>IF(H4098=0,0,H4100 / H4098)</f>
        <v>0</v>
      </c>
      <c r="I4104" s="32">
        <f>IF(I4098=0,0,I4100 / I4098)</f>
        <v>0</v>
      </c>
      <c r="J4104" s="32">
        <f>IF(J4098=0,0,J4100 / J4098)</f>
        <v>0</v>
      </c>
      <c r="K4104" s="32">
        <f>IF(K4098=0,0,K4100 / K4098)</f>
        <v>0</v>
      </c>
      <c r="L4104" s="32">
        <f>IF(L4098=0,0,L4100 / L4098)</f>
        <v>0</v>
      </c>
    </row>
    <row r="4105" spans="2:13" ht="4" hidden="1" customHeight="1" outlineLevel="1" x14ac:dyDescent="0.15">
      <c r="D4105" s="10"/>
      <c r="F4105" s="1"/>
      <c r="H4105" s="1"/>
      <c r="I4105" s="1"/>
      <c r="J4105" s="1"/>
      <c r="K4105" s="1"/>
      <c r="L4105" s="1"/>
    </row>
    <row r="4106" spans="2:13" s="1" customFormat="1" ht="15" hidden="1" customHeight="1" outlineLevel="1" x14ac:dyDescent="0.15">
      <c r="B4106" s="7"/>
      <c r="D4106" s="10" t="s">
        <v>276</v>
      </c>
      <c r="F4106" s="9" t="str">
        <f>ReportingCurrencyUnitLables</f>
        <v>USD 000s</v>
      </c>
      <c r="H4106" s="31">
        <f>MAX(SUMPRODUCT(H4089:H4092, Technical!$E$9:$E$12) * H4080 / 1000, 0)</f>
        <v>0</v>
      </c>
      <c r="I4106" s="31">
        <f>MAX(SUMPRODUCT(I4089:I4092, Technical!$E$9:$E$12) * I4080 / 1000, 0)</f>
        <v>0</v>
      </c>
      <c r="J4106" s="31">
        <f>MAX(SUMPRODUCT(J4089:J4092, Technical!$E$9:$E$12) * J4080 / 1000, 0)</f>
        <v>0</v>
      </c>
      <c r="K4106" s="31">
        <f>MAX(SUMPRODUCT(K4089:K4092, Technical!$E$9:$E$12) * K4080 / 1000, 0)</f>
        <v>0</v>
      </c>
      <c r="L4106" s="31">
        <f>MAX(SUMPRODUCT(L4089:L4092, Technical!$E$9:$E$12) * L4080 / 1000, 0)</f>
        <v>0</v>
      </c>
    </row>
    <row r="4107" spans="2:13" ht="4" hidden="1" customHeight="1" outlineLevel="1" x14ac:dyDescent="0.15">
      <c r="D4107" s="10"/>
      <c r="F4107" s="1"/>
      <c r="H4107" s="1"/>
      <c r="I4107" s="1"/>
      <c r="J4107" s="1"/>
      <c r="K4107" s="1"/>
      <c r="L4107" s="1"/>
    </row>
    <row r="4108" spans="2:13" s="1" customFormat="1" ht="15" hidden="1" customHeight="1" outlineLevel="1" x14ac:dyDescent="0.15">
      <c r="B4108" s="7"/>
      <c r="D4108" s="10" t="s">
        <v>272</v>
      </c>
      <c r="F4108" s="9" t="s">
        <v>270</v>
      </c>
      <c r="H4108" s="32">
        <f>IF(H4102=0, 0, H4106/H4102)</f>
        <v>0</v>
      </c>
      <c r="I4108" s="32">
        <f>IF(I4102=0, 0, I4106/I4102)</f>
        <v>0</v>
      </c>
      <c r="J4108" s="32">
        <f>IF(J4102=0, 0, J4106/J4102)</f>
        <v>0</v>
      </c>
      <c r="K4108" s="32">
        <f>IF(K4102=0, 0, K4106/K4102)</f>
        <v>0</v>
      </c>
      <c r="L4108" s="32">
        <f>IF(L4102=0, 0, L4106/L4102)</f>
        <v>0</v>
      </c>
    </row>
    <row r="4109" spans="2:13" ht="4" hidden="1" customHeight="1" outlineLevel="1" x14ac:dyDescent="0.15">
      <c r="D4109" s="10"/>
      <c r="F4109" s="1"/>
      <c r="H4109" s="1"/>
      <c r="I4109" s="1"/>
      <c r="J4109" s="1"/>
      <c r="K4109" s="1"/>
      <c r="L4109" s="1"/>
    </row>
    <row r="4110" spans="2:13" s="1" customFormat="1" ht="15" hidden="1" customHeight="1" outlineLevel="1" x14ac:dyDescent="0.15">
      <c r="B4110" s="7"/>
      <c r="C4110" s="7"/>
      <c r="D4110" s="10" t="s">
        <v>271</v>
      </c>
      <c r="F4110" s="9" t="s">
        <v>279</v>
      </c>
      <c r="H4110" s="33"/>
      <c r="I4110" s="32">
        <f>IF(H4108=0, 0, -(I4108-H4108) / H4108)</f>
        <v>0</v>
      </c>
      <c r="J4110" s="32">
        <f>IF(I4108=0, 0, -(J4108-I4108) / I4108)</f>
        <v>0</v>
      </c>
      <c r="K4110" s="32">
        <f>IF(J4108=0, 0, -(K4108-J4108) / J4108)</f>
        <v>0</v>
      </c>
      <c r="L4110" s="32">
        <f>IF(K4108=0, 0, -(L4108-K4108) / K4108)</f>
        <v>0</v>
      </c>
    </row>
    <row r="4111" spans="2:13" hidden="1" outlineLevel="1" x14ac:dyDescent="0.15"/>
    <row r="4112" spans="2:13" s="1" customFormat="1" ht="18" hidden="1" customHeight="1" outlineLevel="1" x14ac:dyDescent="0.15">
      <c r="B4112" s="7"/>
      <c r="C4112" s="60" t="s">
        <v>259</v>
      </c>
      <c r="D4112" s="68"/>
      <c r="E4112" s="68">
        <f>IF(AND(J4067 = "Yes", OR(ISBLANK(Worker_Type_Filter), Worker_Type_Filter = H4072),
 OR(ISBLANK(Country_Filter), Country_Filter = J4072)), 1, 0)</f>
        <v>1</v>
      </c>
      <c r="F4112" s="69"/>
      <c r="G4112" s="69"/>
      <c r="H4112" s="69" t="s">
        <v>4</v>
      </c>
      <c r="I4112" s="69" t="s">
        <v>5</v>
      </c>
      <c r="J4112" s="69" t="s">
        <v>6</v>
      </c>
      <c r="K4112" s="69" t="s">
        <v>277</v>
      </c>
      <c r="L4112" s="69" t="s">
        <v>278</v>
      </c>
      <c r="M4112" s="69"/>
    </row>
    <row r="4113" spans="2:14" ht="10" hidden="1" customHeight="1" outlineLevel="1" x14ac:dyDescent="0.15">
      <c r="C4113" s="37" t="s">
        <v>267</v>
      </c>
    </row>
    <row r="4114" spans="2:14" ht="4" hidden="1" customHeight="1" outlineLevel="1" x14ac:dyDescent="0.15"/>
    <row r="4115" spans="2:14" s="1" customFormat="1" ht="15" hidden="1" customHeight="1" outlineLevel="1" x14ac:dyDescent="0.15">
      <c r="B4115" s="7"/>
      <c r="C4115" s="20">
        <v>1</v>
      </c>
      <c r="D4115" s="10" t="s">
        <v>23</v>
      </c>
      <c r="F4115" s="9" t="s">
        <v>9</v>
      </c>
      <c r="H4115" s="31">
        <f>H4098 * $E4112</f>
        <v>0</v>
      </c>
      <c r="I4115" s="31">
        <f>I4098 * $E4112</f>
        <v>0</v>
      </c>
      <c r="J4115" s="31">
        <f>J4098 * $E4112</f>
        <v>0</v>
      </c>
      <c r="K4115" s="31">
        <f>K4098 * $E4112</f>
        <v>0</v>
      </c>
      <c r="L4115" s="31">
        <f>L4098 * $E4112</f>
        <v>0</v>
      </c>
    </row>
    <row r="4116" spans="2:14" ht="4" hidden="1" customHeight="1" outlineLevel="1" x14ac:dyDescent="0.15">
      <c r="D4116" s="10"/>
      <c r="F4116" s="1"/>
      <c r="H4116" s="1"/>
      <c r="I4116" s="1"/>
      <c r="J4116" s="1"/>
      <c r="K4116" s="1"/>
      <c r="L4116" s="1"/>
    </row>
    <row r="4117" spans="2:14" s="1" customFormat="1" ht="15" hidden="1" customHeight="1" outlineLevel="1" x14ac:dyDescent="0.15">
      <c r="B4117" s="7"/>
      <c r="C4117" s="20">
        <v>2</v>
      </c>
      <c r="D4117" s="10" t="s">
        <v>269</v>
      </c>
      <c r="F4117" s="9" t="s">
        <v>9</v>
      </c>
      <c r="H4117" s="31">
        <f>H4100 * $E4112</f>
        <v>0</v>
      </c>
      <c r="I4117" s="31">
        <f>I4100 * $E4112</f>
        <v>0</v>
      </c>
      <c r="J4117" s="31">
        <f>J4100 * $E4112</f>
        <v>0</v>
      </c>
      <c r="K4117" s="31">
        <f>K4100 * $E4112</f>
        <v>0</v>
      </c>
      <c r="L4117" s="31">
        <f>L4100 * $E4112</f>
        <v>0</v>
      </c>
    </row>
    <row r="4118" spans="2:14" ht="4" hidden="1" customHeight="1" outlineLevel="1" x14ac:dyDescent="0.15">
      <c r="D4118" s="10"/>
      <c r="F4118" s="1"/>
      <c r="H4118" s="1"/>
      <c r="I4118" s="1"/>
      <c r="J4118" s="1"/>
      <c r="K4118" s="1"/>
      <c r="L4118" s="1"/>
    </row>
    <row r="4119" spans="2:14" s="1" customFormat="1" ht="15" hidden="1" customHeight="1" outlineLevel="1" x14ac:dyDescent="0.15">
      <c r="B4119" s="7"/>
      <c r="C4119" s="20">
        <v>3</v>
      </c>
      <c r="D4119" s="10" t="s">
        <v>16</v>
      </c>
      <c r="F4119" s="9" t="str">
        <f>ReportingCurrencyUnitLables</f>
        <v>USD 000s</v>
      </c>
      <c r="H4119" s="31">
        <f>H4102 * $E4112</f>
        <v>0</v>
      </c>
      <c r="I4119" s="31">
        <f>I4102 * $E4112</f>
        <v>0</v>
      </c>
      <c r="J4119" s="31">
        <f>J4102 * $E4112</f>
        <v>0</v>
      </c>
      <c r="K4119" s="31">
        <f>K4102 * $E4112</f>
        <v>0</v>
      </c>
      <c r="L4119" s="31">
        <f>L4102 * $E4112</f>
        <v>0</v>
      </c>
    </row>
    <row r="4120" spans="2:14" ht="4" hidden="1" customHeight="1" outlineLevel="1" x14ac:dyDescent="0.15">
      <c r="D4120" s="10"/>
      <c r="F4120" s="1"/>
      <c r="H4120" s="1"/>
      <c r="I4120" s="1"/>
      <c r="J4120" s="1"/>
      <c r="K4120" s="1"/>
      <c r="L4120" s="1"/>
    </row>
    <row r="4121" spans="2:14" s="1" customFormat="1" ht="15" hidden="1" customHeight="1" outlineLevel="1" x14ac:dyDescent="0.15">
      <c r="B4121" s="7"/>
      <c r="C4121" s="20">
        <v>4</v>
      </c>
      <c r="D4121" s="10" t="s">
        <v>276</v>
      </c>
      <c r="F4121" s="9" t="str">
        <f>ReportingCurrencyUnitLables</f>
        <v>USD 000s</v>
      </c>
      <c r="H4121" s="31">
        <f>H4106 * $E4112</f>
        <v>0</v>
      </c>
      <c r="I4121" s="31">
        <f>I4106 * $E4112</f>
        <v>0</v>
      </c>
      <c r="J4121" s="31">
        <f>J4106 * $E4112</f>
        <v>0</v>
      </c>
      <c r="K4121" s="31">
        <f>K4106 * $E4112</f>
        <v>0</v>
      </c>
      <c r="L4121" s="31">
        <f>L4106 * $E4112</f>
        <v>0</v>
      </c>
    </row>
    <row r="4122" spans="2:14" ht="4" hidden="1" customHeight="1" outlineLevel="1" x14ac:dyDescent="0.15">
      <c r="D4122" s="10"/>
      <c r="F4122" s="1"/>
      <c r="H4122" s="1"/>
      <c r="I4122" s="1"/>
      <c r="J4122" s="1"/>
      <c r="K4122" s="1"/>
      <c r="L4122" s="1"/>
    </row>
    <row r="4123" spans="2:14" ht="10" hidden="1" customHeight="1" outlineLevel="1" x14ac:dyDescent="0.15">
      <c r="B4123" s="38"/>
      <c r="C4123" s="34"/>
      <c r="D4123" s="34"/>
      <c r="E4123" s="34"/>
      <c r="F4123" s="34"/>
      <c r="G4123" s="34"/>
      <c r="H4123" s="34"/>
      <c r="I4123" s="39"/>
      <c r="J4123" s="39"/>
      <c r="K4123" s="39"/>
      <c r="L4123" s="34"/>
      <c r="M4123" s="34"/>
      <c r="N4123" s="1"/>
    </row>
    <row r="4124" spans="2:14" ht="10" customHeight="1" x14ac:dyDescent="0.15"/>
    <row r="4125" spans="2:14" s="1" customFormat="1" ht="19" collapsed="1" x14ac:dyDescent="0.15">
      <c r="B4125" s="66" cm="1">
        <f t="array" aca="1" ref="B4125" ca="1">MAX($B$2:OFFSET(B4125,-1,0)+1)</f>
        <v>72</v>
      </c>
      <c r="C4125" s="67" t="str">
        <f>UPPER(J4130) &amp;" / " &amp; K4130  &amp; " / " &amp; L4130 &amp; " / " &amp; H4130</f>
        <v xml:space="preserve"> /  /  / </v>
      </c>
      <c r="D4125" s="67"/>
      <c r="E4125" s="67"/>
      <c r="F4125" s="67"/>
      <c r="G4125" s="67"/>
      <c r="H4125" s="34"/>
      <c r="I4125" s="19" t="s">
        <v>253</v>
      </c>
      <c r="J4125" s="2" t="s">
        <v>216</v>
      </c>
      <c r="K4125" s="19" t="s">
        <v>286</v>
      </c>
      <c r="L4125" s="35">
        <f>E4170</f>
        <v>1</v>
      </c>
      <c r="M4125" s="34"/>
    </row>
    <row r="4126" spans="2:14" s="1" customFormat="1" ht="4" hidden="1" customHeight="1" outlineLevel="1" x14ac:dyDescent="0.15">
      <c r="B4126" s="63"/>
      <c r="C4126" s="64"/>
      <c r="D4126" s="64"/>
      <c r="E4126" s="64"/>
      <c r="F4126" s="64"/>
      <c r="G4126" s="64"/>
      <c r="H4126" s="64"/>
      <c r="I4126" s="65"/>
      <c r="J4126" s="65"/>
      <c r="K4126" s="65"/>
      <c r="L4126" s="64"/>
      <c r="M4126" s="64"/>
    </row>
    <row r="4127" spans="2:14" ht="10" hidden="1" customHeight="1" outlineLevel="1" x14ac:dyDescent="0.15"/>
    <row r="4128" spans="2:14" ht="15" hidden="1" customHeight="1" outlineLevel="1" x14ac:dyDescent="0.15">
      <c r="D4128" s="1"/>
      <c r="E4128" s="1"/>
      <c r="H4128" s="3" t="s">
        <v>1</v>
      </c>
      <c r="J4128" s="3" t="s">
        <v>0</v>
      </c>
      <c r="K4128" s="3" t="s">
        <v>215</v>
      </c>
      <c r="L4128" s="3" t="s">
        <v>283</v>
      </c>
    </row>
    <row r="4129" spans="2:13" ht="5" hidden="1" customHeight="1" outlineLevel="1" x14ac:dyDescent="0.15">
      <c r="D4129" s="1"/>
      <c r="E4129" s="1"/>
      <c r="H4129" s="1"/>
      <c r="J4129" s="1"/>
      <c r="K4129" s="1"/>
      <c r="L4129" s="1"/>
    </row>
    <row r="4130" spans="2:13" ht="15" hidden="1" customHeight="1" outlineLevel="1" x14ac:dyDescent="0.15">
      <c r="D4130" s="10" t="s">
        <v>2</v>
      </c>
      <c r="E4130" s="1"/>
      <c r="H4130" s="2"/>
      <c r="J4130" s="2"/>
      <c r="K4130" s="2"/>
      <c r="L4130" s="2"/>
    </row>
    <row r="4131" spans="2:13" hidden="1" outlineLevel="1" x14ac:dyDescent="0.15">
      <c r="D4131" s="1"/>
      <c r="E4131" s="1"/>
      <c r="F4131" s="1"/>
      <c r="H4131" s="1"/>
      <c r="I4131" s="1"/>
      <c r="J4131" s="1"/>
      <c r="K4131" s="1"/>
      <c r="L4131" s="1"/>
    </row>
    <row r="4132" spans="2:13" s="1" customFormat="1" ht="18" hidden="1" customHeight="1" outlineLevel="1" x14ac:dyDescent="0.15">
      <c r="B4132" s="7"/>
      <c r="C4132" s="60" t="s">
        <v>3</v>
      </c>
      <c r="D4132" s="68"/>
      <c r="E4132" s="68"/>
      <c r="F4132" s="69"/>
      <c r="G4132" s="69"/>
      <c r="H4132" s="69" t="s">
        <v>4</v>
      </c>
      <c r="I4132" s="69" t="s">
        <v>5</v>
      </c>
      <c r="J4132" s="69" t="s">
        <v>6</v>
      </c>
      <c r="K4132" s="69" t="s">
        <v>277</v>
      </c>
      <c r="L4132" s="69" t="s">
        <v>278</v>
      </c>
      <c r="M4132" s="69"/>
    </row>
    <row r="4133" spans="2:13" ht="10" hidden="1" customHeight="1" outlineLevel="1" x14ac:dyDescent="0.15">
      <c r="H4133" s="1"/>
      <c r="I4133" s="1"/>
      <c r="J4133" s="1"/>
      <c r="K4133" s="1"/>
      <c r="L4133" s="1"/>
    </row>
    <row r="4134" spans="2:13" s="1" customFormat="1" ht="15" hidden="1" customHeight="1" outlineLevel="1" x14ac:dyDescent="0.15">
      <c r="B4134" s="7"/>
      <c r="D4134" s="10" t="s">
        <v>3</v>
      </c>
      <c r="F4134" s="18" t="s">
        <v>288</v>
      </c>
      <c r="H4134" s="23"/>
      <c r="I4134" s="23"/>
      <c r="J4134" s="23"/>
      <c r="K4134" s="23"/>
      <c r="L4134" s="23"/>
    </row>
    <row r="4135" spans="2:13" ht="4" hidden="1" customHeight="1" outlineLevel="1" x14ac:dyDescent="0.15">
      <c r="D4135" s="1"/>
      <c r="E4135" s="1"/>
      <c r="F4135" s="1"/>
      <c r="H4135" s="1"/>
      <c r="I4135" s="1"/>
      <c r="J4135" s="1"/>
      <c r="K4135" s="1"/>
      <c r="L4135" s="1"/>
    </row>
    <row r="4136" spans="2:13" s="1" customFormat="1" ht="15" hidden="1" customHeight="1" outlineLevel="1" x14ac:dyDescent="0.15">
      <c r="B4136" s="7"/>
      <c r="D4136" s="10" t="s">
        <v>265</v>
      </c>
      <c r="F4136" s="9" t="str">
        <f>F4138 &amp; ":" &amp; F4134</f>
        <v>USD:[currency code]</v>
      </c>
      <c r="H4136" s="25"/>
      <c r="I4136" s="25"/>
      <c r="J4136" s="25"/>
      <c r="K4136" s="25"/>
      <c r="L4136" s="25"/>
    </row>
    <row r="4137" spans="2:13" ht="4" hidden="1" customHeight="1" outlineLevel="1" x14ac:dyDescent="0.15">
      <c r="D4137" s="1"/>
      <c r="E4137" s="1"/>
      <c r="F4137" s="1"/>
      <c r="H4137" s="1"/>
      <c r="I4137" s="1"/>
      <c r="J4137" s="1"/>
      <c r="K4137" s="1"/>
      <c r="L4137" s="1"/>
    </row>
    <row r="4138" spans="2:13" s="1" customFormat="1" ht="15" hidden="1" customHeight="1" outlineLevel="1" x14ac:dyDescent="0.15">
      <c r="B4138" s="7"/>
      <c r="D4138" s="10" t="s">
        <v>22</v>
      </c>
      <c r="F4138" s="9" t="str">
        <f>ReportingCurrency</f>
        <v>USD</v>
      </c>
      <c r="H4138" s="30">
        <f>IF(H4136=0, 0, H4134/H4136)</f>
        <v>0</v>
      </c>
      <c r="I4138" s="30">
        <f>IF(I4136=0, 0, I4134/I4136)</f>
        <v>0</v>
      </c>
      <c r="J4138" s="30">
        <f>IF(J4136=0, 0, J4134/J4136)</f>
        <v>0</v>
      </c>
      <c r="K4138" s="30">
        <f>IF(K4136=0, 0, K4134/K4136)</f>
        <v>0</v>
      </c>
      <c r="L4138" s="30">
        <f>IF(L4136=0, 0, L4134/L4136)</f>
        <v>0</v>
      </c>
    </row>
    <row r="4139" spans="2:13" ht="4" hidden="1" customHeight="1" outlineLevel="1" x14ac:dyDescent="0.15">
      <c r="D4139" s="1"/>
      <c r="E4139" s="1"/>
      <c r="F4139" s="1"/>
      <c r="H4139" s="1"/>
      <c r="I4139" s="1"/>
      <c r="J4139" s="1"/>
      <c r="K4139" s="1"/>
      <c r="L4139" s="1"/>
    </row>
    <row r="4140" spans="2:13" s="1" customFormat="1" ht="15" hidden="1" customHeight="1" outlineLevel="1" x14ac:dyDescent="0.15">
      <c r="B4140" s="7"/>
      <c r="D4140" s="10" t="s">
        <v>273</v>
      </c>
      <c r="F4140" s="9" t="s">
        <v>274</v>
      </c>
      <c r="H4140" s="2"/>
      <c r="I4140" s="2"/>
      <c r="J4140" s="2"/>
      <c r="K4140" s="2"/>
      <c r="L4140" s="2"/>
    </row>
    <row r="4141" spans="2:13" ht="4" hidden="1" customHeight="1" outlineLevel="1" x14ac:dyDescent="0.15">
      <c r="D4141" s="1"/>
      <c r="E4141" s="1"/>
      <c r="F4141" s="1"/>
      <c r="H4141" s="1"/>
      <c r="I4141" s="1"/>
      <c r="J4141" s="1"/>
      <c r="K4141" s="1"/>
      <c r="L4141" s="1"/>
    </row>
    <row r="4142" spans="2:13" s="1" customFormat="1" ht="15" hidden="1" customHeight="1" outlineLevel="1" x14ac:dyDescent="0.15">
      <c r="B4142" s="7"/>
      <c r="D4142" s="10" t="s">
        <v>302</v>
      </c>
      <c r="F4142" s="9" t="s">
        <v>275</v>
      </c>
      <c r="H4142" s="26"/>
      <c r="I4142" s="26"/>
      <c r="J4142" s="26"/>
      <c r="K4142" s="26"/>
      <c r="L4142" s="26"/>
    </row>
    <row r="4143" spans="2:13" hidden="1" outlineLevel="1" x14ac:dyDescent="0.15">
      <c r="D4143" s="1"/>
      <c r="E4143" s="1"/>
      <c r="F4143" s="1"/>
      <c r="H4143" s="1"/>
      <c r="I4143" s="1"/>
      <c r="J4143" s="1"/>
      <c r="K4143" s="1"/>
      <c r="L4143" s="1"/>
    </row>
    <row r="4144" spans="2:13" s="1" customFormat="1" ht="18" hidden="1" customHeight="1" outlineLevel="1" x14ac:dyDescent="0.15">
      <c r="B4144" s="7"/>
      <c r="C4144" s="60" t="s">
        <v>8</v>
      </c>
      <c r="D4144" s="68"/>
      <c r="E4144" s="68"/>
      <c r="F4144" s="69"/>
      <c r="G4144" s="69"/>
      <c r="H4144" s="69" t="s">
        <v>4</v>
      </c>
      <c r="I4144" s="69" t="s">
        <v>5</v>
      </c>
      <c r="J4144" s="69" t="s">
        <v>6</v>
      </c>
      <c r="K4144" s="69" t="s">
        <v>277</v>
      </c>
      <c r="L4144" s="69" t="s">
        <v>278</v>
      </c>
      <c r="M4144" s="69"/>
    </row>
    <row r="4145" spans="2:13" ht="10" hidden="1" customHeight="1" outlineLevel="1" x14ac:dyDescent="0.15">
      <c r="H4145" s="1"/>
      <c r="I4145" s="1"/>
      <c r="J4145" s="1"/>
      <c r="K4145" s="1"/>
      <c r="L4145" s="1"/>
    </row>
    <row r="4146" spans="2:13" s="1" customFormat="1" ht="15" hidden="1" customHeight="1" outlineLevel="1" x14ac:dyDescent="0.15">
      <c r="B4146" s="7"/>
      <c r="D4146" s="10" t="s">
        <v>254</v>
      </c>
      <c r="E4146" s="36"/>
      <c r="F4146" s="9" t="s">
        <v>24</v>
      </c>
      <c r="H4146" s="24"/>
      <c r="I4146" s="24"/>
      <c r="J4146" s="24"/>
      <c r="K4146" s="24"/>
      <c r="L4146" s="24"/>
    </row>
    <row r="4147" spans="2:13" s="1" customFormat="1" ht="15" hidden="1" customHeight="1" outlineLevel="1" x14ac:dyDescent="0.15">
      <c r="B4147" s="7"/>
      <c r="D4147" s="10" t="s">
        <v>255</v>
      </c>
      <c r="E4147" s="36"/>
      <c r="F4147" s="9" t="s">
        <v>24</v>
      </c>
      <c r="H4147" s="24"/>
      <c r="I4147" s="24"/>
      <c r="J4147" s="24"/>
      <c r="K4147" s="24"/>
      <c r="L4147" s="24"/>
    </row>
    <row r="4148" spans="2:13" s="1" customFormat="1" ht="15" hidden="1" customHeight="1" outlineLevel="1" x14ac:dyDescent="0.15">
      <c r="B4148" s="7"/>
      <c r="D4148" s="10" t="s">
        <v>256</v>
      </c>
      <c r="E4148" s="36"/>
      <c r="F4148" s="9" t="s">
        <v>24</v>
      </c>
      <c r="H4148" s="24"/>
      <c r="I4148" s="24"/>
      <c r="J4148" s="24"/>
      <c r="K4148" s="24"/>
      <c r="L4148" s="24"/>
    </row>
    <row r="4149" spans="2:13" s="1" customFormat="1" ht="15" hidden="1" customHeight="1" outlineLevel="1" x14ac:dyDescent="0.15">
      <c r="B4149" s="7"/>
      <c r="D4149" s="10" t="s">
        <v>257</v>
      </c>
      <c r="E4149" s="36"/>
      <c r="F4149" s="9" t="s">
        <v>24</v>
      </c>
      <c r="H4149" s="24"/>
      <c r="I4149" s="24"/>
      <c r="J4149" s="24"/>
      <c r="K4149" s="24"/>
      <c r="L4149" s="24"/>
    </row>
    <row r="4150" spans="2:13" s="1" customFormat="1" ht="15" hidden="1" customHeight="1" outlineLevel="1" x14ac:dyDescent="0.15">
      <c r="B4150" s="7"/>
      <c r="D4150" s="10" t="s">
        <v>258</v>
      </c>
      <c r="E4150" s="36"/>
      <c r="F4150" s="9" t="s">
        <v>24</v>
      </c>
      <c r="H4150" s="24"/>
      <c r="I4150" s="24"/>
      <c r="J4150" s="24"/>
      <c r="K4150" s="24"/>
      <c r="L4150" s="24"/>
    </row>
    <row r="4151" spans="2:13" ht="4" hidden="1" customHeight="1" outlineLevel="1" x14ac:dyDescent="0.15">
      <c r="D4151" s="1"/>
      <c r="E4151" s="1"/>
      <c r="F4151" s="1"/>
      <c r="H4151" s="1"/>
      <c r="I4151" s="1"/>
      <c r="J4151" s="1"/>
      <c r="K4151" s="1"/>
      <c r="L4151" s="1"/>
    </row>
    <row r="4152" spans="2:13" s="1" customFormat="1" ht="15" hidden="1" customHeight="1" outlineLevel="1" x14ac:dyDescent="0.15">
      <c r="B4152" s="7"/>
      <c r="D4152" s="10" t="s">
        <v>268</v>
      </c>
      <c r="F4152" s="9" t="s">
        <v>24</v>
      </c>
      <c r="H4152" s="31">
        <f>SUM(H4146:H4150)</f>
        <v>0</v>
      </c>
      <c r="I4152" s="31">
        <f>SUM(I4146:I4150)</f>
        <v>0</v>
      </c>
      <c r="J4152" s="31">
        <f>SUM(J4146:J4150)</f>
        <v>0</v>
      </c>
      <c r="K4152" s="31">
        <f>SUM(K4146:K4150)</f>
        <v>0</v>
      </c>
      <c r="L4152" s="31">
        <f>SUM(L4146:L4150)</f>
        <v>0</v>
      </c>
    </row>
    <row r="4153" spans="2:13" hidden="1" outlineLevel="1" x14ac:dyDescent="0.15"/>
    <row r="4154" spans="2:13" s="1" customFormat="1" ht="18" hidden="1" customHeight="1" outlineLevel="1" x14ac:dyDescent="0.15">
      <c r="B4154" s="7"/>
      <c r="C4154" s="60" t="s">
        <v>15</v>
      </c>
      <c r="D4154" s="68"/>
      <c r="E4154" s="68"/>
      <c r="F4154" s="69"/>
      <c r="G4154" s="69"/>
      <c r="H4154" s="69" t="s">
        <v>4</v>
      </c>
      <c r="I4154" s="69" t="s">
        <v>5</v>
      </c>
      <c r="J4154" s="69" t="s">
        <v>6</v>
      </c>
      <c r="K4154" s="69" t="s">
        <v>277</v>
      </c>
      <c r="L4154" s="69" t="s">
        <v>278</v>
      </c>
      <c r="M4154" s="69"/>
    </row>
    <row r="4155" spans="2:13" ht="10" hidden="1" customHeight="1" outlineLevel="1" x14ac:dyDescent="0.15"/>
    <row r="4156" spans="2:13" s="1" customFormat="1" ht="15" hidden="1" customHeight="1" outlineLevel="1" x14ac:dyDescent="0.15">
      <c r="B4156" s="7"/>
      <c r="D4156" s="10" t="s">
        <v>23</v>
      </c>
      <c r="F4156" s="9" t="s">
        <v>9</v>
      </c>
      <c r="H4156" s="31">
        <f>H4152</f>
        <v>0</v>
      </c>
      <c r="I4156" s="31">
        <f>I4152</f>
        <v>0</v>
      </c>
      <c r="J4156" s="31">
        <f>J4152</f>
        <v>0</v>
      </c>
      <c r="K4156" s="31">
        <f>K4152</f>
        <v>0</v>
      </c>
      <c r="L4156" s="31">
        <f>L4152</f>
        <v>0</v>
      </c>
    </row>
    <row r="4157" spans="2:13" ht="4" hidden="1" customHeight="1" outlineLevel="1" x14ac:dyDescent="0.15">
      <c r="D4157" s="10"/>
      <c r="F4157" s="1"/>
      <c r="H4157" s="1"/>
      <c r="I4157" s="1"/>
      <c r="J4157" s="1"/>
      <c r="K4157" s="1"/>
      <c r="L4157" s="1"/>
    </row>
    <row r="4158" spans="2:13" s="1" customFormat="1" ht="15" hidden="1" customHeight="1" outlineLevel="1" x14ac:dyDescent="0.15">
      <c r="B4158" s="7"/>
      <c r="D4158" s="10" t="s">
        <v>269</v>
      </c>
      <c r="F4158" s="9" t="s">
        <v>9</v>
      </c>
      <c r="H4158" s="31">
        <f>SUM(H4147:H4150)</f>
        <v>0</v>
      </c>
      <c r="I4158" s="31">
        <f>SUM(I4147:I4150)</f>
        <v>0</v>
      </c>
      <c r="J4158" s="31">
        <f>SUM(J4147:J4150)</f>
        <v>0</v>
      </c>
      <c r="K4158" s="31">
        <f>SUM(K4147:K4150)</f>
        <v>0</v>
      </c>
      <c r="L4158" s="31">
        <f>SUM(L4147:L4150)</f>
        <v>0</v>
      </c>
    </row>
    <row r="4159" spans="2:13" ht="4" hidden="1" customHeight="1" outlineLevel="1" x14ac:dyDescent="0.15">
      <c r="D4159" s="10"/>
      <c r="F4159" s="1"/>
      <c r="H4159" s="1"/>
      <c r="I4159" s="1"/>
      <c r="J4159" s="1"/>
      <c r="K4159" s="1"/>
      <c r="L4159" s="1"/>
    </row>
    <row r="4160" spans="2:13" s="1" customFormat="1" ht="15" hidden="1" customHeight="1" outlineLevel="1" x14ac:dyDescent="0.15">
      <c r="B4160" s="7"/>
      <c r="D4160" s="10" t="s">
        <v>16</v>
      </c>
      <c r="F4160" s="9" t="str">
        <f>ReportingCurrencyUnitLables</f>
        <v>USD 000s</v>
      </c>
      <c r="H4160" s="31">
        <f>H4138 * H4152 / 1000</f>
        <v>0</v>
      </c>
      <c r="I4160" s="31">
        <f>I4138 * I4152 / 1000</f>
        <v>0</v>
      </c>
      <c r="J4160" s="31">
        <f>J4138 * J4152 / 1000</f>
        <v>0</v>
      </c>
      <c r="K4160" s="31">
        <f>K4138 * K4152 / 1000</f>
        <v>0</v>
      </c>
      <c r="L4160" s="31">
        <f>L4138 * L4152 / 1000</f>
        <v>0</v>
      </c>
    </row>
    <row r="4161" spans="2:13" ht="4" hidden="1" customHeight="1" outlineLevel="1" x14ac:dyDescent="0.15">
      <c r="D4161" s="10"/>
      <c r="F4161" s="1"/>
      <c r="H4161" s="1"/>
      <c r="I4161" s="1"/>
      <c r="J4161" s="1"/>
      <c r="K4161" s="1"/>
      <c r="L4161" s="1"/>
    </row>
    <row r="4162" spans="2:13" s="1" customFormat="1" ht="15" hidden="1" customHeight="1" outlineLevel="1" x14ac:dyDescent="0.15">
      <c r="B4162" s="7"/>
      <c r="D4162" s="10" t="s">
        <v>19</v>
      </c>
      <c r="F4162" s="9" t="s">
        <v>20</v>
      </c>
      <c r="H4162" s="32">
        <f>IF(H4156=0,0,H4158 / H4156)</f>
        <v>0</v>
      </c>
      <c r="I4162" s="32">
        <f>IF(I4156=0,0,I4158 / I4156)</f>
        <v>0</v>
      </c>
      <c r="J4162" s="32">
        <f>IF(J4156=0,0,J4158 / J4156)</f>
        <v>0</v>
      </c>
      <c r="K4162" s="32">
        <f>IF(K4156=0,0,K4158 / K4156)</f>
        <v>0</v>
      </c>
      <c r="L4162" s="32">
        <f>IF(L4156=0,0,L4158 / L4156)</f>
        <v>0</v>
      </c>
    </row>
    <row r="4163" spans="2:13" ht="4" hidden="1" customHeight="1" outlineLevel="1" x14ac:dyDescent="0.15">
      <c r="D4163" s="10"/>
      <c r="F4163" s="1"/>
      <c r="H4163" s="1"/>
      <c r="I4163" s="1"/>
      <c r="J4163" s="1"/>
      <c r="K4163" s="1"/>
      <c r="L4163" s="1"/>
    </row>
    <row r="4164" spans="2:13" s="1" customFormat="1" ht="15" hidden="1" customHeight="1" outlineLevel="1" x14ac:dyDescent="0.15">
      <c r="B4164" s="7"/>
      <c r="D4164" s="10" t="s">
        <v>276</v>
      </c>
      <c r="F4164" s="9" t="str">
        <f>ReportingCurrencyUnitLables</f>
        <v>USD 000s</v>
      </c>
      <c r="H4164" s="31">
        <f>MAX(SUMPRODUCT(H4147:H4150, Technical!$E$9:$E$12) * H4138 / 1000, 0)</f>
        <v>0</v>
      </c>
      <c r="I4164" s="31">
        <f>MAX(SUMPRODUCT(I4147:I4150, Technical!$E$9:$E$12) * I4138 / 1000, 0)</f>
        <v>0</v>
      </c>
      <c r="J4164" s="31">
        <f>MAX(SUMPRODUCT(J4147:J4150, Technical!$E$9:$E$12) * J4138 / 1000, 0)</f>
        <v>0</v>
      </c>
      <c r="K4164" s="31">
        <f>MAX(SUMPRODUCT(K4147:K4150, Technical!$E$9:$E$12) * K4138 / 1000, 0)</f>
        <v>0</v>
      </c>
      <c r="L4164" s="31">
        <f>MAX(SUMPRODUCT(L4147:L4150, Technical!$E$9:$E$12) * L4138 / 1000, 0)</f>
        <v>0</v>
      </c>
    </row>
    <row r="4165" spans="2:13" ht="4" hidden="1" customHeight="1" outlineLevel="1" x14ac:dyDescent="0.15">
      <c r="D4165" s="10"/>
      <c r="F4165" s="1"/>
      <c r="H4165" s="1"/>
      <c r="I4165" s="1"/>
      <c r="J4165" s="1"/>
      <c r="K4165" s="1"/>
      <c r="L4165" s="1"/>
    </row>
    <row r="4166" spans="2:13" s="1" customFormat="1" ht="15" hidden="1" customHeight="1" outlineLevel="1" x14ac:dyDescent="0.15">
      <c r="B4166" s="7"/>
      <c r="D4166" s="10" t="s">
        <v>272</v>
      </c>
      <c r="F4166" s="9" t="s">
        <v>270</v>
      </c>
      <c r="H4166" s="32">
        <f>IF(H4160=0, 0, H4164/H4160)</f>
        <v>0</v>
      </c>
      <c r="I4166" s="32">
        <f>IF(I4160=0, 0, I4164/I4160)</f>
        <v>0</v>
      </c>
      <c r="J4166" s="32">
        <f>IF(J4160=0, 0, J4164/J4160)</f>
        <v>0</v>
      </c>
      <c r="K4166" s="32">
        <f>IF(K4160=0, 0, K4164/K4160)</f>
        <v>0</v>
      </c>
      <c r="L4166" s="32">
        <f>IF(L4160=0, 0, L4164/L4160)</f>
        <v>0</v>
      </c>
    </row>
    <row r="4167" spans="2:13" ht="4" hidden="1" customHeight="1" outlineLevel="1" x14ac:dyDescent="0.15">
      <c r="D4167" s="10"/>
      <c r="F4167" s="1"/>
      <c r="H4167" s="1"/>
      <c r="I4167" s="1"/>
      <c r="J4167" s="1"/>
      <c r="K4167" s="1"/>
      <c r="L4167" s="1"/>
    </row>
    <row r="4168" spans="2:13" s="1" customFormat="1" ht="15" hidden="1" customHeight="1" outlineLevel="1" x14ac:dyDescent="0.15">
      <c r="B4168" s="7"/>
      <c r="C4168" s="7"/>
      <c r="D4168" s="10" t="s">
        <v>271</v>
      </c>
      <c r="F4168" s="9" t="s">
        <v>279</v>
      </c>
      <c r="H4168" s="33"/>
      <c r="I4168" s="32">
        <f>IF(H4166=0, 0, -(I4166-H4166) / H4166)</f>
        <v>0</v>
      </c>
      <c r="J4168" s="32">
        <f>IF(I4166=0, 0, -(J4166-I4166) / I4166)</f>
        <v>0</v>
      </c>
      <c r="K4168" s="32">
        <f>IF(J4166=0, 0, -(K4166-J4166) / J4166)</f>
        <v>0</v>
      </c>
      <c r="L4168" s="32">
        <f>IF(K4166=0, 0, -(L4166-K4166) / K4166)</f>
        <v>0</v>
      </c>
    </row>
    <row r="4169" spans="2:13" hidden="1" outlineLevel="1" x14ac:dyDescent="0.15"/>
    <row r="4170" spans="2:13" s="1" customFormat="1" ht="18" hidden="1" customHeight="1" outlineLevel="1" x14ac:dyDescent="0.15">
      <c r="B4170" s="7"/>
      <c r="C4170" s="60" t="s">
        <v>259</v>
      </c>
      <c r="D4170" s="68"/>
      <c r="E4170" s="68">
        <f>IF(AND(J4125 = "Yes", OR(ISBLANK(Worker_Type_Filter), Worker_Type_Filter = H4130),
 OR(ISBLANK(Country_Filter), Country_Filter = J4130)), 1, 0)</f>
        <v>1</v>
      </c>
      <c r="F4170" s="69"/>
      <c r="G4170" s="69"/>
      <c r="H4170" s="69" t="s">
        <v>4</v>
      </c>
      <c r="I4170" s="69" t="s">
        <v>5</v>
      </c>
      <c r="J4170" s="69" t="s">
        <v>6</v>
      </c>
      <c r="K4170" s="69" t="s">
        <v>277</v>
      </c>
      <c r="L4170" s="69" t="s">
        <v>278</v>
      </c>
      <c r="M4170" s="69"/>
    </row>
    <row r="4171" spans="2:13" ht="10" hidden="1" customHeight="1" outlineLevel="1" x14ac:dyDescent="0.15">
      <c r="C4171" s="37" t="s">
        <v>267</v>
      </c>
    </row>
    <row r="4172" spans="2:13" ht="4" hidden="1" customHeight="1" outlineLevel="1" x14ac:dyDescent="0.15"/>
    <row r="4173" spans="2:13" s="1" customFormat="1" ht="15" hidden="1" customHeight="1" outlineLevel="1" x14ac:dyDescent="0.15">
      <c r="B4173" s="7"/>
      <c r="C4173" s="20">
        <v>1</v>
      </c>
      <c r="D4173" s="10" t="s">
        <v>23</v>
      </c>
      <c r="F4173" s="9" t="s">
        <v>9</v>
      </c>
      <c r="H4173" s="31">
        <f>H4156 * $E4170</f>
        <v>0</v>
      </c>
      <c r="I4173" s="31">
        <f>I4156 * $E4170</f>
        <v>0</v>
      </c>
      <c r="J4173" s="31">
        <f>J4156 * $E4170</f>
        <v>0</v>
      </c>
      <c r="K4173" s="31">
        <f>K4156 * $E4170</f>
        <v>0</v>
      </c>
      <c r="L4173" s="31">
        <f>L4156 * $E4170</f>
        <v>0</v>
      </c>
    </row>
    <row r="4174" spans="2:13" ht="4" hidden="1" customHeight="1" outlineLevel="1" x14ac:dyDescent="0.15">
      <c r="D4174" s="10"/>
      <c r="F4174" s="1"/>
      <c r="H4174" s="1"/>
      <c r="I4174" s="1"/>
      <c r="J4174" s="1"/>
      <c r="K4174" s="1"/>
      <c r="L4174" s="1"/>
    </row>
    <row r="4175" spans="2:13" s="1" customFormat="1" ht="15" hidden="1" customHeight="1" outlineLevel="1" x14ac:dyDescent="0.15">
      <c r="B4175" s="7"/>
      <c r="C4175" s="20">
        <v>2</v>
      </c>
      <c r="D4175" s="10" t="s">
        <v>269</v>
      </c>
      <c r="F4175" s="9" t="s">
        <v>9</v>
      </c>
      <c r="H4175" s="31">
        <f>H4158 * $E4170</f>
        <v>0</v>
      </c>
      <c r="I4175" s="31">
        <f>I4158 * $E4170</f>
        <v>0</v>
      </c>
      <c r="J4175" s="31">
        <f>J4158 * $E4170</f>
        <v>0</v>
      </c>
      <c r="K4175" s="31">
        <f>K4158 * $E4170</f>
        <v>0</v>
      </c>
      <c r="L4175" s="31">
        <f>L4158 * $E4170</f>
        <v>0</v>
      </c>
    </row>
    <row r="4176" spans="2:13" ht="4" hidden="1" customHeight="1" outlineLevel="1" x14ac:dyDescent="0.15">
      <c r="D4176" s="10"/>
      <c r="F4176" s="1"/>
      <c r="H4176" s="1"/>
      <c r="I4176" s="1"/>
      <c r="J4176" s="1"/>
      <c r="K4176" s="1"/>
      <c r="L4176" s="1"/>
    </row>
    <row r="4177" spans="2:14" s="1" customFormat="1" ht="15" hidden="1" customHeight="1" outlineLevel="1" x14ac:dyDescent="0.15">
      <c r="B4177" s="7"/>
      <c r="C4177" s="20">
        <v>3</v>
      </c>
      <c r="D4177" s="10" t="s">
        <v>16</v>
      </c>
      <c r="F4177" s="9" t="str">
        <f>ReportingCurrencyUnitLables</f>
        <v>USD 000s</v>
      </c>
      <c r="H4177" s="31">
        <f>H4160 * $E4170</f>
        <v>0</v>
      </c>
      <c r="I4177" s="31">
        <f>I4160 * $E4170</f>
        <v>0</v>
      </c>
      <c r="J4177" s="31">
        <f>J4160 * $E4170</f>
        <v>0</v>
      </c>
      <c r="K4177" s="31">
        <f>K4160 * $E4170</f>
        <v>0</v>
      </c>
      <c r="L4177" s="31">
        <f>L4160 * $E4170</f>
        <v>0</v>
      </c>
    </row>
    <row r="4178" spans="2:14" ht="4" hidden="1" customHeight="1" outlineLevel="1" x14ac:dyDescent="0.15">
      <c r="D4178" s="10"/>
      <c r="F4178" s="1"/>
      <c r="H4178" s="1"/>
      <c r="I4178" s="1"/>
      <c r="J4178" s="1"/>
      <c r="K4178" s="1"/>
      <c r="L4178" s="1"/>
    </row>
    <row r="4179" spans="2:14" s="1" customFormat="1" ht="15" hidden="1" customHeight="1" outlineLevel="1" x14ac:dyDescent="0.15">
      <c r="B4179" s="7"/>
      <c r="C4179" s="20">
        <v>4</v>
      </c>
      <c r="D4179" s="10" t="s">
        <v>276</v>
      </c>
      <c r="F4179" s="9" t="str">
        <f>ReportingCurrencyUnitLables</f>
        <v>USD 000s</v>
      </c>
      <c r="H4179" s="31">
        <f>H4164 * $E4170</f>
        <v>0</v>
      </c>
      <c r="I4179" s="31">
        <f>I4164 * $E4170</f>
        <v>0</v>
      </c>
      <c r="J4179" s="31">
        <f>J4164 * $E4170</f>
        <v>0</v>
      </c>
      <c r="K4179" s="31">
        <f>K4164 * $E4170</f>
        <v>0</v>
      </c>
      <c r="L4179" s="31">
        <f>L4164 * $E4170</f>
        <v>0</v>
      </c>
    </row>
    <row r="4180" spans="2:14" ht="4" hidden="1" customHeight="1" outlineLevel="1" x14ac:dyDescent="0.15">
      <c r="D4180" s="10"/>
      <c r="F4180" s="1"/>
      <c r="H4180" s="1"/>
      <c r="I4180" s="1"/>
      <c r="J4180" s="1"/>
      <c r="K4180" s="1"/>
      <c r="L4180" s="1"/>
    </row>
    <row r="4181" spans="2:14" ht="10" hidden="1" customHeight="1" outlineLevel="1" x14ac:dyDescent="0.15">
      <c r="B4181" s="38"/>
      <c r="C4181" s="34"/>
      <c r="D4181" s="34"/>
      <c r="E4181" s="34"/>
      <c r="F4181" s="34"/>
      <c r="G4181" s="34"/>
      <c r="H4181" s="34"/>
      <c r="I4181" s="39"/>
      <c r="J4181" s="39"/>
      <c r="K4181" s="39"/>
      <c r="L4181" s="34"/>
      <c r="M4181" s="34"/>
      <c r="N4181" s="1"/>
    </row>
    <row r="4182" spans="2:14" ht="10" customHeight="1" x14ac:dyDescent="0.15"/>
    <row r="4183" spans="2:14" s="1" customFormat="1" ht="19" collapsed="1" x14ac:dyDescent="0.15">
      <c r="B4183" s="66" cm="1">
        <f t="array" aca="1" ref="B4183" ca="1">MAX($B$2:OFFSET(B4183,-1,0)+1)</f>
        <v>73</v>
      </c>
      <c r="C4183" s="67" t="str">
        <f>UPPER(J4188) &amp;" / " &amp; K4188  &amp; " / " &amp; L4188 &amp; " / " &amp; H4188</f>
        <v xml:space="preserve"> /  /  / </v>
      </c>
      <c r="D4183" s="67"/>
      <c r="E4183" s="67"/>
      <c r="F4183" s="67"/>
      <c r="G4183" s="67"/>
      <c r="H4183" s="34"/>
      <c r="I4183" s="19" t="s">
        <v>253</v>
      </c>
      <c r="J4183" s="2" t="s">
        <v>216</v>
      </c>
      <c r="K4183" s="19" t="s">
        <v>286</v>
      </c>
      <c r="L4183" s="35">
        <f>E4228</f>
        <v>1</v>
      </c>
      <c r="M4183" s="34"/>
    </row>
    <row r="4184" spans="2:14" s="1" customFormat="1" ht="4" hidden="1" customHeight="1" outlineLevel="1" x14ac:dyDescent="0.15">
      <c r="B4184" s="63"/>
      <c r="C4184" s="64"/>
      <c r="D4184" s="64"/>
      <c r="E4184" s="64"/>
      <c r="F4184" s="64"/>
      <c r="G4184" s="64"/>
      <c r="H4184" s="64"/>
      <c r="I4184" s="65"/>
      <c r="J4184" s="65"/>
      <c r="K4184" s="65"/>
      <c r="L4184" s="64"/>
      <c r="M4184" s="64"/>
    </row>
    <row r="4185" spans="2:14" ht="10" hidden="1" customHeight="1" outlineLevel="1" x14ac:dyDescent="0.15"/>
    <row r="4186" spans="2:14" ht="15" hidden="1" customHeight="1" outlineLevel="1" x14ac:dyDescent="0.15">
      <c r="D4186" s="1"/>
      <c r="E4186" s="1"/>
      <c r="H4186" s="3" t="s">
        <v>1</v>
      </c>
      <c r="J4186" s="3" t="s">
        <v>0</v>
      </c>
      <c r="K4186" s="3" t="s">
        <v>215</v>
      </c>
      <c r="L4186" s="3" t="s">
        <v>283</v>
      </c>
    </row>
    <row r="4187" spans="2:14" ht="5" hidden="1" customHeight="1" outlineLevel="1" x14ac:dyDescent="0.15">
      <c r="D4187" s="1"/>
      <c r="E4187" s="1"/>
      <c r="H4187" s="1"/>
      <c r="J4187" s="1"/>
      <c r="K4187" s="1"/>
      <c r="L4187" s="1"/>
    </row>
    <row r="4188" spans="2:14" ht="15" hidden="1" customHeight="1" outlineLevel="1" x14ac:dyDescent="0.15">
      <c r="D4188" s="10" t="s">
        <v>2</v>
      </c>
      <c r="E4188" s="1"/>
      <c r="H4188" s="2"/>
      <c r="J4188" s="2"/>
      <c r="K4188" s="2"/>
      <c r="L4188" s="2"/>
    </row>
    <row r="4189" spans="2:14" hidden="1" outlineLevel="1" x14ac:dyDescent="0.15">
      <c r="D4189" s="1"/>
      <c r="E4189" s="1"/>
      <c r="F4189" s="1"/>
      <c r="H4189" s="1"/>
      <c r="I4189" s="1"/>
      <c r="J4189" s="1"/>
      <c r="K4189" s="1"/>
      <c r="L4189" s="1"/>
    </row>
    <row r="4190" spans="2:14" s="1" customFormat="1" ht="18" hidden="1" customHeight="1" outlineLevel="1" x14ac:dyDescent="0.15">
      <c r="B4190" s="7"/>
      <c r="C4190" s="60" t="s">
        <v>3</v>
      </c>
      <c r="D4190" s="68"/>
      <c r="E4190" s="68"/>
      <c r="F4190" s="69"/>
      <c r="G4190" s="69"/>
      <c r="H4190" s="69" t="s">
        <v>4</v>
      </c>
      <c r="I4190" s="69" t="s">
        <v>5</v>
      </c>
      <c r="J4190" s="69" t="s">
        <v>6</v>
      </c>
      <c r="K4190" s="69" t="s">
        <v>277</v>
      </c>
      <c r="L4190" s="69" t="s">
        <v>278</v>
      </c>
      <c r="M4190" s="69"/>
    </row>
    <row r="4191" spans="2:14" ht="10" hidden="1" customHeight="1" outlineLevel="1" x14ac:dyDescent="0.15">
      <c r="H4191" s="1"/>
      <c r="I4191" s="1"/>
      <c r="J4191" s="1"/>
      <c r="K4191" s="1"/>
      <c r="L4191" s="1"/>
    </row>
    <row r="4192" spans="2:14" s="1" customFormat="1" ht="15" hidden="1" customHeight="1" outlineLevel="1" x14ac:dyDescent="0.15">
      <c r="B4192" s="7"/>
      <c r="D4192" s="10" t="s">
        <v>3</v>
      </c>
      <c r="F4192" s="18" t="s">
        <v>288</v>
      </c>
      <c r="H4192" s="23"/>
      <c r="I4192" s="23"/>
      <c r="J4192" s="23"/>
      <c r="K4192" s="23"/>
      <c r="L4192" s="23"/>
    </row>
    <row r="4193" spans="2:13" ht="4" hidden="1" customHeight="1" outlineLevel="1" x14ac:dyDescent="0.15">
      <c r="D4193" s="1"/>
      <c r="E4193" s="1"/>
      <c r="F4193" s="1"/>
      <c r="H4193" s="1"/>
      <c r="I4193" s="1"/>
      <c r="J4193" s="1"/>
      <c r="K4193" s="1"/>
      <c r="L4193" s="1"/>
    </row>
    <row r="4194" spans="2:13" s="1" customFormat="1" ht="15" hidden="1" customHeight="1" outlineLevel="1" x14ac:dyDescent="0.15">
      <c r="B4194" s="7"/>
      <c r="D4194" s="10" t="s">
        <v>265</v>
      </c>
      <c r="F4194" s="9" t="str">
        <f>F4196 &amp; ":" &amp; F4192</f>
        <v>USD:[currency code]</v>
      </c>
      <c r="H4194" s="25"/>
      <c r="I4194" s="25"/>
      <c r="J4194" s="25"/>
      <c r="K4194" s="25"/>
      <c r="L4194" s="25"/>
    </row>
    <row r="4195" spans="2:13" ht="4" hidden="1" customHeight="1" outlineLevel="1" x14ac:dyDescent="0.15">
      <c r="D4195" s="1"/>
      <c r="E4195" s="1"/>
      <c r="F4195" s="1"/>
      <c r="H4195" s="1"/>
      <c r="I4195" s="1"/>
      <c r="J4195" s="1"/>
      <c r="K4195" s="1"/>
      <c r="L4195" s="1"/>
    </row>
    <row r="4196" spans="2:13" s="1" customFormat="1" ht="15" hidden="1" customHeight="1" outlineLevel="1" x14ac:dyDescent="0.15">
      <c r="B4196" s="7"/>
      <c r="D4196" s="10" t="s">
        <v>22</v>
      </c>
      <c r="F4196" s="9" t="str">
        <f>ReportingCurrency</f>
        <v>USD</v>
      </c>
      <c r="H4196" s="30">
        <f>IF(H4194=0, 0, H4192/H4194)</f>
        <v>0</v>
      </c>
      <c r="I4196" s="30">
        <f>IF(I4194=0, 0, I4192/I4194)</f>
        <v>0</v>
      </c>
      <c r="J4196" s="30">
        <f>IF(J4194=0, 0, J4192/J4194)</f>
        <v>0</v>
      </c>
      <c r="K4196" s="30">
        <f>IF(K4194=0, 0, K4192/K4194)</f>
        <v>0</v>
      </c>
      <c r="L4196" s="30">
        <f>IF(L4194=0, 0, L4192/L4194)</f>
        <v>0</v>
      </c>
    </row>
    <row r="4197" spans="2:13" ht="4" hidden="1" customHeight="1" outlineLevel="1" x14ac:dyDescent="0.15">
      <c r="D4197" s="1"/>
      <c r="E4197" s="1"/>
      <c r="F4197" s="1"/>
      <c r="H4197" s="1"/>
      <c r="I4197" s="1"/>
      <c r="J4197" s="1"/>
      <c r="K4197" s="1"/>
      <c r="L4197" s="1"/>
    </row>
    <row r="4198" spans="2:13" s="1" customFormat="1" ht="15" hidden="1" customHeight="1" outlineLevel="1" x14ac:dyDescent="0.15">
      <c r="B4198" s="7"/>
      <c r="D4198" s="10" t="s">
        <v>273</v>
      </c>
      <c r="F4198" s="9" t="s">
        <v>274</v>
      </c>
      <c r="H4198" s="2"/>
      <c r="I4198" s="2"/>
      <c r="J4198" s="2"/>
      <c r="K4198" s="2"/>
      <c r="L4198" s="2"/>
    </row>
    <row r="4199" spans="2:13" ht="4" hidden="1" customHeight="1" outlineLevel="1" x14ac:dyDescent="0.15">
      <c r="D4199" s="1"/>
      <c r="E4199" s="1"/>
      <c r="F4199" s="1"/>
      <c r="H4199" s="1"/>
      <c r="I4199" s="1"/>
      <c r="J4199" s="1"/>
      <c r="K4199" s="1"/>
      <c r="L4199" s="1"/>
    </row>
    <row r="4200" spans="2:13" s="1" customFormat="1" ht="15" hidden="1" customHeight="1" outlineLevel="1" x14ac:dyDescent="0.15">
      <c r="B4200" s="7"/>
      <c r="D4200" s="10" t="s">
        <v>302</v>
      </c>
      <c r="F4200" s="9" t="s">
        <v>275</v>
      </c>
      <c r="H4200" s="26"/>
      <c r="I4200" s="26"/>
      <c r="J4200" s="26"/>
      <c r="K4200" s="26"/>
      <c r="L4200" s="26"/>
    </row>
    <row r="4201" spans="2:13" hidden="1" outlineLevel="1" x14ac:dyDescent="0.15">
      <c r="D4201" s="1"/>
      <c r="E4201" s="1"/>
      <c r="F4201" s="1"/>
      <c r="H4201" s="1"/>
      <c r="I4201" s="1"/>
      <c r="J4201" s="1"/>
      <c r="K4201" s="1"/>
      <c r="L4201" s="1"/>
    </row>
    <row r="4202" spans="2:13" s="1" customFormat="1" ht="18" hidden="1" customHeight="1" outlineLevel="1" x14ac:dyDescent="0.15">
      <c r="B4202" s="7"/>
      <c r="C4202" s="60" t="s">
        <v>8</v>
      </c>
      <c r="D4202" s="68"/>
      <c r="E4202" s="68"/>
      <c r="F4202" s="69"/>
      <c r="G4202" s="69"/>
      <c r="H4202" s="69" t="s">
        <v>4</v>
      </c>
      <c r="I4202" s="69" t="s">
        <v>5</v>
      </c>
      <c r="J4202" s="69" t="s">
        <v>6</v>
      </c>
      <c r="K4202" s="69" t="s">
        <v>277</v>
      </c>
      <c r="L4202" s="69" t="s">
        <v>278</v>
      </c>
      <c r="M4202" s="69"/>
    </row>
    <row r="4203" spans="2:13" ht="10" hidden="1" customHeight="1" outlineLevel="1" x14ac:dyDescent="0.15">
      <c r="H4203" s="1"/>
      <c r="I4203" s="1"/>
      <c r="J4203" s="1"/>
      <c r="K4203" s="1"/>
      <c r="L4203" s="1"/>
    </row>
    <row r="4204" spans="2:13" s="1" customFormat="1" ht="15" hidden="1" customHeight="1" outlineLevel="1" x14ac:dyDescent="0.15">
      <c r="B4204" s="7"/>
      <c r="D4204" s="10" t="s">
        <v>254</v>
      </c>
      <c r="E4204" s="36"/>
      <c r="F4204" s="9" t="s">
        <v>24</v>
      </c>
      <c r="H4204" s="24"/>
      <c r="I4204" s="24"/>
      <c r="J4204" s="24"/>
      <c r="K4204" s="24"/>
      <c r="L4204" s="24"/>
    </row>
    <row r="4205" spans="2:13" s="1" customFormat="1" ht="15" hidden="1" customHeight="1" outlineLevel="1" x14ac:dyDescent="0.15">
      <c r="B4205" s="7"/>
      <c r="D4205" s="10" t="s">
        <v>255</v>
      </c>
      <c r="E4205" s="36"/>
      <c r="F4205" s="9" t="s">
        <v>24</v>
      </c>
      <c r="H4205" s="24"/>
      <c r="I4205" s="24"/>
      <c r="J4205" s="24"/>
      <c r="K4205" s="24"/>
      <c r="L4205" s="24"/>
    </row>
    <row r="4206" spans="2:13" s="1" customFormat="1" ht="15" hidden="1" customHeight="1" outlineLevel="1" x14ac:dyDescent="0.15">
      <c r="B4206" s="7"/>
      <c r="D4206" s="10" t="s">
        <v>256</v>
      </c>
      <c r="E4206" s="36"/>
      <c r="F4206" s="9" t="s">
        <v>24</v>
      </c>
      <c r="H4206" s="24"/>
      <c r="I4206" s="24"/>
      <c r="J4206" s="24"/>
      <c r="K4206" s="24"/>
      <c r="L4206" s="24"/>
    </row>
    <row r="4207" spans="2:13" s="1" customFormat="1" ht="15" hidden="1" customHeight="1" outlineLevel="1" x14ac:dyDescent="0.15">
      <c r="B4207" s="7"/>
      <c r="D4207" s="10" t="s">
        <v>257</v>
      </c>
      <c r="E4207" s="36"/>
      <c r="F4207" s="9" t="s">
        <v>24</v>
      </c>
      <c r="H4207" s="24"/>
      <c r="I4207" s="24"/>
      <c r="J4207" s="24"/>
      <c r="K4207" s="24"/>
      <c r="L4207" s="24"/>
    </row>
    <row r="4208" spans="2:13" s="1" customFormat="1" ht="15" hidden="1" customHeight="1" outlineLevel="1" x14ac:dyDescent="0.15">
      <c r="B4208" s="7"/>
      <c r="D4208" s="10" t="s">
        <v>258</v>
      </c>
      <c r="E4208" s="36"/>
      <c r="F4208" s="9" t="s">
        <v>24</v>
      </c>
      <c r="H4208" s="24"/>
      <c r="I4208" s="24"/>
      <c r="J4208" s="24"/>
      <c r="K4208" s="24"/>
      <c r="L4208" s="24"/>
    </row>
    <row r="4209" spans="2:13" ht="4" hidden="1" customHeight="1" outlineLevel="1" x14ac:dyDescent="0.15">
      <c r="D4209" s="1"/>
      <c r="E4209" s="1"/>
      <c r="F4209" s="1"/>
      <c r="H4209" s="1"/>
      <c r="I4209" s="1"/>
      <c r="J4209" s="1"/>
      <c r="K4209" s="1"/>
      <c r="L4209" s="1"/>
    </row>
    <row r="4210" spans="2:13" s="1" customFormat="1" ht="15" hidden="1" customHeight="1" outlineLevel="1" x14ac:dyDescent="0.15">
      <c r="B4210" s="7"/>
      <c r="D4210" s="10" t="s">
        <v>268</v>
      </c>
      <c r="F4210" s="9" t="s">
        <v>24</v>
      </c>
      <c r="H4210" s="31">
        <f>SUM(H4204:H4208)</f>
        <v>0</v>
      </c>
      <c r="I4210" s="31">
        <f>SUM(I4204:I4208)</f>
        <v>0</v>
      </c>
      <c r="J4210" s="31">
        <f>SUM(J4204:J4208)</f>
        <v>0</v>
      </c>
      <c r="K4210" s="31">
        <f>SUM(K4204:K4208)</f>
        <v>0</v>
      </c>
      <c r="L4210" s="31">
        <f>SUM(L4204:L4208)</f>
        <v>0</v>
      </c>
    </row>
    <row r="4211" spans="2:13" hidden="1" outlineLevel="1" x14ac:dyDescent="0.15"/>
    <row r="4212" spans="2:13" s="1" customFormat="1" ht="18" hidden="1" customHeight="1" outlineLevel="1" x14ac:dyDescent="0.15">
      <c r="B4212" s="7"/>
      <c r="C4212" s="60" t="s">
        <v>15</v>
      </c>
      <c r="D4212" s="68"/>
      <c r="E4212" s="68"/>
      <c r="F4212" s="69"/>
      <c r="G4212" s="69"/>
      <c r="H4212" s="69" t="s">
        <v>4</v>
      </c>
      <c r="I4212" s="69" t="s">
        <v>5</v>
      </c>
      <c r="J4212" s="69" t="s">
        <v>6</v>
      </c>
      <c r="K4212" s="69" t="s">
        <v>277</v>
      </c>
      <c r="L4212" s="69" t="s">
        <v>278</v>
      </c>
      <c r="M4212" s="69"/>
    </row>
    <row r="4213" spans="2:13" ht="10" hidden="1" customHeight="1" outlineLevel="1" x14ac:dyDescent="0.15"/>
    <row r="4214" spans="2:13" s="1" customFormat="1" ht="15" hidden="1" customHeight="1" outlineLevel="1" x14ac:dyDescent="0.15">
      <c r="B4214" s="7"/>
      <c r="D4214" s="10" t="s">
        <v>23</v>
      </c>
      <c r="F4214" s="9" t="s">
        <v>9</v>
      </c>
      <c r="H4214" s="31">
        <f>H4210</f>
        <v>0</v>
      </c>
      <c r="I4214" s="31">
        <f>I4210</f>
        <v>0</v>
      </c>
      <c r="J4214" s="31">
        <f>J4210</f>
        <v>0</v>
      </c>
      <c r="K4214" s="31">
        <f>K4210</f>
        <v>0</v>
      </c>
      <c r="L4214" s="31">
        <f>L4210</f>
        <v>0</v>
      </c>
    </row>
    <row r="4215" spans="2:13" ht="4" hidden="1" customHeight="1" outlineLevel="1" x14ac:dyDescent="0.15">
      <c r="D4215" s="10"/>
      <c r="F4215" s="1"/>
      <c r="H4215" s="1"/>
      <c r="I4215" s="1"/>
      <c r="J4215" s="1"/>
      <c r="K4215" s="1"/>
      <c r="L4215" s="1"/>
    </row>
    <row r="4216" spans="2:13" s="1" customFormat="1" ht="15" hidden="1" customHeight="1" outlineLevel="1" x14ac:dyDescent="0.15">
      <c r="B4216" s="7"/>
      <c r="D4216" s="10" t="s">
        <v>269</v>
      </c>
      <c r="F4216" s="9" t="s">
        <v>9</v>
      </c>
      <c r="H4216" s="31">
        <f>SUM(H4205:H4208)</f>
        <v>0</v>
      </c>
      <c r="I4216" s="31">
        <f>SUM(I4205:I4208)</f>
        <v>0</v>
      </c>
      <c r="J4216" s="31">
        <f>SUM(J4205:J4208)</f>
        <v>0</v>
      </c>
      <c r="K4216" s="31">
        <f>SUM(K4205:K4208)</f>
        <v>0</v>
      </c>
      <c r="L4216" s="31">
        <f>SUM(L4205:L4208)</f>
        <v>0</v>
      </c>
    </row>
    <row r="4217" spans="2:13" ht="4" hidden="1" customHeight="1" outlineLevel="1" x14ac:dyDescent="0.15">
      <c r="D4217" s="10"/>
      <c r="F4217" s="1"/>
      <c r="H4217" s="1"/>
      <c r="I4217" s="1"/>
      <c r="J4217" s="1"/>
      <c r="K4217" s="1"/>
      <c r="L4217" s="1"/>
    </row>
    <row r="4218" spans="2:13" s="1" customFormat="1" ht="15" hidden="1" customHeight="1" outlineLevel="1" x14ac:dyDescent="0.15">
      <c r="B4218" s="7"/>
      <c r="D4218" s="10" t="s">
        <v>16</v>
      </c>
      <c r="F4218" s="9" t="str">
        <f>ReportingCurrencyUnitLables</f>
        <v>USD 000s</v>
      </c>
      <c r="H4218" s="31">
        <f>H4196 * H4210 / 1000</f>
        <v>0</v>
      </c>
      <c r="I4218" s="31">
        <f>I4196 * I4210 / 1000</f>
        <v>0</v>
      </c>
      <c r="J4218" s="31">
        <f>J4196 * J4210 / 1000</f>
        <v>0</v>
      </c>
      <c r="K4218" s="31">
        <f>K4196 * K4210 / 1000</f>
        <v>0</v>
      </c>
      <c r="L4218" s="31">
        <f>L4196 * L4210 / 1000</f>
        <v>0</v>
      </c>
    </row>
    <row r="4219" spans="2:13" ht="4" hidden="1" customHeight="1" outlineLevel="1" x14ac:dyDescent="0.15">
      <c r="D4219" s="10"/>
      <c r="F4219" s="1"/>
      <c r="H4219" s="1"/>
      <c r="I4219" s="1"/>
      <c r="J4219" s="1"/>
      <c r="K4219" s="1"/>
      <c r="L4219" s="1"/>
    </row>
    <row r="4220" spans="2:13" s="1" customFormat="1" ht="15" hidden="1" customHeight="1" outlineLevel="1" x14ac:dyDescent="0.15">
      <c r="B4220" s="7"/>
      <c r="D4220" s="10" t="s">
        <v>19</v>
      </c>
      <c r="F4220" s="9" t="s">
        <v>20</v>
      </c>
      <c r="H4220" s="32">
        <f>IF(H4214=0,0,H4216 / H4214)</f>
        <v>0</v>
      </c>
      <c r="I4220" s="32">
        <f>IF(I4214=0,0,I4216 / I4214)</f>
        <v>0</v>
      </c>
      <c r="J4220" s="32">
        <f>IF(J4214=0,0,J4216 / J4214)</f>
        <v>0</v>
      </c>
      <c r="K4220" s="32">
        <f>IF(K4214=0,0,K4216 / K4214)</f>
        <v>0</v>
      </c>
      <c r="L4220" s="32">
        <f>IF(L4214=0,0,L4216 / L4214)</f>
        <v>0</v>
      </c>
    </row>
    <row r="4221" spans="2:13" ht="4" hidden="1" customHeight="1" outlineLevel="1" x14ac:dyDescent="0.15">
      <c r="D4221" s="10"/>
      <c r="F4221" s="1"/>
      <c r="H4221" s="1"/>
      <c r="I4221" s="1"/>
      <c r="J4221" s="1"/>
      <c r="K4221" s="1"/>
      <c r="L4221" s="1"/>
    </row>
    <row r="4222" spans="2:13" s="1" customFormat="1" ht="15" hidden="1" customHeight="1" outlineLevel="1" x14ac:dyDescent="0.15">
      <c r="B4222" s="7"/>
      <c r="D4222" s="10" t="s">
        <v>276</v>
      </c>
      <c r="F4222" s="9" t="str">
        <f>ReportingCurrencyUnitLables</f>
        <v>USD 000s</v>
      </c>
      <c r="H4222" s="31">
        <f>MAX(SUMPRODUCT(H4205:H4208, Technical!$E$9:$E$12) * H4196 / 1000, 0)</f>
        <v>0</v>
      </c>
      <c r="I4222" s="31">
        <f>MAX(SUMPRODUCT(I4205:I4208, Technical!$E$9:$E$12) * I4196 / 1000, 0)</f>
        <v>0</v>
      </c>
      <c r="J4222" s="31">
        <f>MAX(SUMPRODUCT(J4205:J4208, Technical!$E$9:$E$12) * J4196 / 1000, 0)</f>
        <v>0</v>
      </c>
      <c r="K4222" s="31">
        <f>MAX(SUMPRODUCT(K4205:K4208, Technical!$E$9:$E$12) * K4196 / 1000, 0)</f>
        <v>0</v>
      </c>
      <c r="L4222" s="31">
        <f>MAX(SUMPRODUCT(L4205:L4208, Technical!$E$9:$E$12) * L4196 / 1000, 0)</f>
        <v>0</v>
      </c>
    </row>
    <row r="4223" spans="2:13" ht="4" hidden="1" customHeight="1" outlineLevel="1" x14ac:dyDescent="0.15">
      <c r="D4223" s="10"/>
      <c r="F4223" s="1"/>
      <c r="H4223" s="1"/>
      <c r="I4223" s="1"/>
      <c r="J4223" s="1"/>
      <c r="K4223" s="1"/>
      <c r="L4223" s="1"/>
    </row>
    <row r="4224" spans="2:13" s="1" customFormat="1" ht="15" hidden="1" customHeight="1" outlineLevel="1" x14ac:dyDescent="0.15">
      <c r="B4224" s="7"/>
      <c r="D4224" s="10" t="s">
        <v>272</v>
      </c>
      <c r="F4224" s="9" t="s">
        <v>270</v>
      </c>
      <c r="H4224" s="32">
        <f>IF(H4218=0, 0, H4222/H4218)</f>
        <v>0</v>
      </c>
      <c r="I4224" s="32">
        <f>IF(I4218=0, 0, I4222/I4218)</f>
        <v>0</v>
      </c>
      <c r="J4224" s="32">
        <f>IF(J4218=0, 0, J4222/J4218)</f>
        <v>0</v>
      </c>
      <c r="K4224" s="32">
        <f>IF(K4218=0, 0, K4222/K4218)</f>
        <v>0</v>
      </c>
      <c r="L4224" s="32">
        <f>IF(L4218=0, 0, L4222/L4218)</f>
        <v>0</v>
      </c>
    </row>
    <row r="4225" spans="2:14" ht="4" hidden="1" customHeight="1" outlineLevel="1" x14ac:dyDescent="0.15">
      <c r="D4225" s="10"/>
      <c r="F4225" s="1"/>
      <c r="H4225" s="1"/>
      <c r="I4225" s="1"/>
      <c r="J4225" s="1"/>
      <c r="K4225" s="1"/>
      <c r="L4225" s="1"/>
    </row>
    <row r="4226" spans="2:14" s="1" customFormat="1" ht="15" hidden="1" customHeight="1" outlineLevel="1" x14ac:dyDescent="0.15">
      <c r="B4226" s="7"/>
      <c r="C4226" s="7"/>
      <c r="D4226" s="10" t="s">
        <v>271</v>
      </c>
      <c r="F4226" s="9" t="s">
        <v>279</v>
      </c>
      <c r="H4226" s="33"/>
      <c r="I4226" s="32">
        <f>IF(H4224=0, 0, -(I4224-H4224) / H4224)</f>
        <v>0</v>
      </c>
      <c r="J4226" s="32">
        <f>IF(I4224=0, 0, -(J4224-I4224) / I4224)</f>
        <v>0</v>
      </c>
      <c r="K4226" s="32">
        <f>IF(J4224=0, 0, -(K4224-J4224) / J4224)</f>
        <v>0</v>
      </c>
      <c r="L4226" s="32">
        <f>IF(K4224=0, 0, -(L4224-K4224) / K4224)</f>
        <v>0</v>
      </c>
    </row>
    <row r="4227" spans="2:14" hidden="1" outlineLevel="1" x14ac:dyDescent="0.15"/>
    <row r="4228" spans="2:14" s="1" customFormat="1" ht="18" hidden="1" customHeight="1" outlineLevel="1" x14ac:dyDescent="0.15">
      <c r="B4228" s="7"/>
      <c r="C4228" s="60" t="s">
        <v>259</v>
      </c>
      <c r="D4228" s="68"/>
      <c r="E4228" s="68">
        <f>IF(AND(J4183 = "Yes", OR(ISBLANK(Worker_Type_Filter), Worker_Type_Filter = H4188),
 OR(ISBLANK(Country_Filter), Country_Filter = J4188)), 1, 0)</f>
        <v>1</v>
      </c>
      <c r="F4228" s="69"/>
      <c r="G4228" s="69"/>
      <c r="H4228" s="69" t="s">
        <v>4</v>
      </c>
      <c r="I4228" s="69" t="s">
        <v>5</v>
      </c>
      <c r="J4228" s="69" t="s">
        <v>6</v>
      </c>
      <c r="K4228" s="69" t="s">
        <v>277</v>
      </c>
      <c r="L4228" s="69" t="s">
        <v>278</v>
      </c>
      <c r="M4228" s="69"/>
    </row>
    <row r="4229" spans="2:14" ht="10" hidden="1" customHeight="1" outlineLevel="1" x14ac:dyDescent="0.15">
      <c r="C4229" s="37" t="s">
        <v>267</v>
      </c>
    </row>
    <row r="4230" spans="2:14" ht="4" hidden="1" customHeight="1" outlineLevel="1" x14ac:dyDescent="0.15"/>
    <row r="4231" spans="2:14" s="1" customFormat="1" ht="15" hidden="1" customHeight="1" outlineLevel="1" x14ac:dyDescent="0.15">
      <c r="B4231" s="7"/>
      <c r="C4231" s="20">
        <v>1</v>
      </c>
      <c r="D4231" s="10" t="s">
        <v>23</v>
      </c>
      <c r="F4231" s="9" t="s">
        <v>9</v>
      </c>
      <c r="H4231" s="31">
        <f>H4214 * $E4228</f>
        <v>0</v>
      </c>
      <c r="I4231" s="31">
        <f>I4214 * $E4228</f>
        <v>0</v>
      </c>
      <c r="J4231" s="31">
        <f>J4214 * $E4228</f>
        <v>0</v>
      </c>
      <c r="K4231" s="31">
        <f>K4214 * $E4228</f>
        <v>0</v>
      </c>
      <c r="L4231" s="31">
        <f>L4214 * $E4228</f>
        <v>0</v>
      </c>
    </row>
    <row r="4232" spans="2:14" ht="4" hidden="1" customHeight="1" outlineLevel="1" x14ac:dyDescent="0.15">
      <c r="D4232" s="10"/>
      <c r="F4232" s="1"/>
      <c r="H4232" s="1"/>
      <c r="I4232" s="1"/>
      <c r="J4232" s="1"/>
      <c r="K4232" s="1"/>
      <c r="L4232" s="1"/>
    </row>
    <row r="4233" spans="2:14" s="1" customFormat="1" ht="15" hidden="1" customHeight="1" outlineLevel="1" x14ac:dyDescent="0.15">
      <c r="B4233" s="7"/>
      <c r="C4233" s="20">
        <v>2</v>
      </c>
      <c r="D4233" s="10" t="s">
        <v>269</v>
      </c>
      <c r="F4233" s="9" t="s">
        <v>9</v>
      </c>
      <c r="H4233" s="31">
        <f>H4216 * $E4228</f>
        <v>0</v>
      </c>
      <c r="I4233" s="31">
        <f>I4216 * $E4228</f>
        <v>0</v>
      </c>
      <c r="J4233" s="31">
        <f>J4216 * $E4228</f>
        <v>0</v>
      </c>
      <c r="K4233" s="31">
        <f>K4216 * $E4228</f>
        <v>0</v>
      </c>
      <c r="L4233" s="31">
        <f>L4216 * $E4228</f>
        <v>0</v>
      </c>
    </row>
    <row r="4234" spans="2:14" ht="4" hidden="1" customHeight="1" outlineLevel="1" x14ac:dyDescent="0.15">
      <c r="D4234" s="10"/>
      <c r="F4234" s="1"/>
      <c r="H4234" s="1"/>
      <c r="I4234" s="1"/>
      <c r="J4234" s="1"/>
      <c r="K4234" s="1"/>
      <c r="L4234" s="1"/>
    </row>
    <row r="4235" spans="2:14" s="1" customFormat="1" ht="15" hidden="1" customHeight="1" outlineLevel="1" x14ac:dyDescent="0.15">
      <c r="B4235" s="7"/>
      <c r="C4235" s="20">
        <v>3</v>
      </c>
      <c r="D4235" s="10" t="s">
        <v>16</v>
      </c>
      <c r="F4235" s="9" t="str">
        <f>ReportingCurrencyUnitLables</f>
        <v>USD 000s</v>
      </c>
      <c r="H4235" s="31">
        <f>H4218 * $E4228</f>
        <v>0</v>
      </c>
      <c r="I4235" s="31">
        <f>I4218 * $E4228</f>
        <v>0</v>
      </c>
      <c r="J4235" s="31">
        <f>J4218 * $E4228</f>
        <v>0</v>
      </c>
      <c r="K4235" s="31">
        <f>K4218 * $E4228</f>
        <v>0</v>
      </c>
      <c r="L4235" s="31">
        <f>L4218 * $E4228</f>
        <v>0</v>
      </c>
    </row>
    <row r="4236" spans="2:14" ht="4" hidden="1" customHeight="1" outlineLevel="1" x14ac:dyDescent="0.15">
      <c r="D4236" s="10"/>
      <c r="F4236" s="1"/>
      <c r="H4236" s="1"/>
      <c r="I4236" s="1"/>
      <c r="J4236" s="1"/>
      <c r="K4236" s="1"/>
      <c r="L4236" s="1"/>
    </row>
    <row r="4237" spans="2:14" s="1" customFormat="1" ht="15" hidden="1" customHeight="1" outlineLevel="1" x14ac:dyDescent="0.15">
      <c r="B4237" s="7"/>
      <c r="C4237" s="20">
        <v>4</v>
      </c>
      <c r="D4237" s="10" t="s">
        <v>276</v>
      </c>
      <c r="F4237" s="9" t="str">
        <f>ReportingCurrencyUnitLables</f>
        <v>USD 000s</v>
      </c>
      <c r="H4237" s="31">
        <f>H4222 * $E4228</f>
        <v>0</v>
      </c>
      <c r="I4237" s="31">
        <f>I4222 * $E4228</f>
        <v>0</v>
      </c>
      <c r="J4237" s="31">
        <f>J4222 * $E4228</f>
        <v>0</v>
      </c>
      <c r="K4237" s="31">
        <f>K4222 * $E4228</f>
        <v>0</v>
      </c>
      <c r="L4237" s="31">
        <f>L4222 * $E4228</f>
        <v>0</v>
      </c>
    </row>
    <row r="4238" spans="2:14" ht="4" hidden="1" customHeight="1" outlineLevel="1" x14ac:dyDescent="0.15">
      <c r="D4238" s="10"/>
      <c r="F4238" s="1"/>
      <c r="H4238" s="1"/>
      <c r="I4238" s="1"/>
      <c r="J4238" s="1"/>
      <c r="K4238" s="1"/>
      <c r="L4238" s="1"/>
    </row>
    <row r="4239" spans="2:14" ht="10" hidden="1" customHeight="1" outlineLevel="1" x14ac:dyDescent="0.15">
      <c r="B4239" s="38"/>
      <c r="C4239" s="34"/>
      <c r="D4239" s="34"/>
      <c r="E4239" s="34"/>
      <c r="F4239" s="34"/>
      <c r="G4239" s="34"/>
      <c r="H4239" s="34"/>
      <c r="I4239" s="39"/>
      <c r="J4239" s="39"/>
      <c r="K4239" s="39"/>
      <c r="L4239" s="34"/>
      <c r="M4239" s="34"/>
      <c r="N4239" s="1"/>
    </row>
    <row r="4240" spans="2:14" ht="10" customHeight="1" x14ac:dyDescent="0.15"/>
    <row r="4241" spans="2:13" s="1" customFormat="1" ht="19" collapsed="1" x14ac:dyDescent="0.15">
      <c r="B4241" s="66" cm="1">
        <f t="array" aca="1" ref="B4241" ca="1">MAX($B$2:OFFSET(B4241,-1,0)+1)</f>
        <v>74</v>
      </c>
      <c r="C4241" s="67" t="str">
        <f>UPPER(J4246) &amp;" / " &amp; K4246  &amp; " / " &amp; L4246 &amp; " / " &amp; H4246</f>
        <v xml:space="preserve"> /  /  / </v>
      </c>
      <c r="D4241" s="67"/>
      <c r="E4241" s="67"/>
      <c r="F4241" s="67"/>
      <c r="G4241" s="67"/>
      <c r="H4241" s="34"/>
      <c r="I4241" s="19" t="s">
        <v>253</v>
      </c>
      <c r="J4241" s="2" t="s">
        <v>216</v>
      </c>
      <c r="K4241" s="19" t="s">
        <v>286</v>
      </c>
      <c r="L4241" s="35">
        <f>E4286</f>
        <v>1</v>
      </c>
      <c r="M4241" s="34"/>
    </row>
    <row r="4242" spans="2:13" s="1" customFormat="1" ht="4" hidden="1" customHeight="1" outlineLevel="1" x14ac:dyDescent="0.15">
      <c r="B4242" s="63"/>
      <c r="C4242" s="64"/>
      <c r="D4242" s="64"/>
      <c r="E4242" s="64"/>
      <c r="F4242" s="64"/>
      <c r="G4242" s="64"/>
      <c r="H4242" s="64"/>
      <c r="I4242" s="65"/>
      <c r="J4242" s="65"/>
      <c r="K4242" s="65"/>
      <c r="L4242" s="64"/>
      <c r="M4242" s="64"/>
    </row>
    <row r="4243" spans="2:13" ht="10" hidden="1" customHeight="1" outlineLevel="1" x14ac:dyDescent="0.15"/>
    <row r="4244" spans="2:13" ht="15" hidden="1" customHeight="1" outlineLevel="1" x14ac:dyDescent="0.15">
      <c r="D4244" s="1"/>
      <c r="E4244" s="1"/>
      <c r="H4244" s="3" t="s">
        <v>1</v>
      </c>
      <c r="J4244" s="3" t="s">
        <v>0</v>
      </c>
      <c r="K4244" s="3" t="s">
        <v>215</v>
      </c>
      <c r="L4244" s="3" t="s">
        <v>283</v>
      </c>
    </row>
    <row r="4245" spans="2:13" ht="5" hidden="1" customHeight="1" outlineLevel="1" x14ac:dyDescent="0.15">
      <c r="D4245" s="1"/>
      <c r="E4245" s="1"/>
      <c r="H4245" s="1"/>
      <c r="J4245" s="1"/>
      <c r="K4245" s="1"/>
      <c r="L4245" s="1"/>
    </row>
    <row r="4246" spans="2:13" ht="15" hidden="1" customHeight="1" outlineLevel="1" x14ac:dyDescent="0.15">
      <c r="D4246" s="10" t="s">
        <v>2</v>
      </c>
      <c r="E4246" s="1"/>
      <c r="H4246" s="2"/>
      <c r="J4246" s="2"/>
      <c r="K4246" s="2"/>
      <c r="L4246" s="2"/>
    </row>
    <row r="4247" spans="2:13" hidden="1" outlineLevel="1" x14ac:dyDescent="0.15">
      <c r="D4247" s="1"/>
      <c r="E4247" s="1"/>
      <c r="F4247" s="1"/>
      <c r="H4247" s="1"/>
      <c r="I4247" s="1"/>
      <c r="J4247" s="1"/>
      <c r="K4247" s="1"/>
      <c r="L4247" s="1"/>
    </row>
    <row r="4248" spans="2:13" s="1" customFormat="1" ht="18" hidden="1" customHeight="1" outlineLevel="1" x14ac:dyDescent="0.15">
      <c r="B4248" s="7"/>
      <c r="C4248" s="60" t="s">
        <v>3</v>
      </c>
      <c r="D4248" s="68"/>
      <c r="E4248" s="68"/>
      <c r="F4248" s="69"/>
      <c r="G4248" s="69"/>
      <c r="H4248" s="69" t="s">
        <v>4</v>
      </c>
      <c r="I4248" s="69" t="s">
        <v>5</v>
      </c>
      <c r="J4248" s="69" t="s">
        <v>6</v>
      </c>
      <c r="K4248" s="69" t="s">
        <v>277</v>
      </c>
      <c r="L4248" s="69" t="s">
        <v>278</v>
      </c>
      <c r="M4248" s="69"/>
    </row>
    <row r="4249" spans="2:13" ht="10" hidden="1" customHeight="1" outlineLevel="1" x14ac:dyDescent="0.15">
      <c r="H4249" s="1"/>
      <c r="I4249" s="1"/>
      <c r="J4249" s="1"/>
      <c r="K4249" s="1"/>
      <c r="L4249" s="1"/>
    </row>
    <row r="4250" spans="2:13" s="1" customFormat="1" ht="15" hidden="1" customHeight="1" outlineLevel="1" x14ac:dyDescent="0.15">
      <c r="B4250" s="7"/>
      <c r="D4250" s="10" t="s">
        <v>3</v>
      </c>
      <c r="F4250" s="18" t="s">
        <v>288</v>
      </c>
      <c r="H4250" s="23"/>
      <c r="I4250" s="23"/>
      <c r="J4250" s="23"/>
      <c r="K4250" s="23"/>
      <c r="L4250" s="23"/>
    </row>
    <row r="4251" spans="2:13" ht="4" hidden="1" customHeight="1" outlineLevel="1" x14ac:dyDescent="0.15">
      <c r="D4251" s="1"/>
      <c r="E4251" s="1"/>
      <c r="F4251" s="1"/>
      <c r="H4251" s="1"/>
      <c r="I4251" s="1"/>
      <c r="J4251" s="1"/>
      <c r="K4251" s="1"/>
      <c r="L4251" s="1"/>
    </row>
    <row r="4252" spans="2:13" s="1" customFormat="1" ht="15" hidden="1" customHeight="1" outlineLevel="1" x14ac:dyDescent="0.15">
      <c r="B4252" s="7"/>
      <c r="D4252" s="10" t="s">
        <v>265</v>
      </c>
      <c r="F4252" s="9" t="str">
        <f>F4254 &amp; ":" &amp; F4250</f>
        <v>USD:[currency code]</v>
      </c>
      <c r="H4252" s="25"/>
      <c r="I4252" s="25"/>
      <c r="J4252" s="25"/>
      <c r="K4252" s="25"/>
      <c r="L4252" s="25"/>
    </row>
    <row r="4253" spans="2:13" ht="4" hidden="1" customHeight="1" outlineLevel="1" x14ac:dyDescent="0.15">
      <c r="D4253" s="1"/>
      <c r="E4253" s="1"/>
      <c r="F4253" s="1"/>
      <c r="H4253" s="1"/>
      <c r="I4253" s="1"/>
      <c r="J4253" s="1"/>
      <c r="K4253" s="1"/>
      <c r="L4253" s="1"/>
    </row>
    <row r="4254" spans="2:13" s="1" customFormat="1" ht="15" hidden="1" customHeight="1" outlineLevel="1" x14ac:dyDescent="0.15">
      <c r="B4254" s="7"/>
      <c r="D4254" s="10" t="s">
        <v>22</v>
      </c>
      <c r="F4254" s="9" t="str">
        <f>ReportingCurrency</f>
        <v>USD</v>
      </c>
      <c r="H4254" s="30">
        <f>IF(H4252=0, 0, H4250/H4252)</f>
        <v>0</v>
      </c>
      <c r="I4254" s="30">
        <f>IF(I4252=0, 0, I4250/I4252)</f>
        <v>0</v>
      </c>
      <c r="J4254" s="30">
        <f>IF(J4252=0, 0, J4250/J4252)</f>
        <v>0</v>
      </c>
      <c r="K4254" s="30">
        <f>IF(K4252=0, 0, K4250/K4252)</f>
        <v>0</v>
      </c>
      <c r="L4254" s="30">
        <f>IF(L4252=0, 0, L4250/L4252)</f>
        <v>0</v>
      </c>
    </row>
    <row r="4255" spans="2:13" ht="4" hidden="1" customHeight="1" outlineLevel="1" x14ac:dyDescent="0.15">
      <c r="D4255" s="1"/>
      <c r="E4255" s="1"/>
      <c r="F4255" s="1"/>
      <c r="H4255" s="1"/>
      <c r="I4255" s="1"/>
      <c r="J4255" s="1"/>
      <c r="K4255" s="1"/>
      <c r="L4255" s="1"/>
    </row>
    <row r="4256" spans="2:13" s="1" customFormat="1" ht="15" hidden="1" customHeight="1" outlineLevel="1" x14ac:dyDescent="0.15">
      <c r="B4256" s="7"/>
      <c r="D4256" s="10" t="s">
        <v>273</v>
      </c>
      <c r="F4256" s="9" t="s">
        <v>274</v>
      </c>
      <c r="H4256" s="2"/>
      <c r="I4256" s="2"/>
      <c r="J4256" s="2"/>
      <c r="K4256" s="2"/>
      <c r="L4256" s="2"/>
    </row>
    <row r="4257" spans="2:13" ht="4" hidden="1" customHeight="1" outlineLevel="1" x14ac:dyDescent="0.15">
      <c r="D4257" s="1"/>
      <c r="E4257" s="1"/>
      <c r="F4257" s="1"/>
      <c r="H4257" s="1"/>
      <c r="I4257" s="1"/>
      <c r="J4257" s="1"/>
      <c r="K4257" s="1"/>
      <c r="L4257" s="1"/>
    </row>
    <row r="4258" spans="2:13" s="1" customFormat="1" ht="15" hidden="1" customHeight="1" outlineLevel="1" x14ac:dyDescent="0.15">
      <c r="B4258" s="7"/>
      <c r="D4258" s="10" t="s">
        <v>302</v>
      </c>
      <c r="F4258" s="9" t="s">
        <v>275</v>
      </c>
      <c r="H4258" s="26"/>
      <c r="I4258" s="26"/>
      <c r="J4258" s="26"/>
      <c r="K4258" s="26"/>
      <c r="L4258" s="26"/>
    </row>
    <row r="4259" spans="2:13" hidden="1" outlineLevel="1" x14ac:dyDescent="0.15">
      <c r="D4259" s="1"/>
      <c r="E4259" s="1"/>
      <c r="F4259" s="1"/>
      <c r="H4259" s="1"/>
      <c r="I4259" s="1"/>
      <c r="J4259" s="1"/>
      <c r="K4259" s="1"/>
      <c r="L4259" s="1"/>
    </row>
    <row r="4260" spans="2:13" s="1" customFormat="1" ht="18" hidden="1" customHeight="1" outlineLevel="1" x14ac:dyDescent="0.15">
      <c r="B4260" s="7"/>
      <c r="C4260" s="60" t="s">
        <v>8</v>
      </c>
      <c r="D4260" s="68"/>
      <c r="E4260" s="68"/>
      <c r="F4260" s="69"/>
      <c r="G4260" s="69"/>
      <c r="H4260" s="69" t="s">
        <v>4</v>
      </c>
      <c r="I4260" s="69" t="s">
        <v>5</v>
      </c>
      <c r="J4260" s="69" t="s">
        <v>6</v>
      </c>
      <c r="K4260" s="69" t="s">
        <v>277</v>
      </c>
      <c r="L4260" s="69" t="s">
        <v>278</v>
      </c>
      <c r="M4260" s="69"/>
    </row>
    <row r="4261" spans="2:13" ht="10" hidden="1" customHeight="1" outlineLevel="1" x14ac:dyDescent="0.15">
      <c r="H4261" s="1"/>
      <c r="I4261" s="1"/>
      <c r="J4261" s="1"/>
      <c r="K4261" s="1"/>
      <c r="L4261" s="1"/>
    </row>
    <row r="4262" spans="2:13" s="1" customFormat="1" ht="15" hidden="1" customHeight="1" outlineLevel="1" x14ac:dyDescent="0.15">
      <c r="B4262" s="7"/>
      <c r="D4262" s="10" t="s">
        <v>254</v>
      </c>
      <c r="E4262" s="36"/>
      <c r="F4262" s="9" t="s">
        <v>24</v>
      </c>
      <c r="H4262" s="24"/>
      <c r="I4262" s="24"/>
      <c r="J4262" s="24"/>
      <c r="K4262" s="24"/>
      <c r="L4262" s="24"/>
    </row>
    <row r="4263" spans="2:13" s="1" customFormat="1" ht="15" hidden="1" customHeight="1" outlineLevel="1" x14ac:dyDescent="0.15">
      <c r="B4263" s="7"/>
      <c r="D4263" s="10" t="s">
        <v>255</v>
      </c>
      <c r="E4263" s="36"/>
      <c r="F4263" s="9" t="s">
        <v>24</v>
      </c>
      <c r="H4263" s="24"/>
      <c r="I4263" s="24"/>
      <c r="J4263" s="24"/>
      <c r="K4263" s="24"/>
      <c r="L4263" s="24"/>
    </row>
    <row r="4264" spans="2:13" s="1" customFormat="1" ht="15" hidden="1" customHeight="1" outlineLevel="1" x14ac:dyDescent="0.15">
      <c r="B4264" s="7"/>
      <c r="D4264" s="10" t="s">
        <v>256</v>
      </c>
      <c r="E4264" s="36"/>
      <c r="F4264" s="9" t="s">
        <v>24</v>
      </c>
      <c r="H4264" s="24"/>
      <c r="I4264" s="24"/>
      <c r="J4264" s="24"/>
      <c r="K4264" s="24"/>
      <c r="L4264" s="24"/>
    </row>
    <row r="4265" spans="2:13" s="1" customFormat="1" ht="15" hidden="1" customHeight="1" outlineLevel="1" x14ac:dyDescent="0.15">
      <c r="B4265" s="7"/>
      <c r="D4265" s="10" t="s">
        <v>257</v>
      </c>
      <c r="E4265" s="36"/>
      <c r="F4265" s="9" t="s">
        <v>24</v>
      </c>
      <c r="H4265" s="24"/>
      <c r="I4265" s="24"/>
      <c r="J4265" s="24"/>
      <c r="K4265" s="24"/>
      <c r="L4265" s="24"/>
    </row>
    <row r="4266" spans="2:13" s="1" customFormat="1" ht="15" hidden="1" customHeight="1" outlineLevel="1" x14ac:dyDescent="0.15">
      <c r="B4266" s="7"/>
      <c r="D4266" s="10" t="s">
        <v>258</v>
      </c>
      <c r="E4266" s="36"/>
      <c r="F4266" s="9" t="s">
        <v>24</v>
      </c>
      <c r="H4266" s="24"/>
      <c r="I4266" s="24"/>
      <c r="J4266" s="24"/>
      <c r="K4266" s="24"/>
      <c r="L4266" s="24"/>
    </row>
    <row r="4267" spans="2:13" ht="4" hidden="1" customHeight="1" outlineLevel="1" x14ac:dyDescent="0.15">
      <c r="D4267" s="1"/>
      <c r="E4267" s="1"/>
      <c r="F4267" s="1"/>
      <c r="H4267" s="1"/>
      <c r="I4267" s="1"/>
      <c r="J4267" s="1"/>
      <c r="K4267" s="1"/>
      <c r="L4267" s="1"/>
    </row>
    <row r="4268" spans="2:13" s="1" customFormat="1" ht="15" hidden="1" customHeight="1" outlineLevel="1" x14ac:dyDescent="0.15">
      <c r="B4268" s="7"/>
      <c r="D4268" s="10" t="s">
        <v>268</v>
      </c>
      <c r="F4268" s="9" t="s">
        <v>24</v>
      </c>
      <c r="H4268" s="31">
        <f>SUM(H4262:H4266)</f>
        <v>0</v>
      </c>
      <c r="I4268" s="31">
        <f>SUM(I4262:I4266)</f>
        <v>0</v>
      </c>
      <c r="J4268" s="31">
        <f>SUM(J4262:J4266)</f>
        <v>0</v>
      </c>
      <c r="K4268" s="31">
        <f>SUM(K4262:K4266)</f>
        <v>0</v>
      </c>
      <c r="L4268" s="31">
        <f>SUM(L4262:L4266)</f>
        <v>0</v>
      </c>
    </row>
    <row r="4269" spans="2:13" hidden="1" outlineLevel="1" x14ac:dyDescent="0.15"/>
    <row r="4270" spans="2:13" s="1" customFormat="1" ht="18" hidden="1" customHeight="1" outlineLevel="1" x14ac:dyDescent="0.15">
      <c r="B4270" s="7"/>
      <c r="C4270" s="60" t="s">
        <v>15</v>
      </c>
      <c r="D4270" s="68"/>
      <c r="E4270" s="68"/>
      <c r="F4270" s="69"/>
      <c r="G4270" s="69"/>
      <c r="H4270" s="69" t="s">
        <v>4</v>
      </c>
      <c r="I4270" s="69" t="s">
        <v>5</v>
      </c>
      <c r="J4270" s="69" t="s">
        <v>6</v>
      </c>
      <c r="K4270" s="69" t="s">
        <v>277</v>
      </c>
      <c r="L4270" s="69" t="s">
        <v>278</v>
      </c>
      <c r="M4270" s="69"/>
    </row>
    <row r="4271" spans="2:13" ht="10" hidden="1" customHeight="1" outlineLevel="1" x14ac:dyDescent="0.15"/>
    <row r="4272" spans="2:13" s="1" customFormat="1" ht="15" hidden="1" customHeight="1" outlineLevel="1" x14ac:dyDescent="0.15">
      <c r="B4272" s="7"/>
      <c r="D4272" s="10" t="s">
        <v>23</v>
      </c>
      <c r="F4272" s="9" t="s">
        <v>9</v>
      </c>
      <c r="H4272" s="31">
        <f>H4268</f>
        <v>0</v>
      </c>
      <c r="I4272" s="31">
        <f>I4268</f>
        <v>0</v>
      </c>
      <c r="J4272" s="31">
        <f>J4268</f>
        <v>0</v>
      </c>
      <c r="K4272" s="31">
        <f>K4268</f>
        <v>0</v>
      </c>
      <c r="L4272" s="31">
        <f>L4268</f>
        <v>0</v>
      </c>
    </row>
    <row r="4273" spans="2:13" ht="4" hidden="1" customHeight="1" outlineLevel="1" x14ac:dyDescent="0.15">
      <c r="D4273" s="10"/>
      <c r="F4273" s="1"/>
      <c r="H4273" s="1"/>
      <c r="I4273" s="1"/>
      <c r="J4273" s="1"/>
      <c r="K4273" s="1"/>
      <c r="L4273" s="1"/>
    </row>
    <row r="4274" spans="2:13" s="1" customFormat="1" ht="15" hidden="1" customHeight="1" outlineLevel="1" x14ac:dyDescent="0.15">
      <c r="B4274" s="7"/>
      <c r="D4274" s="10" t="s">
        <v>269</v>
      </c>
      <c r="F4274" s="9" t="s">
        <v>9</v>
      </c>
      <c r="H4274" s="31">
        <f>SUM(H4263:H4266)</f>
        <v>0</v>
      </c>
      <c r="I4274" s="31">
        <f>SUM(I4263:I4266)</f>
        <v>0</v>
      </c>
      <c r="J4274" s="31">
        <f>SUM(J4263:J4266)</f>
        <v>0</v>
      </c>
      <c r="K4274" s="31">
        <f>SUM(K4263:K4266)</f>
        <v>0</v>
      </c>
      <c r="L4274" s="31">
        <f>SUM(L4263:L4266)</f>
        <v>0</v>
      </c>
    </row>
    <row r="4275" spans="2:13" ht="4" hidden="1" customHeight="1" outlineLevel="1" x14ac:dyDescent="0.15">
      <c r="D4275" s="10"/>
      <c r="F4275" s="1"/>
      <c r="H4275" s="1"/>
      <c r="I4275" s="1"/>
      <c r="J4275" s="1"/>
      <c r="K4275" s="1"/>
      <c r="L4275" s="1"/>
    </row>
    <row r="4276" spans="2:13" s="1" customFormat="1" ht="15" hidden="1" customHeight="1" outlineLevel="1" x14ac:dyDescent="0.15">
      <c r="B4276" s="7"/>
      <c r="D4276" s="10" t="s">
        <v>16</v>
      </c>
      <c r="F4276" s="9" t="str">
        <f>ReportingCurrencyUnitLables</f>
        <v>USD 000s</v>
      </c>
      <c r="H4276" s="31">
        <f>H4254 * H4268 / 1000</f>
        <v>0</v>
      </c>
      <c r="I4276" s="31">
        <f>I4254 * I4268 / 1000</f>
        <v>0</v>
      </c>
      <c r="J4276" s="31">
        <f>J4254 * J4268 / 1000</f>
        <v>0</v>
      </c>
      <c r="K4276" s="31">
        <f>K4254 * K4268 / 1000</f>
        <v>0</v>
      </c>
      <c r="L4276" s="31">
        <f>L4254 * L4268 / 1000</f>
        <v>0</v>
      </c>
    </row>
    <row r="4277" spans="2:13" ht="4" hidden="1" customHeight="1" outlineLevel="1" x14ac:dyDescent="0.15">
      <c r="D4277" s="10"/>
      <c r="F4277" s="1"/>
      <c r="H4277" s="1"/>
      <c r="I4277" s="1"/>
      <c r="J4277" s="1"/>
      <c r="K4277" s="1"/>
      <c r="L4277" s="1"/>
    </row>
    <row r="4278" spans="2:13" s="1" customFormat="1" ht="15" hidden="1" customHeight="1" outlineLevel="1" x14ac:dyDescent="0.15">
      <c r="B4278" s="7"/>
      <c r="D4278" s="10" t="s">
        <v>19</v>
      </c>
      <c r="F4278" s="9" t="s">
        <v>20</v>
      </c>
      <c r="H4278" s="32">
        <f>IF(H4272=0,0,H4274 / H4272)</f>
        <v>0</v>
      </c>
      <c r="I4278" s="32">
        <f>IF(I4272=0,0,I4274 / I4272)</f>
        <v>0</v>
      </c>
      <c r="J4278" s="32">
        <f>IF(J4272=0,0,J4274 / J4272)</f>
        <v>0</v>
      </c>
      <c r="K4278" s="32">
        <f>IF(K4272=0,0,K4274 / K4272)</f>
        <v>0</v>
      </c>
      <c r="L4278" s="32">
        <f>IF(L4272=0,0,L4274 / L4272)</f>
        <v>0</v>
      </c>
    </row>
    <row r="4279" spans="2:13" ht="4" hidden="1" customHeight="1" outlineLevel="1" x14ac:dyDescent="0.15">
      <c r="D4279" s="10"/>
      <c r="F4279" s="1"/>
      <c r="H4279" s="1"/>
      <c r="I4279" s="1"/>
      <c r="J4279" s="1"/>
      <c r="K4279" s="1"/>
      <c r="L4279" s="1"/>
    </row>
    <row r="4280" spans="2:13" s="1" customFormat="1" ht="15" hidden="1" customHeight="1" outlineLevel="1" x14ac:dyDescent="0.15">
      <c r="B4280" s="7"/>
      <c r="D4280" s="10" t="s">
        <v>276</v>
      </c>
      <c r="F4280" s="9" t="str">
        <f>ReportingCurrencyUnitLables</f>
        <v>USD 000s</v>
      </c>
      <c r="H4280" s="31">
        <f>MAX(SUMPRODUCT(H4263:H4266, Technical!$E$9:$E$12) * H4254 / 1000, 0)</f>
        <v>0</v>
      </c>
      <c r="I4280" s="31">
        <f>MAX(SUMPRODUCT(I4263:I4266, Technical!$E$9:$E$12) * I4254 / 1000, 0)</f>
        <v>0</v>
      </c>
      <c r="J4280" s="31">
        <f>MAX(SUMPRODUCT(J4263:J4266, Technical!$E$9:$E$12) * J4254 / 1000, 0)</f>
        <v>0</v>
      </c>
      <c r="K4280" s="31">
        <f>MAX(SUMPRODUCT(K4263:K4266, Technical!$E$9:$E$12) * K4254 / 1000, 0)</f>
        <v>0</v>
      </c>
      <c r="L4280" s="31">
        <f>MAX(SUMPRODUCT(L4263:L4266, Technical!$E$9:$E$12) * L4254 / 1000, 0)</f>
        <v>0</v>
      </c>
    </row>
    <row r="4281" spans="2:13" ht="4" hidden="1" customHeight="1" outlineLevel="1" x14ac:dyDescent="0.15">
      <c r="D4281" s="10"/>
      <c r="F4281" s="1"/>
      <c r="H4281" s="1"/>
      <c r="I4281" s="1"/>
      <c r="J4281" s="1"/>
      <c r="K4281" s="1"/>
      <c r="L4281" s="1"/>
    </row>
    <row r="4282" spans="2:13" s="1" customFormat="1" ht="15" hidden="1" customHeight="1" outlineLevel="1" x14ac:dyDescent="0.15">
      <c r="B4282" s="7"/>
      <c r="D4282" s="10" t="s">
        <v>272</v>
      </c>
      <c r="F4282" s="9" t="s">
        <v>270</v>
      </c>
      <c r="H4282" s="32">
        <f>IF(H4276=0, 0, H4280/H4276)</f>
        <v>0</v>
      </c>
      <c r="I4282" s="32">
        <f>IF(I4276=0, 0, I4280/I4276)</f>
        <v>0</v>
      </c>
      <c r="J4282" s="32">
        <f>IF(J4276=0, 0, J4280/J4276)</f>
        <v>0</v>
      </c>
      <c r="K4282" s="32">
        <f>IF(K4276=0, 0, K4280/K4276)</f>
        <v>0</v>
      </c>
      <c r="L4282" s="32">
        <f>IF(L4276=0, 0, L4280/L4276)</f>
        <v>0</v>
      </c>
    </row>
    <row r="4283" spans="2:13" ht="4" hidden="1" customHeight="1" outlineLevel="1" x14ac:dyDescent="0.15">
      <c r="D4283" s="10"/>
      <c r="F4283" s="1"/>
      <c r="H4283" s="1"/>
      <c r="I4283" s="1"/>
      <c r="J4283" s="1"/>
      <c r="K4283" s="1"/>
      <c r="L4283" s="1"/>
    </row>
    <row r="4284" spans="2:13" s="1" customFormat="1" ht="15" hidden="1" customHeight="1" outlineLevel="1" x14ac:dyDescent="0.15">
      <c r="B4284" s="7"/>
      <c r="C4284" s="7"/>
      <c r="D4284" s="10" t="s">
        <v>271</v>
      </c>
      <c r="F4284" s="9" t="s">
        <v>279</v>
      </c>
      <c r="H4284" s="33"/>
      <c r="I4284" s="32">
        <f>IF(H4282=0, 0, -(I4282-H4282) / H4282)</f>
        <v>0</v>
      </c>
      <c r="J4284" s="32">
        <f>IF(I4282=0, 0, -(J4282-I4282) / I4282)</f>
        <v>0</v>
      </c>
      <c r="K4284" s="32">
        <f>IF(J4282=0, 0, -(K4282-J4282) / J4282)</f>
        <v>0</v>
      </c>
      <c r="L4284" s="32">
        <f>IF(K4282=0, 0, -(L4282-K4282) / K4282)</f>
        <v>0</v>
      </c>
    </row>
    <row r="4285" spans="2:13" hidden="1" outlineLevel="1" x14ac:dyDescent="0.15"/>
    <row r="4286" spans="2:13" s="1" customFormat="1" ht="18" hidden="1" customHeight="1" outlineLevel="1" x14ac:dyDescent="0.15">
      <c r="B4286" s="7"/>
      <c r="C4286" s="60" t="s">
        <v>259</v>
      </c>
      <c r="D4286" s="68"/>
      <c r="E4286" s="68">
        <f>IF(AND(J4241 = "Yes", OR(ISBLANK(Worker_Type_Filter), Worker_Type_Filter = H4246),
 OR(ISBLANK(Country_Filter), Country_Filter = J4246)), 1, 0)</f>
        <v>1</v>
      </c>
      <c r="F4286" s="69"/>
      <c r="G4286" s="69"/>
      <c r="H4286" s="69" t="s">
        <v>4</v>
      </c>
      <c r="I4286" s="69" t="s">
        <v>5</v>
      </c>
      <c r="J4286" s="69" t="s">
        <v>6</v>
      </c>
      <c r="K4286" s="69" t="s">
        <v>277</v>
      </c>
      <c r="L4286" s="69" t="s">
        <v>278</v>
      </c>
      <c r="M4286" s="69"/>
    </row>
    <row r="4287" spans="2:13" ht="10" hidden="1" customHeight="1" outlineLevel="1" x14ac:dyDescent="0.15">
      <c r="C4287" s="37" t="s">
        <v>267</v>
      </c>
    </row>
    <row r="4288" spans="2:13" ht="4" hidden="1" customHeight="1" outlineLevel="1" x14ac:dyDescent="0.15"/>
    <row r="4289" spans="2:14" s="1" customFormat="1" ht="15" hidden="1" customHeight="1" outlineLevel="1" x14ac:dyDescent="0.15">
      <c r="B4289" s="7"/>
      <c r="C4289" s="20">
        <v>1</v>
      </c>
      <c r="D4289" s="10" t="s">
        <v>23</v>
      </c>
      <c r="F4289" s="9" t="s">
        <v>9</v>
      </c>
      <c r="H4289" s="31">
        <f>H4272 * $E4286</f>
        <v>0</v>
      </c>
      <c r="I4289" s="31">
        <f>I4272 * $E4286</f>
        <v>0</v>
      </c>
      <c r="J4289" s="31">
        <f>J4272 * $E4286</f>
        <v>0</v>
      </c>
      <c r="K4289" s="31">
        <f>K4272 * $E4286</f>
        <v>0</v>
      </c>
      <c r="L4289" s="31">
        <f>L4272 * $E4286</f>
        <v>0</v>
      </c>
    </row>
    <row r="4290" spans="2:14" ht="4" hidden="1" customHeight="1" outlineLevel="1" x14ac:dyDescent="0.15">
      <c r="D4290" s="10"/>
      <c r="F4290" s="1"/>
      <c r="H4290" s="1"/>
      <c r="I4290" s="1"/>
      <c r="J4290" s="1"/>
      <c r="K4290" s="1"/>
      <c r="L4290" s="1"/>
    </row>
    <row r="4291" spans="2:14" s="1" customFormat="1" ht="15" hidden="1" customHeight="1" outlineLevel="1" x14ac:dyDescent="0.15">
      <c r="B4291" s="7"/>
      <c r="C4291" s="20">
        <v>2</v>
      </c>
      <c r="D4291" s="10" t="s">
        <v>269</v>
      </c>
      <c r="F4291" s="9" t="s">
        <v>9</v>
      </c>
      <c r="H4291" s="31">
        <f>H4274 * $E4286</f>
        <v>0</v>
      </c>
      <c r="I4291" s="31">
        <f>I4274 * $E4286</f>
        <v>0</v>
      </c>
      <c r="J4291" s="31">
        <f>J4274 * $E4286</f>
        <v>0</v>
      </c>
      <c r="K4291" s="31">
        <f>K4274 * $E4286</f>
        <v>0</v>
      </c>
      <c r="L4291" s="31">
        <f>L4274 * $E4286</f>
        <v>0</v>
      </c>
    </row>
    <row r="4292" spans="2:14" ht="4" hidden="1" customHeight="1" outlineLevel="1" x14ac:dyDescent="0.15">
      <c r="D4292" s="10"/>
      <c r="F4292" s="1"/>
      <c r="H4292" s="1"/>
      <c r="I4292" s="1"/>
      <c r="J4292" s="1"/>
      <c r="K4292" s="1"/>
      <c r="L4292" s="1"/>
    </row>
    <row r="4293" spans="2:14" s="1" customFormat="1" ht="15" hidden="1" customHeight="1" outlineLevel="1" x14ac:dyDescent="0.15">
      <c r="B4293" s="7"/>
      <c r="C4293" s="20">
        <v>3</v>
      </c>
      <c r="D4293" s="10" t="s">
        <v>16</v>
      </c>
      <c r="F4293" s="9" t="str">
        <f>ReportingCurrencyUnitLables</f>
        <v>USD 000s</v>
      </c>
      <c r="H4293" s="31">
        <f>H4276 * $E4286</f>
        <v>0</v>
      </c>
      <c r="I4293" s="31">
        <f>I4276 * $E4286</f>
        <v>0</v>
      </c>
      <c r="J4293" s="31">
        <f>J4276 * $E4286</f>
        <v>0</v>
      </c>
      <c r="K4293" s="31">
        <f>K4276 * $E4286</f>
        <v>0</v>
      </c>
      <c r="L4293" s="31">
        <f>L4276 * $E4286</f>
        <v>0</v>
      </c>
    </row>
    <row r="4294" spans="2:14" ht="4" hidden="1" customHeight="1" outlineLevel="1" x14ac:dyDescent="0.15">
      <c r="D4294" s="10"/>
      <c r="F4294" s="1"/>
      <c r="H4294" s="1"/>
      <c r="I4294" s="1"/>
      <c r="J4294" s="1"/>
      <c r="K4294" s="1"/>
      <c r="L4294" s="1"/>
    </row>
    <row r="4295" spans="2:14" s="1" customFormat="1" ht="15" hidden="1" customHeight="1" outlineLevel="1" x14ac:dyDescent="0.15">
      <c r="B4295" s="7"/>
      <c r="C4295" s="20">
        <v>4</v>
      </c>
      <c r="D4295" s="10" t="s">
        <v>276</v>
      </c>
      <c r="F4295" s="9" t="str">
        <f>ReportingCurrencyUnitLables</f>
        <v>USD 000s</v>
      </c>
      <c r="H4295" s="31">
        <f>H4280 * $E4286</f>
        <v>0</v>
      </c>
      <c r="I4295" s="31">
        <f>I4280 * $E4286</f>
        <v>0</v>
      </c>
      <c r="J4295" s="31">
        <f>J4280 * $E4286</f>
        <v>0</v>
      </c>
      <c r="K4295" s="31">
        <f>K4280 * $E4286</f>
        <v>0</v>
      </c>
      <c r="L4295" s="31">
        <f>L4280 * $E4286</f>
        <v>0</v>
      </c>
    </row>
    <row r="4296" spans="2:14" ht="4" hidden="1" customHeight="1" outlineLevel="1" x14ac:dyDescent="0.15">
      <c r="D4296" s="10"/>
      <c r="F4296" s="1"/>
      <c r="H4296" s="1"/>
      <c r="I4296" s="1"/>
      <c r="J4296" s="1"/>
      <c r="K4296" s="1"/>
      <c r="L4296" s="1"/>
    </row>
    <row r="4297" spans="2:14" ht="10" hidden="1" customHeight="1" outlineLevel="1" x14ac:dyDescent="0.15">
      <c r="B4297" s="38"/>
      <c r="C4297" s="34"/>
      <c r="D4297" s="34"/>
      <c r="E4297" s="34"/>
      <c r="F4297" s="34"/>
      <c r="G4297" s="34"/>
      <c r="H4297" s="34"/>
      <c r="I4297" s="39"/>
      <c r="J4297" s="39"/>
      <c r="K4297" s="39"/>
      <c r="L4297" s="34"/>
      <c r="M4297" s="34"/>
      <c r="N4297" s="1"/>
    </row>
    <row r="4298" spans="2:14" ht="10" customHeight="1" x14ac:dyDescent="0.15"/>
    <row r="4299" spans="2:14" s="1" customFormat="1" ht="19" collapsed="1" x14ac:dyDescent="0.15">
      <c r="B4299" s="66" cm="1">
        <f t="array" aca="1" ref="B4299" ca="1">MAX($B$2:OFFSET(B4299,-1,0)+1)</f>
        <v>75</v>
      </c>
      <c r="C4299" s="67" t="str">
        <f>UPPER(J4304) &amp;" / " &amp; K4304  &amp; " / " &amp; L4304 &amp; " / " &amp; H4304</f>
        <v xml:space="preserve"> /  /  / </v>
      </c>
      <c r="D4299" s="67"/>
      <c r="E4299" s="67"/>
      <c r="F4299" s="67"/>
      <c r="G4299" s="67"/>
      <c r="H4299" s="34"/>
      <c r="I4299" s="19" t="s">
        <v>253</v>
      </c>
      <c r="J4299" s="2" t="s">
        <v>216</v>
      </c>
      <c r="K4299" s="19" t="s">
        <v>286</v>
      </c>
      <c r="L4299" s="35">
        <f>E4344</f>
        <v>1</v>
      </c>
      <c r="M4299" s="34"/>
    </row>
    <row r="4300" spans="2:14" s="1" customFormat="1" ht="4" hidden="1" customHeight="1" outlineLevel="1" x14ac:dyDescent="0.15">
      <c r="B4300" s="63"/>
      <c r="C4300" s="64"/>
      <c r="D4300" s="64"/>
      <c r="E4300" s="64"/>
      <c r="F4300" s="64"/>
      <c r="G4300" s="64"/>
      <c r="H4300" s="64"/>
      <c r="I4300" s="65"/>
      <c r="J4300" s="65"/>
      <c r="K4300" s="65"/>
      <c r="L4300" s="64"/>
      <c r="M4300" s="64"/>
    </row>
    <row r="4301" spans="2:14" ht="10" hidden="1" customHeight="1" outlineLevel="1" x14ac:dyDescent="0.15"/>
    <row r="4302" spans="2:14" ht="15" hidden="1" customHeight="1" outlineLevel="1" x14ac:dyDescent="0.15">
      <c r="D4302" s="1"/>
      <c r="E4302" s="1"/>
      <c r="H4302" s="3" t="s">
        <v>1</v>
      </c>
      <c r="J4302" s="3" t="s">
        <v>0</v>
      </c>
      <c r="K4302" s="3" t="s">
        <v>215</v>
      </c>
      <c r="L4302" s="3" t="s">
        <v>283</v>
      </c>
    </row>
    <row r="4303" spans="2:14" ht="5" hidden="1" customHeight="1" outlineLevel="1" x14ac:dyDescent="0.15">
      <c r="D4303" s="1"/>
      <c r="E4303" s="1"/>
      <c r="H4303" s="1"/>
      <c r="J4303" s="1"/>
      <c r="K4303" s="1"/>
      <c r="L4303" s="1"/>
    </row>
    <row r="4304" spans="2:14" ht="15" hidden="1" customHeight="1" outlineLevel="1" x14ac:dyDescent="0.15">
      <c r="D4304" s="10" t="s">
        <v>2</v>
      </c>
      <c r="E4304" s="1"/>
      <c r="H4304" s="2"/>
      <c r="J4304" s="2"/>
      <c r="K4304" s="2"/>
      <c r="L4304" s="2"/>
    </row>
    <row r="4305" spans="2:13" hidden="1" outlineLevel="1" x14ac:dyDescent="0.15">
      <c r="D4305" s="1"/>
      <c r="E4305" s="1"/>
      <c r="F4305" s="1"/>
      <c r="H4305" s="1"/>
      <c r="I4305" s="1"/>
      <c r="J4305" s="1"/>
      <c r="K4305" s="1"/>
      <c r="L4305" s="1"/>
    </row>
    <row r="4306" spans="2:13" s="1" customFormat="1" ht="18" hidden="1" customHeight="1" outlineLevel="1" x14ac:dyDescent="0.15">
      <c r="B4306" s="7"/>
      <c r="C4306" s="60" t="s">
        <v>3</v>
      </c>
      <c r="D4306" s="68"/>
      <c r="E4306" s="68"/>
      <c r="F4306" s="69"/>
      <c r="G4306" s="69"/>
      <c r="H4306" s="69" t="s">
        <v>4</v>
      </c>
      <c r="I4306" s="69" t="s">
        <v>5</v>
      </c>
      <c r="J4306" s="69" t="s">
        <v>6</v>
      </c>
      <c r="K4306" s="69" t="s">
        <v>277</v>
      </c>
      <c r="L4306" s="69" t="s">
        <v>278</v>
      </c>
      <c r="M4306" s="69"/>
    </row>
    <row r="4307" spans="2:13" ht="10" hidden="1" customHeight="1" outlineLevel="1" x14ac:dyDescent="0.15">
      <c r="H4307" s="1"/>
      <c r="I4307" s="1"/>
      <c r="J4307" s="1"/>
      <c r="K4307" s="1"/>
      <c r="L4307" s="1"/>
    </row>
    <row r="4308" spans="2:13" s="1" customFormat="1" ht="15" hidden="1" customHeight="1" outlineLevel="1" x14ac:dyDescent="0.15">
      <c r="B4308" s="7"/>
      <c r="D4308" s="10" t="s">
        <v>3</v>
      </c>
      <c r="F4308" s="18" t="s">
        <v>288</v>
      </c>
      <c r="H4308" s="23"/>
      <c r="I4308" s="23"/>
      <c r="J4308" s="23"/>
      <c r="K4308" s="23"/>
      <c r="L4308" s="23"/>
    </row>
    <row r="4309" spans="2:13" ht="4" hidden="1" customHeight="1" outlineLevel="1" x14ac:dyDescent="0.15">
      <c r="D4309" s="1"/>
      <c r="E4309" s="1"/>
      <c r="F4309" s="1"/>
      <c r="H4309" s="1"/>
      <c r="I4309" s="1"/>
      <c r="J4309" s="1"/>
      <c r="K4309" s="1"/>
      <c r="L4309" s="1"/>
    </row>
    <row r="4310" spans="2:13" s="1" customFormat="1" ht="15" hidden="1" customHeight="1" outlineLevel="1" x14ac:dyDescent="0.15">
      <c r="B4310" s="7"/>
      <c r="D4310" s="10" t="s">
        <v>265</v>
      </c>
      <c r="F4310" s="9" t="str">
        <f>F4312 &amp; ":" &amp; F4308</f>
        <v>USD:[currency code]</v>
      </c>
      <c r="H4310" s="25"/>
      <c r="I4310" s="25"/>
      <c r="J4310" s="25"/>
      <c r="K4310" s="25"/>
      <c r="L4310" s="25"/>
    </row>
    <row r="4311" spans="2:13" ht="4" hidden="1" customHeight="1" outlineLevel="1" x14ac:dyDescent="0.15">
      <c r="D4311" s="1"/>
      <c r="E4311" s="1"/>
      <c r="F4311" s="1"/>
      <c r="H4311" s="1"/>
      <c r="I4311" s="1"/>
      <c r="J4311" s="1"/>
      <c r="K4311" s="1"/>
      <c r="L4311" s="1"/>
    </row>
    <row r="4312" spans="2:13" s="1" customFormat="1" ht="15" hidden="1" customHeight="1" outlineLevel="1" x14ac:dyDescent="0.15">
      <c r="B4312" s="7"/>
      <c r="D4312" s="10" t="s">
        <v>22</v>
      </c>
      <c r="F4312" s="9" t="str">
        <f>ReportingCurrency</f>
        <v>USD</v>
      </c>
      <c r="H4312" s="30">
        <f>IF(H4310=0, 0, H4308/H4310)</f>
        <v>0</v>
      </c>
      <c r="I4312" s="30">
        <f>IF(I4310=0, 0, I4308/I4310)</f>
        <v>0</v>
      </c>
      <c r="J4312" s="30">
        <f>IF(J4310=0, 0, J4308/J4310)</f>
        <v>0</v>
      </c>
      <c r="K4312" s="30">
        <f>IF(K4310=0, 0, K4308/K4310)</f>
        <v>0</v>
      </c>
      <c r="L4312" s="30">
        <f>IF(L4310=0, 0, L4308/L4310)</f>
        <v>0</v>
      </c>
    </row>
    <row r="4313" spans="2:13" ht="4" hidden="1" customHeight="1" outlineLevel="1" x14ac:dyDescent="0.15">
      <c r="D4313" s="1"/>
      <c r="E4313" s="1"/>
      <c r="F4313" s="1"/>
      <c r="H4313" s="1"/>
      <c r="I4313" s="1"/>
      <c r="J4313" s="1"/>
      <c r="K4313" s="1"/>
      <c r="L4313" s="1"/>
    </row>
    <row r="4314" spans="2:13" s="1" customFormat="1" ht="15" hidden="1" customHeight="1" outlineLevel="1" x14ac:dyDescent="0.15">
      <c r="B4314" s="7"/>
      <c r="D4314" s="10" t="s">
        <v>273</v>
      </c>
      <c r="F4314" s="9" t="s">
        <v>274</v>
      </c>
      <c r="H4314" s="2"/>
      <c r="I4314" s="2"/>
      <c r="J4314" s="2"/>
      <c r="K4314" s="2"/>
      <c r="L4314" s="2"/>
    </row>
    <row r="4315" spans="2:13" ht="4" hidden="1" customHeight="1" outlineLevel="1" x14ac:dyDescent="0.15">
      <c r="D4315" s="1"/>
      <c r="E4315" s="1"/>
      <c r="F4315" s="1"/>
      <c r="H4315" s="1"/>
      <c r="I4315" s="1"/>
      <c r="J4315" s="1"/>
      <c r="K4315" s="1"/>
      <c r="L4315" s="1"/>
    </row>
    <row r="4316" spans="2:13" s="1" customFormat="1" ht="15" hidden="1" customHeight="1" outlineLevel="1" x14ac:dyDescent="0.15">
      <c r="B4316" s="7"/>
      <c r="D4316" s="10" t="s">
        <v>302</v>
      </c>
      <c r="F4316" s="9" t="s">
        <v>275</v>
      </c>
      <c r="H4316" s="26"/>
      <c r="I4316" s="26"/>
      <c r="J4316" s="26"/>
      <c r="K4316" s="26"/>
      <c r="L4316" s="26"/>
    </row>
    <row r="4317" spans="2:13" hidden="1" outlineLevel="1" x14ac:dyDescent="0.15">
      <c r="D4317" s="1"/>
      <c r="E4317" s="1"/>
      <c r="F4317" s="1"/>
      <c r="H4317" s="1"/>
      <c r="I4317" s="1"/>
      <c r="J4317" s="1"/>
      <c r="K4317" s="1"/>
      <c r="L4317" s="1"/>
    </row>
    <row r="4318" spans="2:13" s="1" customFormat="1" ht="18" hidden="1" customHeight="1" outlineLevel="1" x14ac:dyDescent="0.15">
      <c r="B4318" s="7"/>
      <c r="C4318" s="60" t="s">
        <v>8</v>
      </c>
      <c r="D4318" s="68"/>
      <c r="E4318" s="68"/>
      <c r="F4318" s="69"/>
      <c r="G4318" s="69"/>
      <c r="H4318" s="69" t="s">
        <v>4</v>
      </c>
      <c r="I4318" s="69" t="s">
        <v>5</v>
      </c>
      <c r="J4318" s="69" t="s">
        <v>6</v>
      </c>
      <c r="K4318" s="69" t="s">
        <v>277</v>
      </c>
      <c r="L4318" s="69" t="s">
        <v>278</v>
      </c>
      <c r="M4318" s="69"/>
    </row>
    <row r="4319" spans="2:13" ht="10" hidden="1" customHeight="1" outlineLevel="1" x14ac:dyDescent="0.15">
      <c r="H4319" s="1"/>
      <c r="I4319" s="1"/>
      <c r="J4319" s="1"/>
      <c r="K4319" s="1"/>
      <c r="L4319" s="1"/>
    </row>
    <row r="4320" spans="2:13" s="1" customFormat="1" ht="15" hidden="1" customHeight="1" outlineLevel="1" x14ac:dyDescent="0.15">
      <c r="B4320" s="7"/>
      <c r="D4320" s="10" t="s">
        <v>254</v>
      </c>
      <c r="E4320" s="36"/>
      <c r="F4320" s="9" t="s">
        <v>24</v>
      </c>
      <c r="H4320" s="24"/>
      <c r="I4320" s="24"/>
      <c r="J4320" s="24"/>
      <c r="K4320" s="24"/>
      <c r="L4320" s="24"/>
    </row>
    <row r="4321" spans="2:13" s="1" customFormat="1" ht="15" hidden="1" customHeight="1" outlineLevel="1" x14ac:dyDescent="0.15">
      <c r="B4321" s="7"/>
      <c r="D4321" s="10" t="s">
        <v>255</v>
      </c>
      <c r="E4321" s="36"/>
      <c r="F4321" s="9" t="s">
        <v>24</v>
      </c>
      <c r="H4321" s="24"/>
      <c r="I4321" s="24"/>
      <c r="J4321" s="24"/>
      <c r="K4321" s="24"/>
      <c r="L4321" s="24"/>
    </row>
    <row r="4322" spans="2:13" s="1" customFormat="1" ht="15" hidden="1" customHeight="1" outlineLevel="1" x14ac:dyDescent="0.15">
      <c r="B4322" s="7"/>
      <c r="D4322" s="10" t="s">
        <v>256</v>
      </c>
      <c r="E4322" s="36"/>
      <c r="F4322" s="9" t="s">
        <v>24</v>
      </c>
      <c r="H4322" s="24"/>
      <c r="I4322" s="24"/>
      <c r="J4322" s="24"/>
      <c r="K4322" s="24"/>
      <c r="L4322" s="24"/>
    </row>
    <row r="4323" spans="2:13" s="1" customFormat="1" ht="15" hidden="1" customHeight="1" outlineLevel="1" x14ac:dyDescent="0.15">
      <c r="B4323" s="7"/>
      <c r="D4323" s="10" t="s">
        <v>257</v>
      </c>
      <c r="E4323" s="36"/>
      <c r="F4323" s="9" t="s">
        <v>24</v>
      </c>
      <c r="H4323" s="24"/>
      <c r="I4323" s="24"/>
      <c r="J4323" s="24"/>
      <c r="K4323" s="24"/>
      <c r="L4323" s="24"/>
    </row>
    <row r="4324" spans="2:13" s="1" customFormat="1" ht="15" hidden="1" customHeight="1" outlineLevel="1" x14ac:dyDescent="0.15">
      <c r="B4324" s="7"/>
      <c r="D4324" s="10" t="s">
        <v>258</v>
      </c>
      <c r="E4324" s="36"/>
      <c r="F4324" s="9" t="s">
        <v>24</v>
      </c>
      <c r="H4324" s="24"/>
      <c r="I4324" s="24"/>
      <c r="J4324" s="24"/>
      <c r="K4324" s="24"/>
      <c r="L4324" s="24"/>
    </row>
    <row r="4325" spans="2:13" ht="4" hidden="1" customHeight="1" outlineLevel="1" x14ac:dyDescent="0.15">
      <c r="D4325" s="1"/>
      <c r="E4325" s="1"/>
      <c r="F4325" s="1"/>
      <c r="H4325" s="1"/>
      <c r="I4325" s="1"/>
      <c r="J4325" s="1"/>
      <c r="K4325" s="1"/>
      <c r="L4325" s="1"/>
    </row>
    <row r="4326" spans="2:13" s="1" customFormat="1" ht="15" hidden="1" customHeight="1" outlineLevel="1" x14ac:dyDescent="0.15">
      <c r="B4326" s="7"/>
      <c r="D4326" s="10" t="s">
        <v>268</v>
      </c>
      <c r="F4326" s="9" t="s">
        <v>24</v>
      </c>
      <c r="H4326" s="31">
        <f>SUM(H4320:H4324)</f>
        <v>0</v>
      </c>
      <c r="I4326" s="31">
        <f>SUM(I4320:I4324)</f>
        <v>0</v>
      </c>
      <c r="J4326" s="31">
        <f>SUM(J4320:J4324)</f>
        <v>0</v>
      </c>
      <c r="K4326" s="31">
        <f>SUM(K4320:K4324)</f>
        <v>0</v>
      </c>
      <c r="L4326" s="31">
        <f>SUM(L4320:L4324)</f>
        <v>0</v>
      </c>
    </row>
    <row r="4327" spans="2:13" hidden="1" outlineLevel="1" x14ac:dyDescent="0.15"/>
    <row r="4328" spans="2:13" s="1" customFormat="1" ht="18" hidden="1" customHeight="1" outlineLevel="1" x14ac:dyDescent="0.15">
      <c r="B4328" s="7"/>
      <c r="C4328" s="60" t="s">
        <v>15</v>
      </c>
      <c r="D4328" s="68"/>
      <c r="E4328" s="68"/>
      <c r="F4328" s="69"/>
      <c r="G4328" s="69"/>
      <c r="H4328" s="69" t="s">
        <v>4</v>
      </c>
      <c r="I4328" s="69" t="s">
        <v>5</v>
      </c>
      <c r="J4328" s="69" t="s">
        <v>6</v>
      </c>
      <c r="K4328" s="69" t="s">
        <v>277</v>
      </c>
      <c r="L4328" s="69" t="s">
        <v>278</v>
      </c>
      <c r="M4328" s="69"/>
    </row>
    <row r="4329" spans="2:13" ht="10" hidden="1" customHeight="1" outlineLevel="1" x14ac:dyDescent="0.15"/>
    <row r="4330" spans="2:13" s="1" customFormat="1" ht="15" hidden="1" customHeight="1" outlineLevel="1" x14ac:dyDescent="0.15">
      <c r="B4330" s="7"/>
      <c r="D4330" s="10" t="s">
        <v>23</v>
      </c>
      <c r="F4330" s="9" t="s">
        <v>9</v>
      </c>
      <c r="H4330" s="31">
        <f>H4326</f>
        <v>0</v>
      </c>
      <c r="I4330" s="31">
        <f>I4326</f>
        <v>0</v>
      </c>
      <c r="J4330" s="31">
        <f>J4326</f>
        <v>0</v>
      </c>
      <c r="K4330" s="31">
        <f>K4326</f>
        <v>0</v>
      </c>
      <c r="L4330" s="31">
        <f>L4326</f>
        <v>0</v>
      </c>
    </row>
    <row r="4331" spans="2:13" ht="4" hidden="1" customHeight="1" outlineLevel="1" x14ac:dyDescent="0.15">
      <c r="D4331" s="10"/>
      <c r="F4331" s="1"/>
      <c r="H4331" s="1"/>
      <c r="I4331" s="1"/>
      <c r="J4331" s="1"/>
      <c r="K4331" s="1"/>
      <c r="L4331" s="1"/>
    </row>
    <row r="4332" spans="2:13" s="1" customFormat="1" ht="15" hidden="1" customHeight="1" outlineLevel="1" x14ac:dyDescent="0.15">
      <c r="B4332" s="7"/>
      <c r="D4332" s="10" t="s">
        <v>269</v>
      </c>
      <c r="F4332" s="9" t="s">
        <v>9</v>
      </c>
      <c r="H4332" s="31">
        <f>SUM(H4321:H4324)</f>
        <v>0</v>
      </c>
      <c r="I4332" s="31">
        <f>SUM(I4321:I4324)</f>
        <v>0</v>
      </c>
      <c r="J4332" s="31">
        <f>SUM(J4321:J4324)</f>
        <v>0</v>
      </c>
      <c r="K4332" s="31">
        <f>SUM(K4321:K4324)</f>
        <v>0</v>
      </c>
      <c r="L4332" s="31">
        <f>SUM(L4321:L4324)</f>
        <v>0</v>
      </c>
    </row>
    <row r="4333" spans="2:13" ht="4" hidden="1" customHeight="1" outlineLevel="1" x14ac:dyDescent="0.15">
      <c r="D4333" s="10"/>
      <c r="F4333" s="1"/>
      <c r="H4333" s="1"/>
      <c r="I4333" s="1"/>
      <c r="J4333" s="1"/>
      <c r="K4333" s="1"/>
      <c r="L4333" s="1"/>
    </row>
    <row r="4334" spans="2:13" s="1" customFormat="1" ht="15" hidden="1" customHeight="1" outlineLevel="1" x14ac:dyDescent="0.15">
      <c r="B4334" s="7"/>
      <c r="D4334" s="10" t="s">
        <v>16</v>
      </c>
      <c r="F4334" s="9" t="str">
        <f>ReportingCurrencyUnitLables</f>
        <v>USD 000s</v>
      </c>
      <c r="H4334" s="31">
        <f>H4312 * H4326 / 1000</f>
        <v>0</v>
      </c>
      <c r="I4334" s="31">
        <f>I4312 * I4326 / 1000</f>
        <v>0</v>
      </c>
      <c r="J4334" s="31">
        <f>J4312 * J4326 / 1000</f>
        <v>0</v>
      </c>
      <c r="K4334" s="31">
        <f>K4312 * K4326 / 1000</f>
        <v>0</v>
      </c>
      <c r="L4334" s="31">
        <f>L4312 * L4326 / 1000</f>
        <v>0</v>
      </c>
    </row>
    <row r="4335" spans="2:13" ht="4" hidden="1" customHeight="1" outlineLevel="1" x14ac:dyDescent="0.15">
      <c r="D4335" s="10"/>
      <c r="F4335" s="1"/>
      <c r="H4335" s="1"/>
      <c r="I4335" s="1"/>
      <c r="J4335" s="1"/>
      <c r="K4335" s="1"/>
      <c r="L4335" s="1"/>
    </row>
    <row r="4336" spans="2:13" s="1" customFormat="1" ht="15" hidden="1" customHeight="1" outlineLevel="1" x14ac:dyDescent="0.15">
      <c r="B4336" s="7"/>
      <c r="D4336" s="10" t="s">
        <v>19</v>
      </c>
      <c r="F4336" s="9" t="s">
        <v>20</v>
      </c>
      <c r="H4336" s="32">
        <f>IF(H4330=0,0,H4332 / H4330)</f>
        <v>0</v>
      </c>
      <c r="I4336" s="32">
        <f>IF(I4330=0,0,I4332 / I4330)</f>
        <v>0</v>
      </c>
      <c r="J4336" s="32">
        <f>IF(J4330=0,0,J4332 / J4330)</f>
        <v>0</v>
      </c>
      <c r="K4336" s="32">
        <f>IF(K4330=0,0,K4332 / K4330)</f>
        <v>0</v>
      </c>
      <c r="L4336" s="32">
        <f>IF(L4330=0,0,L4332 / L4330)</f>
        <v>0</v>
      </c>
    </row>
    <row r="4337" spans="2:13" ht="4" hidden="1" customHeight="1" outlineLevel="1" x14ac:dyDescent="0.15">
      <c r="D4337" s="10"/>
      <c r="F4337" s="1"/>
      <c r="H4337" s="1"/>
      <c r="I4337" s="1"/>
      <c r="J4337" s="1"/>
      <c r="K4337" s="1"/>
      <c r="L4337" s="1"/>
    </row>
    <row r="4338" spans="2:13" s="1" customFormat="1" ht="15" hidden="1" customHeight="1" outlineLevel="1" x14ac:dyDescent="0.15">
      <c r="B4338" s="7"/>
      <c r="D4338" s="10" t="s">
        <v>276</v>
      </c>
      <c r="F4338" s="9" t="str">
        <f>ReportingCurrencyUnitLables</f>
        <v>USD 000s</v>
      </c>
      <c r="H4338" s="31">
        <f>MAX(SUMPRODUCT(H4321:H4324, Technical!$E$9:$E$12) * H4312 / 1000, 0)</f>
        <v>0</v>
      </c>
      <c r="I4338" s="31">
        <f>MAX(SUMPRODUCT(I4321:I4324, Technical!$E$9:$E$12) * I4312 / 1000, 0)</f>
        <v>0</v>
      </c>
      <c r="J4338" s="31">
        <f>MAX(SUMPRODUCT(J4321:J4324, Technical!$E$9:$E$12) * J4312 / 1000, 0)</f>
        <v>0</v>
      </c>
      <c r="K4338" s="31">
        <f>MAX(SUMPRODUCT(K4321:K4324, Technical!$E$9:$E$12) * K4312 / 1000, 0)</f>
        <v>0</v>
      </c>
      <c r="L4338" s="31">
        <f>MAX(SUMPRODUCT(L4321:L4324, Technical!$E$9:$E$12) * L4312 / 1000, 0)</f>
        <v>0</v>
      </c>
    </row>
    <row r="4339" spans="2:13" ht="4" hidden="1" customHeight="1" outlineLevel="1" x14ac:dyDescent="0.15">
      <c r="D4339" s="10"/>
      <c r="F4339" s="1"/>
      <c r="H4339" s="1"/>
      <c r="I4339" s="1"/>
      <c r="J4339" s="1"/>
      <c r="K4339" s="1"/>
      <c r="L4339" s="1"/>
    </row>
    <row r="4340" spans="2:13" s="1" customFormat="1" ht="15" hidden="1" customHeight="1" outlineLevel="1" x14ac:dyDescent="0.15">
      <c r="B4340" s="7"/>
      <c r="D4340" s="10" t="s">
        <v>272</v>
      </c>
      <c r="F4340" s="9" t="s">
        <v>270</v>
      </c>
      <c r="H4340" s="32">
        <f>IF(H4334=0, 0, H4338/H4334)</f>
        <v>0</v>
      </c>
      <c r="I4340" s="32">
        <f>IF(I4334=0, 0, I4338/I4334)</f>
        <v>0</v>
      </c>
      <c r="J4340" s="32">
        <f>IF(J4334=0, 0, J4338/J4334)</f>
        <v>0</v>
      </c>
      <c r="K4340" s="32">
        <f>IF(K4334=0, 0, K4338/K4334)</f>
        <v>0</v>
      </c>
      <c r="L4340" s="32">
        <f>IF(L4334=0, 0, L4338/L4334)</f>
        <v>0</v>
      </c>
    </row>
    <row r="4341" spans="2:13" ht="4" hidden="1" customHeight="1" outlineLevel="1" x14ac:dyDescent="0.15">
      <c r="D4341" s="10"/>
      <c r="F4341" s="1"/>
      <c r="H4341" s="1"/>
      <c r="I4341" s="1"/>
      <c r="J4341" s="1"/>
      <c r="K4341" s="1"/>
      <c r="L4341" s="1"/>
    </row>
    <row r="4342" spans="2:13" s="1" customFormat="1" ht="15" hidden="1" customHeight="1" outlineLevel="1" x14ac:dyDescent="0.15">
      <c r="B4342" s="7"/>
      <c r="C4342" s="7"/>
      <c r="D4342" s="10" t="s">
        <v>271</v>
      </c>
      <c r="F4342" s="9" t="s">
        <v>279</v>
      </c>
      <c r="H4342" s="33"/>
      <c r="I4342" s="32">
        <f>IF(H4340=0, 0, -(I4340-H4340) / H4340)</f>
        <v>0</v>
      </c>
      <c r="J4342" s="32">
        <f>IF(I4340=0, 0, -(J4340-I4340) / I4340)</f>
        <v>0</v>
      </c>
      <c r="K4342" s="32">
        <f>IF(J4340=0, 0, -(K4340-J4340) / J4340)</f>
        <v>0</v>
      </c>
      <c r="L4342" s="32">
        <f>IF(K4340=0, 0, -(L4340-K4340) / K4340)</f>
        <v>0</v>
      </c>
    </row>
    <row r="4343" spans="2:13" hidden="1" outlineLevel="1" x14ac:dyDescent="0.15"/>
    <row r="4344" spans="2:13" s="1" customFormat="1" ht="18" hidden="1" customHeight="1" outlineLevel="1" x14ac:dyDescent="0.15">
      <c r="B4344" s="7"/>
      <c r="C4344" s="60" t="s">
        <v>259</v>
      </c>
      <c r="D4344" s="68"/>
      <c r="E4344" s="68">
        <f>IF(AND(J4299 = "Yes", OR(ISBLANK(Worker_Type_Filter), Worker_Type_Filter = H4304),
 OR(ISBLANK(Country_Filter), Country_Filter = J4304)), 1, 0)</f>
        <v>1</v>
      </c>
      <c r="F4344" s="69"/>
      <c r="G4344" s="69"/>
      <c r="H4344" s="69" t="s">
        <v>4</v>
      </c>
      <c r="I4344" s="69" t="s">
        <v>5</v>
      </c>
      <c r="J4344" s="69" t="s">
        <v>6</v>
      </c>
      <c r="K4344" s="69" t="s">
        <v>277</v>
      </c>
      <c r="L4344" s="69" t="s">
        <v>278</v>
      </c>
      <c r="M4344" s="69"/>
    </row>
    <row r="4345" spans="2:13" ht="10" hidden="1" customHeight="1" outlineLevel="1" x14ac:dyDescent="0.15">
      <c r="C4345" s="37" t="s">
        <v>267</v>
      </c>
    </row>
    <row r="4346" spans="2:13" ht="4" hidden="1" customHeight="1" outlineLevel="1" x14ac:dyDescent="0.15"/>
    <row r="4347" spans="2:13" s="1" customFormat="1" ht="15" hidden="1" customHeight="1" outlineLevel="1" x14ac:dyDescent="0.15">
      <c r="B4347" s="7"/>
      <c r="C4347" s="20">
        <v>1</v>
      </c>
      <c r="D4347" s="10" t="s">
        <v>23</v>
      </c>
      <c r="F4347" s="9" t="s">
        <v>9</v>
      </c>
      <c r="H4347" s="31">
        <f>H4330 * $E4344</f>
        <v>0</v>
      </c>
      <c r="I4347" s="31">
        <f>I4330 * $E4344</f>
        <v>0</v>
      </c>
      <c r="J4347" s="31">
        <f>J4330 * $E4344</f>
        <v>0</v>
      </c>
      <c r="K4347" s="31">
        <f>K4330 * $E4344</f>
        <v>0</v>
      </c>
      <c r="L4347" s="31">
        <f>L4330 * $E4344</f>
        <v>0</v>
      </c>
    </row>
    <row r="4348" spans="2:13" ht="4" hidden="1" customHeight="1" outlineLevel="1" x14ac:dyDescent="0.15">
      <c r="D4348" s="10"/>
      <c r="F4348" s="1"/>
      <c r="H4348" s="1"/>
      <c r="I4348" s="1"/>
      <c r="J4348" s="1"/>
      <c r="K4348" s="1"/>
      <c r="L4348" s="1"/>
    </row>
    <row r="4349" spans="2:13" s="1" customFormat="1" ht="15" hidden="1" customHeight="1" outlineLevel="1" x14ac:dyDescent="0.15">
      <c r="B4349" s="7"/>
      <c r="C4349" s="20">
        <v>2</v>
      </c>
      <c r="D4349" s="10" t="s">
        <v>269</v>
      </c>
      <c r="F4349" s="9" t="s">
        <v>9</v>
      </c>
      <c r="H4349" s="31">
        <f>H4332 * $E4344</f>
        <v>0</v>
      </c>
      <c r="I4349" s="31">
        <f>I4332 * $E4344</f>
        <v>0</v>
      </c>
      <c r="J4349" s="31">
        <f>J4332 * $E4344</f>
        <v>0</v>
      </c>
      <c r="K4349" s="31">
        <f>K4332 * $E4344</f>
        <v>0</v>
      </c>
      <c r="L4349" s="31">
        <f>L4332 * $E4344</f>
        <v>0</v>
      </c>
    </row>
    <row r="4350" spans="2:13" ht="4" hidden="1" customHeight="1" outlineLevel="1" x14ac:dyDescent="0.15">
      <c r="D4350" s="10"/>
      <c r="F4350" s="1"/>
      <c r="H4350" s="1"/>
      <c r="I4350" s="1"/>
      <c r="J4350" s="1"/>
      <c r="K4350" s="1"/>
      <c r="L4350" s="1"/>
    </row>
    <row r="4351" spans="2:13" s="1" customFormat="1" ht="15" hidden="1" customHeight="1" outlineLevel="1" x14ac:dyDescent="0.15">
      <c r="B4351" s="7"/>
      <c r="C4351" s="20">
        <v>3</v>
      </c>
      <c r="D4351" s="10" t="s">
        <v>16</v>
      </c>
      <c r="F4351" s="9" t="str">
        <f>ReportingCurrencyUnitLables</f>
        <v>USD 000s</v>
      </c>
      <c r="H4351" s="31">
        <f>H4334 * $E4344</f>
        <v>0</v>
      </c>
      <c r="I4351" s="31">
        <f>I4334 * $E4344</f>
        <v>0</v>
      </c>
      <c r="J4351" s="31">
        <f>J4334 * $E4344</f>
        <v>0</v>
      </c>
      <c r="K4351" s="31">
        <f>K4334 * $E4344</f>
        <v>0</v>
      </c>
      <c r="L4351" s="31">
        <f>L4334 * $E4344</f>
        <v>0</v>
      </c>
    </row>
    <row r="4352" spans="2:13" ht="4" hidden="1" customHeight="1" outlineLevel="1" x14ac:dyDescent="0.15">
      <c r="D4352" s="10"/>
      <c r="F4352" s="1"/>
      <c r="H4352" s="1"/>
      <c r="I4352" s="1"/>
      <c r="J4352" s="1"/>
      <c r="K4352" s="1"/>
      <c r="L4352" s="1"/>
    </row>
    <row r="4353" spans="2:14" s="1" customFormat="1" ht="15" hidden="1" customHeight="1" outlineLevel="1" x14ac:dyDescent="0.15">
      <c r="B4353" s="7"/>
      <c r="C4353" s="20">
        <v>4</v>
      </c>
      <c r="D4353" s="10" t="s">
        <v>276</v>
      </c>
      <c r="F4353" s="9" t="str">
        <f>ReportingCurrencyUnitLables</f>
        <v>USD 000s</v>
      </c>
      <c r="H4353" s="31">
        <f>H4338 * $E4344</f>
        <v>0</v>
      </c>
      <c r="I4353" s="31">
        <f>I4338 * $E4344</f>
        <v>0</v>
      </c>
      <c r="J4353" s="31">
        <f>J4338 * $E4344</f>
        <v>0</v>
      </c>
      <c r="K4353" s="31">
        <f>K4338 * $E4344</f>
        <v>0</v>
      </c>
      <c r="L4353" s="31">
        <f>L4338 * $E4344</f>
        <v>0</v>
      </c>
    </row>
    <row r="4354" spans="2:14" ht="4" hidden="1" customHeight="1" outlineLevel="1" x14ac:dyDescent="0.15">
      <c r="D4354" s="10"/>
      <c r="F4354" s="1"/>
      <c r="H4354" s="1"/>
      <c r="I4354" s="1"/>
      <c r="J4354" s="1"/>
      <c r="K4354" s="1"/>
      <c r="L4354" s="1"/>
    </row>
    <row r="4355" spans="2:14" ht="10" hidden="1" customHeight="1" outlineLevel="1" x14ac:dyDescent="0.15">
      <c r="B4355" s="38"/>
      <c r="C4355" s="34"/>
      <c r="D4355" s="34"/>
      <c r="E4355" s="34"/>
      <c r="F4355" s="34"/>
      <c r="G4355" s="34"/>
      <c r="H4355" s="34"/>
      <c r="I4355" s="39"/>
      <c r="J4355" s="39"/>
      <c r="K4355" s="39"/>
      <c r="L4355" s="34"/>
      <c r="M4355" s="34"/>
      <c r="N4355" s="1"/>
    </row>
    <row r="4356" spans="2:14" ht="10" customHeight="1" x14ac:dyDescent="0.15"/>
    <row r="4357" spans="2:14" s="1" customFormat="1" ht="19" collapsed="1" x14ac:dyDescent="0.15">
      <c r="B4357" s="66" cm="1">
        <f t="array" aca="1" ref="B4357" ca="1">MAX($B$2:OFFSET(B4357,-1,0)+1)</f>
        <v>76</v>
      </c>
      <c r="C4357" s="67" t="str">
        <f>UPPER(J4362) &amp;" / " &amp; K4362  &amp; " / " &amp; L4362 &amp; " / " &amp; H4362</f>
        <v xml:space="preserve"> /  /  / </v>
      </c>
      <c r="D4357" s="67"/>
      <c r="E4357" s="67"/>
      <c r="F4357" s="67"/>
      <c r="G4357" s="67"/>
      <c r="H4357" s="34"/>
      <c r="I4357" s="19" t="s">
        <v>253</v>
      </c>
      <c r="J4357" s="2" t="s">
        <v>216</v>
      </c>
      <c r="K4357" s="19" t="s">
        <v>286</v>
      </c>
      <c r="L4357" s="35">
        <f>E4402</f>
        <v>1</v>
      </c>
      <c r="M4357" s="34"/>
    </row>
    <row r="4358" spans="2:14" s="1" customFormat="1" ht="4" hidden="1" customHeight="1" outlineLevel="1" x14ac:dyDescent="0.15">
      <c r="B4358" s="63"/>
      <c r="C4358" s="64"/>
      <c r="D4358" s="64"/>
      <c r="E4358" s="64"/>
      <c r="F4358" s="64"/>
      <c r="G4358" s="64"/>
      <c r="H4358" s="64"/>
      <c r="I4358" s="65"/>
      <c r="J4358" s="65"/>
      <c r="K4358" s="65"/>
      <c r="L4358" s="64"/>
      <c r="M4358" s="64"/>
    </row>
    <row r="4359" spans="2:14" ht="10" hidden="1" customHeight="1" outlineLevel="1" x14ac:dyDescent="0.15"/>
    <row r="4360" spans="2:14" ht="15" hidden="1" customHeight="1" outlineLevel="1" x14ac:dyDescent="0.15">
      <c r="D4360" s="1"/>
      <c r="E4360" s="1"/>
      <c r="H4360" s="3" t="s">
        <v>1</v>
      </c>
      <c r="J4360" s="3" t="s">
        <v>0</v>
      </c>
      <c r="K4360" s="3" t="s">
        <v>215</v>
      </c>
      <c r="L4360" s="3" t="s">
        <v>283</v>
      </c>
    </row>
    <row r="4361" spans="2:14" ht="5" hidden="1" customHeight="1" outlineLevel="1" x14ac:dyDescent="0.15">
      <c r="D4361" s="1"/>
      <c r="E4361" s="1"/>
      <c r="H4361" s="1"/>
      <c r="J4361" s="1"/>
      <c r="K4361" s="1"/>
      <c r="L4361" s="1"/>
    </row>
    <row r="4362" spans="2:14" ht="15" hidden="1" customHeight="1" outlineLevel="1" x14ac:dyDescent="0.15">
      <c r="D4362" s="10" t="s">
        <v>2</v>
      </c>
      <c r="E4362" s="1"/>
      <c r="H4362" s="2"/>
      <c r="J4362" s="2"/>
      <c r="K4362" s="2"/>
      <c r="L4362" s="2"/>
    </row>
    <row r="4363" spans="2:14" hidden="1" outlineLevel="1" x14ac:dyDescent="0.15">
      <c r="D4363" s="1"/>
      <c r="E4363" s="1"/>
      <c r="F4363" s="1"/>
      <c r="H4363" s="1"/>
      <c r="I4363" s="1"/>
      <c r="J4363" s="1"/>
      <c r="K4363" s="1"/>
      <c r="L4363" s="1"/>
    </row>
    <row r="4364" spans="2:14" s="1" customFormat="1" ht="18" hidden="1" customHeight="1" outlineLevel="1" x14ac:dyDescent="0.15">
      <c r="B4364" s="7"/>
      <c r="C4364" s="60" t="s">
        <v>3</v>
      </c>
      <c r="D4364" s="68"/>
      <c r="E4364" s="68"/>
      <c r="F4364" s="69"/>
      <c r="G4364" s="69"/>
      <c r="H4364" s="69" t="s">
        <v>4</v>
      </c>
      <c r="I4364" s="69" t="s">
        <v>5</v>
      </c>
      <c r="J4364" s="69" t="s">
        <v>6</v>
      </c>
      <c r="K4364" s="69" t="s">
        <v>277</v>
      </c>
      <c r="L4364" s="69" t="s">
        <v>278</v>
      </c>
      <c r="M4364" s="69"/>
    </row>
    <row r="4365" spans="2:14" ht="10" hidden="1" customHeight="1" outlineLevel="1" x14ac:dyDescent="0.15">
      <c r="H4365" s="1"/>
      <c r="I4365" s="1"/>
      <c r="J4365" s="1"/>
      <c r="K4365" s="1"/>
      <c r="L4365" s="1"/>
    </row>
    <row r="4366" spans="2:14" s="1" customFormat="1" ht="15" hidden="1" customHeight="1" outlineLevel="1" x14ac:dyDescent="0.15">
      <c r="B4366" s="7"/>
      <c r="D4366" s="10" t="s">
        <v>3</v>
      </c>
      <c r="F4366" s="18" t="s">
        <v>288</v>
      </c>
      <c r="H4366" s="23"/>
      <c r="I4366" s="23"/>
      <c r="J4366" s="23"/>
      <c r="K4366" s="23"/>
      <c r="L4366" s="23"/>
    </row>
    <row r="4367" spans="2:14" ht="4" hidden="1" customHeight="1" outlineLevel="1" x14ac:dyDescent="0.15">
      <c r="D4367" s="1"/>
      <c r="E4367" s="1"/>
      <c r="F4367" s="1"/>
      <c r="H4367" s="1"/>
      <c r="I4367" s="1"/>
      <c r="J4367" s="1"/>
      <c r="K4367" s="1"/>
      <c r="L4367" s="1"/>
    </row>
    <row r="4368" spans="2:14" s="1" customFormat="1" ht="15" hidden="1" customHeight="1" outlineLevel="1" x14ac:dyDescent="0.15">
      <c r="B4368" s="7"/>
      <c r="D4368" s="10" t="s">
        <v>265</v>
      </c>
      <c r="F4368" s="9" t="str">
        <f>F4370 &amp; ":" &amp; F4366</f>
        <v>USD:[currency code]</v>
      </c>
      <c r="H4368" s="25"/>
      <c r="I4368" s="25"/>
      <c r="J4368" s="25"/>
      <c r="K4368" s="25"/>
      <c r="L4368" s="25"/>
    </row>
    <row r="4369" spans="2:13" ht="4" hidden="1" customHeight="1" outlineLevel="1" x14ac:dyDescent="0.15">
      <c r="D4369" s="1"/>
      <c r="E4369" s="1"/>
      <c r="F4369" s="1"/>
      <c r="H4369" s="1"/>
      <c r="I4369" s="1"/>
      <c r="J4369" s="1"/>
      <c r="K4369" s="1"/>
      <c r="L4369" s="1"/>
    </row>
    <row r="4370" spans="2:13" s="1" customFormat="1" ht="15" hidden="1" customHeight="1" outlineLevel="1" x14ac:dyDescent="0.15">
      <c r="B4370" s="7"/>
      <c r="D4370" s="10" t="s">
        <v>22</v>
      </c>
      <c r="F4370" s="9" t="str">
        <f>ReportingCurrency</f>
        <v>USD</v>
      </c>
      <c r="H4370" s="30">
        <f>IF(H4368=0, 0, H4366/H4368)</f>
        <v>0</v>
      </c>
      <c r="I4370" s="30">
        <f>IF(I4368=0, 0, I4366/I4368)</f>
        <v>0</v>
      </c>
      <c r="J4370" s="30">
        <f>IF(J4368=0, 0, J4366/J4368)</f>
        <v>0</v>
      </c>
      <c r="K4370" s="30">
        <f>IF(K4368=0, 0, K4366/K4368)</f>
        <v>0</v>
      </c>
      <c r="L4370" s="30">
        <f>IF(L4368=0, 0, L4366/L4368)</f>
        <v>0</v>
      </c>
    </row>
    <row r="4371" spans="2:13" ht="4" hidden="1" customHeight="1" outlineLevel="1" x14ac:dyDescent="0.15">
      <c r="D4371" s="1"/>
      <c r="E4371" s="1"/>
      <c r="F4371" s="1"/>
      <c r="H4371" s="1"/>
      <c r="I4371" s="1"/>
      <c r="J4371" s="1"/>
      <c r="K4371" s="1"/>
      <c r="L4371" s="1"/>
    </row>
    <row r="4372" spans="2:13" s="1" customFormat="1" ht="15" hidden="1" customHeight="1" outlineLevel="1" x14ac:dyDescent="0.15">
      <c r="B4372" s="7"/>
      <c r="D4372" s="10" t="s">
        <v>273</v>
      </c>
      <c r="F4372" s="9" t="s">
        <v>274</v>
      </c>
      <c r="H4372" s="2"/>
      <c r="I4372" s="2"/>
      <c r="J4372" s="2"/>
      <c r="K4372" s="2"/>
      <c r="L4372" s="2"/>
    </row>
    <row r="4373" spans="2:13" ht="4" hidden="1" customHeight="1" outlineLevel="1" x14ac:dyDescent="0.15">
      <c r="D4373" s="1"/>
      <c r="E4373" s="1"/>
      <c r="F4373" s="1"/>
      <c r="H4373" s="1"/>
      <c r="I4373" s="1"/>
      <c r="J4373" s="1"/>
      <c r="K4373" s="1"/>
      <c r="L4373" s="1"/>
    </row>
    <row r="4374" spans="2:13" s="1" customFormat="1" ht="15" hidden="1" customHeight="1" outlineLevel="1" x14ac:dyDescent="0.15">
      <c r="B4374" s="7"/>
      <c r="D4374" s="10" t="s">
        <v>302</v>
      </c>
      <c r="F4374" s="9" t="s">
        <v>275</v>
      </c>
      <c r="H4374" s="26"/>
      <c r="I4374" s="26"/>
      <c r="J4374" s="26"/>
      <c r="K4374" s="26"/>
      <c r="L4374" s="26"/>
    </row>
    <row r="4375" spans="2:13" hidden="1" outlineLevel="1" x14ac:dyDescent="0.15">
      <c r="D4375" s="1"/>
      <c r="E4375" s="1"/>
      <c r="F4375" s="1"/>
      <c r="H4375" s="1"/>
      <c r="I4375" s="1"/>
      <c r="J4375" s="1"/>
      <c r="K4375" s="1"/>
      <c r="L4375" s="1"/>
    </row>
    <row r="4376" spans="2:13" s="1" customFormat="1" ht="18" hidden="1" customHeight="1" outlineLevel="1" x14ac:dyDescent="0.15">
      <c r="B4376" s="7"/>
      <c r="C4376" s="60" t="s">
        <v>8</v>
      </c>
      <c r="D4376" s="68"/>
      <c r="E4376" s="68"/>
      <c r="F4376" s="69"/>
      <c r="G4376" s="69"/>
      <c r="H4376" s="69" t="s">
        <v>4</v>
      </c>
      <c r="I4376" s="69" t="s">
        <v>5</v>
      </c>
      <c r="J4376" s="69" t="s">
        <v>6</v>
      </c>
      <c r="K4376" s="69" t="s">
        <v>277</v>
      </c>
      <c r="L4376" s="69" t="s">
        <v>278</v>
      </c>
      <c r="M4376" s="69"/>
    </row>
    <row r="4377" spans="2:13" ht="10" hidden="1" customHeight="1" outlineLevel="1" x14ac:dyDescent="0.15">
      <c r="H4377" s="1"/>
      <c r="I4377" s="1"/>
      <c r="J4377" s="1"/>
      <c r="K4377" s="1"/>
      <c r="L4377" s="1"/>
    </row>
    <row r="4378" spans="2:13" s="1" customFormat="1" ht="15" hidden="1" customHeight="1" outlineLevel="1" x14ac:dyDescent="0.15">
      <c r="B4378" s="7"/>
      <c r="D4378" s="10" t="s">
        <v>254</v>
      </c>
      <c r="E4378" s="36"/>
      <c r="F4378" s="9" t="s">
        <v>24</v>
      </c>
      <c r="H4378" s="24"/>
      <c r="I4378" s="24"/>
      <c r="J4378" s="24"/>
      <c r="K4378" s="24"/>
      <c r="L4378" s="24"/>
    </row>
    <row r="4379" spans="2:13" s="1" customFormat="1" ht="15" hidden="1" customHeight="1" outlineLevel="1" x14ac:dyDescent="0.15">
      <c r="B4379" s="7"/>
      <c r="D4379" s="10" t="s">
        <v>255</v>
      </c>
      <c r="E4379" s="36"/>
      <c r="F4379" s="9" t="s">
        <v>24</v>
      </c>
      <c r="H4379" s="24"/>
      <c r="I4379" s="24"/>
      <c r="J4379" s="24"/>
      <c r="K4379" s="24"/>
      <c r="L4379" s="24"/>
    </row>
    <row r="4380" spans="2:13" s="1" customFormat="1" ht="15" hidden="1" customHeight="1" outlineLevel="1" x14ac:dyDescent="0.15">
      <c r="B4380" s="7"/>
      <c r="D4380" s="10" t="s">
        <v>256</v>
      </c>
      <c r="E4380" s="36"/>
      <c r="F4380" s="9" t="s">
        <v>24</v>
      </c>
      <c r="H4380" s="24"/>
      <c r="I4380" s="24"/>
      <c r="J4380" s="24"/>
      <c r="K4380" s="24"/>
      <c r="L4380" s="24"/>
    </row>
    <row r="4381" spans="2:13" s="1" customFormat="1" ht="15" hidden="1" customHeight="1" outlineLevel="1" x14ac:dyDescent="0.15">
      <c r="B4381" s="7"/>
      <c r="D4381" s="10" t="s">
        <v>257</v>
      </c>
      <c r="E4381" s="36"/>
      <c r="F4381" s="9" t="s">
        <v>24</v>
      </c>
      <c r="H4381" s="24"/>
      <c r="I4381" s="24"/>
      <c r="J4381" s="24"/>
      <c r="K4381" s="24"/>
      <c r="L4381" s="24"/>
    </row>
    <row r="4382" spans="2:13" s="1" customFormat="1" ht="15" hidden="1" customHeight="1" outlineLevel="1" x14ac:dyDescent="0.15">
      <c r="B4382" s="7"/>
      <c r="D4382" s="10" t="s">
        <v>258</v>
      </c>
      <c r="E4382" s="36"/>
      <c r="F4382" s="9" t="s">
        <v>24</v>
      </c>
      <c r="H4382" s="24"/>
      <c r="I4382" s="24"/>
      <c r="J4382" s="24"/>
      <c r="K4382" s="24"/>
      <c r="L4382" s="24"/>
    </row>
    <row r="4383" spans="2:13" ht="4" hidden="1" customHeight="1" outlineLevel="1" x14ac:dyDescent="0.15">
      <c r="D4383" s="1"/>
      <c r="E4383" s="1"/>
      <c r="F4383" s="1"/>
      <c r="H4383" s="1"/>
      <c r="I4383" s="1"/>
      <c r="J4383" s="1"/>
      <c r="K4383" s="1"/>
      <c r="L4383" s="1"/>
    </row>
    <row r="4384" spans="2:13" s="1" customFormat="1" ht="15" hidden="1" customHeight="1" outlineLevel="1" x14ac:dyDescent="0.15">
      <c r="B4384" s="7"/>
      <c r="D4384" s="10" t="s">
        <v>268</v>
      </c>
      <c r="F4384" s="9" t="s">
        <v>24</v>
      </c>
      <c r="H4384" s="31">
        <f>SUM(H4378:H4382)</f>
        <v>0</v>
      </c>
      <c r="I4384" s="31">
        <f>SUM(I4378:I4382)</f>
        <v>0</v>
      </c>
      <c r="J4384" s="31">
        <f>SUM(J4378:J4382)</f>
        <v>0</v>
      </c>
      <c r="K4384" s="31">
        <f>SUM(K4378:K4382)</f>
        <v>0</v>
      </c>
      <c r="L4384" s="31">
        <f>SUM(L4378:L4382)</f>
        <v>0</v>
      </c>
    </row>
    <row r="4385" spans="2:13" hidden="1" outlineLevel="1" x14ac:dyDescent="0.15"/>
    <row r="4386" spans="2:13" s="1" customFormat="1" ht="18" hidden="1" customHeight="1" outlineLevel="1" x14ac:dyDescent="0.15">
      <c r="B4386" s="7"/>
      <c r="C4386" s="60" t="s">
        <v>15</v>
      </c>
      <c r="D4386" s="68"/>
      <c r="E4386" s="68"/>
      <c r="F4386" s="69"/>
      <c r="G4386" s="69"/>
      <c r="H4386" s="69" t="s">
        <v>4</v>
      </c>
      <c r="I4386" s="69" t="s">
        <v>5</v>
      </c>
      <c r="J4386" s="69" t="s">
        <v>6</v>
      </c>
      <c r="K4386" s="69" t="s">
        <v>277</v>
      </c>
      <c r="L4386" s="69" t="s">
        <v>278</v>
      </c>
      <c r="M4386" s="69"/>
    </row>
    <row r="4387" spans="2:13" ht="10" hidden="1" customHeight="1" outlineLevel="1" x14ac:dyDescent="0.15"/>
    <row r="4388" spans="2:13" s="1" customFormat="1" ht="15" hidden="1" customHeight="1" outlineLevel="1" x14ac:dyDescent="0.15">
      <c r="B4388" s="7"/>
      <c r="D4388" s="10" t="s">
        <v>23</v>
      </c>
      <c r="F4388" s="9" t="s">
        <v>9</v>
      </c>
      <c r="H4388" s="31">
        <f>H4384</f>
        <v>0</v>
      </c>
      <c r="I4388" s="31">
        <f>I4384</f>
        <v>0</v>
      </c>
      <c r="J4388" s="31">
        <f>J4384</f>
        <v>0</v>
      </c>
      <c r="K4388" s="31">
        <f>K4384</f>
        <v>0</v>
      </c>
      <c r="L4388" s="31">
        <f>L4384</f>
        <v>0</v>
      </c>
    </row>
    <row r="4389" spans="2:13" ht="4" hidden="1" customHeight="1" outlineLevel="1" x14ac:dyDescent="0.15">
      <c r="D4389" s="10"/>
      <c r="F4389" s="1"/>
      <c r="H4389" s="1"/>
      <c r="I4389" s="1"/>
      <c r="J4389" s="1"/>
      <c r="K4389" s="1"/>
      <c r="L4389" s="1"/>
    </row>
    <row r="4390" spans="2:13" s="1" customFormat="1" ht="15" hidden="1" customHeight="1" outlineLevel="1" x14ac:dyDescent="0.15">
      <c r="B4390" s="7"/>
      <c r="D4390" s="10" t="s">
        <v>269</v>
      </c>
      <c r="F4390" s="9" t="s">
        <v>9</v>
      </c>
      <c r="H4390" s="31">
        <f>SUM(H4379:H4382)</f>
        <v>0</v>
      </c>
      <c r="I4390" s="31">
        <f>SUM(I4379:I4382)</f>
        <v>0</v>
      </c>
      <c r="J4390" s="31">
        <f>SUM(J4379:J4382)</f>
        <v>0</v>
      </c>
      <c r="K4390" s="31">
        <f>SUM(K4379:K4382)</f>
        <v>0</v>
      </c>
      <c r="L4390" s="31">
        <f>SUM(L4379:L4382)</f>
        <v>0</v>
      </c>
    </row>
    <row r="4391" spans="2:13" ht="4" hidden="1" customHeight="1" outlineLevel="1" x14ac:dyDescent="0.15">
      <c r="D4391" s="10"/>
      <c r="F4391" s="1"/>
      <c r="H4391" s="1"/>
      <c r="I4391" s="1"/>
      <c r="J4391" s="1"/>
      <c r="K4391" s="1"/>
      <c r="L4391" s="1"/>
    </row>
    <row r="4392" spans="2:13" s="1" customFormat="1" ht="15" hidden="1" customHeight="1" outlineLevel="1" x14ac:dyDescent="0.15">
      <c r="B4392" s="7"/>
      <c r="D4392" s="10" t="s">
        <v>16</v>
      </c>
      <c r="F4392" s="9" t="str">
        <f>ReportingCurrencyUnitLables</f>
        <v>USD 000s</v>
      </c>
      <c r="H4392" s="31">
        <f>H4370 * H4384 / 1000</f>
        <v>0</v>
      </c>
      <c r="I4392" s="31">
        <f>I4370 * I4384 / 1000</f>
        <v>0</v>
      </c>
      <c r="J4392" s="31">
        <f>J4370 * J4384 / 1000</f>
        <v>0</v>
      </c>
      <c r="K4392" s="31">
        <f>K4370 * K4384 / 1000</f>
        <v>0</v>
      </c>
      <c r="L4392" s="31">
        <f>L4370 * L4384 / 1000</f>
        <v>0</v>
      </c>
    </row>
    <row r="4393" spans="2:13" ht="4" hidden="1" customHeight="1" outlineLevel="1" x14ac:dyDescent="0.15">
      <c r="D4393" s="10"/>
      <c r="F4393" s="1"/>
      <c r="H4393" s="1"/>
      <c r="I4393" s="1"/>
      <c r="J4393" s="1"/>
      <c r="K4393" s="1"/>
      <c r="L4393" s="1"/>
    </row>
    <row r="4394" spans="2:13" s="1" customFormat="1" ht="15" hidden="1" customHeight="1" outlineLevel="1" x14ac:dyDescent="0.15">
      <c r="B4394" s="7"/>
      <c r="D4394" s="10" t="s">
        <v>19</v>
      </c>
      <c r="F4394" s="9" t="s">
        <v>20</v>
      </c>
      <c r="H4394" s="32">
        <f>IF(H4388=0,0,H4390 / H4388)</f>
        <v>0</v>
      </c>
      <c r="I4394" s="32">
        <f>IF(I4388=0,0,I4390 / I4388)</f>
        <v>0</v>
      </c>
      <c r="J4394" s="32">
        <f>IF(J4388=0,0,J4390 / J4388)</f>
        <v>0</v>
      </c>
      <c r="K4394" s="32">
        <f>IF(K4388=0,0,K4390 / K4388)</f>
        <v>0</v>
      </c>
      <c r="L4394" s="32">
        <f>IF(L4388=0,0,L4390 / L4388)</f>
        <v>0</v>
      </c>
    </row>
    <row r="4395" spans="2:13" ht="4" hidden="1" customHeight="1" outlineLevel="1" x14ac:dyDescent="0.15">
      <c r="D4395" s="10"/>
      <c r="F4395" s="1"/>
      <c r="H4395" s="1"/>
      <c r="I4395" s="1"/>
      <c r="J4395" s="1"/>
      <c r="K4395" s="1"/>
      <c r="L4395" s="1"/>
    </row>
    <row r="4396" spans="2:13" s="1" customFormat="1" ht="15" hidden="1" customHeight="1" outlineLevel="1" x14ac:dyDescent="0.15">
      <c r="B4396" s="7"/>
      <c r="D4396" s="10" t="s">
        <v>276</v>
      </c>
      <c r="F4396" s="9" t="str">
        <f>ReportingCurrencyUnitLables</f>
        <v>USD 000s</v>
      </c>
      <c r="H4396" s="31">
        <f>MAX(SUMPRODUCT(H4379:H4382, Technical!$E$9:$E$12) * H4370 / 1000, 0)</f>
        <v>0</v>
      </c>
      <c r="I4396" s="31">
        <f>MAX(SUMPRODUCT(I4379:I4382, Technical!$E$9:$E$12) * I4370 / 1000, 0)</f>
        <v>0</v>
      </c>
      <c r="J4396" s="31">
        <f>MAX(SUMPRODUCT(J4379:J4382, Technical!$E$9:$E$12) * J4370 / 1000, 0)</f>
        <v>0</v>
      </c>
      <c r="K4396" s="31">
        <f>MAX(SUMPRODUCT(K4379:K4382, Technical!$E$9:$E$12) * K4370 / 1000, 0)</f>
        <v>0</v>
      </c>
      <c r="L4396" s="31">
        <f>MAX(SUMPRODUCT(L4379:L4382, Technical!$E$9:$E$12) * L4370 / 1000, 0)</f>
        <v>0</v>
      </c>
    </row>
    <row r="4397" spans="2:13" ht="4" hidden="1" customHeight="1" outlineLevel="1" x14ac:dyDescent="0.15">
      <c r="D4397" s="10"/>
      <c r="F4397" s="1"/>
      <c r="H4397" s="1"/>
      <c r="I4397" s="1"/>
      <c r="J4397" s="1"/>
      <c r="K4397" s="1"/>
      <c r="L4397" s="1"/>
    </row>
    <row r="4398" spans="2:13" s="1" customFormat="1" ht="15" hidden="1" customHeight="1" outlineLevel="1" x14ac:dyDescent="0.15">
      <c r="B4398" s="7"/>
      <c r="D4398" s="10" t="s">
        <v>272</v>
      </c>
      <c r="F4398" s="9" t="s">
        <v>270</v>
      </c>
      <c r="H4398" s="32">
        <f>IF(H4392=0, 0, H4396/H4392)</f>
        <v>0</v>
      </c>
      <c r="I4398" s="32">
        <f>IF(I4392=0, 0, I4396/I4392)</f>
        <v>0</v>
      </c>
      <c r="J4398" s="32">
        <f>IF(J4392=0, 0, J4396/J4392)</f>
        <v>0</v>
      </c>
      <c r="K4398" s="32">
        <f>IF(K4392=0, 0, K4396/K4392)</f>
        <v>0</v>
      </c>
      <c r="L4398" s="32">
        <f>IF(L4392=0, 0, L4396/L4392)</f>
        <v>0</v>
      </c>
    </row>
    <row r="4399" spans="2:13" ht="4" hidden="1" customHeight="1" outlineLevel="1" x14ac:dyDescent="0.15">
      <c r="D4399" s="10"/>
      <c r="F4399" s="1"/>
      <c r="H4399" s="1"/>
      <c r="I4399" s="1"/>
      <c r="J4399" s="1"/>
      <c r="K4399" s="1"/>
      <c r="L4399" s="1"/>
    </row>
    <row r="4400" spans="2:13" s="1" customFormat="1" ht="15" hidden="1" customHeight="1" outlineLevel="1" x14ac:dyDescent="0.15">
      <c r="B4400" s="7"/>
      <c r="C4400" s="7"/>
      <c r="D4400" s="10" t="s">
        <v>271</v>
      </c>
      <c r="F4400" s="9" t="s">
        <v>279</v>
      </c>
      <c r="H4400" s="33"/>
      <c r="I4400" s="32">
        <f>IF(H4398=0, 0, -(I4398-H4398) / H4398)</f>
        <v>0</v>
      </c>
      <c r="J4400" s="32">
        <f>IF(I4398=0, 0, -(J4398-I4398) / I4398)</f>
        <v>0</v>
      </c>
      <c r="K4400" s="32">
        <f>IF(J4398=0, 0, -(K4398-J4398) / J4398)</f>
        <v>0</v>
      </c>
      <c r="L4400" s="32">
        <f>IF(K4398=0, 0, -(L4398-K4398) / K4398)</f>
        <v>0</v>
      </c>
    </row>
    <row r="4401" spans="2:14" hidden="1" outlineLevel="1" x14ac:dyDescent="0.15"/>
    <row r="4402" spans="2:14" s="1" customFormat="1" ht="18" hidden="1" customHeight="1" outlineLevel="1" x14ac:dyDescent="0.15">
      <c r="B4402" s="7"/>
      <c r="C4402" s="60" t="s">
        <v>259</v>
      </c>
      <c r="D4402" s="68"/>
      <c r="E4402" s="68">
        <f>IF(AND(J4357 = "Yes", OR(ISBLANK(Worker_Type_Filter), Worker_Type_Filter = H4362),
 OR(ISBLANK(Country_Filter), Country_Filter = J4362)), 1, 0)</f>
        <v>1</v>
      </c>
      <c r="F4402" s="69"/>
      <c r="G4402" s="69"/>
      <c r="H4402" s="69" t="s">
        <v>4</v>
      </c>
      <c r="I4402" s="69" t="s">
        <v>5</v>
      </c>
      <c r="J4402" s="69" t="s">
        <v>6</v>
      </c>
      <c r="K4402" s="69" t="s">
        <v>277</v>
      </c>
      <c r="L4402" s="69" t="s">
        <v>278</v>
      </c>
      <c r="M4402" s="69"/>
    </row>
    <row r="4403" spans="2:14" ht="10" hidden="1" customHeight="1" outlineLevel="1" x14ac:dyDescent="0.15">
      <c r="C4403" s="37" t="s">
        <v>267</v>
      </c>
    </row>
    <row r="4404" spans="2:14" ht="4" hidden="1" customHeight="1" outlineLevel="1" x14ac:dyDescent="0.15"/>
    <row r="4405" spans="2:14" s="1" customFormat="1" ht="15" hidden="1" customHeight="1" outlineLevel="1" x14ac:dyDescent="0.15">
      <c r="B4405" s="7"/>
      <c r="C4405" s="20">
        <v>1</v>
      </c>
      <c r="D4405" s="10" t="s">
        <v>23</v>
      </c>
      <c r="F4405" s="9" t="s">
        <v>9</v>
      </c>
      <c r="H4405" s="31">
        <f>H4388 * $E4402</f>
        <v>0</v>
      </c>
      <c r="I4405" s="31">
        <f>I4388 * $E4402</f>
        <v>0</v>
      </c>
      <c r="J4405" s="31">
        <f>J4388 * $E4402</f>
        <v>0</v>
      </c>
      <c r="K4405" s="31">
        <f>K4388 * $E4402</f>
        <v>0</v>
      </c>
      <c r="L4405" s="31">
        <f>L4388 * $E4402</f>
        <v>0</v>
      </c>
    </row>
    <row r="4406" spans="2:14" ht="4" hidden="1" customHeight="1" outlineLevel="1" x14ac:dyDescent="0.15">
      <c r="D4406" s="10"/>
      <c r="F4406" s="1"/>
      <c r="H4406" s="1"/>
      <c r="I4406" s="1"/>
      <c r="J4406" s="1"/>
      <c r="K4406" s="1"/>
      <c r="L4406" s="1"/>
    </row>
    <row r="4407" spans="2:14" s="1" customFormat="1" ht="15" hidden="1" customHeight="1" outlineLevel="1" x14ac:dyDescent="0.15">
      <c r="B4407" s="7"/>
      <c r="C4407" s="20">
        <v>2</v>
      </c>
      <c r="D4407" s="10" t="s">
        <v>269</v>
      </c>
      <c r="F4407" s="9" t="s">
        <v>9</v>
      </c>
      <c r="H4407" s="31">
        <f>H4390 * $E4402</f>
        <v>0</v>
      </c>
      <c r="I4407" s="31">
        <f>I4390 * $E4402</f>
        <v>0</v>
      </c>
      <c r="J4407" s="31">
        <f>J4390 * $E4402</f>
        <v>0</v>
      </c>
      <c r="K4407" s="31">
        <f>K4390 * $E4402</f>
        <v>0</v>
      </c>
      <c r="L4407" s="31">
        <f>L4390 * $E4402</f>
        <v>0</v>
      </c>
    </row>
    <row r="4408" spans="2:14" ht="4" hidden="1" customHeight="1" outlineLevel="1" x14ac:dyDescent="0.15">
      <c r="D4408" s="10"/>
      <c r="F4408" s="1"/>
      <c r="H4408" s="1"/>
      <c r="I4408" s="1"/>
      <c r="J4408" s="1"/>
      <c r="K4408" s="1"/>
      <c r="L4408" s="1"/>
    </row>
    <row r="4409" spans="2:14" s="1" customFormat="1" ht="15" hidden="1" customHeight="1" outlineLevel="1" x14ac:dyDescent="0.15">
      <c r="B4409" s="7"/>
      <c r="C4409" s="20">
        <v>3</v>
      </c>
      <c r="D4409" s="10" t="s">
        <v>16</v>
      </c>
      <c r="F4409" s="9" t="str">
        <f>ReportingCurrencyUnitLables</f>
        <v>USD 000s</v>
      </c>
      <c r="H4409" s="31">
        <f>H4392 * $E4402</f>
        <v>0</v>
      </c>
      <c r="I4409" s="31">
        <f>I4392 * $E4402</f>
        <v>0</v>
      </c>
      <c r="J4409" s="31">
        <f>J4392 * $E4402</f>
        <v>0</v>
      </c>
      <c r="K4409" s="31">
        <f>K4392 * $E4402</f>
        <v>0</v>
      </c>
      <c r="L4409" s="31">
        <f>L4392 * $E4402</f>
        <v>0</v>
      </c>
    </row>
    <row r="4410" spans="2:14" ht="4" hidden="1" customHeight="1" outlineLevel="1" x14ac:dyDescent="0.15">
      <c r="D4410" s="10"/>
      <c r="F4410" s="1"/>
      <c r="H4410" s="1"/>
      <c r="I4410" s="1"/>
      <c r="J4410" s="1"/>
      <c r="K4410" s="1"/>
      <c r="L4410" s="1"/>
    </row>
    <row r="4411" spans="2:14" s="1" customFormat="1" ht="15" hidden="1" customHeight="1" outlineLevel="1" x14ac:dyDescent="0.15">
      <c r="B4411" s="7"/>
      <c r="C4411" s="20">
        <v>4</v>
      </c>
      <c r="D4411" s="10" t="s">
        <v>276</v>
      </c>
      <c r="F4411" s="9" t="str">
        <f>ReportingCurrencyUnitLables</f>
        <v>USD 000s</v>
      </c>
      <c r="H4411" s="31">
        <f>H4396 * $E4402</f>
        <v>0</v>
      </c>
      <c r="I4411" s="31">
        <f>I4396 * $E4402</f>
        <v>0</v>
      </c>
      <c r="J4411" s="31">
        <f>J4396 * $E4402</f>
        <v>0</v>
      </c>
      <c r="K4411" s="31">
        <f>K4396 * $E4402</f>
        <v>0</v>
      </c>
      <c r="L4411" s="31">
        <f>L4396 * $E4402</f>
        <v>0</v>
      </c>
    </row>
    <row r="4412" spans="2:14" ht="4" hidden="1" customHeight="1" outlineLevel="1" x14ac:dyDescent="0.15">
      <c r="D4412" s="10"/>
      <c r="F4412" s="1"/>
      <c r="H4412" s="1"/>
      <c r="I4412" s="1"/>
      <c r="J4412" s="1"/>
      <c r="K4412" s="1"/>
      <c r="L4412" s="1"/>
    </row>
    <row r="4413" spans="2:14" ht="10" hidden="1" customHeight="1" outlineLevel="1" x14ac:dyDescent="0.15">
      <c r="B4413" s="38"/>
      <c r="C4413" s="34"/>
      <c r="D4413" s="34"/>
      <c r="E4413" s="34"/>
      <c r="F4413" s="34"/>
      <c r="G4413" s="34"/>
      <c r="H4413" s="34"/>
      <c r="I4413" s="39"/>
      <c r="J4413" s="39"/>
      <c r="K4413" s="39"/>
      <c r="L4413" s="34"/>
      <c r="M4413" s="34"/>
      <c r="N4413" s="1"/>
    </row>
    <row r="4414" spans="2:14" ht="10" customHeight="1" x14ac:dyDescent="0.15"/>
    <row r="4415" spans="2:14" s="1" customFormat="1" ht="19" collapsed="1" x14ac:dyDescent="0.15">
      <c r="B4415" s="66" cm="1">
        <f t="array" aca="1" ref="B4415" ca="1">MAX($B$2:OFFSET(B4415,-1,0)+1)</f>
        <v>77</v>
      </c>
      <c r="C4415" s="67" t="str">
        <f>UPPER(J4420) &amp;" / " &amp; K4420  &amp; " / " &amp; L4420 &amp; " / " &amp; H4420</f>
        <v xml:space="preserve"> /  /  / </v>
      </c>
      <c r="D4415" s="67"/>
      <c r="E4415" s="67"/>
      <c r="F4415" s="67"/>
      <c r="G4415" s="67"/>
      <c r="H4415" s="34"/>
      <c r="I4415" s="19" t="s">
        <v>253</v>
      </c>
      <c r="J4415" s="2" t="s">
        <v>216</v>
      </c>
      <c r="K4415" s="19" t="s">
        <v>286</v>
      </c>
      <c r="L4415" s="35">
        <f>E4460</f>
        <v>1</v>
      </c>
      <c r="M4415" s="34"/>
    </row>
    <row r="4416" spans="2:14" s="1" customFormat="1" ht="4" hidden="1" customHeight="1" outlineLevel="1" x14ac:dyDescent="0.15">
      <c r="B4416" s="63"/>
      <c r="C4416" s="64"/>
      <c r="D4416" s="64"/>
      <c r="E4416" s="64"/>
      <c r="F4416" s="64"/>
      <c r="G4416" s="64"/>
      <c r="H4416" s="64"/>
      <c r="I4416" s="65"/>
      <c r="J4416" s="65"/>
      <c r="K4416" s="65"/>
      <c r="L4416" s="64"/>
      <c r="M4416" s="64"/>
    </row>
    <row r="4417" spans="2:13" ht="10" hidden="1" customHeight="1" outlineLevel="1" x14ac:dyDescent="0.15"/>
    <row r="4418" spans="2:13" ht="15" hidden="1" customHeight="1" outlineLevel="1" x14ac:dyDescent="0.15">
      <c r="D4418" s="1"/>
      <c r="E4418" s="1"/>
      <c r="H4418" s="3" t="s">
        <v>1</v>
      </c>
      <c r="J4418" s="3" t="s">
        <v>0</v>
      </c>
      <c r="K4418" s="3" t="s">
        <v>215</v>
      </c>
      <c r="L4418" s="3" t="s">
        <v>283</v>
      </c>
    </row>
    <row r="4419" spans="2:13" ht="5" hidden="1" customHeight="1" outlineLevel="1" x14ac:dyDescent="0.15">
      <c r="D4419" s="1"/>
      <c r="E4419" s="1"/>
      <c r="H4419" s="1"/>
      <c r="J4419" s="1"/>
      <c r="K4419" s="1"/>
      <c r="L4419" s="1"/>
    </row>
    <row r="4420" spans="2:13" ht="15" hidden="1" customHeight="1" outlineLevel="1" x14ac:dyDescent="0.15">
      <c r="D4420" s="10" t="s">
        <v>2</v>
      </c>
      <c r="E4420" s="1"/>
      <c r="H4420" s="2"/>
      <c r="J4420" s="2"/>
      <c r="K4420" s="2"/>
      <c r="L4420" s="2"/>
    </row>
    <row r="4421" spans="2:13" hidden="1" outlineLevel="1" x14ac:dyDescent="0.15">
      <c r="D4421" s="1"/>
      <c r="E4421" s="1"/>
      <c r="F4421" s="1"/>
      <c r="H4421" s="1"/>
      <c r="I4421" s="1"/>
      <c r="J4421" s="1"/>
      <c r="K4421" s="1"/>
      <c r="L4421" s="1"/>
    </row>
    <row r="4422" spans="2:13" s="1" customFormat="1" ht="18" hidden="1" customHeight="1" outlineLevel="1" x14ac:dyDescent="0.15">
      <c r="B4422" s="7"/>
      <c r="C4422" s="60" t="s">
        <v>3</v>
      </c>
      <c r="D4422" s="68"/>
      <c r="E4422" s="68"/>
      <c r="F4422" s="69"/>
      <c r="G4422" s="69"/>
      <c r="H4422" s="69" t="s">
        <v>4</v>
      </c>
      <c r="I4422" s="69" t="s">
        <v>5</v>
      </c>
      <c r="J4422" s="69" t="s">
        <v>6</v>
      </c>
      <c r="K4422" s="69" t="s">
        <v>277</v>
      </c>
      <c r="L4422" s="69" t="s">
        <v>278</v>
      </c>
      <c r="M4422" s="69"/>
    </row>
    <row r="4423" spans="2:13" ht="10" hidden="1" customHeight="1" outlineLevel="1" x14ac:dyDescent="0.15">
      <c r="H4423" s="1"/>
      <c r="I4423" s="1"/>
      <c r="J4423" s="1"/>
      <c r="K4423" s="1"/>
      <c r="L4423" s="1"/>
    </row>
    <row r="4424" spans="2:13" s="1" customFormat="1" ht="15" hidden="1" customHeight="1" outlineLevel="1" x14ac:dyDescent="0.15">
      <c r="B4424" s="7"/>
      <c r="D4424" s="10" t="s">
        <v>3</v>
      </c>
      <c r="F4424" s="18" t="s">
        <v>288</v>
      </c>
      <c r="H4424" s="23"/>
      <c r="I4424" s="23"/>
      <c r="J4424" s="23"/>
      <c r="K4424" s="23"/>
      <c r="L4424" s="23"/>
    </row>
    <row r="4425" spans="2:13" ht="4" hidden="1" customHeight="1" outlineLevel="1" x14ac:dyDescent="0.15">
      <c r="D4425" s="1"/>
      <c r="E4425" s="1"/>
      <c r="F4425" s="1"/>
      <c r="H4425" s="1"/>
      <c r="I4425" s="1"/>
      <c r="J4425" s="1"/>
      <c r="K4425" s="1"/>
      <c r="L4425" s="1"/>
    </row>
    <row r="4426" spans="2:13" s="1" customFormat="1" ht="15" hidden="1" customHeight="1" outlineLevel="1" x14ac:dyDescent="0.15">
      <c r="B4426" s="7"/>
      <c r="D4426" s="10" t="s">
        <v>265</v>
      </c>
      <c r="F4426" s="9" t="str">
        <f>F4428 &amp; ":" &amp; F4424</f>
        <v>USD:[currency code]</v>
      </c>
      <c r="H4426" s="25"/>
      <c r="I4426" s="25"/>
      <c r="J4426" s="25"/>
      <c r="K4426" s="25"/>
      <c r="L4426" s="25"/>
    </row>
    <row r="4427" spans="2:13" ht="4" hidden="1" customHeight="1" outlineLevel="1" x14ac:dyDescent="0.15">
      <c r="D4427" s="1"/>
      <c r="E4427" s="1"/>
      <c r="F4427" s="1"/>
      <c r="H4427" s="1"/>
      <c r="I4427" s="1"/>
      <c r="J4427" s="1"/>
      <c r="K4427" s="1"/>
      <c r="L4427" s="1"/>
    </row>
    <row r="4428" spans="2:13" s="1" customFormat="1" ht="15" hidden="1" customHeight="1" outlineLevel="1" x14ac:dyDescent="0.15">
      <c r="B4428" s="7"/>
      <c r="D4428" s="10" t="s">
        <v>22</v>
      </c>
      <c r="F4428" s="9" t="str">
        <f>ReportingCurrency</f>
        <v>USD</v>
      </c>
      <c r="H4428" s="30">
        <f>IF(H4426=0, 0, H4424/H4426)</f>
        <v>0</v>
      </c>
      <c r="I4428" s="30">
        <f>IF(I4426=0, 0, I4424/I4426)</f>
        <v>0</v>
      </c>
      <c r="J4428" s="30">
        <f>IF(J4426=0, 0, J4424/J4426)</f>
        <v>0</v>
      </c>
      <c r="K4428" s="30">
        <f>IF(K4426=0, 0, K4424/K4426)</f>
        <v>0</v>
      </c>
      <c r="L4428" s="30">
        <f>IF(L4426=0, 0, L4424/L4426)</f>
        <v>0</v>
      </c>
    </row>
    <row r="4429" spans="2:13" ht="4" hidden="1" customHeight="1" outlineLevel="1" x14ac:dyDescent="0.15">
      <c r="D4429" s="1"/>
      <c r="E4429" s="1"/>
      <c r="F4429" s="1"/>
      <c r="H4429" s="1"/>
      <c r="I4429" s="1"/>
      <c r="J4429" s="1"/>
      <c r="K4429" s="1"/>
      <c r="L4429" s="1"/>
    </row>
    <row r="4430" spans="2:13" s="1" customFormat="1" ht="15" hidden="1" customHeight="1" outlineLevel="1" x14ac:dyDescent="0.15">
      <c r="B4430" s="7"/>
      <c r="D4430" s="10" t="s">
        <v>273</v>
      </c>
      <c r="F4430" s="9" t="s">
        <v>274</v>
      </c>
      <c r="H4430" s="2"/>
      <c r="I4430" s="2"/>
      <c r="J4430" s="2"/>
      <c r="K4430" s="2"/>
      <c r="L4430" s="2"/>
    </row>
    <row r="4431" spans="2:13" ht="4" hidden="1" customHeight="1" outlineLevel="1" x14ac:dyDescent="0.15">
      <c r="D4431" s="1"/>
      <c r="E4431" s="1"/>
      <c r="F4431" s="1"/>
      <c r="H4431" s="1"/>
      <c r="I4431" s="1"/>
      <c r="J4431" s="1"/>
      <c r="K4431" s="1"/>
      <c r="L4431" s="1"/>
    </row>
    <row r="4432" spans="2:13" s="1" customFormat="1" ht="15" hidden="1" customHeight="1" outlineLevel="1" x14ac:dyDescent="0.15">
      <c r="B4432" s="7"/>
      <c r="D4432" s="10" t="s">
        <v>302</v>
      </c>
      <c r="F4432" s="9" t="s">
        <v>275</v>
      </c>
      <c r="H4432" s="26"/>
      <c r="I4432" s="26"/>
      <c r="J4432" s="26"/>
      <c r="K4432" s="26"/>
      <c r="L4432" s="26"/>
    </row>
    <row r="4433" spans="2:13" hidden="1" outlineLevel="1" x14ac:dyDescent="0.15">
      <c r="D4433" s="1"/>
      <c r="E4433" s="1"/>
      <c r="F4433" s="1"/>
      <c r="H4433" s="1"/>
      <c r="I4433" s="1"/>
      <c r="J4433" s="1"/>
      <c r="K4433" s="1"/>
      <c r="L4433" s="1"/>
    </row>
    <row r="4434" spans="2:13" s="1" customFormat="1" ht="18" hidden="1" customHeight="1" outlineLevel="1" x14ac:dyDescent="0.15">
      <c r="B4434" s="7"/>
      <c r="C4434" s="60" t="s">
        <v>8</v>
      </c>
      <c r="D4434" s="68"/>
      <c r="E4434" s="68"/>
      <c r="F4434" s="69"/>
      <c r="G4434" s="69"/>
      <c r="H4434" s="69" t="s">
        <v>4</v>
      </c>
      <c r="I4434" s="69" t="s">
        <v>5</v>
      </c>
      <c r="J4434" s="69" t="s">
        <v>6</v>
      </c>
      <c r="K4434" s="69" t="s">
        <v>277</v>
      </c>
      <c r="L4434" s="69" t="s">
        <v>278</v>
      </c>
      <c r="M4434" s="69"/>
    </row>
    <row r="4435" spans="2:13" ht="10" hidden="1" customHeight="1" outlineLevel="1" x14ac:dyDescent="0.15">
      <c r="H4435" s="1"/>
      <c r="I4435" s="1"/>
      <c r="J4435" s="1"/>
      <c r="K4435" s="1"/>
      <c r="L4435" s="1"/>
    </row>
    <row r="4436" spans="2:13" s="1" customFormat="1" ht="15" hidden="1" customHeight="1" outlineLevel="1" x14ac:dyDescent="0.15">
      <c r="B4436" s="7"/>
      <c r="D4436" s="10" t="s">
        <v>254</v>
      </c>
      <c r="E4436" s="36"/>
      <c r="F4436" s="9" t="s">
        <v>24</v>
      </c>
      <c r="H4436" s="24"/>
      <c r="I4436" s="24"/>
      <c r="J4436" s="24"/>
      <c r="K4436" s="24"/>
      <c r="L4436" s="24"/>
    </row>
    <row r="4437" spans="2:13" s="1" customFormat="1" ht="15" hidden="1" customHeight="1" outlineLevel="1" x14ac:dyDescent="0.15">
      <c r="B4437" s="7"/>
      <c r="D4437" s="10" t="s">
        <v>255</v>
      </c>
      <c r="E4437" s="36"/>
      <c r="F4437" s="9" t="s">
        <v>24</v>
      </c>
      <c r="H4437" s="24"/>
      <c r="I4437" s="24"/>
      <c r="J4437" s="24"/>
      <c r="K4437" s="24"/>
      <c r="L4437" s="24"/>
    </row>
    <row r="4438" spans="2:13" s="1" customFormat="1" ht="15" hidden="1" customHeight="1" outlineLevel="1" x14ac:dyDescent="0.15">
      <c r="B4438" s="7"/>
      <c r="D4438" s="10" t="s">
        <v>256</v>
      </c>
      <c r="E4438" s="36"/>
      <c r="F4438" s="9" t="s">
        <v>24</v>
      </c>
      <c r="H4438" s="24"/>
      <c r="I4438" s="24"/>
      <c r="J4438" s="24"/>
      <c r="K4438" s="24"/>
      <c r="L4438" s="24"/>
    </row>
    <row r="4439" spans="2:13" s="1" customFormat="1" ht="15" hidden="1" customHeight="1" outlineLevel="1" x14ac:dyDescent="0.15">
      <c r="B4439" s="7"/>
      <c r="D4439" s="10" t="s">
        <v>257</v>
      </c>
      <c r="E4439" s="36"/>
      <c r="F4439" s="9" t="s">
        <v>24</v>
      </c>
      <c r="H4439" s="24"/>
      <c r="I4439" s="24"/>
      <c r="J4439" s="24"/>
      <c r="K4439" s="24"/>
      <c r="L4439" s="24"/>
    </row>
    <row r="4440" spans="2:13" s="1" customFormat="1" ht="15" hidden="1" customHeight="1" outlineLevel="1" x14ac:dyDescent="0.15">
      <c r="B4440" s="7"/>
      <c r="D4440" s="10" t="s">
        <v>258</v>
      </c>
      <c r="E4440" s="36"/>
      <c r="F4440" s="9" t="s">
        <v>24</v>
      </c>
      <c r="H4440" s="24"/>
      <c r="I4440" s="24"/>
      <c r="J4440" s="24"/>
      <c r="K4440" s="24"/>
      <c r="L4440" s="24"/>
    </row>
    <row r="4441" spans="2:13" ht="4" hidden="1" customHeight="1" outlineLevel="1" x14ac:dyDescent="0.15">
      <c r="D4441" s="1"/>
      <c r="E4441" s="1"/>
      <c r="F4441" s="1"/>
      <c r="H4441" s="1"/>
      <c r="I4441" s="1"/>
      <c r="J4441" s="1"/>
      <c r="K4441" s="1"/>
      <c r="L4441" s="1"/>
    </row>
    <row r="4442" spans="2:13" s="1" customFormat="1" ht="15" hidden="1" customHeight="1" outlineLevel="1" x14ac:dyDescent="0.15">
      <c r="B4442" s="7"/>
      <c r="D4442" s="10" t="s">
        <v>268</v>
      </c>
      <c r="F4442" s="9" t="s">
        <v>24</v>
      </c>
      <c r="H4442" s="31">
        <f>SUM(H4436:H4440)</f>
        <v>0</v>
      </c>
      <c r="I4442" s="31">
        <f>SUM(I4436:I4440)</f>
        <v>0</v>
      </c>
      <c r="J4442" s="31">
        <f>SUM(J4436:J4440)</f>
        <v>0</v>
      </c>
      <c r="K4442" s="31">
        <f>SUM(K4436:K4440)</f>
        <v>0</v>
      </c>
      <c r="L4442" s="31">
        <f>SUM(L4436:L4440)</f>
        <v>0</v>
      </c>
    </row>
    <row r="4443" spans="2:13" hidden="1" outlineLevel="1" x14ac:dyDescent="0.15"/>
    <row r="4444" spans="2:13" s="1" customFormat="1" ht="18" hidden="1" customHeight="1" outlineLevel="1" x14ac:dyDescent="0.15">
      <c r="B4444" s="7"/>
      <c r="C4444" s="60" t="s">
        <v>15</v>
      </c>
      <c r="D4444" s="68"/>
      <c r="E4444" s="68"/>
      <c r="F4444" s="69"/>
      <c r="G4444" s="69"/>
      <c r="H4444" s="69" t="s">
        <v>4</v>
      </c>
      <c r="I4444" s="69" t="s">
        <v>5</v>
      </c>
      <c r="J4444" s="69" t="s">
        <v>6</v>
      </c>
      <c r="K4444" s="69" t="s">
        <v>277</v>
      </c>
      <c r="L4444" s="69" t="s">
        <v>278</v>
      </c>
      <c r="M4444" s="69"/>
    </row>
    <row r="4445" spans="2:13" ht="10" hidden="1" customHeight="1" outlineLevel="1" x14ac:dyDescent="0.15"/>
    <row r="4446" spans="2:13" s="1" customFormat="1" ht="15" hidden="1" customHeight="1" outlineLevel="1" x14ac:dyDescent="0.15">
      <c r="B4446" s="7"/>
      <c r="D4446" s="10" t="s">
        <v>23</v>
      </c>
      <c r="F4446" s="9" t="s">
        <v>9</v>
      </c>
      <c r="H4446" s="31">
        <f>H4442</f>
        <v>0</v>
      </c>
      <c r="I4446" s="31">
        <f>I4442</f>
        <v>0</v>
      </c>
      <c r="J4446" s="31">
        <f>J4442</f>
        <v>0</v>
      </c>
      <c r="K4446" s="31">
        <f>K4442</f>
        <v>0</v>
      </c>
      <c r="L4446" s="31">
        <f>L4442</f>
        <v>0</v>
      </c>
    </row>
    <row r="4447" spans="2:13" ht="4" hidden="1" customHeight="1" outlineLevel="1" x14ac:dyDescent="0.15">
      <c r="D4447" s="10"/>
      <c r="F4447" s="1"/>
      <c r="H4447" s="1"/>
      <c r="I4447" s="1"/>
      <c r="J4447" s="1"/>
      <c r="K4447" s="1"/>
      <c r="L4447" s="1"/>
    </row>
    <row r="4448" spans="2:13" s="1" customFormat="1" ht="15" hidden="1" customHeight="1" outlineLevel="1" x14ac:dyDescent="0.15">
      <c r="B4448" s="7"/>
      <c r="D4448" s="10" t="s">
        <v>269</v>
      </c>
      <c r="F4448" s="9" t="s">
        <v>9</v>
      </c>
      <c r="H4448" s="31">
        <f>SUM(H4437:H4440)</f>
        <v>0</v>
      </c>
      <c r="I4448" s="31">
        <f>SUM(I4437:I4440)</f>
        <v>0</v>
      </c>
      <c r="J4448" s="31">
        <f>SUM(J4437:J4440)</f>
        <v>0</v>
      </c>
      <c r="K4448" s="31">
        <f>SUM(K4437:K4440)</f>
        <v>0</v>
      </c>
      <c r="L4448" s="31">
        <f>SUM(L4437:L4440)</f>
        <v>0</v>
      </c>
    </row>
    <row r="4449" spans="2:13" ht="4" hidden="1" customHeight="1" outlineLevel="1" x14ac:dyDescent="0.15">
      <c r="D4449" s="10"/>
      <c r="F4449" s="1"/>
      <c r="H4449" s="1"/>
      <c r="I4449" s="1"/>
      <c r="J4449" s="1"/>
      <c r="K4449" s="1"/>
      <c r="L4449" s="1"/>
    </row>
    <row r="4450" spans="2:13" s="1" customFormat="1" ht="15" hidden="1" customHeight="1" outlineLevel="1" x14ac:dyDescent="0.15">
      <c r="B4450" s="7"/>
      <c r="D4450" s="10" t="s">
        <v>16</v>
      </c>
      <c r="F4450" s="9" t="str">
        <f>ReportingCurrencyUnitLables</f>
        <v>USD 000s</v>
      </c>
      <c r="H4450" s="31">
        <f>H4428 * H4442 / 1000</f>
        <v>0</v>
      </c>
      <c r="I4450" s="31">
        <f>I4428 * I4442 / 1000</f>
        <v>0</v>
      </c>
      <c r="J4450" s="31">
        <f>J4428 * J4442 / 1000</f>
        <v>0</v>
      </c>
      <c r="K4450" s="31">
        <f>K4428 * K4442 / 1000</f>
        <v>0</v>
      </c>
      <c r="L4450" s="31">
        <f>L4428 * L4442 / 1000</f>
        <v>0</v>
      </c>
    </row>
    <row r="4451" spans="2:13" ht="4" hidden="1" customHeight="1" outlineLevel="1" x14ac:dyDescent="0.15">
      <c r="D4451" s="10"/>
      <c r="F4451" s="1"/>
      <c r="H4451" s="1"/>
      <c r="I4451" s="1"/>
      <c r="J4451" s="1"/>
      <c r="K4451" s="1"/>
      <c r="L4451" s="1"/>
    </row>
    <row r="4452" spans="2:13" s="1" customFormat="1" ht="15" hidden="1" customHeight="1" outlineLevel="1" x14ac:dyDescent="0.15">
      <c r="B4452" s="7"/>
      <c r="D4452" s="10" t="s">
        <v>19</v>
      </c>
      <c r="F4452" s="9" t="s">
        <v>20</v>
      </c>
      <c r="H4452" s="32">
        <f>IF(H4446=0,0,H4448 / H4446)</f>
        <v>0</v>
      </c>
      <c r="I4452" s="32">
        <f>IF(I4446=0,0,I4448 / I4446)</f>
        <v>0</v>
      </c>
      <c r="J4452" s="32">
        <f>IF(J4446=0,0,J4448 / J4446)</f>
        <v>0</v>
      </c>
      <c r="K4452" s="32">
        <f>IF(K4446=0,0,K4448 / K4446)</f>
        <v>0</v>
      </c>
      <c r="L4452" s="32">
        <f>IF(L4446=0,0,L4448 / L4446)</f>
        <v>0</v>
      </c>
    </row>
    <row r="4453" spans="2:13" ht="4" hidden="1" customHeight="1" outlineLevel="1" x14ac:dyDescent="0.15">
      <c r="D4453" s="10"/>
      <c r="F4453" s="1"/>
      <c r="H4453" s="1"/>
      <c r="I4453" s="1"/>
      <c r="J4453" s="1"/>
      <c r="K4453" s="1"/>
      <c r="L4453" s="1"/>
    </row>
    <row r="4454" spans="2:13" s="1" customFormat="1" ht="15" hidden="1" customHeight="1" outlineLevel="1" x14ac:dyDescent="0.15">
      <c r="B4454" s="7"/>
      <c r="D4454" s="10" t="s">
        <v>276</v>
      </c>
      <c r="F4454" s="9" t="str">
        <f>ReportingCurrencyUnitLables</f>
        <v>USD 000s</v>
      </c>
      <c r="H4454" s="31">
        <f>MAX(SUMPRODUCT(H4437:H4440, Technical!$E$9:$E$12) * H4428 / 1000, 0)</f>
        <v>0</v>
      </c>
      <c r="I4454" s="31">
        <f>MAX(SUMPRODUCT(I4437:I4440, Technical!$E$9:$E$12) * I4428 / 1000, 0)</f>
        <v>0</v>
      </c>
      <c r="J4454" s="31">
        <f>MAX(SUMPRODUCT(J4437:J4440, Technical!$E$9:$E$12) * J4428 / 1000, 0)</f>
        <v>0</v>
      </c>
      <c r="K4454" s="31">
        <f>MAX(SUMPRODUCT(K4437:K4440, Technical!$E$9:$E$12) * K4428 / 1000, 0)</f>
        <v>0</v>
      </c>
      <c r="L4454" s="31">
        <f>MAX(SUMPRODUCT(L4437:L4440, Technical!$E$9:$E$12) * L4428 / 1000, 0)</f>
        <v>0</v>
      </c>
    </row>
    <row r="4455" spans="2:13" ht="4" hidden="1" customHeight="1" outlineLevel="1" x14ac:dyDescent="0.15">
      <c r="D4455" s="10"/>
      <c r="F4455" s="1"/>
      <c r="H4455" s="1"/>
      <c r="I4455" s="1"/>
      <c r="J4455" s="1"/>
      <c r="K4455" s="1"/>
      <c r="L4455" s="1"/>
    </row>
    <row r="4456" spans="2:13" s="1" customFormat="1" ht="15" hidden="1" customHeight="1" outlineLevel="1" x14ac:dyDescent="0.15">
      <c r="B4456" s="7"/>
      <c r="D4456" s="10" t="s">
        <v>272</v>
      </c>
      <c r="F4456" s="9" t="s">
        <v>270</v>
      </c>
      <c r="H4456" s="32">
        <f>IF(H4450=0, 0, H4454/H4450)</f>
        <v>0</v>
      </c>
      <c r="I4456" s="32">
        <f>IF(I4450=0, 0, I4454/I4450)</f>
        <v>0</v>
      </c>
      <c r="J4456" s="32">
        <f>IF(J4450=0, 0, J4454/J4450)</f>
        <v>0</v>
      </c>
      <c r="K4456" s="32">
        <f>IF(K4450=0, 0, K4454/K4450)</f>
        <v>0</v>
      </c>
      <c r="L4456" s="32">
        <f>IF(L4450=0, 0, L4454/L4450)</f>
        <v>0</v>
      </c>
    </row>
    <row r="4457" spans="2:13" ht="4" hidden="1" customHeight="1" outlineLevel="1" x14ac:dyDescent="0.15">
      <c r="D4457" s="10"/>
      <c r="F4457" s="1"/>
      <c r="H4457" s="1"/>
      <c r="I4457" s="1"/>
      <c r="J4457" s="1"/>
      <c r="K4457" s="1"/>
      <c r="L4457" s="1"/>
    </row>
    <row r="4458" spans="2:13" s="1" customFormat="1" ht="15" hidden="1" customHeight="1" outlineLevel="1" x14ac:dyDescent="0.15">
      <c r="B4458" s="7"/>
      <c r="C4458" s="7"/>
      <c r="D4458" s="10" t="s">
        <v>271</v>
      </c>
      <c r="F4458" s="9" t="s">
        <v>279</v>
      </c>
      <c r="H4458" s="33"/>
      <c r="I4458" s="32">
        <f>IF(H4456=0, 0, -(I4456-H4456) / H4456)</f>
        <v>0</v>
      </c>
      <c r="J4458" s="32">
        <f>IF(I4456=0, 0, -(J4456-I4456) / I4456)</f>
        <v>0</v>
      </c>
      <c r="K4458" s="32">
        <f>IF(J4456=0, 0, -(K4456-J4456) / J4456)</f>
        <v>0</v>
      </c>
      <c r="L4458" s="32">
        <f>IF(K4456=0, 0, -(L4456-K4456) / K4456)</f>
        <v>0</v>
      </c>
    </row>
    <row r="4459" spans="2:13" hidden="1" outlineLevel="1" x14ac:dyDescent="0.15"/>
    <row r="4460" spans="2:13" s="1" customFormat="1" ht="18" hidden="1" customHeight="1" outlineLevel="1" x14ac:dyDescent="0.15">
      <c r="B4460" s="7"/>
      <c r="C4460" s="60" t="s">
        <v>259</v>
      </c>
      <c r="D4460" s="68"/>
      <c r="E4460" s="68">
        <f>IF(AND(J4415 = "Yes", OR(ISBLANK(Worker_Type_Filter), Worker_Type_Filter = H4420),
 OR(ISBLANK(Country_Filter), Country_Filter = J4420)), 1, 0)</f>
        <v>1</v>
      </c>
      <c r="F4460" s="69"/>
      <c r="G4460" s="69"/>
      <c r="H4460" s="69" t="s">
        <v>4</v>
      </c>
      <c r="I4460" s="69" t="s">
        <v>5</v>
      </c>
      <c r="J4460" s="69" t="s">
        <v>6</v>
      </c>
      <c r="K4460" s="69" t="s">
        <v>277</v>
      </c>
      <c r="L4460" s="69" t="s">
        <v>278</v>
      </c>
      <c r="M4460" s="69"/>
    </row>
    <row r="4461" spans="2:13" ht="10" hidden="1" customHeight="1" outlineLevel="1" x14ac:dyDescent="0.15">
      <c r="C4461" s="37" t="s">
        <v>267</v>
      </c>
    </row>
    <row r="4462" spans="2:13" ht="4" hidden="1" customHeight="1" outlineLevel="1" x14ac:dyDescent="0.15"/>
    <row r="4463" spans="2:13" s="1" customFormat="1" ht="15" hidden="1" customHeight="1" outlineLevel="1" x14ac:dyDescent="0.15">
      <c r="B4463" s="7"/>
      <c r="C4463" s="20">
        <v>1</v>
      </c>
      <c r="D4463" s="10" t="s">
        <v>23</v>
      </c>
      <c r="F4463" s="9" t="s">
        <v>9</v>
      </c>
      <c r="H4463" s="31">
        <f>H4446 * $E4460</f>
        <v>0</v>
      </c>
      <c r="I4463" s="31">
        <f>I4446 * $E4460</f>
        <v>0</v>
      </c>
      <c r="J4463" s="31">
        <f>J4446 * $E4460</f>
        <v>0</v>
      </c>
      <c r="K4463" s="31">
        <f>K4446 * $E4460</f>
        <v>0</v>
      </c>
      <c r="L4463" s="31">
        <f>L4446 * $E4460</f>
        <v>0</v>
      </c>
    </row>
    <row r="4464" spans="2:13" ht="4" hidden="1" customHeight="1" outlineLevel="1" x14ac:dyDescent="0.15">
      <c r="D4464" s="10"/>
      <c r="F4464" s="1"/>
      <c r="H4464" s="1"/>
      <c r="I4464" s="1"/>
      <c r="J4464" s="1"/>
      <c r="K4464" s="1"/>
      <c r="L4464" s="1"/>
    </row>
    <row r="4465" spans="2:14" s="1" customFormat="1" ht="15" hidden="1" customHeight="1" outlineLevel="1" x14ac:dyDescent="0.15">
      <c r="B4465" s="7"/>
      <c r="C4465" s="20">
        <v>2</v>
      </c>
      <c r="D4465" s="10" t="s">
        <v>269</v>
      </c>
      <c r="F4465" s="9" t="s">
        <v>9</v>
      </c>
      <c r="H4465" s="31">
        <f>H4448 * $E4460</f>
        <v>0</v>
      </c>
      <c r="I4465" s="31">
        <f>I4448 * $E4460</f>
        <v>0</v>
      </c>
      <c r="J4465" s="31">
        <f>J4448 * $E4460</f>
        <v>0</v>
      </c>
      <c r="K4465" s="31">
        <f>K4448 * $E4460</f>
        <v>0</v>
      </c>
      <c r="L4465" s="31">
        <f>L4448 * $E4460</f>
        <v>0</v>
      </c>
    </row>
    <row r="4466" spans="2:14" ht="4" hidden="1" customHeight="1" outlineLevel="1" x14ac:dyDescent="0.15">
      <c r="D4466" s="10"/>
      <c r="F4466" s="1"/>
      <c r="H4466" s="1"/>
      <c r="I4466" s="1"/>
      <c r="J4466" s="1"/>
      <c r="K4466" s="1"/>
      <c r="L4466" s="1"/>
    </row>
    <row r="4467" spans="2:14" s="1" customFormat="1" ht="15" hidden="1" customHeight="1" outlineLevel="1" x14ac:dyDescent="0.15">
      <c r="B4467" s="7"/>
      <c r="C4467" s="20">
        <v>3</v>
      </c>
      <c r="D4467" s="10" t="s">
        <v>16</v>
      </c>
      <c r="F4467" s="9" t="str">
        <f>ReportingCurrencyUnitLables</f>
        <v>USD 000s</v>
      </c>
      <c r="H4467" s="31">
        <f>H4450 * $E4460</f>
        <v>0</v>
      </c>
      <c r="I4467" s="31">
        <f>I4450 * $E4460</f>
        <v>0</v>
      </c>
      <c r="J4467" s="31">
        <f>J4450 * $E4460</f>
        <v>0</v>
      </c>
      <c r="K4467" s="31">
        <f>K4450 * $E4460</f>
        <v>0</v>
      </c>
      <c r="L4467" s="31">
        <f>L4450 * $E4460</f>
        <v>0</v>
      </c>
    </row>
    <row r="4468" spans="2:14" ht="4" hidden="1" customHeight="1" outlineLevel="1" x14ac:dyDescent="0.15">
      <c r="D4468" s="10"/>
      <c r="F4468" s="1"/>
      <c r="H4468" s="1"/>
      <c r="I4468" s="1"/>
      <c r="J4468" s="1"/>
      <c r="K4468" s="1"/>
      <c r="L4468" s="1"/>
    </row>
    <row r="4469" spans="2:14" s="1" customFormat="1" ht="15" hidden="1" customHeight="1" outlineLevel="1" x14ac:dyDescent="0.15">
      <c r="B4469" s="7"/>
      <c r="C4469" s="20">
        <v>4</v>
      </c>
      <c r="D4469" s="10" t="s">
        <v>276</v>
      </c>
      <c r="F4469" s="9" t="str">
        <f>ReportingCurrencyUnitLables</f>
        <v>USD 000s</v>
      </c>
      <c r="H4469" s="31">
        <f>H4454 * $E4460</f>
        <v>0</v>
      </c>
      <c r="I4469" s="31">
        <f>I4454 * $E4460</f>
        <v>0</v>
      </c>
      <c r="J4469" s="31">
        <f>J4454 * $E4460</f>
        <v>0</v>
      </c>
      <c r="K4469" s="31">
        <f>K4454 * $E4460</f>
        <v>0</v>
      </c>
      <c r="L4469" s="31">
        <f>L4454 * $E4460</f>
        <v>0</v>
      </c>
    </row>
    <row r="4470" spans="2:14" ht="4" hidden="1" customHeight="1" outlineLevel="1" x14ac:dyDescent="0.15">
      <c r="D4470" s="10"/>
      <c r="F4470" s="1"/>
      <c r="H4470" s="1"/>
      <c r="I4470" s="1"/>
      <c r="J4470" s="1"/>
      <c r="K4470" s="1"/>
      <c r="L4470" s="1"/>
    </row>
    <row r="4471" spans="2:14" ht="10" hidden="1" customHeight="1" outlineLevel="1" x14ac:dyDescent="0.15">
      <c r="B4471" s="38"/>
      <c r="C4471" s="34"/>
      <c r="D4471" s="34"/>
      <c r="E4471" s="34"/>
      <c r="F4471" s="34"/>
      <c r="G4471" s="34"/>
      <c r="H4471" s="34"/>
      <c r="I4471" s="39"/>
      <c r="J4471" s="39"/>
      <c r="K4471" s="39"/>
      <c r="L4471" s="34"/>
      <c r="M4471" s="34"/>
      <c r="N4471" s="1"/>
    </row>
    <row r="4472" spans="2:14" ht="10" customHeight="1" x14ac:dyDescent="0.15"/>
    <row r="4473" spans="2:14" s="1" customFormat="1" ht="19" collapsed="1" x14ac:dyDescent="0.15">
      <c r="B4473" s="66" cm="1">
        <f t="array" aca="1" ref="B4473" ca="1">MAX($B$2:OFFSET(B4473,-1,0)+1)</f>
        <v>78</v>
      </c>
      <c r="C4473" s="67" t="str">
        <f>UPPER(J4478) &amp;" / " &amp; K4478  &amp; " / " &amp; L4478 &amp; " / " &amp; H4478</f>
        <v xml:space="preserve"> /  /  / </v>
      </c>
      <c r="D4473" s="67"/>
      <c r="E4473" s="67"/>
      <c r="F4473" s="67"/>
      <c r="G4473" s="67"/>
      <c r="H4473" s="34"/>
      <c r="I4473" s="19" t="s">
        <v>253</v>
      </c>
      <c r="J4473" s="2" t="s">
        <v>216</v>
      </c>
      <c r="K4473" s="19" t="s">
        <v>286</v>
      </c>
      <c r="L4473" s="35">
        <f>E4518</f>
        <v>1</v>
      </c>
      <c r="M4473" s="34"/>
    </row>
    <row r="4474" spans="2:14" s="1" customFormat="1" ht="4" hidden="1" customHeight="1" outlineLevel="1" x14ac:dyDescent="0.15">
      <c r="B4474" s="63"/>
      <c r="C4474" s="64"/>
      <c r="D4474" s="64"/>
      <c r="E4474" s="64"/>
      <c r="F4474" s="64"/>
      <c r="G4474" s="64"/>
      <c r="H4474" s="64"/>
      <c r="I4474" s="65"/>
      <c r="J4474" s="65"/>
      <c r="K4474" s="65"/>
      <c r="L4474" s="64"/>
      <c r="M4474" s="64"/>
    </row>
    <row r="4475" spans="2:14" ht="10" hidden="1" customHeight="1" outlineLevel="1" x14ac:dyDescent="0.15"/>
    <row r="4476" spans="2:14" ht="15" hidden="1" customHeight="1" outlineLevel="1" x14ac:dyDescent="0.15">
      <c r="D4476" s="1"/>
      <c r="E4476" s="1"/>
      <c r="H4476" s="3" t="s">
        <v>1</v>
      </c>
      <c r="J4476" s="3" t="s">
        <v>0</v>
      </c>
      <c r="K4476" s="3" t="s">
        <v>215</v>
      </c>
      <c r="L4476" s="3" t="s">
        <v>283</v>
      </c>
    </row>
    <row r="4477" spans="2:14" ht="5" hidden="1" customHeight="1" outlineLevel="1" x14ac:dyDescent="0.15">
      <c r="D4477" s="1"/>
      <c r="E4477" s="1"/>
      <c r="H4477" s="1"/>
      <c r="J4477" s="1"/>
      <c r="K4477" s="1"/>
      <c r="L4477" s="1"/>
    </row>
    <row r="4478" spans="2:14" ht="15" hidden="1" customHeight="1" outlineLevel="1" x14ac:dyDescent="0.15">
      <c r="D4478" s="10" t="s">
        <v>2</v>
      </c>
      <c r="E4478" s="1"/>
      <c r="H4478" s="2"/>
      <c r="J4478" s="2"/>
      <c r="K4478" s="2"/>
      <c r="L4478" s="2"/>
    </row>
    <row r="4479" spans="2:14" hidden="1" outlineLevel="1" x14ac:dyDescent="0.15">
      <c r="D4479" s="1"/>
      <c r="E4479" s="1"/>
      <c r="F4479" s="1"/>
      <c r="H4479" s="1"/>
      <c r="I4479" s="1"/>
      <c r="J4479" s="1"/>
      <c r="K4479" s="1"/>
      <c r="L4479" s="1"/>
    </row>
    <row r="4480" spans="2:14" s="1" customFormat="1" ht="18" hidden="1" customHeight="1" outlineLevel="1" x14ac:dyDescent="0.15">
      <c r="B4480" s="7"/>
      <c r="C4480" s="60" t="s">
        <v>3</v>
      </c>
      <c r="D4480" s="68"/>
      <c r="E4480" s="68"/>
      <c r="F4480" s="69"/>
      <c r="G4480" s="69"/>
      <c r="H4480" s="69" t="s">
        <v>4</v>
      </c>
      <c r="I4480" s="69" t="s">
        <v>5</v>
      </c>
      <c r="J4480" s="69" t="s">
        <v>6</v>
      </c>
      <c r="K4480" s="69" t="s">
        <v>277</v>
      </c>
      <c r="L4480" s="69" t="s">
        <v>278</v>
      </c>
      <c r="M4480" s="69"/>
    </row>
    <row r="4481" spans="2:13" ht="10" hidden="1" customHeight="1" outlineLevel="1" x14ac:dyDescent="0.15">
      <c r="H4481" s="1"/>
      <c r="I4481" s="1"/>
      <c r="J4481" s="1"/>
      <c r="K4481" s="1"/>
      <c r="L4481" s="1"/>
    </row>
    <row r="4482" spans="2:13" s="1" customFormat="1" ht="15" hidden="1" customHeight="1" outlineLevel="1" x14ac:dyDescent="0.15">
      <c r="B4482" s="7"/>
      <c r="D4482" s="10" t="s">
        <v>3</v>
      </c>
      <c r="F4482" s="18" t="s">
        <v>288</v>
      </c>
      <c r="H4482" s="23"/>
      <c r="I4482" s="23"/>
      <c r="J4482" s="23"/>
      <c r="K4482" s="23"/>
      <c r="L4482" s="23"/>
    </row>
    <row r="4483" spans="2:13" ht="4" hidden="1" customHeight="1" outlineLevel="1" x14ac:dyDescent="0.15">
      <c r="D4483" s="1"/>
      <c r="E4483" s="1"/>
      <c r="F4483" s="1"/>
      <c r="H4483" s="1"/>
      <c r="I4483" s="1"/>
      <c r="J4483" s="1"/>
      <c r="K4483" s="1"/>
      <c r="L4483" s="1"/>
    </row>
    <row r="4484" spans="2:13" s="1" customFormat="1" ht="15" hidden="1" customHeight="1" outlineLevel="1" x14ac:dyDescent="0.15">
      <c r="B4484" s="7"/>
      <c r="D4484" s="10" t="s">
        <v>265</v>
      </c>
      <c r="F4484" s="9" t="str">
        <f>F4486 &amp; ":" &amp; F4482</f>
        <v>USD:[currency code]</v>
      </c>
      <c r="H4484" s="25"/>
      <c r="I4484" s="25"/>
      <c r="J4484" s="25"/>
      <c r="K4484" s="25"/>
      <c r="L4484" s="25"/>
    </row>
    <row r="4485" spans="2:13" ht="4" hidden="1" customHeight="1" outlineLevel="1" x14ac:dyDescent="0.15">
      <c r="D4485" s="1"/>
      <c r="E4485" s="1"/>
      <c r="F4485" s="1"/>
      <c r="H4485" s="1"/>
      <c r="I4485" s="1"/>
      <c r="J4485" s="1"/>
      <c r="K4485" s="1"/>
      <c r="L4485" s="1"/>
    </row>
    <row r="4486" spans="2:13" s="1" customFormat="1" ht="15" hidden="1" customHeight="1" outlineLevel="1" x14ac:dyDescent="0.15">
      <c r="B4486" s="7"/>
      <c r="D4486" s="10" t="s">
        <v>22</v>
      </c>
      <c r="F4486" s="9" t="str">
        <f>ReportingCurrency</f>
        <v>USD</v>
      </c>
      <c r="H4486" s="30">
        <f>IF(H4484=0, 0, H4482/H4484)</f>
        <v>0</v>
      </c>
      <c r="I4486" s="30">
        <f>IF(I4484=0, 0, I4482/I4484)</f>
        <v>0</v>
      </c>
      <c r="J4486" s="30">
        <f>IF(J4484=0, 0, J4482/J4484)</f>
        <v>0</v>
      </c>
      <c r="K4486" s="30">
        <f>IF(K4484=0, 0, K4482/K4484)</f>
        <v>0</v>
      </c>
      <c r="L4486" s="30">
        <f>IF(L4484=0, 0, L4482/L4484)</f>
        <v>0</v>
      </c>
    </row>
    <row r="4487" spans="2:13" ht="4" hidden="1" customHeight="1" outlineLevel="1" x14ac:dyDescent="0.15">
      <c r="D4487" s="1"/>
      <c r="E4487" s="1"/>
      <c r="F4487" s="1"/>
      <c r="H4487" s="1"/>
      <c r="I4487" s="1"/>
      <c r="J4487" s="1"/>
      <c r="K4487" s="1"/>
      <c r="L4487" s="1"/>
    </row>
    <row r="4488" spans="2:13" s="1" customFormat="1" ht="15" hidden="1" customHeight="1" outlineLevel="1" x14ac:dyDescent="0.15">
      <c r="B4488" s="7"/>
      <c r="D4488" s="10" t="s">
        <v>273</v>
      </c>
      <c r="F4488" s="9" t="s">
        <v>274</v>
      </c>
      <c r="H4488" s="2"/>
      <c r="I4488" s="2"/>
      <c r="J4488" s="2"/>
      <c r="K4488" s="2"/>
      <c r="L4488" s="2"/>
    </row>
    <row r="4489" spans="2:13" ht="4" hidden="1" customHeight="1" outlineLevel="1" x14ac:dyDescent="0.15">
      <c r="D4489" s="1"/>
      <c r="E4489" s="1"/>
      <c r="F4489" s="1"/>
      <c r="H4489" s="1"/>
      <c r="I4489" s="1"/>
      <c r="J4489" s="1"/>
      <c r="K4489" s="1"/>
      <c r="L4489" s="1"/>
    </row>
    <row r="4490" spans="2:13" s="1" customFormat="1" ht="15" hidden="1" customHeight="1" outlineLevel="1" x14ac:dyDescent="0.15">
      <c r="B4490" s="7"/>
      <c r="D4490" s="10" t="s">
        <v>302</v>
      </c>
      <c r="F4490" s="9" t="s">
        <v>275</v>
      </c>
      <c r="H4490" s="26"/>
      <c r="I4490" s="26"/>
      <c r="J4490" s="26"/>
      <c r="K4490" s="26"/>
      <c r="L4490" s="26"/>
    </row>
    <row r="4491" spans="2:13" hidden="1" outlineLevel="1" x14ac:dyDescent="0.15">
      <c r="D4491" s="1"/>
      <c r="E4491" s="1"/>
      <c r="F4491" s="1"/>
      <c r="H4491" s="1"/>
      <c r="I4491" s="1"/>
      <c r="J4491" s="1"/>
      <c r="K4491" s="1"/>
      <c r="L4491" s="1"/>
    </row>
    <row r="4492" spans="2:13" s="1" customFormat="1" ht="18" hidden="1" customHeight="1" outlineLevel="1" x14ac:dyDescent="0.15">
      <c r="B4492" s="7"/>
      <c r="C4492" s="60" t="s">
        <v>8</v>
      </c>
      <c r="D4492" s="68"/>
      <c r="E4492" s="68"/>
      <c r="F4492" s="69"/>
      <c r="G4492" s="69"/>
      <c r="H4492" s="69" t="s">
        <v>4</v>
      </c>
      <c r="I4492" s="69" t="s">
        <v>5</v>
      </c>
      <c r="J4492" s="69" t="s">
        <v>6</v>
      </c>
      <c r="K4492" s="69" t="s">
        <v>277</v>
      </c>
      <c r="L4492" s="69" t="s">
        <v>278</v>
      </c>
      <c r="M4492" s="69"/>
    </row>
    <row r="4493" spans="2:13" ht="10" hidden="1" customHeight="1" outlineLevel="1" x14ac:dyDescent="0.15">
      <c r="H4493" s="1"/>
      <c r="I4493" s="1"/>
      <c r="J4493" s="1"/>
      <c r="K4493" s="1"/>
      <c r="L4493" s="1"/>
    </row>
    <row r="4494" spans="2:13" s="1" customFormat="1" ht="15" hidden="1" customHeight="1" outlineLevel="1" x14ac:dyDescent="0.15">
      <c r="B4494" s="7"/>
      <c r="D4494" s="10" t="s">
        <v>254</v>
      </c>
      <c r="E4494" s="36"/>
      <c r="F4494" s="9" t="s">
        <v>24</v>
      </c>
      <c r="H4494" s="24"/>
      <c r="I4494" s="24"/>
      <c r="J4494" s="24"/>
      <c r="K4494" s="24"/>
      <c r="L4494" s="24"/>
    </row>
    <row r="4495" spans="2:13" s="1" customFormat="1" ht="15" hidden="1" customHeight="1" outlineLevel="1" x14ac:dyDescent="0.15">
      <c r="B4495" s="7"/>
      <c r="D4495" s="10" t="s">
        <v>255</v>
      </c>
      <c r="E4495" s="36"/>
      <c r="F4495" s="9" t="s">
        <v>24</v>
      </c>
      <c r="H4495" s="24"/>
      <c r="I4495" s="24"/>
      <c r="J4495" s="24"/>
      <c r="K4495" s="24"/>
      <c r="L4495" s="24"/>
    </row>
    <row r="4496" spans="2:13" s="1" customFormat="1" ht="15" hidden="1" customHeight="1" outlineLevel="1" x14ac:dyDescent="0.15">
      <c r="B4496" s="7"/>
      <c r="D4496" s="10" t="s">
        <v>256</v>
      </c>
      <c r="E4496" s="36"/>
      <c r="F4496" s="9" t="s">
        <v>24</v>
      </c>
      <c r="H4496" s="24"/>
      <c r="I4496" s="24"/>
      <c r="J4496" s="24"/>
      <c r="K4496" s="24"/>
      <c r="L4496" s="24"/>
    </row>
    <row r="4497" spans="2:13" s="1" customFormat="1" ht="15" hidden="1" customHeight="1" outlineLevel="1" x14ac:dyDescent="0.15">
      <c r="B4497" s="7"/>
      <c r="D4497" s="10" t="s">
        <v>257</v>
      </c>
      <c r="E4497" s="36"/>
      <c r="F4497" s="9" t="s">
        <v>24</v>
      </c>
      <c r="H4497" s="24"/>
      <c r="I4497" s="24"/>
      <c r="J4497" s="24"/>
      <c r="K4497" s="24"/>
      <c r="L4497" s="24"/>
    </row>
    <row r="4498" spans="2:13" s="1" customFormat="1" ht="15" hidden="1" customHeight="1" outlineLevel="1" x14ac:dyDescent="0.15">
      <c r="B4498" s="7"/>
      <c r="D4498" s="10" t="s">
        <v>258</v>
      </c>
      <c r="E4498" s="36"/>
      <c r="F4498" s="9" t="s">
        <v>24</v>
      </c>
      <c r="H4498" s="24"/>
      <c r="I4498" s="24"/>
      <c r="J4498" s="24"/>
      <c r="K4498" s="24"/>
      <c r="L4498" s="24"/>
    </row>
    <row r="4499" spans="2:13" ht="4" hidden="1" customHeight="1" outlineLevel="1" x14ac:dyDescent="0.15">
      <c r="D4499" s="1"/>
      <c r="E4499" s="1"/>
      <c r="F4499" s="1"/>
      <c r="H4499" s="1"/>
      <c r="I4499" s="1"/>
      <c r="J4499" s="1"/>
      <c r="K4499" s="1"/>
      <c r="L4499" s="1"/>
    </row>
    <row r="4500" spans="2:13" s="1" customFormat="1" ht="15" hidden="1" customHeight="1" outlineLevel="1" x14ac:dyDescent="0.15">
      <c r="B4500" s="7"/>
      <c r="D4500" s="10" t="s">
        <v>268</v>
      </c>
      <c r="F4500" s="9" t="s">
        <v>24</v>
      </c>
      <c r="H4500" s="31">
        <f>SUM(H4494:H4498)</f>
        <v>0</v>
      </c>
      <c r="I4500" s="31">
        <f>SUM(I4494:I4498)</f>
        <v>0</v>
      </c>
      <c r="J4500" s="31">
        <f>SUM(J4494:J4498)</f>
        <v>0</v>
      </c>
      <c r="K4500" s="31">
        <f>SUM(K4494:K4498)</f>
        <v>0</v>
      </c>
      <c r="L4500" s="31">
        <f>SUM(L4494:L4498)</f>
        <v>0</v>
      </c>
    </row>
    <row r="4501" spans="2:13" hidden="1" outlineLevel="1" x14ac:dyDescent="0.15"/>
    <row r="4502" spans="2:13" s="1" customFormat="1" ht="18" hidden="1" customHeight="1" outlineLevel="1" x14ac:dyDescent="0.15">
      <c r="B4502" s="7"/>
      <c r="C4502" s="60" t="s">
        <v>15</v>
      </c>
      <c r="D4502" s="68"/>
      <c r="E4502" s="68"/>
      <c r="F4502" s="69"/>
      <c r="G4502" s="69"/>
      <c r="H4502" s="69" t="s">
        <v>4</v>
      </c>
      <c r="I4502" s="69" t="s">
        <v>5</v>
      </c>
      <c r="J4502" s="69" t="s">
        <v>6</v>
      </c>
      <c r="K4502" s="69" t="s">
        <v>277</v>
      </c>
      <c r="L4502" s="69" t="s">
        <v>278</v>
      </c>
      <c r="M4502" s="69"/>
    </row>
    <row r="4503" spans="2:13" ht="10" hidden="1" customHeight="1" outlineLevel="1" x14ac:dyDescent="0.15"/>
    <row r="4504" spans="2:13" s="1" customFormat="1" ht="15" hidden="1" customHeight="1" outlineLevel="1" x14ac:dyDescent="0.15">
      <c r="B4504" s="7"/>
      <c r="D4504" s="10" t="s">
        <v>23</v>
      </c>
      <c r="F4504" s="9" t="s">
        <v>9</v>
      </c>
      <c r="H4504" s="31">
        <f>H4500</f>
        <v>0</v>
      </c>
      <c r="I4504" s="31">
        <f>I4500</f>
        <v>0</v>
      </c>
      <c r="J4504" s="31">
        <f>J4500</f>
        <v>0</v>
      </c>
      <c r="K4504" s="31">
        <f>K4500</f>
        <v>0</v>
      </c>
      <c r="L4504" s="31">
        <f>L4500</f>
        <v>0</v>
      </c>
    </row>
    <row r="4505" spans="2:13" ht="4" hidden="1" customHeight="1" outlineLevel="1" x14ac:dyDescent="0.15">
      <c r="D4505" s="10"/>
      <c r="F4505" s="1"/>
      <c r="H4505" s="1"/>
      <c r="I4505" s="1"/>
      <c r="J4505" s="1"/>
      <c r="K4505" s="1"/>
      <c r="L4505" s="1"/>
    </row>
    <row r="4506" spans="2:13" s="1" customFormat="1" ht="15" hidden="1" customHeight="1" outlineLevel="1" x14ac:dyDescent="0.15">
      <c r="B4506" s="7"/>
      <c r="D4506" s="10" t="s">
        <v>269</v>
      </c>
      <c r="F4506" s="9" t="s">
        <v>9</v>
      </c>
      <c r="H4506" s="31">
        <f>SUM(H4495:H4498)</f>
        <v>0</v>
      </c>
      <c r="I4506" s="31">
        <f>SUM(I4495:I4498)</f>
        <v>0</v>
      </c>
      <c r="J4506" s="31">
        <f>SUM(J4495:J4498)</f>
        <v>0</v>
      </c>
      <c r="K4506" s="31">
        <f>SUM(K4495:K4498)</f>
        <v>0</v>
      </c>
      <c r="L4506" s="31">
        <f>SUM(L4495:L4498)</f>
        <v>0</v>
      </c>
    </row>
    <row r="4507" spans="2:13" ht="4" hidden="1" customHeight="1" outlineLevel="1" x14ac:dyDescent="0.15">
      <c r="D4507" s="10"/>
      <c r="F4507" s="1"/>
      <c r="H4507" s="1"/>
      <c r="I4507" s="1"/>
      <c r="J4507" s="1"/>
      <c r="K4507" s="1"/>
      <c r="L4507" s="1"/>
    </row>
    <row r="4508" spans="2:13" s="1" customFormat="1" ht="15" hidden="1" customHeight="1" outlineLevel="1" x14ac:dyDescent="0.15">
      <c r="B4508" s="7"/>
      <c r="D4508" s="10" t="s">
        <v>16</v>
      </c>
      <c r="F4508" s="9" t="str">
        <f>ReportingCurrencyUnitLables</f>
        <v>USD 000s</v>
      </c>
      <c r="H4508" s="31">
        <f>H4486 * H4500 / 1000</f>
        <v>0</v>
      </c>
      <c r="I4508" s="31">
        <f>I4486 * I4500 / 1000</f>
        <v>0</v>
      </c>
      <c r="J4508" s="31">
        <f>J4486 * J4500 / 1000</f>
        <v>0</v>
      </c>
      <c r="K4508" s="31">
        <f>K4486 * K4500 / 1000</f>
        <v>0</v>
      </c>
      <c r="L4508" s="31">
        <f>L4486 * L4500 / 1000</f>
        <v>0</v>
      </c>
    </row>
    <row r="4509" spans="2:13" ht="4" hidden="1" customHeight="1" outlineLevel="1" x14ac:dyDescent="0.15">
      <c r="D4509" s="10"/>
      <c r="F4509" s="1"/>
      <c r="H4509" s="1"/>
      <c r="I4509" s="1"/>
      <c r="J4509" s="1"/>
      <c r="K4509" s="1"/>
      <c r="L4509" s="1"/>
    </row>
    <row r="4510" spans="2:13" s="1" customFormat="1" ht="15" hidden="1" customHeight="1" outlineLevel="1" x14ac:dyDescent="0.15">
      <c r="B4510" s="7"/>
      <c r="D4510" s="10" t="s">
        <v>19</v>
      </c>
      <c r="F4510" s="9" t="s">
        <v>20</v>
      </c>
      <c r="H4510" s="32">
        <f>IF(H4504=0,0,H4506 / H4504)</f>
        <v>0</v>
      </c>
      <c r="I4510" s="32">
        <f>IF(I4504=0,0,I4506 / I4504)</f>
        <v>0</v>
      </c>
      <c r="J4510" s="32">
        <f>IF(J4504=0,0,J4506 / J4504)</f>
        <v>0</v>
      </c>
      <c r="K4510" s="32">
        <f>IF(K4504=0,0,K4506 / K4504)</f>
        <v>0</v>
      </c>
      <c r="L4510" s="32">
        <f>IF(L4504=0,0,L4506 / L4504)</f>
        <v>0</v>
      </c>
    </row>
    <row r="4511" spans="2:13" ht="4" hidden="1" customHeight="1" outlineLevel="1" x14ac:dyDescent="0.15">
      <c r="D4511" s="10"/>
      <c r="F4511" s="1"/>
      <c r="H4511" s="1"/>
      <c r="I4511" s="1"/>
      <c r="J4511" s="1"/>
      <c r="K4511" s="1"/>
      <c r="L4511" s="1"/>
    </row>
    <row r="4512" spans="2:13" s="1" customFormat="1" ht="15" hidden="1" customHeight="1" outlineLevel="1" x14ac:dyDescent="0.15">
      <c r="B4512" s="7"/>
      <c r="D4512" s="10" t="s">
        <v>276</v>
      </c>
      <c r="F4512" s="9" t="str">
        <f>ReportingCurrencyUnitLables</f>
        <v>USD 000s</v>
      </c>
      <c r="H4512" s="31">
        <f>MAX(SUMPRODUCT(H4495:H4498, Technical!$E$9:$E$12) * H4486 / 1000, 0)</f>
        <v>0</v>
      </c>
      <c r="I4512" s="31">
        <f>MAX(SUMPRODUCT(I4495:I4498, Technical!$E$9:$E$12) * I4486 / 1000, 0)</f>
        <v>0</v>
      </c>
      <c r="J4512" s="31">
        <f>MAX(SUMPRODUCT(J4495:J4498, Technical!$E$9:$E$12) * J4486 / 1000, 0)</f>
        <v>0</v>
      </c>
      <c r="K4512" s="31">
        <f>MAX(SUMPRODUCT(K4495:K4498, Technical!$E$9:$E$12) * K4486 / 1000, 0)</f>
        <v>0</v>
      </c>
      <c r="L4512" s="31">
        <f>MAX(SUMPRODUCT(L4495:L4498, Technical!$E$9:$E$12) * L4486 / 1000, 0)</f>
        <v>0</v>
      </c>
    </row>
    <row r="4513" spans="2:13" ht="4" hidden="1" customHeight="1" outlineLevel="1" x14ac:dyDescent="0.15">
      <c r="D4513" s="10"/>
      <c r="F4513" s="1"/>
      <c r="H4513" s="1"/>
      <c r="I4513" s="1"/>
      <c r="J4513" s="1"/>
      <c r="K4513" s="1"/>
      <c r="L4513" s="1"/>
    </row>
    <row r="4514" spans="2:13" s="1" customFormat="1" ht="15" hidden="1" customHeight="1" outlineLevel="1" x14ac:dyDescent="0.15">
      <c r="B4514" s="7"/>
      <c r="D4514" s="10" t="s">
        <v>272</v>
      </c>
      <c r="F4514" s="9" t="s">
        <v>270</v>
      </c>
      <c r="H4514" s="32">
        <f>IF(H4508=0, 0, H4512/H4508)</f>
        <v>0</v>
      </c>
      <c r="I4514" s="32">
        <f>IF(I4508=0, 0, I4512/I4508)</f>
        <v>0</v>
      </c>
      <c r="J4514" s="32">
        <f>IF(J4508=0, 0, J4512/J4508)</f>
        <v>0</v>
      </c>
      <c r="K4514" s="32">
        <f>IF(K4508=0, 0, K4512/K4508)</f>
        <v>0</v>
      </c>
      <c r="L4514" s="32">
        <f>IF(L4508=0, 0, L4512/L4508)</f>
        <v>0</v>
      </c>
    </row>
    <row r="4515" spans="2:13" ht="4" hidden="1" customHeight="1" outlineLevel="1" x14ac:dyDescent="0.15">
      <c r="D4515" s="10"/>
      <c r="F4515" s="1"/>
      <c r="H4515" s="1"/>
      <c r="I4515" s="1"/>
      <c r="J4515" s="1"/>
      <c r="K4515" s="1"/>
      <c r="L4515" s="1"/>
    </row>
    <row r="4516" spans="2:13" s="1" customFormat="1" ht="15" hidden="1" customHeight="1" outlineLevel="1" x14ac:dyDescent="0.15">
      <c r="B4516" s="7"/>
      <c r="C4516" s="7"/>
      <c r="D4516" s="10" t="s">
        <v>271</v>
      </c>
      <c r="F4516" s="9" t="s">
        <v>279</v>
      </c>
      <c r="H4516" s="33"/>
      <c r="I4516" s="32">
        <f>IF(H4514=0, 0, -(I4514-H4514) / H4514)</f>
        <v>0</v>
      </c>
      <c r="J4516" s="32">
        <f>IF(I4514=0, 0, -(J4514-I4514) / I4514)</f>
        <v>0</v>
      </c>
      <c r="K4516" s="32">
        <f>IF(J4514=0, 0, -(K4514-J4514) / J4514)</f>
        <v>0</v>
      </c>
      <c r="L4516" s="32">
        <f>IF(K4514=0, 0, -(L4514-K4514) / K4514)</f>
        <v>0</v>
      </c>
    </row>
    <row r="4517" spans="2:13" hidden="1" outlineLevel="1" x14ac:dyDescent="0.15"/>
    <row r="4518" spans="2:13" s="1" customFormat="1" ht="18" hidden="1" customHeight="1" outlineLevel="1" x14ac:dyDescent="0.15">
      <c r="B4518" s="7"/>
      <c r="C4518" s="60" t="s">
        <v>259</v>
      </c>
      <c r="D4518" s="68"/>
      <c r="E4518" s="68">
        <f>IF(AND(J4473 = "Yes", OR(ISBLANK(Worker_Type_Filter), Worker_Type_Filter = H4478),
 OR(ISBLANK(Country_Filter), Country_Filter = J4478)), 1, 0)</f>
        <v>1</v>
      </c>
      <c r="F4518" s="69"/>
      <c r="G4518" s="69"/>
      <c r="H4518" s="69" t="s">
        <v>4</v>
      </c>
      <c r="I4518" s="69" t="s">
        <v>5</v>
      </c>
      <c r="J4518" s="69" t="s">
        <v>6</v>
      </c>
      <c r="K4518" s="69" t="s">
        <v>277</v>
      </c>
      <c r="L4518" s="69" t="s">
        <v>278</v>
      </c>
      <c r="M4518" s="69"/>
    </row>
    <row r="4519" spans="2:13" ht="10" hidden="1" customHeight="1" outlineLevel="1" x14ac:dyDescent="0.15">
      <c r="C4519" s="37" t="s">
        <v>267</v>
      </c>
    </row>
    <row r="4520" spans="2:13" ht="4" hidden="1" customHeight="1" outlineLevel="1" x14ac:dyDescent="0.15"/>
    <row r="4521" spans="2:13" s="1" customFormat="1" ht="15" hidden="1" customHeight="1" outlineLevel="1" x14ac:dyDescent="0.15">
      <c r="B4521" s="7"/>
      <c r="C4521" s="20">
        <v>1</v>
      </c>
      <c r="D4521" s="10" t="s">
        <v>23</v>
      </c>
      <c r="F4521" s="9" t="s">
        <v>9</v>
      </c>
      <c r="H4521" s="31">
        <f>H4504 * $E4518</f>
        <v>0</v>
      </c>
      <c r="I4521" s="31">
        <f>I4504 * $E4518</f>
        <v>0</v>
      </c>
      <c r="J4521" s="31">
        <f>J4504 * $E4518</f>
        <v>0</v>
      </c>
      <c r="K4521" s="31">
        <f>K4504 * $E4518</f>
        <v>0</v>
      </c>
      <c r="L4521" s="31">
        <f>L4504 * $E4518</f>
        <v>0</v>
      </c>
    </row>
    <row r="4522" spans="2:13" ht="4" hidden="1" customHeight="1" outlineLevel="1" x14ac:dyDescent="0.15">
      <c r="D4522" s="10"/>
      <c r="F4522" s="1"/>
      <c r="H4522" s="1"/>
      <c r="I4522" s="1"/>
      <c r="J4522" s="1"/>
      <c r="K4522" s="1"/>
      <c r="L4522" s="1"/>
    </row>
    <row r="4523" spans="2:13" s="1" customFormat="1" ht="15" hidden="1" customHeight="1" outlineLevel="1" x14ac:dyDescent="0.15">
      <c r="B4523" s="7"/>
      <c r="C4523" s="20">
        <v>2</v>
      </c>
      <c r="D4523" s="10" t="s">
        <v>269</v>
      </c>
      <c r="F4523" s="9" t="s">
        <v>9</v>
      </c>
      <c r="H4523" s="31">
        <f>H4506 * $E4518</f>
        <v>0</v>
      </c>
      <c r="I4523" s="31">
        <f>I4506 * $E4518</f>
        <v>0</v>
      </c>
      <c r="J4523" s="31">
        <f>J4506 * $E4518</f>
        <v>0</v>
      </c>
      <c r="K4523" s="31">
        <f>K4506 * $E4518</f>
        <v>0</v>
      </c>
      <c r="L4523" s="31">
        <f>L4506 * $E4518</f>
        <v>0</v>
      </c>
    </row>
    <row r="4524" spans="2:13" ht="4" hidden="1" customHeight="1" outlineLevel="1" x14ac:dyDescent="0.15">
      <c r="D4524" s="10"/>
      <c r="F4524" s="1"/>
      <c r="H4524" s="1"/>
      <c r="I4524" s="1"/>
      <c r="J4524" s="1"/>
      <c r="K4524" s="1"/>
      <c r="L4524" s="1"/>
    </row>
    <row r="4525" spans="2:13" s="1" customFormat="1" ht="15" hidden="1" customHeight="1" outlineLevel="1" x14ac:dyDescent="0.15">
      <c r="B4525" s="7"/>
      <c r="C4525" s="20">
        <v>3</v>
      </c>
      <c r="D4525" s="10" t="s">
        <v>16</v>
      </c>
      <c r="F4525" s="9" t="str">
        <f>ReportingCurrencyUnitLables</f>
        <v>USD 000s</v>
      </c>
      <c r="H4525" s="31">
        <f>H4508 * $E4518</f>
        <v>0</v>
      </c>
      <c r="I4525" s="31">
        <f>I4508 * $E4518</f>
        <v>0</v>
      </c>
      <c r="J4525" s="31">
        <f>J4508 * $E4518</f>
        <v>0</v>
      </c>
      <c r="K4525" s="31">
        <f>K4508 * $E4518</f>
        <v>0</v>
      </c>
      <c r="L4525" s="31">
        <f>L4508 * $E4518</f>
        <v>0</v>
      </c>
    </row>
    <row r="4526" spans="2:13" ht="4" hidden="1" customHeight="1" outlineLevel="1" x14ac:dyDescent="0.15">
      <c r="D4526" s="10"/>
      <c r="F4526" s="1"/>
      <c r="H4526" s="1"/>
      <c r="I4526" s="1"/>
      <c r="J4526" s="1"/>
      <c r="K4526" s="1"/>
      <c r="L4526" s="1"/>
    </row>
    <row r="4527" spans="2:13" s="1" customFormat="1" ht="15" hidden="1" customHeight="1" outlineLevel="1" x14ac:dyDescent="0.15">
      <c r="B4527" s="7"/>
      <c r="C4527" s="20">
        <v>4</v>
      </c>
      <c r="D4527" s="10" t="s">
        <v>276</v>
      </c>
      <c r="F4527" s="9" t="str">
        <f>ReportingCurrencyUnitLables</f>
        <v>USD 000s</v>
      </c>
      <c r="H4527" s="31">
        <f>H4512 * $E4518</f>
        <v>0</v>
      </c>
      <c r="I4527" s="31">
        <f>I4512 * $E4518</f>
        <v>0</v>
      </c>
      <c r="J4527" s="31">
        <f>J4512 * $E4518</f>
        <v>0</v>
      </c>
      <c r="K4527" s="31">
        <f>K4512 * $E4518</f>
        <v>0</v>
      </c>
      <c r="L4527" s="31">
        <f>L4512 * $E4518</f>
        <v>0</v>
      </c>
    </row>
    <row r="4528" spans="2:13" ht="4" hidden="1" customHeight="1" outlineLevel="1" x14ac:dyDescent="0.15">
      <c r="D4528" s="10"/>
      <c r="F4528" s="1"/>
      <c r="H4528" s="1"/>
      <c r="I4528" s="1"/>
      <c r="J4528" s="1"/>
      <c r="K4528" s="1"/>
      <c r="L4528" s="1"/>
    </row>
    <row r="4529" spans="2:14" ht="10" hidden="1" customHeight="1" outlineLevel="1" x14ac:dyDescent="0.15">
      <c r="B4529" s="38"/>
      <c r="C4529" s="34"/>
      <c r="D4529" s="34"/>
      <c r="E4529" s="34"/>
      <c r="F4529" s="34"/>
      <c r="G4529" s="34"/>
      <c r="H4529" s="34"/>
      <c r="I4529" s="39"/>
      <c r="J4529" s="39"/>
      <c r="K4529" s="39"/>
      <c r="L4529" s="34"/>
      <c r="M4529" s="34"/>
      <c r="N4529" s="1"/>
    </row>
    <row r="4530" spans="2:14" ht="10" customHeight="1" x14ac:dyDescent="0.15"/>
    <row r="4531" spans="2:14" s="1" customFormat="1" ht="19" collapsed="1" x14ac:dyDescent="0.15">
      <c r="B4531" s="66" cm="1">
        <f t="array" aca="1" ref="B4531" ca="1">MAX($B$2:OFFSET(B4531,-1,0)+1)</f>
        <v>79</v>
      </c>
      <c r="C4531" s="67" t="str">
        <f>UPPER(J4536) &amp;" / " &amp; K4536  &amp; " / " &amp; L4536 &amp; " / " &amp; H4536</f>
        <v xml:space="preserve"> /  /  / </v>
      </c>
      <c r="D4531" s="67"/>
      <c r="E4531" s="67"/>
      <c r="F4531" s="67"/>
      <c r="G4531" s="67"/>
      <c r="H4531" s="34"/>
      <c r="I4531" s="19" t="s">
        <v>253</v>
      </c>
      <c r="J4531" s="2" t="s">
        <v>216</v>
      </c>
      <c r="K4531" s="19" t="s">
        <v>286</v>
      </c>
      <c r="L4531" s="35">
        <f>E4576</f>
        <v>1</v>
      </c>
      <c r="M4531" s="34"/>
    </row>
    <row r="4532" spans="2:14" s="1" customFormat="1" ht="4" hidden="1" customHeight="1" outlineLevel="1" x14ac:dyDescent="0.15">
      <c r="B4532" s="63"/>
      <c r="C4532" s="64"/>
      <c r="D4532" s="64"/>
      <c r="E4532" s="64"/>
      <c r="F4532" s="64"/>
      <c r="G4532" s="64"/>
      <c r="H4532" s="64"/>
      <c r="I4532" s="65"/>
      <c r="J4532" s="65"/>
      <c r="K4532" s="65"/>
      <c r="L4532" s="64"/>
      <c r="M4532" s="64"/>
    </row>
    <row r="4533" spans="2:14" ht="10" hidden="1" customHeight="1" outlineLevel="1" x14ac:dyDescent="0.15"/>
    <row r="4534" spans="2:14" ht="15" hidden="1" customHeight="1" outlineLevel="1" x14ac:dyDescent="0.15">
      <c r="D4534" s="1"/>
      <c r="E4534" s="1"/>
      <c r="H4534" s="3" t="s">
        <v>1</v>
      </c>
      <c r="J4534" s="3" t="s">
        <v>0</v>
      </c>
      <c r="K4534" s="3" t="s">
        <v>215</v>
      </c>
      <c r="L4534" s="3" t="s">
        <v>283</v>
      </c>
    </row>
    <row r="4535" spans="2:14" ht="5" hidden="1" customHeight="1" outlineLevel="1" x14ac:dyDescent="0.15">
      <c r="D4535" s="1"/>
      <c r="E4535" s="1"/>
      <c r="H4535" s="1"/>
      <c r="J4535" s="1"/>
      <c r="K4535" s="1"/>
      <c r="L4535" s="1"/>
    </row>
    <row r="4536" spans="2:14" ht="15" hidden="1" customHeight="1" outlineLevel="1" x14ac:dyDescent="0.15">
      <c r="D4536" s="10" t="s">
        <v>2</v>
      </c>
      <c r="E4536" s="1"/>
      <c r="H4536" s="2"/>
      <c r="J4536" s="2"/>
      <c r="K4536" s="2"/>
      <c r="L4536" s="2"/>
    </row>
    <row r="4537" spans="2:14" hidden="1" outlineLevel="1" x14ac:dyDescent="0.15">
      <c r="D4537" s="1"/>
      <c r="E4537" s="1"/>
      <c r="F4537" s="1"/>
      <c r="H4537" s="1"/>
      <c r="I4537" s="1"/>
      <c r="J4537" s="1"/>
      <c r="K4537" s="1"/>
      <c r="L4537" s="1"/>
    </row>
    <row r="4538" spans="2:14" s="1" customFormat="1" ht="18" hidden="1" customHeight="1" outlineLevel="1" x14ac:dyDescent="0.15">
      <c r="B4538" s="7"/>
      <c r="C4538" s="60" t="s">
        <v>3</v>
      </c>
      <c r="D4538" s="68"/>
      <c r="E4538" s="68"/>
      <c r="F4538" s="69"/>
      <c r="G4538" s="69"/>
      <c r="H4538" s="69" t="s">
        <v>4</v>
      </c>
      <c r="I4538" s="69" t="s">
        <v>5</v>
      </c>
      <c r="J4538" s="69" t="s">
        <v>6</v>
      </c>
      <c r="K4538" s="69" t="s">
        <v>277</v>
      </c>
      <c r="L4538" s="69" t="s">
        <v>278</v>
      </c>
      <c r="M4538" s="69"/>
    </row>
    <row r="4539" spans="2:14" ht="10" hidden="1" customHeight="1" outlineLevel="1" x14ac:dyDescent="0.15">
      <c r="H4539" s="1"/>
      <c r="I4539" s="1"/>
      <c r="J4539" s="1"/>
      <c r="K4539" s="1"/>
      <c r="L4539" s="1"/>
    </row>
    <row r="4540" spans="2:14" s="1" customFormat="1" ht="15" hidden="1" customHeight="1" outlineLevel="1" x14ac:dyDescent="0.15">
      <c r="B4540" s="7"/>
      <c r="D4540" s="10" t="s">
        <v>3</v>
      </c>
      <c r="F4540" s="18" t="s">
        <v>288</v>
      </c>
      <c r="H4540" s="23"/>
      <c r="I4540" s="23"/>
      <c r="J4540" s="23"/>
      <c r="K4540" s="23"/>
      <c r="L4540" s="23"/>
    </row>
    <row r="4541" spans="2:14" ht="4" hidden="1" customHeight="1" outlineLevel="1" x14ac:dyDescent="0.15">
      <c r="D4541" s="1"/>
      <c r="E4541" s="1"/>
      <c r="F4541" s="1"/>
      <c r="H4541" s="1"/>
      <c r="I4541" s="1"/>
      <c r="J4541" s="1"/>
      <c r="K4541" s="1"/>
      <c r="L4541" s="1"/>
    </row>
    <row r="4542" spans="2:14" s="1" customFormat="1" ht="15" hidden="1" customHeight="1" outlineLevel="1" x14ac:dyDescent="0.15">
      <c r="B4542" s="7"/>
      <c r="D4542" s="10" t="s">
        <v>265</v>
      </c>
      <c r="F4542" s="9" t="str">
        <f>F4544 &amp; ":" &amp; F4540</f>
        <v>USD:[currency code]</v>
      </c>
      <c r="H4542" s="25"/>
      <c r="I4542" s="25"/>
      <c r="J4542" s="25"/>
      <c r="K4542" s="25"/>
      <c r="L4542" s="25"/>
    </row>
    <row r="4543" spans="2:14" ht="4" hidden="1" customHeight="1" outlineLevel="1" x14ac:dyDescent="0.15">
      <c r="D4543" s="1"/>
      <c r="E4543" s="1"/>
      <c r="F4543" s="1"/>
      <c r="H4543" s="1"/>
      <c r="I4543" s="1"/>
      <c r="J4543" s="1"/>
      <c r="K4543" s="1"/>
      <c r="L4543" s="1"/>
    </row>
    <row r="4544" spans="2:14" s="1" customFormat="1" ht="15" hidden="1" customHeight="1" outlineLevel="1" x14ac:dyDescent="0.15">
      <c r="B4544" s="7"/>
      <c r="D4544" s="10" t="s">
        <v>22</v>
      </c>
      <c r="F4544" s="9" t="str">
        <f>ReportingCurrency</f>
        <v>USD</v>
      </c>
      <c r="H4544" s="30">
        <f>IF(H4542=0, 0, H4540/H4542)</f>
        <v>0</v>
      </c>
      <c r="I4544" s="30">
        <f>IF(I4542=0, 0, I4540/I4542)</f>
        <v>0</v>
      </c>
      <c r="J4544" s="30">
        <f>IF(J4542=0, 0, J4540/J4542)</f>
        <v>0</v>
      </c>
      <c r="K4544" s="30">
        <f>IF(K4542=0, 0, K4540/K4542)</f>
        <v>0</v>
      </c>
      <c r="L4544" s="30">
        <f>IF(L4542=0, 0, L4540/L4542)</f>
        <v>0</v>
      </c>
    </row>
    <row r="4545" spans="2:13" ht="4" hidden="1" customHeight="1" outlineLevel="1" x14ac:dyDescent="0.15">
      <c r="D4545" s="1"/>
      <c r="E4545" s="1"/>
      <c r="F4545" s="1"/>
      <c r="H4545" s="1"/>
      <c r="I4545" s="1"/>
      <c r="J4545" s="1"/>
      <c r="K4545" s="1"/>
      <c r="L4545" s="1"/>
    </row>
    <row r="4546" spans="2:13" s="1" customFormat="1" ht="15" hidden="1" customHeight="1" outlineLevel="1" x14ac:dyDescent="0.15">
      <c r="B4546" s="7"/>
      <c r="D4546" s="10" t="s">
        <v>273</v>
      </c>
      <c r="F4546" s="9" t="s">
        <v>274</v>
      </c>
      <c r="H4546" s="2"/>
      <c r="I4546" s="2"/>
      <c r="J4546" s="2"/>
      <c r="K4546" s="2"/>
      <c r="L4546" s="2"/>
    </row>
    <row r="4547" spans="2:13" ht="4" hidden="1" customHeight="1" outlineLevel="1" x14ac:dyDescent="0.15">
      <c r="D4547" s="1"/>
      <c r="E4547" s="1"/>
      <c r="F4547" s="1"/>
      <c r="H4547" s="1"/>
      <c r="I4547" s="1"/>
      <c r="J4547" s="1"/>
      <c r="K4547" s="1"/>
      <c r="L4547" s="1"/>
    </row>
    <row r="4548" spans="2:13" s="1" customFormat="1" ht="15" hidden="1" customHeight="1" outlineLevel="1" x14ac:dyDescent="0.15">
      <c r="B4548" s="7"/>
      <c r="D4548" s="10" t="s">
        <v>302</v>
      </c>
      <c r="F4548" s="9" t="s">
        <v>275</v>
      </c>
      <c r="H4548" s="26"/>
      <c r="I4548" s="26"/>
      <c r="J4548" s="26"/>
      <c r="K4548" s="26"/>
      <c r="L4548" s="26"/>
    </row>
    <row r="4549" spans="2:13" hidden="1" outlineLevel="1" x14ac:dyDescent="0.15">
      <c r="D4549" s="1"/>
      <c r="E4549" s="1"/>
      <c r="F4549" s="1"/>
      <c r="H4549" s="1"/>
      <c r="I4549" s="1"/>
      <c r="J4549" s="1"/>
      <c r="K4549" s="1"/>
      <c r="L4549" s="1"/>
    </row>
    <row r="4550" spans="2:13" s="1" customFormat="1" ht="18" hidden="1" customHeight="1" outlineLevel="1" x14ac:dyDescent="0.15">
      <c r="B4550" s="7"/>
      <c r="C4550" s="60" t="s">
        <v>8</v>
      </c>
      <c r="D4550" s="68"/>
      <c r="E4550" s="68"/>
      <c r="F4550" s="69"/>
      <c r="G4550" s="69"/>
      <c r="H4550" s="69" t="s">
        <v>4</v>
      </c>
      <c r="I4550" s="69" t="s">
        <v>5</v>
      </c>
      <c r="J4550" s="69" t="s">
        <v>6</v>
      </c>
      <c r="K4550" s="69" t="s">
        <v>277</v>
      </c>
      <c r="L4550" s="69" t="s">
        <v>278</v>
      </c>
      <c r="M4550" s="69"/>
    </row>
    <row r="4551" spans="2:13" ht="10" hidden="1" customHeight="1" outlineLevel="1" x14ac:dyDescent="0.15">
      <c r="H4551" s="1"/>
      <c r="I4551" s="1"/>
      <c r="J4551" s="1"/>
      <c r="K4551" s="1"/>
      <c r="L4551" s="1"/>
    </row>
    <row r="4552" spans="2:13" s="1" customFormat="1" ht="15" hidden="1" customHeight="1" outlineLevel="1" x14ac:dyDescent="0.15">
      <c r="B4552" s="7"/>
      <c r="D4552" s="10" t="s">
        <v>254</v>
      </c>
      <c r="E4552" s="36"/>
      <c r="F4552" s="9" t="s">
        <v>24</v>
      </c>
      <c r="H4552" s="24"/>
      <c r="I4552" s="24"/>
      <c r="J4552" s="24"/>
      <c r="K4552" s="24"/>
      <c r="L4552" s="24"/>
    </row>
    <row r="4553" spans="2:13" s="1" customFormat="1" ht="15" hidden="1" customHeight="1" outlineLevel="1" x14ac:dyDescent="0.15">
      <c r="B4553" s="7"/>
      <c r="D4553" s="10" t="s">
        <v>255</v>
      </c>
      <c r="E4553" s="36"/>
      <c r="F4553" s="9" t="s">
        <v>24</v>
      </c>
      <c r="H4553" s="24"/>
      <c r="I4553" s="24"/>
      <c r="J4553" s="24"/>
      <c r="K4553" s="24"/>
      <c r="L4553" s="24"/>
    </row>
    <row r="4554" spans="2:13" s="1" customFormat="1" ht="15" hidden="1" customHeight="1" outlineLevel="1" x14ac:dyDescent="0.15">
      <c r="B4554" s="7"/>
      <c r="D4554" s="10" t="s">
        <v>256</v>
      </c>
      <c r="E4554" s="36"/>
      <c r="F4554" s="9" t="s">
        <v>24</v>
      </c>
      <c r="H4554" s="24"/>
      <c r="I4554" s="24"/>
      <c r="J4554" s="24"/>
      <c r="K4554" s="24"/>
      <c r="L4554" s="24"/>
    </row>
    <row r="4555" spans="2:13" s="1" customFormat="1" ht="15" hidden="1" customHeight="1" outlineLevel="1" x14ac:dyDescent="0.15">
      <c r="B4555" s="7"/>
      <c r="D4555" s="10" t="s">
        <v>257</v>
      </c>
      <c r="E4555" s="36"/>
      <c r="F4555" s="9" t="s">
        <v>24</v>
      </c>
      <c r="H4555" s="24"/>
      <c r="I4555" s="24"/>
      <c r="J4555" s="24"/>
      <c r="K4555" s="24"/>
      <c r="L4555" s="24"/>
    </row>
    <row r="4556" spans="2:13" s="1" customFormat="1" ht="15" hidden="1" customHeight="1" outlineLevel="1" x14ac:dyDescent="0.15">
      <c r="B4556" s="7"/>
      <c r="D4556" s="10" t="s">
        <v>258</v>
      </c>
      <c r="E4556" s="36"/>
      <c r="F4556" s="9" t="s">
        <v>24</v>
      </c>
      <c r="H4556" s="24"/>
      <c r="I4556" s="24"/>
      <c r="J4556" s="24"/>
      <c r="K4556" s="24"/>
      <c r="L4556" s="24"/>
    </row>
    <row r="4557" spans="2:13" ht="4" hidden="1" customHeight="1" outlineLevel="1" x14ac:dyDescent="0.15">
      <c r="D4557" s="1"/>
      <c r="E4557" s="1"/>
      <c r="F4557" s="1"/>
      <c r="H4557" s="1"/>
      <c r="I4557" s="1"/>
      <c r="J4557" s="1"/>
      <c r="K4557" s="1"/>
      <c r="L4557" s="1"/>
    </row>
    <row r="4558" spans="2:13" s="1" customFormat="1" ht="15" hidden="1" customHeight="1" outlineLevel="1" x14ac:dyDescent="0.15">
      <c r="B4558" s="7"/>
      <c r="D4558" s="10" t="s">
        <v>268</v>
      </c>
      <c r="F4558" s="9" t="s">
        <v>24</v>
      </c>
      <c r="H4558" s="31">
        <f>SUM(H4552:H4556)</f>
        <v>0</v>
      </c>
      <c r="I4558" s="31">
        <f>SUM(I4552:I4556)</f>
        <v>0</v>
      </c>
      <c r="J4558" s="31">
        <f>SUM(J4552:J4556)</f>
        <v>0</v>
      </c>
      <c r="K4558" s="31">
        <f>SUM(K4552:K4556)</f>
        <v>0</v>
      </c>
      <c r="L4558" s="31">
        <f>SUM(L4552:L4556)</f>
        <v>0</v>
      </c>
    </row>
    <row r="4559" spans="2:13" hidden="1" outlineLevel="1" x14ac:dyDescent="0.15"/>
    <row r="4560" spans="2:13" s="1" customFormat="1" ht="18" hidden="1" customHeight="1" outlineLevel="1" x14ac:dyDescent="0.15">
      <c r="B4560" s="7"/>
      <c r="C4560" s="60" t="s">
        <v>15</v>
      </c>
      <c r="D4560" s="68"/>
      <c r="E4560" s="68"/>
      <c r="F4560" s="69"/>
      <c r="G4560" s="69"/>
      <c r="H4560" s="69" t="s">
        <v>4</v>
      </c>
      <c r="I4560" s="69" t="s">
        <v>5</v>
      </c>
      <c r="J4560" s="69" t="s">
        <v>6</v>
      </c>
      <c r="K4560" s="69" t="s">
        <v>277</v>
      </c>
      <c r="L4560" s="69" t="s">
        <v>278</v>
      </c>
      <c r="M4560" s="69"/>
    </row>
    <row r="4561" spans="2:13" ht="10" hidden="1" customHeight="1" outlineLevel="1" x14ac:dyDescent="0.15"/>
    <row r="4562" spans="2:13" s="1" customFormat="1" ht="15" hidden="1" customHeight="1" outlineLevel="1" x14ac:dyDescent="0.15">
      <c r="B4562" s="7"/>
      <c r="D4562" s="10" t="s">
        <v>23</v>
      </c>
      <c r="F4562" s="9" t="s">
        <v>9</v>
      </c>
      <c r="H4562" s="31">
        <f>H4558</f>
        <v>0</v>
      </c>
      <c r="I4562" s="31">
        <f>I4558</f>
        <v>0</v>
      </c>
      <c r="J4562" s="31">
        <f>J4558</f>
        <v>0</v>
      </c>
      <c r="K4562" s="31">
        <f>K4558</f>
        <v>0</v>
      </c>
      <c r="L4562" s="31">
        <f>L4558</f>
        <v>0</v>
      </c>
    </row>
    <row r="4563" spans="2:13" ht="4" hidden="1" customHeight="1" outlineLevel="1" x14ac:dyDescent="0.15">
      <c r="D4563" s="10"/>
      <c r="F4563" s="1"/>
      <c r="H4563" s="1"/>
      <c r="I4563" s="1"/>
      <c r="J4563" s="1"/>
      <c r="K4563" s="1"/>
      <c r="L4563" s="1"/>
    </row>
    <row r="4564" spans="2:13" s="1" customFormat="1" ht="15" hidden="1" customHeight="1" outlineLevel="1" x14ac:dyDescent="0.15">
      <c r="B4564" s="7"/>
      <c r="D4564" s="10" t="s">
        <v>269</v>
      </c>
      <c r="F4564" s="9" t="s">
        <v>9</v>
      </c>
      <c r="H4564" s="31">
        <f>SUM(H4553:H4556)</f>
        <v>0</v>
      </c>
      <c r="I4564" s="31">
        <f>SUM(I4553:I4556)</f>
        <v>0</v>
      </c>
      <c r="J4564" s="31">
        <f>SUM(J4553:J4556)</f>
        <v>0</v>
      </c>
      <c r="K4564" s="31">
        <f>SUM(K4553:K4556)</f>
        <v>0</v>
      </c>
      <c r="L4564" s="31">
        <f>SUM(L4553:L4556)</f>
        <v>0</v>
      </c>
    </row>
    <row r="4565" spans="2:13" ht="4" hidden="1" customHeight="1" outlineLevel="1" x14ac:dyDescent="0.15">
      <c r="D4565" s="10"/>
      <c r="F4565" s="1"/>
      <c r="H4565" s="1"/>
      <c r="I4565" s="1"/>
      <c r="J4565" s="1"/>
      <c r="K4565" s="1"/>
      <c r="L4565" s="1"/>
    </row>
    <row r="4566" spans="2:13" s="1" customFormat="1" ht="15" hidden="1" customHeight="1" outlineLevel="1" x14ac:dyDescent="0.15">
      <c r="B4566" s="7"/>
      <c r="D4566" s="10" t="s">
        <v>16</v>
      </c>
      <c r="F4566" s="9" t="str">
        <f>ReportingCurrencyUnitLables</f>
        <v>USD 000s</v>
      </c>
      <c r="H4566" s="31">
        <f>H4544 * H4558 / 1000</f>
        <v>0</v>
      </c>
      <c r="I4566" s="31">
        <f>I4544 * I4558 / 1000</f>
        <v>0</v>
      </c>
      <c r="J4566" s="31">
        <f>J4544 * J4558 / 1000</f>
        <v>0</v>
      </c>
      <c r="K4566" s="31">
        <f>K4544 * K4558 / 1000</f>
        <v>0</v>
      </c>
      <c r="L4566" s="31">
        <f>L4544 * L4558 / 1000</f>
        <v>0</v>
      </c>
    </row>
    <row r="4567" spans="2:13" ht="4" hidden="1" customHeight="1" outlineLevel="1" x14ac:dyDescent="0.15">
      <c r="D4567" s="10"/>
      <c r="F4567" s="1"/>
      <c r="H4567" s="1"/>
      <c r="I4567" s="1"/>
      <c r="J4567" s="1"/>
      <c r="K4567" s="1"/>
      <c r="L4567" s="1"/>
    </row>
    <row r="4568" spans="2:13" s="1" customFormat="1" ht="15" hidden="1" customHeight="1" outlineLevel="1" x14ac:dyDescent="0.15">
      <c r="B4568" s="7"/>
      <c r="D4568" s="10" t="s">
        <v>19</v>
      </c>
      <c r="F4568" s="9" t="s">
        <v>20</v>
      </c>
      <c r="H4568" s="32">
        <f>IF(H4562=0,0,H4564 / H4562)</f>
        <v>0</v>
      </c>
      <c r="I4568" s="32">
        <f>IF(I4562=0,0,I4564 / I4562)</f>
        <v>0</v>
      </c>
      <c r="J4568" s="32">
        <f>IF(J4562=0,0,J4564 / J4562)</f>
        <v>0</v>
      </c>
      <c r="K4568" s="32">
        <f>IF(K4562=0,0,K4564 / K4562)</f>
        <v>0</v>
      </c>
      <c r="L4568" s="32">
        <f>IF(L4562=0,0,L4564 / L4562)</f>
        <v>0</v>
      </c>
    </row>
    <row r="4569" spans="2:13" ht="4" hidden="1" customHeight="1" outlineLevel="1" x14ac:dyDescent="0.15">
      <c r="D4569" s="10"/>
      <c r="F4569" s="1"/>
      <c r="H4569" s="1"/>
      <c r="I4569" s="1"/>
      <c r="J4569" s="1"/>
      <c r="K4569" s="1"/>
      <c r="L4569" s="1"/>
    </row>
    <row r="4570" spans="2:13" s="1" customFormat="1" ht="15" hidden="1" customHeight="1" outlineLevel="1" x14ac:dyDescent="0.15">
      <c r="B4570" s="7"/>
      <c r="D4570" s="10" t="s">
        <v>276</v>
      </c>
      <c r="F4570" s="9" t="str">
        <f>ReportingCurrencyUnitLables</f>
        <v>USD 000s</v>
      </c>
      <c r="H4570" s="31">
        <f>MAX(SUMPRODUCT(H4553:H4556, Technical!$E$9:$E$12) * H4544 / 1000, 0)</f>
        <v>0</v>
      </c>
      <c r="I4570" s="31">
        <f>MAX(SUMPRODUCT(I4553:I4556, Technical!$E$9:$E$12) * I4544 / 1000, 0)</f>
        <v>0</v>
      </c>
      <c r="J4570" s="31">
        <f>MAX(SUMPRODUCT(J4553:J4556, Technical!$E$9:$E$12) * J4544 / 1000, 0)</f>
        <v>0</v>
      </c>
      <c r="K4570" s="31">
        <f>MAX(SUMPRODUCT(K4553:K4556, Technical!$E$9:$E$12) * K4544 / 1000, 0)</f>
        <v>0</v>
      </c>
      <c r="L4570" s="31">
        <f>MAX(SUMPRODUCT(L4553:L4556, Technical!$E$9:$E$12) * L4544 / 1000, 0)</f>
        <v>0</v>
      </c>
    </row>
    <row r="4571" spans="2:13" ht="4" hidden="1" customHeight="1" outlineLevel="1" x14ac:dyDescent="0.15">
      <c r="D4571" s="10"/>
      <c r="F4571" s="1"/>
      <c r="H4571" s="1"/>
      <c r="I4571" s="1"/>
      <c r="J4571" s="1"/>
      <c r="K4571" s="1"/>
      <c r="L4571" s="1"/>
    </row>
    <row r="4572" spans="2:13" s="1" customFormat="1" ht="15" hidden="1" customHeight="1" outlineLevel="1" x14ac:dyDescent="0.15">
      <c r="B4572" s="7"/>
      <c r="D4572" s="10" t="s">
        <v>272</v>
      </c>
      <c r="F4572" s="9" t="s">
        <v>270</v>
      </c>
      <c r="H4572" s="32">
        <f>IF(H4566=0, 0, H4570/H4566)</f>
        <v>0</v>
      </c>
      <c r="I4572" s="32">
        <f>IF(I4566=0, 0, I4570/I4566)</f>
        <v>0</v>
      </c>
      <c r="J4572" s="32">
        <f>IF(J4566=0, 0, J4570/J4566)</f>
        <v>0</v>
      </c>
      <c r="K4572" s="32">
        <f>IF(K4566=0, 0, K4570/K4566)</f>
        <v>0</v>
      </c>
      <c r="L4572" s="32">
        <f>IF(L4566=0, 0, L4570/L4566)</f>
        <v>0</v>
      </c>
    </row>
    <row r="4573" spans="2:13" ht="4" hidden="1" customHeight="1" outlineLevel="1" x14ac:dyDescent="0.15">
      <c r="D4573" s="10"/>
      <c r="F4573" s="1"/>
      <c r="H4573" s="1"/>
      <c r="I4573" s="1"/>
      <c r="J4573" s="1"/>
      <c r="K4573" s="1"/>
      <c r="L4573" s="1"/>
    </row>
    <row r="4574" spans="2:13" s="1" customFormat="1" ht="15" hidden="1" customHeight="1" outlineLevel="1" x14ac:dyDescent="0.15">
      <c r="B4574" s="7"/>
      <c r="C4574" s="7"/>
      <c r="D4574" s="10" t="s">
        <v>271</v>
      </c>
      <c r="F4574" s="9" t="s">
        <v>279</v>
      </c>
      <c r="H4574" s="33"/>
      <c r="I4574" s="32">
        <f>IF(H4572=0, 0, -(I4572-H4572) / H4572)</f>
        <v>0</v>
      </c>
      <c r="J4574" s="32">
        <f>IF(I4572=0, 0, -(J4572-I4572) / I4572)</f>
        <v>0</v>
      </c>
      <c r="K4574" s="32">
        <f>IF(J4572=0, 0, -(K4572-J4572) / J4572)</f>
        <v>0</v>
      </c>
      <c r="L4574" s="32">
        <f>IF(K4572=0, 0, -(L4572-K4572) / K4572)</f>
        <v>0</v>
      </c>
    </row>
    <row r="4575" spans="2:13" hidden="1" outlineLevel="1" x14ac:dyDescent="0.15"/>
    <row r="4576" spans="2:13" s="1" customFormat="1" ht="18" hidden="1" customHeight="1" outlineLevel="1" x14ac:dyDescent="0.15">
      <c r="B4576" s="7"/>
      <c r="C4576" s="60" t="s">
        <v>259</v>
      </c>
      <c r="D4576" s="68"/>
      <c r="E4576" s="68">
        <f>IF(AND(J4531 = "Yes", OR(ISBLANK(Worker_Type_Filter), Worker_Type_Filter = H4536),
 OR(ISBLANK(Country_Filter), Country_Filter = J4536)), 1, 0)</f>
        <v>1</v>
      </c>
      <c r="F4576" s="69"/>
      <c r="G4576" s="69"/>
      <c r="H4576" s="69" t="s">
        <v>4</v>
      </c>
      <c r="I4576" s="69" t="s">
        <v>5</v>
      </c>
      <c r="J4576" s="69" t="s">
        <v>6</v>
      </c>
      <c r="K4576" s="69" t="s">
        <v>277</v>
      </c>
      <c r="L4576" s="69" t="s">
        <v>278</v>
      </c>
      <c r="M4576" s="69"/>
    </row>
    <row r="4577" spans="2:14" ht="10" hidden="1" customHeight="1" outlineLevel="1" x14ac:dyDescent="0.15">
      <c r="C4577" s="37" t="s">
        <v>267</v>
      </c>
    </row>
    <row r="4578" spans="2:14" ht="4" hidden="1" customHeight="1" outlineLevel="1" x14ac:dyDescent="0.15"/>
    <row r="4579" spans="2:14" s="1" customFormat="1" ht="15" hidden="1" customHeight="1" outlineLevel="1" x14ac:dyDescent="0.15">
      <c r="B4579" s="7"/>
      <c r="C4579" s="20">
        <v>1</v>
      </c>
      <c r="D4579" s="10" t="s">
        <v>23</v>
      </c>
      <c r="F4579" s="9" t="s">
        <v>9</v>
      </c>
      <c r="H4579" s="31">
        <f>H4562 * $E4576</f>
        <v>0</v>
      </c>
      <c r="I4579" s="31">
        <f>I4562 * $E4576</f>
        <v>0</v>
      </c>
      <c r="J4579" s="31">
        <f>J4562 * $E4576</f>
        <v>0</v>
      </c>
      <c r="K4579" s="31">
        <f>K4562 * $E4576</f>
        <v>0</v>
      </c>
      <c r="L4579" s="31">
        <f>L4562 * $E4576</f>
        <v>0</v>
      </c>
    </row>
    <row r="4580" spans="2:14" ht="4" hidden="1" customHeight="1" outlineLevel="1" x14ac:dyDescent="0.15">
      <c r="D4580" s="10"/>
      <c r="F4580" s="1"/>
      <c r="H4580" s="1"/>
      <c r="I4580" s="1"/>
      <c r="J4580" s="1"/>
      <c r="K4580" s="1"/>
      <c r="L4580" s="1"/>
    </row>
    <row r="4581" spans="2:14" s="1" customFormat="1" ht="15" hidden="1" customHeight="1" outlineLevel="1" x14ac:dyDescent="0.15">
      <c r="B4581" s="7"/>
      <c r="C4581" s="20">
        <v>2</v>
      </c>
      <c r="D4581" s="10" t="s">
        <v>269</v>
      </c>
      <c r="F4581" s="9" t="s">
        <v>9</v>
      </c>
      <c r="H4581" s="31">
        <f>H4564 * $E4576</f>
        <v>0</v>
      </c>
      <c r="I4581" s="31">
        <f>I4564 * $E4576</f>
        <v>0</v>
      </c>
      <c r="J4581" s="31">
        <f>J4564 * $E4576</f>
        <v>0</v>
      </c>
      <c r="K4581" s="31">
        <f>K4564 * $E4576</f>
        <v>0</v>
      </c>
      <c r="L4581" s="31">
        <f>L4564 * $E4576</f>
        <v>0</v>
      </c>
    </row>
    <row r="4582" spans="2:14" ht="4" hidden="1" customHeight="1" outlineLevel="1" x14ac:dyDescent="0.15">
      <c r="D4582" s="10"/>
      <c r="F4582" s="1"/>
      <c r="H4582" s="1"/>
      <c r="I4582" s="1"/>
      <c r="J4582" s="1"/>
      <c r="K4582" s="1"/>
      <c r="L4582" s="1"/>
    </row>
    <row r="4583" spans="2:14" s="1" customFormat="1" ht="15" hidden="1" customHeight="1" outlineLevel="1" x14ac:dyDescent="0.15">
      <c r="B4583" s="7"/>
      <c r="C4583" s="20">
        <v>3</v>
      </c>
      <c r="D4583" s="10" t="s">
        <v>16</v>
      </c>
      <c r="F4583" s="9" t="str">
        <f>ReportingCurrencyUnitLables</f>
        <v>USD 000s</v>
      </c>
      <c r="H4583" s="31">
        <f>H4566 * $E4576</f>
        <v>0</v>
      </c>
      <c r="I4583" s="31">
        <f>I4566 * $E4576</f>
        <v>0</v>
      </c>
      <c r="J4583" s="31">
        <f>J4566 * $E4576</f>
        <v>0</v>
      </c>
      <c r="K4583" s="31">
        <f>K4566 * $E4576</f>
        <v>0</v>
      </c>
      <c r="L4583" s="31">
        <f>L4566 * $E4576</f>
        <v>0</v>
      </c>
    </row>
    <row r="4584" spans="2:14" ht="4" hidden="1" customHeight="1" outlineLevel="1" x14ac:dyDescent="0.15">
      <c r="D4584" s="10"/>
      <c r="F4584" s="1"/>
      <c r="H4584" s="1"/>
      <c r="I4584" s="1"/>
      <c r="J4584" s="1"/>
      <c r="K4584" s="1"/>
      <c r="L4584" s="1"/>
    </row>
    <row r="4585" spans="2:14" s="1" customFormat="1" ht="15" hidden="1" customHeight="1" outlineLevel="1" x14ac:dyDescent="0.15">
      <c r="B4585" s="7"/>
      <c r="C4585" s="20">
        <v>4</v>
      </c>
      <c r="D4585" s="10" t="s">
        <v>276</v>
      </c>
      <c r="F4585" s="9" t="str">
        <f>ReportingCurrencyUnitLables</f>
        <v>USD 000s</v>
      </c>
      <c r="H4585" s="31">
        <f>H4570 * $E4576</f>
        <v>0</v>
      </c>
      <c r="I4585" s="31">
        <f>I4570 * $E4576</f>
        <v>0</v>
      </c>
      <c r="J4585" s="31">
        <f>J4570 * $E4576</f>
        <v>0</v>
      </c>
      <c r="K4585" s="31">
        <f>K4570 * $E4576</f>
        <v>0</v>
      </c>
      <c r="L4585" s="31">
        <f>L4570 * $E4576</f>
        <v>0</v>
      </c>
    </row>
    <row r="4586" spans="2:14" ht="4" hidden="1" customHeight="1" outlineLevel="1" x14ac:dyDescent="0.15">
      <c r="D4586" s="10"/>
      <c r="F4586" s="1"/>
      <c r="H4586" s="1"/>
      <c r="I4586" s="1"/>
      <c r="J4586" s="1"/>
      <c r="K4586" s="1"/>
      <c r="L4586" s="1"/>
    </row>
    <row r="4587" spans="2:14" ht="10" hidden="1" customHeight="1" outlineLevel="1" x14ac:dyDescent="0.15">
      <c r="B4587" s="38"/>
      <c r="C4587" s="34"/>
      <c r="D4587" s="34"/>
      <c r="E4587" s="34"/>
      <c r="F4587" s="34"/>
      <c r="G4587" s="34"/>
      <c r="H4587" s="34"/>
      <c r="I4587" s="39"/>
      <c r="J4587" s="39"/>
      <c r="K4587" s="39"/>
      <c r="L4587" s="34"/>
      <c r="M4587" s="34"/>
      <c r="N4587" s="1"/>
    </row>
    <row r="4588" spans="2:14" ht="10" customHeight="1" x14ac:dyDescent="0.15"/>
    <row r="4589" spans="2:14" s="1" customFormat="1" ht="19" collapsed="1" x14ac:dyDescent="0.15">
      <c r="B4589" s="66" cm="1">
        <f t="array" aca="1" ref="B4589" ca="1">MAX($B$2:OFFSET(B4589,-1,0)+1)</f>
        <v>80</v>
      </c>
      <c r="C4589" s="67" t="str">
        <f>UPPER(J4594) &amp;" / " &amp; K4594  &amp; " / " &amp; L4594 &amp; " / " &amp; H4594</f>
        <v xml:space="preserve"> /  /  / </v>
      </c>
      <c r="D4589" s="67"/>
      <c r="E4589" s="67"/>
      <c r="F4589" s="67"/>
      <c r="G4589" s="67"/>
      <c r="H4589" s="34"/>
      <c r="I4589" s="19" t="s">
        <v>253</v>
      </c>
      <c r="J4589" s="2" t="s">
        <v>216</v>
      </c>
      <c r="K4589" s="19" t="s">
        <v>286</v>
      </c>
      <c r="L4589" s="35">
        <f>E4634</f>
        <v>1</v>
      </c>
      <c r="M4589" s="34"/>
    </row>
    <row r="4590" spans="2:14" s="1" customFormat="1" ht="4" hidden="1" customHeight="1" outlineLevel="1" x14ac:dyDescent="0.15">
      <c r="B4590" s="63"/>
      <c r="C4590" s="64"/>
      <c r="D4590" s="64"/>
      <c r="E4590" s="64"/>
      <c r="F4590" s="64"/>
      <c r="G4590" s="64"/>
      <c r="H4590" s="64"/>
      <c r="I4590" s="65"/>
      <c r="J4590" s="65"/>
      <c r="K4590" s="65"/>
      <c r="L4590" s="64"/>
      <c r="M4590" s="64"/>
    </row>
    <row r="4591" spans="2:14" ht="10" hidden="1" customHeight="1" outlineLevel="1" x14ac:dyDescent="0.15"/>
    <row r="4592" spans="2:14" ht="15" hidden="1" customHeight="1" outlineLevel="1" x14ac:dyDescent="0.15">
      <c r="D4592" s="1"/>
      <c r="E4592" s="1"/>
      <c r="H4592" s="3" t="s">
        <v>1</v>
      </c>
      <c r="J4592" s="3" t="s">
        <v>0</v>
      </c>
      <c r="K4592" s="3" t="s">
        <v>215</v>
      </c>
      <c r="L4592" s="3" t="s">
        <v>283</v>
      </c>
    </row>
    <row r="4593" spans="2:13" ht="5" hidden="1" customHeight="1" outlineLevel="1" x14ac:dyDescent="0.15">
      <c r="D4593" s="1"/>
      <c r="E4593" s="1"/>
      <c r="H4593" s="1"/>
      <c r="J4593" s="1"/>
      <c r="K4593" s="1"/>
      <c r="L4593" s="1"/>
    </row>
    <row r="4594" spans="2:13" ht="15" hidden="1" customHeight="1" outlineLevel="1" x14ac:dyDescent="0.15">
      <c r="D4594" s="10" t="s">
        <v>2</v>
      </c>
      <c r="E4594" s="1"/>
      <c r="H4594" s="2"/>
      <c r="J4594" s="2"/>
      <c r="K4594" s="2"/>
      <c r="L4594" s="2"/>
    </row>
    <row r="4595" spans="2:13" hidden="1" outlineLevel="1" x14ac:dyDescent="0.15">
      <c r="D4595" s="1"/>
      <c r="E4595" s="1"/>
      <c r="F4595" s="1"/>
      <c r="H4595" s="1"/>
      <c r="I4595" s="1"/>
      <c r="J4595" s="1"/>
      <c r="K4595" s="1"/>
      <c r="L4595" s="1"/>
    </row>
    <row r="4596" spans="2:13" s="1" customFormat="1" ht="18" hidden="1" customHeight="1" outlineLevel="1" x14ac:dyDescent="0.15">
      <c r="B4596" s="7"/>
      <c r="C4596" s="60" t="s">
        <v>3</v>
      </c>
      <c r="D4596" s="68"/>
      <c r="E4596" s="68"/>
      <c r="F4596" s="69"/>
      <c r="G4596" s="69"/>
      <c r="H4596" s="69" t="s">
        <v>4</v>
      </c>
      <c r="I4596" s="69" t="s">
        <v>5</v>
      </c>
      <c r="J4596" s="69" t="s">
        <v>6</v>
      </c>
      <c r="K4596" s="69" t="s">
        <v>277</v>
      </c>
      <c r="L4596" s="69" t="s">
        <v>278</v>
      </c>
      <c r="M4596" s="69"/>
    </row>
    <row r="4597" spans="2:13" ht="10" hidden="1" customHeight="1" outlineLevel="1" x14ac:dyDescent="0.15">
      <c r="H4597" s="1"/>
      <c r="I4597" s="1"/>
      <c r="J4597" s="1"/>
      <c r="K4597" s="1"/>
      <c r="L4597" s="1"/>
    </row>
    <row r="4598" spans="2:13" s="1" customFormat="1" ht="15" hidden="1" customHeight="1" outlineLevel="1" x14ac:dyDescent="0.15">
      <c r="B4598" s="7"/>
      <c r="D4598" s="10" t="s">
        <v>3</v>
      </c>
      <c r="F4598" s="18" t="s">
        <v>288</v>
      </c>
      <c r="H4598" s="23"/>
      <c r="I4598" s="23"/>
      <c r="J4598" s="23"/>
      <c r="K4598" s="23"/>
      <c r="L4598" s="23"/>
    </row>
    <row r="4599" spans="2:13" ht="4" hidden="1" customHeight="1" outlineLevel="1" x14ac:dyDescent="0.15">
      <c r="D4599" s="1"/>
      <c r="E4599" s="1"/>
      <c r="F4599" s="1"/>
      <c r="H4599" s="1"/>
      <c r="I4599" s="1"/>
      <c r="J4599" s="1"/>
      <c r="K4599" s="1"/>
      <c r="L4599" s="1"/>
    </row>
    <row r="4600" spans="2:13" s="1" customFormat="1" ht="15" hidden="1" customHeight="1" outlineLevel="1" x14ac:dyDescent="0.15">
      <c r="B4600" s="7"/>
      <c r="D4600" s="10" t="s">
        <v>265</v>
      </c>
      <c r="F4600" s="9" t="str">
        <f>F4602 &amp; ":" &amp; F4598</f>
        <v>USD:[currency code]</v>
      </c>
      <c r="H4600" s="25"/>
      <c r="I4600" s="25"/>
      <c r="J4600" s="25"/>
      <c r="K4600" s="25"/>
      <c r="L4600" s="25"/>
    </row>
    <row r="4601" spans="2:13" ht="4" hidden="1" customHeight="1" outlineLevel="1" x14ac:dyDescent="0.15">
      <c r="D4601" s="1"/>
      <c r="E4601" s="1"/>
      <c r="F4601" s="1"/>
      <c r="H4601" s="1"/>
      <c r="I4601" s="1"/>
      <c r="J4601" s="1"/>
      <c r="K4601" s="1"/>
      <c r="L4601" s="1"/>
    </row>
    <row r="4602" spans="2:13" s="1" customFormat="1" ht="15" hidden="1" customHeight="1" outlineLevel="1" x14ac:dyDescent="0.15">
      <c r="B4602" s="7"/>
      <c r="D4602" s="10" t="s">
        <v>22</v>
      </c>
      <c r="F4602" s="9" t="str">
        <f>ReportingCurrency</f>
        <v>USD</v>
      </c>
      <c r="H4602" s="30">
        <f>IF(H4600=0, 0, H4598/H4600)</f>
        <v>0</v>
      </c>
      <c r="I4602" s="30">
        <f>IF(I4600=0, 0, I4598/I4600)</f>
        <v>0</v>
      </c>
      <c r="J4602" s="30">
        <f>IF(J4600=0, 0, J4598/J4600)</f>
        <v>0</v>
      </c>
      <c r="K4602" s="30">
        <f>IF(K4600=0, 0, K4598/K4600)</f>
        <v>0</v>
      </c>
      <c r="L4602" s="30">
        <f>IF(L4600=0, 0, L4598/L4600)</f>
        <v>0</v>
      </c>
    </row>
    <row r="4603" spans="2:13" ht="4" hidden="1" customHeight="1" outlineLevel="1" x14ac:dyDescent="0.15">
      <c r="D4603" s="1"/>
      <c r="E4603" s="1"/>
      <c r="F4603" s="1"/>
      <c r="H4603" s="1"/>
      <c r="I4603" s="1"/>
      <c r="J4603" s="1"/>
      <c r="K4603" s="1"/>
      <c r="L4603" s="1"/>
    </row>
    <row r="4604" spans="2:13" s="1" customFormat="1" ht="15" hidden="1" customHeight="1" outlineLevel="1" x14ac:dyDescent="0.15">
      <c r="B4604" s="7"/>
      <c r="D4604" s="10" t="s">
        <v>273</v>
      </c>
      <c r="F4604" s="9" t="s">
        <v>274</v>
      </c>
      <c r="H4604" s="2"/>
      <c r="I4604" s="2"/>
      <c r="J4604" s="2"/>
      <c r="K4604" s="2"/>
      <c r="L4604" s="2"/>
    </row>
    <row r="4605" spans="2:13" ht="4" hidden="1" customHeight="1" outlineLevel="1" x14ac:dyDescent="0.15">
      <c r="D4605" s="1"/>
      <c r="E4605" s="1"/>
      <c r="F4605" s="1"/>
      <c r="H4605" s="1"/>
      <c r="I4605" s="1"/>
      <c r="J4605" s="1"/>
      <c r="K4605" s="1"/>
      <c r="L4605" s="1"/>
    </row>
    <row r="4606" spans="2:13" s="1" customFormat="1" ht="15" hidden="1" customHeight="1" outlineLevel="1" x14ac:dyDescent="0.15">
      <c r="B4606" s="7"/>
      <c r="D4606" s="10" t="s">
        <v>302</v>
      </c>
      <c r="F4606" s="9" t="s">
        <v>275</v>
      </c>
      <c r="H4606" s="26"/>
      <c r="I4606" s="26"/>
      <c r="J4606" s="26"/>
      <c r="K4606" s="26"/>
      <c r="L4606" s="26"/>
    </row>
    <row r="4607" spans="2:13" hidden="1" outlineLevel="1" x14ac:dyDescent="0.15">
      <c r="D4607" s="1"/>
      <c r="E4607" s="1"/>
      <c r="F4607" s="1"/>
      <c r="H4607" s="1"/>
      <c r="I4607" s="1"/>
      <c r="J4607" s="1"/>
      <c r="K4607" s="1"/>
      <c r="L4607" s="1"/>
    </row>
    <row r="4608" spans="2:13" s="1" customFormat="1" ht="18" hidden="1" customHeight="1" outlineLevel="1" x14ac:dyDescent="0.15">
      <c r="B4608" s="7"/>
      <c r="C4608" s="60" t="s">
        <v>8</v>
      </c>
      <c r="D4608" s="68"/>
      <c r="E4608" s="68"/>
      <c r="F4608" s="69"/>
      <c r="G4608" s="69"/>
      <c r="H4608" s="69" t="s">
        <v>4</v>
      </c>
      <c r="I4608" s="69" t="s">
        <v>5</v>
      </c>
      <c r="J4608" s="69" t="s">
        <v>6</v>
      </c>
      <c r="K4608" s="69" t="s">
        <v>277</v>
      </c>
      <c r="L4608" s="69" t="s">
        <v>278</v>
      </c>
      <c r="M4608" s="69"/>
    </row>
    <row r="4609" spans="2:13" ht="10" hidden="1" customHeight="1" outlineLevel="1" x14ac:dyDescent="0.15">
      <c r="H4609" s="1"/>
      <c r="I4609" s="1"/>
      <c r="J4609" s="1"/>
      <c r="K4609" s="1"/>
      <c r="L4609" s="1"/>
    </row>
    <row r="4610" spans="2:13" s="1" customFormat="1" ht="15" hidden="1" customHeight="1" outlineLevel="1" x14ac:dyDescent="0.15">
      <c r="B4610" s="7"/>
      <c r="D4610" s="10" t="s">
        <v>254</v>
      </c>
      <c r="E4610" s="36"/>
      <c r="F4610" s="9" t="s">
        <v>24</v>
      </c>
      <c r="H4610" s="24"/>
      <c r="I4610" s="24"/>
      <c r="J4610" s="24"/>
      <c r="K4610" s="24"/>
      <c r="L4610" s="24"/>
    </row>
    <row r="4611" spans="2:13" s="1" customFormat="1" ht="15" hidden="1" customHeight="1" outlineLevel="1" x14ac:dyDescent="0.15">
      <c r="B4611" s="7"/>
      <c r="D4611" s="10" t="s">
        <v>255</v>
      </c>
      <c r="E4611" s="36"/>
      <c r="F4611" s="9" t="s">
        <v>24</v>
      </c>
      <c r="H4611" s="24"/>
      <c r="I4611" s="24"/>
      <c r="J4611" s="24"/>
      <c r="K4611" s="24"/>
      <c r="L4611" s="24"/>
    </row>
    <row r="4612" spans="2:13" s="1" customFormat="1" ht="15" hidden="1" customHeight="1" outlineLevel="1" x14ac:dyDescent="0.15">
      <c r="B4612" s="7"/>
      <c r="D4612" s="10" t="s">
        <v>256</v>
      </c>
      <c r="E4612" s="36"/>
      <c r="F4612" s="9" t="s">
        <v>24</v>
      </c>
      <c r="H4612" s="24"/>
      <c r="I4612" s="24"/>
      <c r="J4612" s="24"/>
      <c r="K4612" s="24"/>
      <c r="L4612" s="24"/>
    </row>
    <row r="4613" spans="2:13" s="1" customFormat="1" ht="15" hidden="1" customHeight="1" outlineLevel="1" x14ac:dyDescent="0.15">
      <c r="B4613" s="7"/>
      <c r="D4613" s="10" t="s">
        <v>257</v>
      </c>
      <c r="E4613" s="36"/>
      <c r="F4613" s="9" t="s">
        <v>24</v>
      </c>
      <c r="H4613" s="24"/>
      <c r="I4613" s="24"/>
      <c r="J4613" s="24"/>
      <c r="K4613" s="24"/>
      <c r="L4613" s="24"/>
    </row>
    <row r="4614" spans="2:13" s="1" customFormat="1" ht="15" hidden="1" customHeight="1" outlineLevel="1" x14ac:dyDescent="0.15">
      <c r="B4614" s="7"/>
      <c r="D4614" s="10" t="s">
        <v>258</v>
      </c>
      <c r="E4614" s="36"/>
      <c r="F4614" s="9" t="s">
        <v>24</v>
      </c>
      <c r="H4614" s="24"/>
      <c r="I4614" s="24"/>
      <c r="J4614" s="24"/>
      <c r="K4614" s="24"/>
      <c r="L4614" s="24"/>
    </row>
    <row r="4615" spans="2:13" ht="4" hidden="1" customHeight="1" outlineLevel="1" x14ac:dyDescent="0.15">
      <c r="D4615" s="1"/>
      <c r="E4615" s="1"/>
      <c r="F4615" s="1"/>
      <c r="H4615" s="1"/>
      <c r="I4615" s="1"/>
      <c r="J4615" s="1"/>
      <c r="K4615" s="1"/>
      <c r="L4615" s="1"/>
    </row>
    <row r="4616" spans="2:13" s="1" customFormat="1" ht="15" hidden="1" customHeight="1" outlineLevel="1" x14ac:dyDescent="0.15">
      <c r="B4616" s="7"/>
      <c r="D4616" s="10" t="s">
        <v>268</v>
      </c>
      <c r="F4616" s="9" t="s">
        <v>24</v>
      </c>
      <c r="H4616" s="31">
        <f>SUM(H4610:H4614)</f>
        <v>0</v>
      </c>
      <c r="I4616" s="31">
        <f>SUM(I4610:I4614)</f>
        <v>0</v>
      </c>
      <c r="J4616" s="31">
        <f>SUM(J4610:J4614)</f>
        <v>0</v>
      </c>
      <c r="K4616" s="31">
        <f>SUM(K4610:K4614)</f>
        <v>0</v>
      </c>
      <c r="L4616" s="31">
        <f>SUM(L4610:L4614)</f>
        <v>0</v>
      </c>
    </row>
    <row r="4617" spans="2:13" hidden="1" outlineLevel="1" x14ac:dyDescent="0.15"/>
    <row r="4618" spans="2:13" s="1" customFormat="1" ht="18" hidden="1" customHeight="1" outlineLevel="1" x14ac:dyDescent="0.15">
      <c r="B4618" s="7"/>
      <c r="C4618" s="60" t="s">
        <v>15</v>
      </c>
      <c r="D4618" s="68"/>
      <c r="E4618" s="68"/>
      <c r="F4618" s="69"/>
      <c r="G4618" s="69"/>
      <c r="H4618" s="69" t="s">
        <v>4</v>
      </c>
      <c r="I4618" s="69" t="s">
        <v>5</v>
      </c>
      <c r="J4618" s="69" t="s">
        <v>6</v>
      </c>
      <c r="K4618" s="69" t="s">
        <v>277</v>
      </c>
      <c r="L4618" s="69" t="s">
        <v>278</v>
      </c>
      <c r="M4618" s="69"/>
    </row>
    <row r="4619" spans="2:13" ht="10" hidden="1" customHeight="1" outlineLevel="1" x14ac:dyDescent="0.15"/>
    <row r="4620" spans="2:13" s="1" customFormat="1" ht="15" hidden="1" customHeight="1" outlineLevel="1" x14ac:dyDescent="0.15">
      <c r="B4620" s="7"/>
      <c r="D4620" s="10" t="s">
        <v>23</v>
      </c>
      <c r="F4620" s="9" t="s">
        <v>9</v>
      </c>
      <c r="H4620" s="31">
        <f>H4616</f>
        <v>0</v>
      </c>
      <c r="I4620" s="31">
        <f>I4616</f>
        <v>0</v>
      </c>
      <c r="J4620" s="31">
        <f>J4616</f>
        <v>0</v>
      </c>
      <c r="K4620" s="31">
        <f>K4616</f>
        <v>0</v>
      </c>
      <c r="L4620" s="31">
        <f>L4616</f>
        <v>0</v>
      </c>
    </row>
    <row r="4621" spans="2:13" ht="4" hidden="1" customHeight="1" outlineLevel="1" x14ac:dyDescent="0.15">
      <c r="D4621" s="10"/>
      <c r="F4621" s="1"/>
      <c r="H4621" s="1"/>
      <c r="I4621" s="1"/>
      <c r="J4621" s="1"/>
      <c r="K4621" s="1"/>
      <c r="L4621" s="1"/>
    </row>
    <row r="4622" spans="2:13" s="1" customFormat="1" ht="15" hidden="1" customHeight="1" outlineLevel="1" x14ac:dyDescent="0.15">
      <c r="B4622" s="7"/>
      <c r="D4622" s="10" t="s">
        <v>269</v>
      </c>
      <c r="F4622" s="9" t="s">
        <v>9</v>
      </c>
      <c r="H4622" s="31">
        <f>SUM(H4611:H4614)</f>
        <v>0</v>
      </c>
      <c r="I4622" s="31">
        <f>SUM(I4611:I4614)</f>
        <v>0</v>
      </c>
      <c r="J4622" s="31">
        <f>SUM(J4611:J4614)</f>
        <v>0</v>
      </c>
      <c r="K4622" s="31">
        <f>SUM(K4611:K4614)</f>
        <v>0</v>
      </c>
      <c r="L4622" s="31">
        <f>SUM(L4611:L4614)</f>
        <v>0</v>
      </c>
    </row>
    <row r="4623" spans="2:13" ht="4" hidden="1" customHeight="1" outlineLevel="1" x14ac:dyDescent="0.15">
      <c r="D4623" s="10"/>
      <c r="F4623" s="1"/>
      <c r="H4623" s="1"/>
      <c r="I4623" s="1"/>
      <c r="J4623" s="1"/>
      <c r="K4623" s="1"/>
      <c r="L4623" s="1"/>
    </row>
    <row r="4624" spans="2:13" s="1" customFormat="1" ht="15" hidden="1" customHeight="1" outlineLevel="1" x14ac:dyDescent="0.15">
      <c r="B4624" s="7"/>
      <c r="D4624" s="10" t="s">
        <v>16</v>
      </c>
      <c r="F4624" s="9" t="str">
        <f>ReportingCurrencyUnitLables</f>
        <v>USD 000s</v>
      </c>
      <c r="H4624" s="31">
        <f>H4602 * H4616 / 1000</f>
        <v>0</v>
      </c>
      <c r="I4624" s="31">
        <f>I4602 * I4616 / 1000</f>
        <v>0</v>
      </c>
      <c r="J4624" s="31">
        <f>J4602 * J4616 / 1000</f>
        <v>0</v>
      </c>
      <c r="K4624" s="31">
        <f>K4602 * K4616 / 1000</f>
        <v>0</v>
      </c>
      <c r="L4624" s="31">
        <f>L4602 * L4616 / 1000</f>
        <v>0</v>
      </c>
    </row>
    <row r="4625" spans="2:13" ht="4" hidden="1" customHeight="1" outlineLevel="1" x14ac:dyDescent="0.15">
      <c r="D4625" s="10"/>
      <c r="F4625" s="1"/>
      <c r="H4625" s="1"/>
      <c r="I4625" s="1"/>
      <c r="J4625" s="1"/>
      <c r="K4625" s="1"/>
      <c r="L4625" s="1"/>
    </row>
    <row r="4626" spans="2:13" s="1" customFormat="1" ht="15" hidden="1" customHeight="1" outlineLevel="1" x14ac:dyDescent="0.15">
      <c r="B4626" s="7"/>
      <c r="D4626" s="10" t="s">
        <v>19</v>
      </c>
      <c r="F4626" s="9" t="s">
        <v>20</v>
      </c>
      <c r="H4626" s="32">
        <f>IF(H4620=0,0,H4622 / H4620)</f>
        <v>0</v>
      </c>
      <c r="I4626" s="32">
        <f>IF(I4620=0,0,I4622 / I4620)</f>
        <v>0</v>
      </c>
      <c r="J4626" s="32">
        <f>IF(J4620=0,0,J4622 / J4620)</f>
        <v>0</v>
      </c>
      <c r="K4626" s="32">
        <f>IF(K4620=0,0,K4622 / K4620)</f>
        <v>0</v>
      </c>
      <c r="L4626" s="32">
        <f>IF(L4620=0,0,L4622 / L4620)</f>
        <v>0</v>
      </c>
    </row>
    <row r="4627" spans="2:13" ht="4" hidden="1" customHeight="1" outlineLevel="1" x14ac:dyDescent="0.15">
      <c r="D4627" s="10"/>
      <c r="F4627" s="1"/>
      <c r="H4627" s="1"/>
      <c r="I4627" s="1"/>
      <c r="J4627" s="1"/>
      <c r="K4627" s="1"/>
      <c r="L4627" s="1"/>
    </row>
    <row r="4628" spans="2:13" s="1" customFormat="1" ht="15" hidden="1" customHeight="1" outlineLevel="1" x14ac:dyDescent="0.15">
      <c r="B4628" s="7"/>
      <c r="D4628" s="10" t="s">
        <v>276</v>
      </c>
      <c r="F4628" s="9" t="str">
        <f>ReportingCurrencyUnitLables</f>
        <v>USD 000s</v>
      </c>
      <c r="H4628" s="31">
        <f>MAX(SUMPRODUCT(H4611:H4614, Technical!$E$9:$E$12) * H4602 / 1000, 0)</f>
        <v>0</v>
      </c>
      <c r="I4628" s="31">
        <f>MAX(SUMPRODUCT(I4611:I4614, Technical!$E$9:$E$12) * I4602 / 1000, 0)</f>
        <v>0</v>
      </c>
      <c r="J4628" s="31">
        <f>MAX(SUMPRODUCT(J4611:J4614, Technical!$E$9:$E$12) * J4602 / 1000, 0)</f>
        <v>0</v>
      </c>
      <c r="K4628" s="31">
        <f>MAX(SUMPRODUCT(K4611:K4614, Technical!$E$9:$E$12) * K4602 / 1000, 0)</f>
        <v>0</v>
      </c>
      <c r="L4628" s="31">
        <f>MAX(SUMPRODUCT(L4611:L4614, Technical!$E$9:$E$12) * L4602 / 1000, 0)</f>
        <v>0</v>
      </c>
    </row>
    <row r="4629" spans="2:13" ht="4" hidden="1" customHeight="1" outlineLevel="1" x14ac:dyDescent="0.15">
      <c r="D4629" s="10"/>
      <c r="F4629" s="1"/>
      <c r="H4629" s="1"/>
      <c r="I4629" s="1"/>
      <c r="J4629" s="1"/>
      <c r="K4629" s="1"/>
      <c r="L4629" s="1"/>
    </row>
    <row r="4630" spans="2:13" s="1" customFormat="1" ht="15" hidden="1" customHeight="1" outlineLevel="1" x14ac:dyDescent="0.15">
      <c r="B4630" s="7"/>
      <c r="D4630" s="10" t="s">
        <v>272</v>
      </c>
      <c r="F4630" s="9" t="s">
        <v>270</v>
      </c>
      <c r="H4630" s="32">
        <f>IF(H4624=0, 0, H4628/H4624)</f>
        <v>0</v>
      </c>
      <c r="I4630" s="32">
        <f>IF(I4624=0, 0, I4628/I4624)</f>
        <v>0</v>
      </c>
      <c r="J4630" s="32">
        <f>IF(J4624=0, 0, J4628/J4624)</f>
        <v>0</v>
      </c>
      <c r="K4630" s="32">
        <f>IF(K4624=0, 0, K4628/K4624)</f>
        <v>0</v>
      </c>
      <c r="L4630" s="32">
        <f>IF(L4624=0, 0, L4628/L4624)</f>
        <v>0</v>
      </c>
    </row>
    <row r="4631" spans="2:13" ht="4" hidden="1" customHeight="1" outlineLevel="1" x14ac:dyDescent="0.15">
      <c r="D4631" s="10"/>
      <c r="F4631" s="1"/>
      <c r="H4631" s="1"/>
      <c r="I4631" s="1"/>
      <c r="J4631" s="1"/>
      <c r="K4631" s="1"/>
      <c r="L4631" s="1"/>
    </row>
    <row r="4632" spans="2:13" s="1" customFormat="1" ht="15" hidden="1" customHeight="1" outlineLevel="1" x14ac:dyDescent="0.15">
      <c r="B4632" s="7"/>
      <c r="C4632" s="7"/>
      <c r="D4632" s="10" t="s">
        <v>271</v>
      </c>
      <c r="F4632" s="9" t="s">
        <v>279</v>
      </c>
      <c r="H4632" s="33"/>
      <c r="I4632" s="32">
        <f>IF(H4630=0, 0, -(I4630-H4630) / H4630)</f>
        <v>0</v>
      </c>
      <c r="J4632" s="32">
        <f>IF(I4630=0, 0, -(J4630-I4630) / I4630)</f>
        <v>0</v>
      </c>
      <c r="K4632" s="32">
        <f>IF(J4630=0, 0, -(K4630-J4630) / J4630)</f>
        <v>0</v>
      </c>
      <c r="L4632" s="32">
        <f>IF(K4630=0, 0, -(L4630-K4630) / K4630)</f>
        <v>0</v>
      </c>
    </row>
    <row r="4633" spans="2:13" hidden="1" outlineLevel="1" x14ac:dyDescent="0.15"/>
    <row r="4634" spans="2:13" s="1" customFormat="1" ht="18" hidden="1" customHeight="1" outlineLevel="1" x14ac:dyDescent="0.15">
      <c r="B4634" s="7"/>
      <c r="C4634" s="60" t="s">
        <v>259</v>
      </c>
      <c r="D4634" s="68"/>
      <c r="E4634" s="68">
        <f>IF(AND(J4589 = "Yes", OR(ISBLANK(Worker_Type_Filter), Worker_Type_Filter = H4594),
 OR(ISBLANK(Country_Filter), Country_Filter = J4594)), 1, 0)</f>
        <v>1</v>
      </c>
      <c r="F4634" s="69"/>
      <c r="G4634" s="69"/>
      <c r="H4634" s="69" t="s">
        <v>4</v>
      </c>
      <c r="I4634" s="69" t="s">
        <v>5</v>
      </c>
      <c r="J4634" s="69" t="s">
        <v>6</v>
      </c>
      <c r="K4634" s="69" t="s">
        <v>277</v>
      </c>
      <c r="L4634" s="69" t="s">
        <v>278</v>
      </c>
      <c r="M4634" s="69"/>
    </row>
    <row r="4635" spans="2:13" ht="10" hidden="1" customHeight="1" outlineLevel="1" x14ac:dyDescent="0.15">
      <c r="C4635" s="37" t="s">
        <v>267</v>
      </c>
    </row>
    <row r="4636" spans="2:13" ht="4" hidden="1" customHeight="1" outlineLevel="1" x14ac:dyDescent="0.15"/>
    <row r="4637" spans="2:13" s="1" customFormat="1" ht="15" hidden="1" customHeight="1" outlineLevel="1" x14ac:dyDescent="0.15">
      <c r="B4637" s="7"/>
      <c r="C4637" s="20">
        <v>1</v>
      </c>
      <c r="D4637" s="10" t="s">
        <v>23</v>
      </c>
      <c r="F4637" s="9" t="s">
        <v>9</v>
      </c>
      <c r="H4637" s="31">
        <f>H4620 * $E4634</f>
        <v>0</v>
      </c>
      <c r="I4637" s="31">
        <f>I4620 * $E4634</f>
        <v>0</v>
      </c>
      <c r="J4637" s="31">
        <f>J4620 * $E4634</f>
        <v>0</v>
      </c>
      <c r="K4637" s="31">
        <f>K4620 * $E4634</f>
        <v>0</v>
      </c>
      <c r="L4637" s="31">
        <f>L4620 * $E4634</f>
        <v>0</v>
      </c>
    </row>
    <row r="4638" spans="2:13" ht="4" hidden="1" customHeight="1" outlineLevel="1" x14ac:dyDescent="0.15">
      <c r="D4638" s="10"/>
      <c r="F4638" s="1"/>
      <c r="H4638" s="1"/>
      <c r="I4638" s="1"/>
      <c r="J4638" s="1"/>
      <c r="K4638" s="1"/>
      <c r="L4638" s="1"/>
    </row>
    <row r="4639" spans="2:13" s="1" customFormat="1" ht="15" hidden="1" customHeight="1" outlineLevel="1" x14ac:dyDescent="0.15">
      <c r="B4639" s="7"/>
      <c r="C4639" s="20">
        <v>2</v>
      </c>
      <c r="D4639" s="10" t="s">
        <v>269</v>
      </c>
      <c r="F4639" s="9" t="s">
        <v>9</v>
      </c>
      <c r="H4639" s="31">
        <f>H4622 * $E4634</f>
        <v>0</v>
      </c>
      <c r="I4639" s="31">
        <f>I4622 * $E4634</f>
        <v>0</v>
      </c>
      <c r="J4639" s="31">
        <f>J4622 * $E4634</f>
        <v>0</v>
      </c>
      <c r="K4639" s="31">
        <f>K4622 * $E4634</f>
        <v>0</v>
      </c>
      <c r="L4639" s="31">
        <f>L4622 * $E4634</f>
        <v>0</v>
      </c>
    </row>
    <row r="4640" spans="2:13" ht="4" hidden="1" customHeight="1" outlineLevel="1" x14ac:dyDescent="0.15">
      <c r="D4640" s="10"/>
      <c r="F4640" s="1"/>
      <c r="H4640" s="1"/>
      <c r="I4640" s="1"/>
      <c r="J4640" s="1"/>
      <c r="K4640" s="1"/>
      <c r="L4640" s="1"/>
    </row>
    <row r="4641" spans="2:14" s="1" customFormat="1" ht="15" hidden="1" customHeight="1" outlineLevel="1" x14ac:dyDescent="0.15">
      <c r="B4641" s="7"/>
      <c r="C4641" s="20">
        <v>3</v>
      </c>
      <c r="D4641" s="10" t="s">
        <v>16</v>
      </c>
      <c r="F4641" s="9" t="str">
        <f>ReportingCurrencyUnitLables</f>
        <v>USD 000s</v>
      </c>
      <c r="H4641" s="31">
        <f>H4624 * $E4634</f>
        <v>0</v>
      </c>
      <c r="I4641" s="31">
        <f>I4624 * $E4634</f>
        <v>0</v>
      </c>
      <c r="J4641" s="31">
        <f>J4624 * $E4634</f>
        <v>0</v>
      </c>
      <c r="K4641" s="31">
        <f>K4624 * $E4634</f>
        <v>0</v>
      </c>
      <c r="L4641" s="31">
        <f>L4624 * $E4634</f>
        <v>0</v>
      </c>
    </row>
    <row r="4642" spans="2:14" ht="4" hidden="1" customHeight="1" outlineLevel="1" x14ac:dyDescent="0.15">
      <c r="D4642" s="10"/>
      <c r="F4642" s="1"/>
      <c r="H4642" s="1"/>
      <c r="I4642" s="1"/>
      <c r="J4642" s="1"/>
      <c r="K4642" s="1"/>
      <c r="L4642" s="1"/>
    </row>
    <row r="4643" spans="2:14" s="1" customFormat="1" ht="15" hidden="1" customHeight="1" outlineLevel="1" x14ac:dyDescent="0.15">
      <c r="B4643" s="7"/>
      <c r="C4643" s="20">
        <v>4</v>
      </c>
      <c r="D4643" s="10" t="s">
        <v>276</v>
      </c>
      <c r="F4643" s="9" t="str">
        <f>ReportingCurrencyUnitLables</f>
        <v>USD 000s</v>
      </c>
      <c r="H4643" s="31">
        <f>H4628 * $E4634</f>
        <v>0</v>
      </c>
      <c r="I4643" s="31">
        <f>I4628 * $E4634</f>
        <v>0</v>
      </c>
      <c r="J4643" s="31">
        <f>J4628 * $E4634</f>
        <v>0</v>
      </c>
      <c r="K4643" s="31">
        <f>K4628 * $E4634</f>
        <v>0</v>
      </c>
      <c r="L4643" s="31">
        <f>L4628 * $E4634</f>
        <v>0</v>
      </c>
    </row>
    <row r="4644" spans="2:14" ht="4" hidden="1" customHeight="1" outlineLevel="1" x14ac:dyDescent="0.15">
      <c r="D4644" s="10"/>
      <c r="F4644" s="1"/>
      <c r="H4644" s="1"/>
      <c r="I4644" s="1"/>
      <c r="J4644" s="1"/>
      <c r="K4644" s="1"/>
      <c r="L4644" s="1"/>
    </row>
    <row r="4645" spans="2:14" ht="10" hidden="1" customHeight="1" outlineLevel="1" x14ac:dyDescent="0.15">
      <c r="B4645" s="38"/>
      <c r="C4645" s="34"/>
      <c r="D4645" s="34"/>
      <c r="E4645" s="34"/>
      <c r="F4645" s="34"/>
      <c r="G4645" s="34"/>
      <c r="H4645" s="34"/>
      <c r="I4645" s="39"/>
      <c r="J4645" s="39"/>
      <c r="K4645" s="39"/>
      <c r="L4645" s="34"/>
      <c r="M4645" s="34"/>
      <c r="N4645" s="1"/>
    </row>
    <row r="4646" spans="2:14" ht="10" customHeight="1" x14ac:dyDescent="0.15"/>
    <row r="4647" spans="2:14" s="1" customFormat="1" ht="19" collapsed="1" x14ac:dyDescent="0.15">
      <c r="B4647" s="66" cm="1">
        <f t="array" aca="1" ref="B4647" ca="1">MAX($B$2:OFFSET(B4647,-1,0)+1)</f>
        <v>81</v>
      </c>
      <c r="C4647" s="67" t="str">
        <f>UPPER(J4652) &amp;" / " &amp; K4652  &amp; " / " &amp; L4652 &amp; " / " &amp; H4652</f>
        <v xml:space="preserve"> /  /  / </v>
      </c>
      <c r="D4647" s="67"/>
      <c r="E4647" s="67"/>
      <c r="F4647" s="67"/>
      <c r="G4647" s="67"/>
      <c r="H4647" s="34"/>
      <c r="I4647" s="19" t="s">
        <v>253</v>
      </c>
      <c r="J4647" s="2" t="s">
        <v>216</v>
      </c>
      <c r="K4647" s="19" t="s">
        <v>286</v>
      </c>
      <c r="L4647" s="35">
        <f>E4692</f>
        <v>1</v>
      </c>
      <c r="M4647" s="34"/>
    </row>
    <row r="4648" spans="2:14" s="1" customFormat="1" ht="4" hidden="1" customHeight="1" outlineLevel="1" x14ac:dyDescent="0.15">
      <c r="B4648" s="63"/>
      <c r="C4648" s="64"/>
      <c r="D4648" s="64"/>
      <c r="E4648" s="64"/>
      <c r="F4648" s="64"/>
      <c r="G4648" s="64"/>
      <c r="H4648" s="64"/>
      <c r="I4648" s="65"/>
      <c r="J4648" s="65"/>
      <c r="K4648" s="65"/>
      <c r="L4648" s="64"/>
      <c r="M4648" s="64"/>
    </row>
    <row r="4649" spans="2:14" ht="10" hidden="1" customHeight="1" outlineLevel="1" x14ac:dyDescent="0.15"/>
    <row r="4650" spans="2:14" ht="15" hidden="1" customHeight="1" outlineLevel="1" x14ac:dyDescent="0.15">
      <c r="D4650" s="1"/>
      <c r="E4650" s="1"/>
      <c r="H4650" s="3" t="s">
        <v>1</v>
      </c>
      <c r="J4650" s="3" t="s">
        <v>0</v>
      </c>
      <c r="K4650" s="3" t="s">
        <v>215</v>
      </c>
      <c r="L4650" s="3" t="s">
        <v>283</v>
      </c>
    </row>
    <row r="4651" spans="2:14" ht="5" hidden="1" customHeight="1" outlineLevel="1" x14ac:dyDescent="0.15">
      <c r="D4651" s="1"/>
      <c r="E4651" s="1"/>
      <c r="H4651" s="1"/>
      <c r="J4651" s="1"/>
      <c r="K4651" s="1"/>
      <c r="L4651" s="1"/>
    </row>
    <row r="4652" spans="2:14" ht="15" hidden="1" customHeight="1" outlineLevel="1" x14ac:dyDescent="0.15">
      <c r="D4652" s="10" t="s">
        <v>2</v>
      </c>
      <c r="E4652" s="1"/>
      <c r="H4652" s="2"/>
      <c r="J4652" s="2"/>
      <c r="K4652" s="2"/>
      <c r="L4652" s="2"/>
    </row>
    <row r="4653" spans="2:14" hidden="1" outlineLevel="1" x14ac:dyDescent="0.15">
      <c r="D4653" s="1"/>
      <c r="E4653" s="1"/>
      <c r="F4653" s="1"/>
      <c r="H4653" s="1"/>
      <c r="I4653" s="1"/>
      <c r="J4653" s="1"/>
      <c r="K4653" s="1"/>
      <c r="L4653" s="1"/>
    </row>
    <row r="4654" spans="2:14" s="1" customFormat="1" ht="18" hidden="1" customHeight="1" outlineLevel="1" x14ac:dyDescent="0.15">
      <c r="B4654" s="7"/>
      <c r="C4654" s="60" t="s">
        <v>3</v>
      </c>
      <c r="D4654" s="68"/>
      <c r="E4654" s="68"/>
      <c r="F4654" s="69"/>
      <c r="G4654" s="69"/>
      <c r="H4654" s="69" t="s">
        <v>4</v>
      </c>
      <c r="I4654" s="69" t="s">
        <v>5</v>
      </c>
      <c r="J4654" s="69" t="s">
        <v>6</v>
      </c>
      <c r="K4654" s="69" t="s">
        <v>277</v>
      </c>
      <c r="L4654" s="69" t="s">
        <v>278</v>
      </c>
      <c r="M4654" s="69"/>
    </row>
    <row r="4655" spans="2:14" ht="10" hidden="1" customHeight="1" outlineLevel="1" x14ac:dyDescent="0.15">
      <c r="H4655" s="1"/>
      <c r="I4655" s="1"/>
      <c r="J4655" s="1"/>
      <c r="K4655" s="1"/>
      <c r="L4655" s="1"/>
    </row>
    <row r="4656" spans="2:14" s="1" customFormat="1" ht="15" hidden="1" customHeight="1" outlineLevel="1" x14ac:dyDescent="0.15">
      <c r="B4656" s="7"/>
      <c r="D4656" s="10" t="s">
        <v>3</v>
      </c>
      <c r="F4656" s="18" t="s">
        <v>288</v>
      </c>
      <c r="H4656" s="23"/>
      <c r="I4656" s="23"/>
      <c r="J4656" s="23"/>
      <c r="K4656" s="23"/>
      <c r="L4656" s="23"/>
    </row>
    <row r="4657" spans="2:13" ht="4" hidden="1" customHeight="1" outlineLevel="1" x14ac:dyDescent="0.15">
      <c r="D4657" s="1"/>
      <c r="E4657" s="1"/>
      <c r="F4657" s="1"/>
      <c r="H4657" s="1"/>
      <c r="I4657" s="1"/>
      <c r="J4657" s="1"/>
      <c r="K4657" s="1"/>
      <c r="L4657" s="1"/>
    </row>
    <row r="4658" spans="2:13" s="1" customFormat="1" ht="15" hidden="1" customHeight="1" outlineLevel="1" x14ac:dyDescent="0.15">
      <c r="B4658" s="7"/>
      <c r="D4658" s="10" t="s">
        <v>265</v>
      </c>
      <c r="F4658" s="9" t="str">
        <f>F4660 &amp; ":" &amp; F4656</f>
        <v>USD:[currency code]</v>
      </c>
      <c r="H4658" s="25"/>
      <c r="I4658" s="25"/>
      <c r="J4658" s="25"/>
      <c r="K4658" s="25"/>
      <c r="L4658" s="25"/>
    </row>
    <row r="4659" spans="2:13" ht="4" hidden="1" customHeight="1" outlineLevel="1" x14ac:dyDescent="0.15">
      <c r="D4659" s="1"/>
      <c r="E4659" s="1"/>
      <c r="F4659" s="1"/>
      <c r="H4659" s="1"/>
      <c r="I4659" s="1"/>
      <c r="J4659" s="1"/>
      <c r="K4659" s="1"/>
      <c r="L4659" s="1"/>
    </row>
    <row r="4660" spans="2:13" s="1" customFormat="1" ht="15" hidden="1" customHeight="1" outlineLevel="1" x14ac:dyDescent="0.15">
      <c r="B4660" s="7"/>
      <c r="D4660" s="10" t="s">
        <v>22</v>
      </c>
      <c r="F4660" s="9" t="str">
        <f>ReportingCurrency</f>
        <v>USD</v>
      </c>
      <c r="H4660" s="30">
        <f>IF(H4658=0, 0, H4656/H4658)</f>
        <v>0</v>
      </c>
      <c r="I4660" s="30">
        <f>IF(I4658=0, 0, I4656/I4658)</f>
        <v>0</v>
      </c>
      <c r="J4660" s="30">
        <f>IF(J4658=0, 0, J4656/J4658)</f>
        <v>0</v>
      </c>
      <c r="K4660" s="30">
        <f>IF(K4658=0, 0, K4656/K4658)</f>
        <v>0</v>
      </c>
      <c r="L4660" s="30">
        <f>IF(L4658=0, 0, L4656/L4658)</f>
        <v>0</v>
      </c>
    </row>
    <row r="4661" spans="2:13" ht="4" hidden="1" customHeight="1" outlineLevel="1" x14ac:dyDescent="0.15">
      <c r="D4661" s="1"/>
      <c r="E4661" s="1"/>
      <c r="F4661" s="1"/>
      <c r="H4661" s="1"/>
      <c r="I4661" s="1"/>
      <c r="J4661" s="1"/>
      <c r="K4661" s="1"/>
      <c r="L4661" s="1"/>
    </row>
    <row r="4662" spans="2:13" s="1" customFormat="1" ht="15" hidden="1" customHeight="1" outlineLevel="1" x14ac:dyDescent="0.15">
      <c r="B4662" s="7"/>
      <c r="D4662" s="10" t="s">
        <v>273</v>
      </c>
      <c r="F4662" s="9" t="s">
        <v>274</v>
      </c>
      <c r="H4662" s="2"/>
      <c r="I4662" s="2"/>
      <c r="J4662" s="2"/>
      <c r="K4662" s="2"/>
      <c r="L4662" s="2"/>
    </row>
    <row r="4663" spans="2:13" ht="4" hidden="1" customHeight="1" outlineLevel="1" x14ac:dyDescent="0.15">
      <c r="D4663" s="1"/>
      <c r="E4663" s="1"/>
      <c r="F4663" s="1"/>
      <c r="H4663" s="1"/>
      <c r="I4663" s="1"/>
      <c r="J4663" s="1"/>
      <c r="K4663" s="1"/>
      <c r="L4663" s="1"/>
    </row>
    <row r="4664" spans="2:13" s="1" customFormat="1" ht="15" hidden="1" customHeight="1" outlineLevel="1" x14ac:dyDescent="0.15">
      <c r="B4664" s="7"/>
      <c r="D4664" s="10" t="s">
        <v>302</v>
      </c>
      <c r="F4664" s="9" t="s">
        <v>275</v>
      </c>
      <c r="H4664" s="26"/>
      <c r="I4664" s="26"/>
      <c r="J4664" s="26"/>
      <c r="K4664" s="26"/>
      <c r="L4664" s="26"/>
    </row>
    <row r="4665" spans="2:13" hidden="1" outlineLevel="1" x14ac:dyDescent="0.15">
      <c r="D4665" s="1"/>
      <c r="E4665" s="1"/>
      <c r="F4665" s="1"/>
      <c r="H4665" s="1"/>
      <c r="I4665" s="1"/>
      <c r="J4665" s="1"/>
      <c r="K4665" s="1"/>
      <c r="L4665" s="1"/>
    </row>
    <row r="4666" spans="2:13" s="1" customFormat="1" ht="18" hidden="1" customHeight="1" outlineLevel="1" x14ac:dyDescent="0.15">
      <c r="B4666" s="7"/>
      <c r="C4666" s="60" t="s">
        <v>8</v>
      </c>
      <c r="D4666" s="68"/>
      <c r="E4666" s="68"/>
      <c r="F4666" s="69"/>
      <c r="G4666" s="69"/>
      <c r="H4666" s="69" t="s">
        <v>4</v>
      </c>
      <c r="I4666" s="69" t="s">
        <v>5</v>
      </c>
      <c r="J4666" s="69" t="s">
        <v>6</v>
      </c>
      <c r="K4666" s="69" t="s">
        <v>277</v>
      </c>
      <c r="L4666" s="69" t="s">
        <v>278</v>
      </c>
      <c r="M4666" s="69"/>
    </row>
    <row r="4667" spans="2:13" ht="10" hidden="1" customHeight="1" outlineLevel="1" x14ac:dyDescent="0.15">
      <c r="H4667" s="1"/>
      <c r="I4667" s="1"/>
      <c r="J4667" s="1"/>
      <c r="K4667" s="1"/>
      <c r="L4667" s="1"/>
    </row>
    <row r="4668" spans="2:13" s="1" customFormat="1" ht="15" hidden="1" customHeight="1" outlineLevel="1" x14ac:dyDescent="0.15">
      <c r="B4668" s="7"/>
      <c r="D4668" s="10" t="s">
        <v>254</v>
      </c>
      <c r="E4668" s="36"/>
      <c r="F4668" s="9" t="s">
        <v>24</v>
      </c>
      <c r="H4668" s="24"/>
      <c r="I4668" s="24"/>
      <c r="J4668" s="24"/>
      <c r="K4668" s="24"/>
      <c r="L4668" s="24"/>
    </row>
    <row r="4669" spans="2:13" s="1" customFormat="1" ht="15" hidden="1" customHeight="1" outlineLevel="1" x14ac:dyDescent="0.15">
      <c r="B4669" s="7"/>
      <c r="D4669" s="10" t="s">
        <v>255</v>
      </c>
      <c r="E4669" s="36"/>
      <c r="F4669" s="9" t="s">
        <v>24</v>
      </c>
      <c r="H4669" s="24"/>
      <c r="I4669" s="24"/>
      <c r="J4669" s="24"/>
      <c r="K4669" s="24"/>
      <c r="L4669" s="24"/>
    </row>
    <row r="4670" spans="2:13" s="1" customFormat="1" ht="15" hidden="1" customHeight="1" outlineLevel="1" x14ac:dyDescent="0.15">
      <c r="B4670" s="7"/>
      <c r="D4670" s="10" t="s">
        <v>256</v>
      </c>
      <c r="E4670" s="36"/>
      <c r="F4670" s="9" t="s">
        <v>24</v>
      </c>
      <c r="H4670" s="24"/>
      <c r="I4670" s="24"/>
      <c r="J4670" s="24"/>
      <c r="K4670" s="24"/>
      <c r="L4670" s="24"/>
    </row>
    <row r="4671" spans="2:13" s="1" customFormat="1" ht="15" hidden="1" customHeight="1" outlineLevel="1" x14ac:dyDescent="0.15">
      <c r="B4671" s="7"/>
      <c r="D4671" s="10" t="s">
        <v>257</v>
      </c>
      <c r="E4671" s="36"/>
      <c r="F4671" s="9" t="s">
        <v>24</v>
      </c>
      <c r="H4671" s="24"/>
      <c r="I4671" s="24"/>
      <c r="J4671" s="24"/>
      <c r="K4671" s="24"/>
      <c r="L4671" s="24"/>
    </row>
    <row r="4672" spans="2:13" s="1" customFormat="1" ht="15" hidden="1" customHeight="1" outlineLevel="1" x14ac:dyDescent="0.15">
      <c r="B4672" s="7"/>
      <c r="D4672" s="10" t="s">
        <v>258</v>
      </c>
      <c r="E4672" s="36"/>
      <c r="F4672" s="9" t="s">
        <v>24</v>
      </c>
      <c r="H4672" s="24"/>
      <c r="I4672" s="24"/>
      <c r="J4672" s="24"/>
      <c r="K4672" s="24"/>
      <c r="L4672" s="24"/>
    </row>
    <row r="4673" spans="2:13" ht="4" hidden="1" customHeight="1" outlineLevel="1" x14ac:dyDescent="0.15">
      <c r="D4673" s="1"/>
      <c r="E4673" s="1"/>
      <c r="F4673" s="1"/>
      <c r="H4673" s="1"/>
      <c r="I4673" s="1"/>
      <c r="J4673" s="1"/>
      <c r="K4673" s="1"/>
      <c r="L4673" s="1"/>
    </row>
    <row r="4674" spans="2:13" s="1" customFormat="1" ht="15" hidden="1" customHeight="1" outlineLevel="1" x14ac:dyDescent="0.15">
      <c r="B4674" s="7"/>
      <c r="D4674" s="10" t="s">
        <v>268</v>
      </c>
      <c r="F4674" s="9" t="s">
        <v>24</v>
      </c>
      <c r="H4674" s="31">
        <f>SUM(H4668:H4672)</f>
        <v>0</v>
      </c>
      <c r="I4674" s="31">
        <f>SUM(I4668:I4672)</f>
        <v>0</v>
      </c>
      <c r="J4674" s="31">
        <f>SUM(J4668:J4672)</f>
        <v>0</v>
      </c>
      <c r="K4674" s="31">
        <f>SUM(K4668:K4672)</f>
        <v>0</v>
      </c>
      <c r="L4674" s="31">
        <f>SUM(L4668:L4672)</f>
        <v>0</v>
      </c>
    </row>
    <row r="4675" spans="2:13" hidden="1" outlineLevel="1" x14ac:dyDescent="0.15"/>
    <row r="4676" spans="2:13" s="1" customFormat="1" ht="18" hidden="1" customHeight="1" outlineLevel="1" x14ac:dyDescent="0.15">
      <c r="B4676" s="7"/>
      <c r="C4676" s="60" t="s">
        <v>15</v>
      </c>
      <c r="D4676" s="68"/>
      <c r="E4676" s="68"/>
      <c r="F4676" s="69"/>
      <c r="G4676" s="69"/>
      <c r="H4676" s="69" t="s">
        <v>4</v>
      </c>
      <c r="I4676" s="69" t="s">
        <v>5</v>
      </c>
      <c r="J4676" s="69" t="s">
        <v>6</v>
      </c>
      <c r="K4676" s="69" t="s">
        <v>277</v>
      </c>
      <c r="L4676" s="69" t="s">
        <v>278</v>
      </c>
      <c r="M4676" s="69"/>
    </row>
    <row r="4677" spans="2:13" ht="10" hidden="1" customHeight="1" outlineLevel="1" x14ac:dyDescent="0.15"/>
    <row r="4678" spans="2:13" s="1" customFormat="1" ht="15" hidden="1" customHeight="1" outlineLevel="1" x14ac:dyDescent="0.15">
      <c r="B4678" s="7"/>
      <c r="D4678" s="10" t="s">
        <v>23</v>
      </c>
      <c r="F4678" s="9" t="s">
        <v>9</v>
      </c>
      <c r="H4678" s="31">
        <f>H4674</f>
        <v>0</v>
      </c>
      <c r="I4678" s="31">
        <f>I4674</f>
        <v>0</v>
      </c>
      <c r="J4678" s="31">
        <f>J4674</f>
        <v>0</v>
      </c>
      <c r="K4678" s="31">
        <f>K4674</f>
        <v>0</v>
      </c>
      <c r="L4678" s="31">
        <f>L4674</f>
        <v>0</v>
      </c>
    </row>
    <row r="4679" spans="2:13" ht="4" hidden="1" customHeight="1" outlineLevel="1" x14ac:dyDescent="0.15">
      <c r="D4679" s="10"/>
      <c r="F4679" s="1"/>
      <c r="H4679" s="1"/>
      <c r="I4679" s="1"/>
      <c r="J4679" s="1"/>
      <c r="K4679" s="1"/>
      <c r="L4679" s="1"/>
    </row>
    <row r="4680" spans="2:13" s="1" customFormat="1" ht="15" hidden="1" customHeight="1" outlineLevel="1" x14ac:dyDescent="0.15">
      <c r="B4680" s="7"/>
      <c r="D4680" s="10" t="s">
        <v>269</v>
      </c>
      <c r="F4680" s="9" t="s">
        <v>9</v>
      </c>
      <c r="H4680" s="31">
        <f>SUM(H4669:H4672)</f>
        <v>0</v>
      </c>
      <c r="I4680" s="31">
        <f>SUM(I4669:I4672)</f>
        <v>0</v>
      </c>
      <c r="J4680" s="31">
        <f>SUM(J4669:J4672)</f>
        <v>0</v>
      </c>
      <c r="K4680" s="31">
        <f>SUM(K4669:K4672)</f>
        <v>0</v>
      </c>
      <c r="L4680" s="31">
        <f>SUM(L4669:L4672)</f>
        <v>0</v>
      </c>
    </row>
    <row r="4681" spans="2:13" ht="4" hidden="1" customHeight="1" outlineLevel="1" x14ac:dyDescent="0.15">
      <c r="D4681" s="10"/>
      <c r="F4681" s="1"/>
      <c r="H4681" s="1"/>
      <c r="I4681" s="1"/>
      <c r="J4681" s="1"/>
      <c r="K4681" s="1"/>
      <c r="L4681" s="1"/>
    </row>
    <row r="4682" spans="2:13" s="1" customFormat="1" ht="15" hidden="1" customHeight="1" outlineLevel="1" x14ac:dyDescent="0.15">
      <c r="B4682" s="7"/>
      <c r="D4682" s="10" t="s">
        <v>16</v>
      </c>
      <c r="F4682" s="9" t="str">
        <f>ReportingCurrencyUnitLables</f>
        <v>USD 000s</v>
      </c>
      <c r="H4682" s="31">
        <f>H4660 * H4674 / 1000</f>
        <v>0</v>
      </c>
      <c r="I4682" s="31">
        <f>I4660 * I4674 / 1000</f>
        <v>0</v>
      </c>
      <c r="J4682" s="31">
        <f>J4660 * J4674 / 1000</f>
        <v>0</v>
      </c>
      <c r="K4682" s="31">
        <f>K4660 * K4674 / 1000</f>
        <v>0</v>
      </c>
      <c r="L4682" s="31">
        <f>L4660 * L4674 / 1000</f>
        <v>0</v>
      </c>
    </row>
    <row r="4683" spans="2:13" ht="4" hidden="1" customHeight="1" outlineLevel="1" x14ac:dyDescent="0.15">
      <c r="D4683" s="10"/>
      <c r="F4683" s="1"/>
      <c r="H4683" s="1"/>
      <c r="I4683" s="1"/>
      <c r="J4683" s="1"/>
      <c r="K4683" s="1"/>
      <c r="L4683" s="1"/>
    </row>
    <row r="4684" spans="2:13" s="1" customFormat="1" ht="15" hidden="1" customHeight="1" outlineLevel="1" x14ac:dyDescent="0.15">
      <c r="B4684" s="7"/>
      <c r="D4684" s="10" t="s">
        <v>19</v>
      </c>
      <c r="F4684" s="9" t="s">
        <v>20</v>
      </c>
      <c r="H4684" s="32">
        <f>IF(H4678=0,0,H4680 / H4678)</f>
        <v>0</v>
      </c>
      <c r="I4684" s="32">
        <f>IF(I4678=0,0,I4680 / I4678)</f>
        <v>0</v>
      </c>
      <c r="J4684" s="32">
        <f>IF(J4678=0,0,J4680 / J4678)</f>
        <v>0</v>
      </c>
      <c r="K4684" s="32">
        <f>IF(K4678=0,0,K4680 / K4678)</f>
        <v>0</v>
      </c>
      <c r="L4684" s="32">
        <f>IF(L4678=0,0,L4680 / L4678)</f>
        <v>0</v>
      </c>
    </row>
    <row r="4685" spans="2:13" ht="4" hidden="1" customHeight="1" outlineLevel="1" x14ac:dyDescent="0.15">
      <c r="D4685" s="10"/>
      <c r="F4685" s="1"/>
      <c r="H4685" s="1"/>
      <c r="I4685" s="1"/>
      <c r="J4685" s="1"/>
      <c r="K4685" s="1"/>
      <c r="L4685" s="1"/>
    </row>
    <row r="4686" spans="2:13" s="1" customFormat="1" ht="15" hidden="1" customHeight="1" outlineLevel="1" x14ac:dyDescent="0.15">
      <c r="B4686" s="7"/>
      <c r="D4686" s="10" t="s">
        <v>276</v>
      </c>
      <c r="F4686" s="9" t="str">
        <f>ReportingCurrencyUnitLables</f>
        <v>USD 000s</v>
      </c>
      <c r="H4686" s="31">
        <f>MAX(SUMPRODUCT(H4669:H4672, Technical!$E$9:$E$12) * H4660 / 1000, 0)</f>
        <v>0</v>
      </c>
      <c r="I4686" s="31">
        <f>MAX(SUMPRODUCT(I4669:I4672, Technical!$E$9:$E$12) * I4660 / 1000, 0)</f>
        <v>0</v>
      </c>
      <c r="J4686" s="31">
        <f>MAX(SUMPRODUCT(J4669:J4672, Technical!$E$9:$E$12) * J4660 / 1000, 0)</f>
        <v>0</v>
      </c>
      <c r="K4686" s="31">
        <f>MAX(SUMPRODUCT(K4669:K4672, Technical!$E$9:$E$12) * K4660 / 1000, 0)</f>
        <v>0</v>
      </c>
      <c r="L4686" s="31">
        <f>MAX(SUMPRODUCT(L4669:L4672, Technical!$E$9:$E$12) * L4660 / 1000, 0)</f>
        <v>0</v>
      </c>
    </row>
    <row r="4687" spans="2:13" ht="4" hidden="1" customHeight="1" outlineLevel="1" x14ac:dyDescent="0.15">
      <c r="D4687" s="10"/>
      <c r="F4687" s="1"/>
      <c r="H4687" s="1"/>
      <c r="I4687" s="1"/>
      <c r="J4687" s="1"/>
      <c r="K4687" s="1"/>
      <c r="L4687" s="1"/>
    </row>
    <row r="4688" spans="2:13" s="1" customFormat="1" ht="15" hidden="1" customHeight="1" outlineLevel="1" x14ac:dyDescent="0.15">
      <c r="B4688" s="7"/>
      <c r="D4688" s="10" t="s">
        <v>272</v>
      </c>
      <c r="F4688" s="9" t="s">
        <v>270</v>
      </c>
      <c r="H4688" s="32">
        <f>IF(H4682=0, 0, H4686/H4682)</f>
        <v>0</v>
      </c>
      <c r="I4688" s="32">
        <f>IF(I4682=0, 0, I4686/I4682)</f>
        <v>0</v>
      </c>
      <c r="J4688" s="32">
        <f>IF(J4682=0, 0, J4686/J4682)</f>
        <v>0</v>
      </c>
      <c r="K4688" s="32">
        <f>IF(K4682=0, 0, K4686/K4682)</f>
        <v>0</v>
      </c>
      <c r="L4688" s="32">
        <f>IF(L4682=0, 0, L4686/L4682)</f>
        <v>0</v>
      </c>
    </row>
    <row r="4689" spans="2:14" ht="4" hidden="1" customHeight="1" outlineLevel="1" x14ac:dyDescent="0.15">
      <c r="D4689" s="10"/>
      <c r="F4689" s="1"/>
      <c r="H4689" s="1"/>
      <c r="I4689" s="1"/>
      <c r="J4689" s="1"/>
      <c r="K4689" s="1"/>
      <c r="L4689" s="1"/>
    </row>
    <row r="4690" spans="2:14" s="1" customFormat="1" ht="15" hidden="1" customHeight="1" outlineLevel="1" x14ac:dyDescent="0.15">
      <c r="B4690" s="7"/>
      <c r="C4690" s="7"/>
      <c r="D4690" s="10" t="s">
        <v>271</v>
      </c>
      <c r="F4690" s="9" t="s">
        <v>279</v>
      </c>
      <c r="H4690" s="33"/>
      <c r="I4690" s="32">
        <f>IF(H4688=0, 0, -(I4688-H4688) / H4688)</f>
        <v>0</v>
      </c>
      <c r="J4690" s="32">
        <f>IF(I4688=0, 0, -(J4688-I4688) / I4688)</f>
        <v>0</v>
      </c>
      <c r="K4690" s="32">
        <f>IF(J4688=0, 0, -(K4688-J4688) / J4688)</f>
        <v>0</v>
      </c>
      <c r="L4690" s="32">
        <f>IF(K4688=0, 0, -(L4688-K4688) / K4688)</f>
        <v>0</v>
      </c>
    </row>
    <row r="4691" spans="2:14" hidden="1" outlineLevel="1" x14ac:dyDescent="0.15"/>
    <row r="4692" spans="2:14" s="1" customFormat="1" ht="18" hidden="1" customHeight="1" outlineLevel="1" x14ac:dyDescent="0.15">
      <c r="B4692" s="7"/>
      <c r="C4692" s="60" t="s">
        <v>259</v>
      </c>
      <c r="D4692" s="68"/>
      <c r="E4692" s="68">
        <f>IF(AND(J4647 = "Yes", OR(ISBLANK(Worker_Type_Filter), Worker_Type_Filter = H4652),
 OR(ISBLANK(Country_Filter), Country_Filter = J4652)), 1, 0)</f>
        <v>1</v>
      </c>
      <c r="F4692" s="69"/>
      <c r="G4692" s="69"/>
      <c r="H4692" s="69" t="s">
        <v>4</v>
      </c>
      <c r="I4692" s="69" t="s">
        <v>5</v>
      </c>
      <c r="J4692" s="69" t="s">
        <v>6</v>
      </c>
      <c r="K4692" s="69" t="s">
        <v>277</v>
      </c>
      <c r="L4692" s="69" t="s">
        <v>278</v>
      </c>
      <c r="M4692" s="69"/>
    </row>
    <row r="4693" spans="2:14" ht="10" hidden="1" customHeight="1" outlineLevel="1" x14ac:dyDescent="0.15">
      <c r="C4693" s="37" t="s">
        <v>267</v>
      </c>
    </row>
    <row r="4694" spans="2:14" ht="4" hidden="1" customHeight="1" outlineLevel="1" x14ac:dyDescent="0.15"/>
    <row r="4695" spans="2:14" s="1" customFormat="1" ht="15" hidden="1" customHeight="1" outlineLevel="1" x14ac:dyDescent="0.15">
      <c r="B4695" s="7"/>
      <c r="C4695" s="20">
        <v>1</v>
      </c>
      <c r="D4695" s="10" t="s">
        <v>23</v>
      </c>
      <c r="F4695" s="9" t="s">
        <v>9</v>
      </c>
      <c r="H4695" s="31">
        <f>H4678 * $E4692</f>
        <v>0</v>
      </c>
      <c r="I4695" s="31">
        <f>I4678 * $E4692</f>
        <v>0</v>
      </c>
      <c r="J4695" s="31">
        <f>J4678 * $E4692</f>
        <v>0</v>
      </c>
      <c r="K4695" s="31">
        <f>K4678 * $E4692</f>
        <v>0</v>
      </c>
      <c r="L4695" s="31">
        <f>L4678 * $E4692</f>
        <v>0</v>
      </c>
    </row>
    <row r="4696" spans="2:14" ht="4" hidden="1" customHeight="1" outlineLevel="1" x14ac:dyDescent="0.15">
      <c r="D4696" s="10"/>
      <c r="F4696" s="1"/>
      <c r="H4696" s="1"/>
      <c r="I4696" s="1"/>
      <c r="J4696" s="1"/>
      <c r="K4696" s="1"/>
      <c r="L4696" s="1"/>
    </row>
    <row r="4697" spans="2:14" s="1" customFormat="1" ht="15" hidden="1" customHeight="1" outlineLevel="1" x14ac:dyDescent="0.15">
      <c r="B4697" s="7"/>
      <c r="C4697" s="20">
        <v>2</v>
      </c>
      <c r="D4697" s="10" t="s">
        <v>269</v>
      </c>
      <c r="F4697" s="9" t="s">
        <v>9</v>
      </c>
      <c r="H4697" s="31">
        <f>H4680 * $E4692</f>
        <v>0</v>
      </c>
      <c r="I4697" s="31">
        <f>I4680 * $E4692</f>
        <v>0</v>
      </c>
      <c r="J4697" s="31">
        <f>J4680 * $E4692</f>
        <v>0</v>
      </c>
      <c r="K4697" s="31">
        <f>K4680 * $E4692</f>
        <v>0</v>
      </c>
      <c r="L4697" s="31">
        <f>L4680 * $E4692</f>
        <v>0</v>
      </c>
    </row>
    <row r="4698" spans="2:14" ht="4" hidden="1" customHeight="1" outlineLevel="1" x14ac:dyDescent="0.15">
      <c r="D4698" s="10"/>
      <c r="F4698" s="1"/>
      <c r="H4698" s="1"/>
      <c r="I4698" s="1"/>
      <c r="J4698" s="1"/>
      <c r="K4698" s="1"/>
      <c r="L4698" s="1"/>
    </row>
    <row r="4699" spans="2:14" s="1" customFormat="1" ht="15" hidden="1" customHeight="1" outlineLevel="1" x14ac:dyDescent="0.15">
      <c r="B4699" s="7"/>
      <c r="C4699" s="20">
        <v>3</v>
      </c>
      <c r="D4699" s="10" t="s">
        <v>16</v>
      </c>
      <c r="F4699" s="9" t="str">
        <f>ReportingCurrencyUnitLables</f>
        <v>USD 000s</v>
      </c>
      <c r="H4699" s="31">
        <f>H4682 * $E4692</f>
        <v>0</v>
      </c>
      <c r="I4699" s="31">
        <f>I4682 * $E4692</f>
        <v>0</v>
      </c>
      <c r="J4699" s="31">
        <f>J4682 * $E4692</f>
        <v>0</v>
      </c>
      <c r="K4699" s="31">
        <f>K4682 * $E4692</f>
        <v>0</v>
      </c>
      <c r="L4699" s="31">
        <f>L4682 * $E4692</f>
        <v>0</v>
      </c>
    </row>
    <row r="4700" spans="2:14" ht="4" hidden="1" customHeight="1" outlineLevel="1" x14ac:dyDescent="0.15">
      <c r="D4700" s="10"/>
      <c r="F4700" s="1"/>
      <c r="H4700" s="1"/>
      <c r="I4700" s="1"/>
      <c r="J4700" s="1"/>
      <c r="K4700" s="1"/>
      <c r="L4700" s="1"/>
    </row>
    <row r="4701" spans="2:14" s="1" customFormat="1" ht="15" hidden="1" customHeight="1" outlineLevel="1" x14ac:dyDescent="0.15">
      <c r="B4701" s="7"/>
      <c r="C4701" s="20">
        <v>4</v>
      </c>
      <c r="D4701" s="10" t="s">
        <v>276</v>
      </c>
      <c r="F4701" s="9" t="str">
        <f>ReportingCurrencyUnitLables</f>
        <v>USD 000s</v>
      </c>
      <c r="H4701" s="31">
        <f>H4686 * $E4692</f>
        <v>0</v>
      </c>
      <c r="I4701" s="31">
        <f>I4686 * $E4692</f>
        <v>0</v>
      </c>
      <c r="J4701" s="31">
        <f>J4686 * $E4692</f>
        <v>0</v>
      </c>
      <c r="K4701" s="31">
        <f>K4686 * $E4692</f>
        <v>0</v>
      </c>
      <c r="L4701" s="31">
        <f>L4686 * $E4692</f>
        <v>0</v>
      </c>
    </row>
    <row r="4702" spans="2:14" ht="4" hidden="1" customHeight="1" outlineLevel="1" x14ac:dyDescent="0.15">
      <c r="D4702" s="10"/>
      <c r="F4702" s="1"/>
      <c r="H4702" s="1"/>
      <c r="I4702" s="1"/>
      <c r="J4702" s="1"/>
      <c r="K4702" s="1"/>
      <c r="L4702" s="1"/>
    </row>
    <row r="4703" spans="2:14" ht="10" hidden="1" customHeight="1" outlineLevel="1" x14ac:dyDescent="0.15">
      <c r="B4703" s="38"/>
      <c r="C4703" s="34"/>
      <c r="D4703" s="34"/>
      <c r="E4703" s="34"/>
      <c r="F4703" s="34"/>
      <c r="G4703" s="34"/>
      <c r="H4703" s="34"/>
      <c r="I4703" s="39"/>
      <c r="J4703" s="39"/>
      <c r="K4703" s="39"/>
      <c r="L4703" s="34"/>
      <c r="M4703" s="34"/>
      <c r="N4703" s="1"/>
    </row>
    <row r="4704" spans="2:14" ht="10" customHeight="1" x14ac:dyDescent="0.15"/>
    <row r="4705" spans="2:13" s="1" customFormat="1" ht="19" collapsed="1" x14ac:dyDescent="0.15">
      <c r="B4705" s="66" cm="1">
        <f t="array" aca="1" ref="B4705" ca="1">MAX($B$2:OFFSET(B4705,-1,0)+1)</f>
        <v>82</v>
      </c>
      <c r="C4705" s="67" t="str">
        <f>UPPER(J4710) &amp;" / " &amp; K4710  &amp; " / " &amp; L4710 &amp; " / " &amp; H4710</f>
        <v xml:space="preserve"> /  /  / </v>
      </c>
      <c r="D4705" s="67"/>
      <c r="E4705" s="67"/>
      <c r="F4705" s="67"/>
      <c r="G4705" s="67"/>
      <c r="H4705" s="34"/>
      <c r="I4705" s="19" t="s">
        <v>253</v>
      </c>
      <c r="J4705" s="2" t="s">
        <v>216</v>
      </c>
      <c r="K4705" s="19" t="s">
        <v>286</v>
      </c>
      <c r="L4705" s="35">
        <f>E4750</f>
        <v>1</v>
      </c>
      <c r="M4705" s="34"/>
    </row>
    <row r="4706" spans="2:13" s="1" customFormat="1" ht="4" hidden="1" customHeight="1" outlineLevel="1" x14ac:dyDescent="0.15">
      <c r="B4706" s="63"/>
      <c r="C4706" s="64"/>
      <c r="D4706" s="64"/>
      <c r="E4706" s="64"/>
      <c r="F4706" s="64"/>
      <c r="G4706" s="64"/>
      <c r="H4706" s="64"/>
      <c r="I4706" s="65"/>
      <c r="J4706" s="65"/>
      <c r="K4706" s="65"/>
      <c r="L4706" s="64"/>
      <c r="M4706" s="64"/>
    </row>
    <row r="4707" spans="2:13" ht="10" hidden="1" customHeight="1" outlineLevel="1" x14ac:dyDescent="0.15"/>
    <row r="4708" spans="2:13" ht="15" hidden="1" customHeight="1" outlineLevel="1" x14ac:dyDescent="0.15">
      <c r="D4708" s="1"/>
      <c r="E4708" s="1"/>
      <c r="H4708" s="3" t="s">
        <v>1</v>
      </c>
      <c r="J4708" s="3" t="s">
        <v>0</v>
      </c>
      <c r="K4708" s="3" t="s">
        <v>215</v>
      </c>
      <c r="L4708" s="3" t="s">
        <v>283</v>
      </c>
    </row>
    <row r="4709" spans="2:13" ht="5" hidden="1" customHeight="1" outlineLevel="1" x14ac:dyDescent="0.15">
      <c r="D4709" s="1"/>
      <c r="E4709" s="1"/>
      <c r="H4709" s="1"/>
      <c r="J4709" s="1"/>
      <c r="K4709" s="1"/>
      <c r="L4709" s="1"/>
    </row>
    <row r="4710" spans="2:13" ht="15" hidden="1" customHeight="1" outlineLevel="1" x14ac:dyDescent="0.15">
      <c r="D4710" s="10" t="s">
        <v>2</v>
      </c>
      <c r="E4710" s="1"/>
      <c r="H4710" s="2"/>
      <c r="J4710" s="2"/>
      <c r="K4710" s="2"/>
      <c r="L4710" s="2"/>
    </row>
    <row r="4711" spans="2:13" hidden="1" outlineLevel="1" x14ac:dyDescent="0.15">
      <c r="D4711" s="1"/>
      <c r="E4711" s="1"/>
      <c r="F4711" s="1"/>
      <c r="H4711" s="1"/>
      <c r="I4711" s="1"/>
      <c r="J4711" s="1"/>
      <c r="K4711" s="1"/>
      <c r="L4711" s="1"/>
    </row>
    <row r="4712" spans="2:13" s="1" customFormat="1" ht="18" hidden="1" customHeight="1" outlineLevel="1" x14ac:dyDescent="0.15">
      <c r="B4712" s="7"/>
      <c r="C4712" s="60" t="s">
        <v>3</v>
      </c>
      <c r="D4712" s="68"/>
      <c r="E4712" s="68"/>
      <c r="F4712" s="69"/>
      <c r="G4712" s="69"/>
      <c r="H4712" s="69" t="s">
        <v>4</v>
      </c>
      <c r="I4712" s="69" t="s">
        <v>5</v>
      </c>
      <c r="J4712" s="69" t="s">
        <v>6</v>
      </c>
      <c r="K4712" s="69" t="s">
        <v>277</v>
      </c>
      <c r="L4712" s="69" t="s">
        <v>278</v>
      </c>
      <c r="M4712" s="69"/>
    </row>
    <row r="4713" spans="2:13" ht="10" hidden="1" customHeight="1" outlineLevel="1" x14ac:dyDescent="0.15">
      <c r="H4713" s="1"/>
      <c r="I4713" s="1"/>
      <c r="J4713" s="1"/>
      <c r="K4713" s="1"/>
      <c r="L4713" s="1"/>
    </row>
    <row r="4714" spans="2:13" s="1" customFormat="1" ht="15" hidden="1" customHeight="1" outlineLevel="1" x14ac:dyDescent="0.15">
      <c r="B4714" s="7"/>
      <c r="D4714" s="10" t="s">
        <v>3</v>
      </c>
      <c r="F4714" s="18" t="s">
        <v>288</v>
      </c>
      <c r="H4714" s="23"/>
      <c r="I4714" s="23"/>
      <c r="J4714" s="23"/>
      <c r="K4714" s="23"/>
      <c r="L4714" s="23"/>
    </row>
    <row r="4715" spans="2:13" ht="4" hidden="1" customHeight="1" outlineLevel="1" x14ac:dyDescent="0.15">
      <c r="D4715" s="1"/>
      <c r="E4715" s="1"/>
      <c r="F4715" s="1"/>
      <c r="H4715" s="1"/>
      <c r="I4715" s="1"/>
      <c r="J4715" s="1"/>
      <c r="K4715" s="1"/>
      <c r="L4715" s="1"/>
    </row>
    <row r="4716" spans="2:13" s="1" customFormat="1" ht="15" hidden="1" customHeight="1" outlineLevel="1" x14ac:dyDescent="0.15">
      <c r="B4716" s="7"/>
      <c r="D4716" s="10" t="s">
        <v>265</v>
      </c>
      <c r="F4716" s="9" t="str">
        <f>F4718 &amp; ":" &amp; F4714</f>
        <v>USD:[currency code]</v>
      </c>
      <c r="H4716" s="25"/>
      <c r="I4716" s="25"/>
      <c r="J4716" s="25"/>
      <c r="K4716" s="25"/>
      <c r="L4716" s="25"/>
    </row>
    <row r="4717" spans="2:13" ht="4" hidden="1" customHeight="1" outlineLevel="1" x14ac:dyDescent="0.15">
      <c r="D4717" s="1"/>
      <c r="E4717" s="1"/>
      <c r="F4717" s="1"/>
      <c r="H4717" s="1"/>
      <c r="I4717" s="1"/>
      <c r="J4717" s="1"/>
      <c r="K4717" s="1"/>
      <c r="L4717" s="1"/>
    </row>
    <row r="4718" spans="2:13" s="1" customFormat="1" ht="15" hidden="1" customHeight="1" outlineLevel="1" x14ac:dyDescent="0.15">
      <c r="B4718" s="7"/>
      <c r="D4718" s="10" t="s">
        <v>22</v>
      </c>
      <c r="F4718" s="9" t="str">
        <f>ReportingCurrency</f>
        <v>USD</v>
      </c>
      <c r="H4718" s="30">
        <f>IF(H4716=0, 0, H4714/H4716)</f>
        <v>0</v>
      </c>
      <c r="I4718" s="30">
        <f>IF(I4716=0, 0, I4714/I4716)</f>
        <v>0</v>
      </c>
      <c r="J4718" s="30">
        <f>IF(J4716=0, 0, J4714/J4716)</f>
        <v>0</v>
      </c>
      <c r="K4718" s="30">
        <f>IF(K4716=0, 0, K4714/K4716)</f>
        <v>0</v>
      </c>
      <c r="L4718" s="30">
        <f>IF(L4716=0, 0, L4714/L4716)</f>
        <v>0</v>
      </c>
    </row>
    <row r="4719" spans="2:13" ht="4" hidden="1" customHeight="1" outlineLevel="1" x14ac:dyDescent="0.15">
      <c r="D4719" s="1"/>
      <c r="E4719" s="1"/>
      <c r="F4719" s="1"/>
      <c r="H4719" s="1"/>
      <c r="I4719" s="1"/>
      <c r="J4719" s="1"/>
      <c r="K4719" s="1"/>
      <c r="L4719" s="1"/>
    </row>
    <row r="4720" spans="2:13" s="1" customFormat="1" ht="15" hidden="1" customHeight="1" outlineLevel="1" x14ac:dyDescent="0.15">
      <c r="B4720" s="7"/>
      <c r="D4720" s="10" t="s">
        <v>273</v>
      </c>
      <c r="F4720" s="9" t="s">
        <v>274</v>
      </c>
      <c r="H4720" s="2"/>
      <c r="I4720" s="2"/>
      <c r="J4720" s="2"/>
      <c r="K4720" s="2"/>
      <c r="L4720" s="2"/>
    </row>
    <row r="4721" spans="2:13" ht="4" hidden="1" customHeight="1" outlineLevel="1" x14ac:dyDescent="0.15">
      <c r="D4721" s="1"/>
      <c r="E4721" s="1"/>
      <c r="F4721" s="1"/>
      <c r="H4721" s="1"/>
      <c r="I4721" s="1"/>
      <c r="J4721" s="1"/>
      <c r="K4721" s="1"/>
      <c r="L4721" s="1"/>
    </row>
    <row r="4722" spans="2:13" s="1" customFormat="1" ht="15" hidden="1" customHeight="1" outlineLevel="1" x14ac:dyDescent="0.15">
      <c r="B4722" s="7"/>
      <c r="D4722" s="10" t="s">
        <v>302</v>
      </c>
      <c r="F4722" s="9" t="s">
        <v>275</v>
      </c>
      <c r="H4722" s="26"/>
      <c r="I4722" s="26"/>
      <c r="J4722" s="26"/>
      <c r="K4722" s="26"/>
      <c r="L4722" s="26"/>
    </row>
    <row r="4723" spans="2:13" hidden="1" outlineLevel="1" x14ac:dyDescent="0.15">
      <c r="D4723" s="1"/>
      <c r="E4723" s="1"/>
      <c r="F4723" s="1"/>
      <c r="H4723" s="1"/>
      <c r="I4723" s="1"/>
      <c r="J4723" s="1"/>
      <c r="K4723" s="1"/>
      <c r="L4723" s="1"/>
    </row>
    <row r="4724" spans="2:13" s="1" customFormat="1" ht="18" hidden="1" customHeight="1" outlineLevel="1" x14ac:dyDescent="0.15">
      <c r="B4724" s="7"/>
      <c r="C4724" s="60" t="s">
        <v>8</v>
      </c>
      <c r="D4724" s="68"/>
      <c r="E4724" s="68"/>
      <c r="F4724" s="69"/>
      <c r="G4724" s="69"/>
      <c r="H4724" s="69" t="s">
        <v>4</v>
      </c>
      <c r="I4724" s="69" t="s">
        <v>5</v>
      </c>
      <c r="J4724" s="69" t="s">
        <v>6</v>
      </c>
      <c r="K4724" s="69" t="s">
        <v>277</v>
      </c>
      <c r="L4724" s="69" t="s">
        <v>278</v>
      </c>
      <c r="M4724" s="69"/>
    </row>
    <row r="4725" spans="2:13" ht="10" hidden="1" customHeight="1" outlineLevel="1" x14ac:dyDescent="0.15">
      <c r="H4725" s="1"/>
      <c r="I4725" s="1"/>
      <c r="J4725" s="1"/>
      <c r="K4725" s="1"/>
      <c r="L4725" s="1"/>
    </row>
    <row r="4726" spans="2:13" s="1" customFormat="1" ht="15" hidden="1" customHeight="1" outlineLevel="1" x14ac:dyDescent="0.15">
      <c r="B4726" s="7"/>
      <c r="D4726" s="10" t="s">
        <v>254</v>
      </c>
      <c r="E4726" s="36"/>
      <c r="F4726" s="9" t="s">
        <v>24</v>
      </c>
      <c r="H4726" s="24"/>
      <c r="I4726" s="24"/>
      <c r="J4726" s="24"/>
      <c r="K4726" s="24"/>
      <c r="L4726" s="24"/>
    </row>
    <row r="4727" spans="2:13" s="1" customFormat="1" ht="15" hidden="1" customHeight="1" outlineLevel="1" x14ac:dyDescent="0.15">
      <c r="B4727" s="7"/>
      <c r="D4727" s="10" t="s">
        <v>255</v>
      </c>
      <c r="E4727" s="36"/>
      <c r="F4727" s="9" t="s">
        <v>24</v>
      </c>
      <c r="H4727" s="24"/>
      <c r="I4727" s="24"/>
      <c r="J4727" s="24"/>
      <c r="K4727" s="24"/>
      <c r="L4727" s="24"/>
    </row>
    <row r="4728" spans="2:13" s="1" customFormat="1" ht="15" hidden="1" customHeight="1" outlineLevel="1" x14ac:dyDescent="0.15">
      <c r="B4728" s="7"/>
      <c r="D4728" s="10" t="s">
        <v>256</v>
      </c>
      <c r="E4728" s="36"/>
      <c r="F4728" s="9" t="s">
        <v>24</v>
      </c>
      <c r="H4728" s="24"/>
      <c r="I4728" s="24"/>
      <c r="J4728" s="24"/>
      <c r="K4728" s="24"/>
      <c r="L4728" s="24"/>
    </row>
    <row r="4729" spans="2:13" s="1" customFormat="1" ht="15" hidden="1" customHeight="1" outlineLevel="1" x14ac:dyDescent="0.15">
      <c r="B4729" s="7"/>
      <c r="D4729" s="10" t="s">
        <v>257</v>
      </c>
      <c r="E4729" s="36"/>
      <c r="F4729" s="9" t="s">
        <v>24</v>
      </c>
      <c r="H4729" s="24"/>
      <c r="I4729" s="24"/>
      <c r="J4729" s="24"/>
      <c r="K4729" s="24"/>
      <c r="L4729" s="24"/>
    </row>
    <row r="4730" spans="2:13" s="1" customFormat="1" ht="15" hidden="1" customHeight="1" outlineLevel="1" x14ac:dyDescent="0.15">
      <c r="B4730" s="7"/>
      <c r="D4730" s="10" t="s">
        <v>258</v>
      </c>
      <c r="E4730" s="36"/>
      <c r="F4730" s="9" t="s">
        <v>24</v>
      </c>
      <c r="H4730" s="24"/>
      <c r="I4730" s="24"/>
      <c r="J4730" s="24"/>
      <c r="K4730" s="24"/>
      <c r="L4730" s="24"/>
    </row>
    <row r="4731" spans="2:13" ht="4" hidden="1" customHeight="1" outlineLevel="1" x14ac:dyDescent="0.15">
      <c r="D4731" s="1"/>
      <c r="E4731" s="1"/>
      <c r="F4731" s="1"/>
      <c r="H4731" s="1"/>
      <c r="I4731" s="1"/>
      <c r="J4731" s="1"/>
      <c r="K4731" s="1"/>
      <c r="L4731" s="1"/>
    </row>
    <row r="4732" spans="2:13" s="1" customFormat="1" ht="15" hidden="1" customHeight="1" outlineLevel="1" x14ac:dyDescent="0.15">
      <c r="B4732" s="7"/>
      <c r="D4732" s="10" t="s">
        <v>268</v>
      </c>
      <c r="F4732" s="9" t="s">
        <v>24</v>
      </c>
      <c r="H4732" s="31">
        <f>SUM(H4726:H4730)</f>
        <v>0</v>
      </c>
      <c r="I4732" s="31">
        <f>SUM(I4726:I4730)</f>
        <v>0</v>
      </c>
      <c r="J4732" s="31">
        <f>SUM(J4726:J4730)</f>
        <v>0</v>
      </c>
      <c r="K4732" s="31">
        <f>SUM(K4726:K4730)</f>
        <v>0</v>
      </c>
      <c r="L4732" s="31">
        <f>SUM(L4726:L4730)</f>
        <v>0</v>
      </c>
    </row>
    <row r="4733" spans="2:13" hidden="1" outlineLevel="1" x14ac:dyDescent="0.15"/>
    <row r="4734" spans="2:13" s="1" customFormat="1" ht="18" hidden="1" customHeight="1" outlineLevel="1" x14ac:dyDescent="0.15">
      <c r="B4734" s="7"/>
      <c r="C4734" s="60" t="s">
        <v>15</v>
      </c>
      <c r="D4734" s="68"/>
      <c r="E4734" s="68"/>
      <c r="F4734" s="69"/>
      <c r="G4734" s="69"/>
      <c r="H4734" s="69" t="s">
        <v>4</v>
      </c>
      <c r="I4734" s="69" t="s">
        <v>5</v>
      </c>
      <c r="J4734" s="69" t="s">
        <v>6</v>
      </c>
      <c r="K4734" s="69" t="s">
        <v>277</v>
      </c>
      <c r="L4734" s="69" t="s">
        <v>278</v>
      </c>
      <c r="M4734" s="69"/>
    </row>
    <row r="4735" spans="2:13" ht="10" hidden="1" customHeight="1" outlineLevel="1" x14ac:dyDescent="0.15"/>
    <row r="4736" spans="2:13" s="1" customFormat="1" ht="15" hidden="1" customHeight="1" outlineLevel="1" x14ac:dyDescent="0.15">
      <c r="B4736" s="7"/>
      <c r="D4736" s="10" t="s">
        <v>23</v>
      </c>
      <c r="F4736" s="9" t="s">
        <v>9</v>
      </c>
      <c r="H4736" s="31">
        <f>H4732</f>
        <v>0</v>
      </c>
      <c r="I4736" s="31">
        <f>I4732</f>
        <v>0</v>
      </c>
      <c r="J4736" s="31">
        <f>J4732</f>
        <v>0</v>
      </c>
      <c r="K4736" s="31">
        <f>K4732</f>
        <v>0</v>
      </c>
      <c r="L4736" s="31">
        <f>L4732</f>
        <v>0</v>
      </c>
    </row>
    <row r="4737" spans="2:13" ht="4" hidden="1" customHeight="1" outlineLevel="1" x14ac:dyDescent="0.15">
      <c r="D4737" s="10"/>
      <c r="F4737" s="1"/>
      <c r="H4737" s="1"/>
      <c r="I4737" s="1"/>
      <c r="J4737" s="1"/>
      <c r="K4737" s="1"/>
      <c r="L4737" s="1"/>
    </row>
    <row r="4738" spans="2:13" s="1" customFormat="1" ht="15" hidden="1" customHeight="1" outlineLevel="1" x14ac:dyDescent="0.15">
      <c r="B4738" s="7"/>
      <c r="D4738" s="10" t="s">
        <v>269</v>
      </c>
      <c r="F4738" s="9" t="s">
        <v>9</v>
      </c>
      <c r="H4738" s="31">
        <f>SUM(H4727:H4730)</f>
        <v>0</v>
      </c>
      <c r="I4738" s="31">
        <f>SUM(I4727:I4730)</f>
        <v>0</v>
      </c>
      <c r="J4738" s="31">
        <f>SUM(J4727:J4730)</f>
        <v>0</v>
      </c>
      <c r="K4738" s="31">
        <f>SUM(K4727:K4730)</f>
        <v>0</v>
      </c>
      <c r="L4738" s="31">
        <f>SUM(L4727:L4730)</f>
        <v>0</v>
      </c>
    </row>
    <row r="4739" spans="2:13" ht="4" hidden="1" customHeight="1" outlineLevel="1" x14ac:dyDescent="0.15">
      <c r="D4739" s="10"/>
      <c r="F4739" s="1"/>
      <c r="H4739" s="1"/>
      <c r="I4739" s="1"/>
      <c r="J4739" s="1"/>
      <c r="K4739" s="1"/>
      <c r="L4739" s="1"/>
    </row>
    <row r="4740" spans="2:13" s="1" customFormat="1" ht="15" hidden="1" customHeight="1" outlineLevel="1" x14ac:dyDescent="0.15">
      <c r="B4740" s="7"/>
      <c r="D4740" s="10" t="s">
        <v>16</v>
      </c>
      <c r="F4740" s="9" t="str">
        <f>ReportingCurrencyUnitLables</f>
        <v>USD 000s</v>
      </c>
      <c r="H4740" s="31">
        <f>H4718 * H4732 / 1000</f>
        <v>0</v>
      </c>
      <c r="I4740" s="31">
        <f>I4718 * I4732 / 1000</f>
        <v>0</v>
      </c>
      <c r="J4740" s="31">
        <f>J4718 * J4732 / 1000</f>
        <v>0</v>
      </c>
      <c r="K4740" s="31">
        <f>K4718 * K4732 / 1000</f>
        <v>0</v>
      </c>
      <c r="L4740" s="31">
        <f>L4718 * L4732 / 1000</f>
        <v>0</v>
      </c>
    </row>
    <row r="4741" spans="2:13" ht="4" hidden="1" customHeight="1" outlineLevel="1" x14ac:dyDescent="0.15">
      <c r="D4741" s="10"/>
      <c r="F4741" s="1"/>
      <c r="H4741" s="1"/>
      <c r="I4741" s="1"/>
      <c r="J4741" s="1"/>
      <c r="K4741" s="1"/>
      <c r="L4741" s="1"/>
    </row>
    <row r="4742" spans="2:13" s="1" customFormat="1" ht="15" hidden="1" customHeight="1" outlineLevel="1" x14ac:dyDescent="0.15">
      <c r="B4742" s="7"/>
      <c r="D4742" s="10" t="s">
        <v>19</v>
      </c>
      <c r="F4742" s="9" t="s">
        <v>20</v>
      </c>
      <c r="H4742" s="32">
        <f>IF(H4736=0,0,H4738 / H4736)</f>
        <v>0</v>
      </c>
      <c r="I4742" s="32">
        <f>IF(I4736=0,0,I4738 / I4736)</f>
        <v>0</v>
      </c>
      <c r="J4742" s="32">
        <f>IF(J4736=0,0,J4738 / J4736)</f>
        <v>0</v>
      </c>
      <c r="K4742" s="32">
        <f>IF(K4736=0,0,K4738 / K4736)</f>
        <v>0</v>
      </c>
      <c r="L4742" s="32">
        <f>IF(L4736=0,0,L4738 / L4736)</f>
        <v>0</v>
      </c>
    </row>
    <row r="4743" spans="2:13" ht="4" hidden="1" customHeight="1" outlineLevel="1" x14ac:dyDescent="0.15">
      <c r="D4743" s="10"/>
      <c r="F4743" s="1"/>
      <c r="H4743" s="1"/>
      <c r="I4743" s="1"/>
      <c r="J4743" s="1"/>
      <c r="K4743" s="1"/>
      <c r="L4743" s="1"/>
    </row>
    <row r="4744" spans="2:13" s="1" customFormat="1" ht="15" hidden="1" customHeight="1" outlineLevel="1" x14ac:dyDescent="0.15">
      <c r="B4744" s="7"/>
      <c r="D4744" s="10" t="s">
        <v>276</v>
      </c>
      <c r="F4744" s="9" t="str">
        <f>ReportingCurrencyUnitLables</f>
        <v>USD 000s</v>
      </c>
      <c r="H4744" s="31">
        <f>MAX(SUMPRODUCT(H4727:H4730, Technical!$E$9:$E$12) * H4718 / 1000, 0)</f>
        <v>0</v>
      </c>
      <c r="I4744" s="31">
        <f>MAX(SUMPRODUCT(I4727:I4730, Technical!$E$9:$E$12) * I4718 / 1000, 0)</f>
        <v>0</v>
      </c>
      <c r="J4744" s="31">
        <f>MAX(SUMPRODUCT(J4727:J4730, Technical!$E$9:$E$12) * J4718 / 1000, 0)</f>
        <v>0</v>
      </c>
      <c r="K4744" s="31">
        <f>MAX(SUMPRODUCT(K4727:K4730, Technical!$E$9:$E$12) * K4718 / 1000, 0)</f>
        <v>0</v>
      </c>
      <c r="L4744" s="31">
        <f>MAX(SUMPRODUCT(L4727:L4730, Technical!$E$9:$E$12) * L4718 / 1000, 0)</f>
        <v>0</v>
      </c>
    </row>
    <row r="4745" spans="2:13" ht="4" hidden="1" customHeight="1" outlineLevel="1" x14ac:dyDescent="0.15">
      <c r="D4745" s="10"/>
      <c r="F4745" s="1"/>
      <c r="H4745" s="1"/>
      <c r="I4745" s="1"/>
      <c r="J4745" s="1"/>
      <c r="K4745" s="1"/>
      <c r="L4745" s="1"/>
    </row>
    <row r="4746" spans="2:13" s="1" customFormat="1" ht="15" hidden="1" customHeight="1" outlineLevel="1" x14ac:dyDescent="0.15">
      <c r="B4746" s="7"/>
      <c r="D4746" s="10" t="s">
        <v>272</v>
      </c>
      <c r="F4746" s="9" t="s">
        <v>270</v>
      </c>
      <c r="H4746" s="32">
        <f>IF(H4740=0, 0, H4744/H4740)</f>
        <v>0</v>
      </c>
      <c r="I4746" s="32">
        <f>IF(I4740=0, 0, I4744/I4740)</f>
        <v>0</v>
      </c>
      <c r="J4746" s="32">
        <f>IF(J4740=0, 0, J4744/J4740)</f>
        <v>0</v>
      </c>
      <c r="K4746" s="32">
        <f>IF(K4740=0, 0, K4744/K4740)</f>
        <v>0</v>
      </c>
      <c r="L4746" s="32">
        <f>IF(L4740=0, 0, L4744/L4740)</f>
        <v>0</v>
      </c>
    </row>
    <row r="4747" spans="2:13" ht="4" hidden="1" customHeight="1" outlineLevel="1" x14ac:dyDescent="0.15">
      <c r="D4747" s="10"/>
      <c r="F4747" s="1"/>
      <c r="H4747" s="1"/>
      <c r="I4747" s="1"/>
      <c r="J4747" s="1"/>
      <c r="K4747" s="1"/>
      <c r="L4747" s="1"/>
    </row>
    <row r="4748" spans="2:13" s="1" customFormat="1" ht="15" hidden="1" customHeight="1" outlineLevel="1" x14ac:dyDescent="0.15">
      <c r="B4748" s="7"/>
      <c r="C4748" s="7"/>
      <c r="D4748" s="10" t="s">
        <v>271</v>
      </c>
      <c r="F4748" s="9" t="s">
        <v>279</v>
      </c>
      <c r="H4748" s="33"/>
      <c r="I4748" s="32">
        <f>IF(H4746=0, 0, -(I4746-H4746) / H4746)</f>
        <v>0</v>
      </c>
      <c r="J4748" s="32">
        <f>IF(I4746=0, 0, -(J4746-I4746) / I4746)</f>
        <v>0</v>
      </c>
      <c r="K4748" s="32">
        <f>IF(J4746=0, 0, -(K4746-J4746) / J4746)</f>
        <v>0</v>
      </c>
      <c r="L4748" s="32">
        <f>IF(K4746=0, 0, -(L4746-K4746) / K4746)</f>
        <v>0</v>
      </c>
    </row>
    <row r="4749" spans="2:13" hidden="1" outlineLevel="1" x14ac:dyDescent="0.15"/>
    <row r="4750" spans="2:13" s="1" customFormat="1" ht="18" hidden="1" customHeight="1" outlineLevel="1" x14ac:dyDescent="0.15">
      <c r="B4750" s="7"/>
      <c r="C4750" s="60" t="s">
        <v>259</v>
      </c>
      <c r="D4750" s="68"/>
      <c r="E4750" s="68">
        <f>IF(AND(J4705 = "Yes", OR(ISBLANK(Worker_Type_Filter), Worker_Type_Filter = H4710),
 OR(ISBLANK(Country_Filter), Country_Filter = J4710)), 1, 0)</f>
        <v>1</v>
      </c>
      <c r="F4750" s="69"/>
      <c r="G4750" s="69"/>
      <c r="H4750" s="69" t="s">
        <v>4</v>
      </c>
      <c r="I4750" s="69" t="s">
        <v>5</v>
      </c>
      <c r="J4750" s="69" t="s">
        <v>6</v>
      </c>
      <c r="K4750" s="69" t="s">
        <v>277</v>
      </c>
      <c r="L4750" s="69" t="s">
        <v>278</v>
      </c>
      <c r="M4750" s="69"/>
    </row>
    <row r="4751" spans="2:13" ht="10" hidden="1" customHeight="1" outlineLevel="1" x14ac:dyDescent="0.15">
      <c r="C4751" s="37" t="s">
        <v>267</v>
      </c>
    </row>
    <row r="4752" spans="2:13" ht="4" hidden="1" customHeight="1" outlineLevel="1" x14ac:dyDescent="0.15"/>
    <row r="4753" spans="2:14" s="1" customFormat="1" ht="15" hidden="1" customHeight="1" outlineLevel="1" x14ac:dyDescent="0.15">
      <c r="B4753" s="7"/>
      <c r="C4753" s="20">
        <v>1</v>
      </c>
      <c r="D4753" s="10" t="s">
        <v>23</v>
      </c>
      <c r="F4753" s="9" t="s">
        <v>9</v>
      </c>
      <c r="H4753" s="31">
        <f>H4736 * $E4750</f>
        <v>0</v>
      </c>
      <c r="I4753" s="31">
        <f>I4736 * $E4750</f>
        <v>0</v>
      </c>
      <c r="J4753" s="31">
        <f>J4736 * $E4750</f>
        <v>0</v>
      </c>
      <c r="K4753" s="31">
        <f>K4736 * $E4750</f>
        <v>0</v>
      </c>
      <c r="L4753" s="31">
        <f>L4736 * $E4750</f>
        <v>0</v>
      </c>
    </row>
    <row r="4754" spans="2:14" ht="4" hidden="1" customHeight="1" outlineLevel="1" x14ac:dyDescent="0.15">
      <c r="D4754" s="10"/>
      <c r="F4754" s="1"/>
      <c r="H4754" s="1"/>
      <c r="I4754" s="1"/>
      <c r="J4754" s="1"/>
      <c r="K4754" s="1"/>
      <c r="L4754" s="1"/>
    </row>
    <row r="4755" spans="2:14" s="1" customFormat="1" ht="15" hidden="1" customHeight="1" outlineLevel="1" x14ac:dyDescent="0.15">
      <c r="B4755" s="7"/>
      <c r="C4755" s="20">
        <v>2</v>
      </c>
      <c r="D4755" s="10" t="s">
        <v>269</v>
      </c>
      <c r="F4755" s="9" t="s">
        <v>9</v>
      </c>
      <c r="H4755" s="31">
        <f>H4738 * $E4750</f>
        <v>0</v>
      </c>
      <c r="I4755" s="31">
        <f>I4738 * $E4750</f>
        <v>0</v>
      </c>
      <c r="J4755" s="31">
        <f>J4738 * $E4750</f>
        <v>0</v>
      </c>
      <c r="K4755" s="31">
        <f>K4738 * $E4750</f>
        <v>0</v>
      </c>
      <c r="L4755" s="31">
        <f>L4738 * $E4750</f>
        <v>0</v>
      </c>
    </row>
    <row r="4756" spans="2:14" ht="4" hidden="1" customHeight="1" outlineLevel="1" x14ac:dyDescent="0.15">
      <c r="D4756" s="10"/>
      <c r="F4756" s="1"/>
      <c r="H4756" s="1"/>
      <c r="I4756" s="1"/>
      <c r="J4756" s="1"/>
      <c r="K4756" s="1"/>
      <c r="L4756" s="1"/>
    </row>
    <row r="4757" spans="2:14" s="1" customFormat="1" ht="15" hidden="1" customHeight="1" outlineLevel="1" x14ac:dyDescent="0.15">
      <c r="B4757" s="7"/>
      <c r="C4757" s="20">
        <v>3</v>
      </c>
      <c r="D4757" s="10" t="s">
        <v>16</v>
      </c>
      <c r="F4757" s="9" t="str">
        <f>ReportingCurrencyUnitLables</f>
        <v>USD 000s</v>
      </c>
      <c r="H4757" s="31">
        <f>H4740 * $E4750</f>
        <v>0</v>
      </c>
      <c r="I4757" s="31">
        <f>I4740 * $E4750</f>
        <v>0</v>
      </c>
      <c r="J4757" s="31">
        <f>J4740 * $E4750</f>
        <v>0</v>
      </c>
      <c r="K4757" s="31">
        <f>K4740 * $E4750</f>
        <v>0</v>
      </c>
      <c r="L4757" s="31">
        <f>L4740 * $E4750</f>
        <v>0</v>
      </c>
    </row>
    <row r="4758" spans="2:14" ht="4" hidden="1" customHeight="1" outlineLevel="1" x14ac:dyDescent="0.15">
      <c r="D4758" s="10"/>
      <c r="F4758" s="1"/>
      <c r="H4758" s="1"/>
      <c r="I4758" s="1"/>
      <c r="J4758" s="1"/>
      <c r="K4758" s="1"/>
      <c r="L4758" s="1"/>
    </row>
    <row r="4759" spans="2:14" s="1" customFormat="1" ht="15" hidden="1" customHeight="1" outlineLevel="1" x14ac:dyDescent="0.15">
      <c r="B4759" s="7"/>
      <c r="C4759" s="20">
        <v>4</v>
      </c>
      <c r="D4759" s="10" t="s">
        <v>276</v>
      </c>
      <c r="F4759" s="9" t="str">
        <f>ReportingCurrencyUnitLables</f>
        <v>USD 000s</v>
      </c>
      <c r="H4759" s="31">
        <f>H4744 * $E4750</f>
        <v>0</v>
      </c>
      <c r="I4759" s="31">
        <f>I4744 * $E4750</f>
        <v>0</v>
      </c>
      <c r="J4759" s="31">
        <f>J4744 * $E4750</f>
        <v>0</v>
      </c>
      <c r="K4759" s="31">
        <f>K4744 * $E4750</f>
        <v>0</v>
      </c>
      <c r="L4759" s="31">
        <f>L4744 * $E4750</f>
        <v>0</v>
      </c>
    </row>
    <row r="4760" spans="2:14" ht="4" hidden="1" customHeight="1" outlineLevel="1" x14ac:dyDescent="0.15">
      <c r="D4760" s="10"/>
      <c r="F4760" s="1"/>
      <c r="H4760" s="1"/>
      <c r="I4760" s="1"/>
      <c r="J4760" s="1"/>
      <c r="K4760" s="1"/>
      <c r="L4760" s="1"/>
    </row>
    <row r="4761" spans="2:14" ht="10" hidden="1" customHeight="1" outlineLevel="1" x14ac:dyDescent="0.15">
      <c r="B4761" s="38"/>
      <c r="C4761" s="34"/>
      <c r="D4761" s="34"/>
      <c r="E4761" s="34"/>
      <c r="F4761" s="34"/>
      <c r="G4761" s="34"/>
      <c r="H4761" s="34"/>
      <c r="I4761" s="39"/>
      <c r="J4761" s="39"/>
      <c r="K4761" s="39"/>
      <c r="L4761" s="34"/>
      <c r="M4761" s="34"/>
      <c r="N4761" s="1"/>
    </row>
    <row r="4762" spans="2:14" ht="10" customHeight="1" x14ac:dyDescent="0.15"/>
    <row r="4763" spans="2:14" s="1" customFormat="1" ht="19" collapsed="1" x14ac:dyDescent="0.15">
      <c r="B4763" s="66" cm="1">
        <f t="array" aca="1" ref="B4763" ca="1">MAX($B$2:OFFSET(B4763,-1,0)+1)</f>
        <v>83</v>
      </c>
      <c r="C4763" s="67" t="str">
        <f>UPPER(J4768) &amp;" / " &amp; K4768  &amp; " / " &amp; L4768 &amp; " / " &amp; H4768</f>
        <v xml:space="preserve"> /  /  / </v>
      </c>
      <c r="D4763" s="67"/>
      <c r="E4763" s="67"/>
      <c r="F4763" s="67"/>
      <c r="G4763" s="67"/>
      <c r="H4763" s="34"/>
      <c r="I4763" s="19" t="s">
        <v>253</v>
      </c>
      <c r="J4763" s="2" t="s">
        <v>216</v>
      </c>
      <c r="K4763" s="19" t="s">
        <v>286</v>
      </c>
      <c r="L4763" s="35">
        <f>E4808</f>
        <v>1</v>
      </c>
      <c r="M4763" s="34"/>
    </row>
    <row r="4764" spans="2:14" s="1" customFormat="1" ht="4" hidden="1" customHeight="1" outlineLevel="1" x14ac:dyDescent="0.15">
      <c r="B4764" s="63"/>
      <c r="C4764" s="64"/>
      <c r="D4764" s="64"/>
      <c r="E4764" s="64"/>
      <c r="F4764" s="64"/>
      <c r="G4764" s="64"/>
      <c r="H4764" s="64"/>
      <c r="I4764" s="65"/>
      <c r="J4764" s="65"/>
      <c r="K4764" s="65"/>
      <c r="L4764" s="64"/>
      <c r="M4764" s="64"/>
    </row>
    <row r="4765" spans="2:14" ht="10" hidden="1" customHeight="1" outlineLevel="1" x14ac:dyDescent="0.15"/>
    <row r="4766" spans="2:14" ht="15" hidden="1" customHeight="1" outlineLevel="1" x14ac:dyDescent="0.15">
      <c r="D4766" s="1"/>
      <c r="E4766" s="1"/>
      <c r="H4766" s="3" t="s">
        <v>1</v>
      </c>
      <c r="J4766" s="3" t="s">
        <v>0</v>
      </c>
      <c r="K4766" s="3" t="s">
        <v>215</v>
      </c>
      <c r="L4766" s="3" t="s">
        <v>283</v>
      </c>
    </row>
    <row r="4767" spans="2:14" ht="5" hidden="1" customHeight="1" outlineLevel="1" x14ac:dyDescent="0.15">
      <c r="D4767" s="1"/>
      <c r="E4767" s="1"/>
      <c r="H4767" s="1"/>
      <c r="J4767" s="1"/>
      <c r="K4767" s="1"/>
      <c r="L4767" s="1"/>
    </row>
    <row r="4768" spans="2:14" ht="15" hidden="1" customHeight="1" outlineLevel="1" x14ac:dyDescent="0.15">
      <c r="D4768" s="10" t="s">
        <v>2</v>
      </c>
      <c r="E4768" s="1"/>
      <c r="H4768" s="2"/>
      <c r="J4768" s="2"/>
      <c r="K4768" s="2"/>
      <c r="L4768" s="2"/>
    </row>
    <row r="4769" spans="2:13" hidden="1" outlineLevel="1" x14ac:dyDescent="0.15">
      <c r="D4769" s="1"/>
      <c r="E4769" s="1"/>
      <c r="F4769" s="1"/>
      <c r="H4769" s="1"/>
      <c r="I4769" s="1"/>
      <c r="J4769" s="1"/>
      <c r="K4769" s="1"/>
      <c r="L4769" s="1"/>
    </row>
    <row r="4770" spans="2:13" s="1" customFormat="1" ht="18" hidden="1" customHeight="1" outlineLevel="1" x14ac:dyDescent="0.15">
      <c r="B4770" s="7"/>
      <c r="C4770" s="60" t="s">
        <v>3</v>
      </c>
      <c r="D4770" s="68"/>
      <c r="E4770" s="68"/>
      <c r="F4770" s="69"/>
      <c r="G4770" s="69"/>
      <c r="H4770" s="69" t="s">
        <v>4</v>
      </c>
      <c r="I4770" s="69" t="s">
        <v>5</v>
      </c>
      <c r="J4770" s="69" t="s">
        <v>6</v>
      </c>
      <c r="K4770" s="69" t="s">
        <v>277</v>
      </c>
      <c r="L4770" s="69" t="s">
        <v>278</v>
      </c>
      <c r="M4770" s="69"/>
    </row>
    <row r="4771" spans="2:13" ht="10" hidden="1" customHeight="1" outlineLevel="1" x14ac:dyDescent="0.15">
      <c r="H4771" s="1"/>
      <c r="I4771" s="1"/>
      <c r="J4771" s="1"/>
      <c r="K4771" s="1"/>
      <c r="L4771" s="1"/>
    </row>
    <row r="4772" spans="2:13" s="1" customFormat="1" ht="15" hidden="1" customHeight="1" outlineLevel="1" x14ac:dyDescent="0.15">
      <c r="B4772" s="7"/>
      <c r="D4772" s="10" t="s">
        <v>3</v>
      </c>
      <c r="F4772" s="18" t="s">
        <v>288</v>
      </c>
      <c r="H4772" s="23"/>
      <c r="I4772" s="23"/>
      <c r="J4772" s="23"/>
      <c r="K4772" s="23"/>
      <c r="L4772" s="23"/>
    </row>
    <row r="4773" spans="2:13" ht="4" hidden="1" customHeight="1" outlineLevel="1" x14ac:dyDescent="0.15">
      <c r="D4773" s="1"/>
      <c r="E4773" s="1"/>
      <c r="F4773" s="1"/>
      <c r="H4773" s="1"/>
      <c r="I4773" s="1"/>
      <c r="J4773" s="1"/>
      <c r="K4773" s="1"/>
      <c r="L4773" s="1"/>
    </row>
    <row r="4774" spans="2:13" s="1" customFormat="1" ht="15" hidden="1" customHeight="1" outlineLevel="1" x14ac:dyDescent="0.15">
      <c r="B4774" s="7"/>
      <c r="D4774" s="10" t="s">
        <v>265</v>
      </c>
      <c r="F4774" s="9" t="str">
        <f>F4776 &amp; ":" &amp; F4772</f>
        <v>USD:[currency code]</v>
      </c>
      <c r="H4774" s="25"/>
      <c r="I4774" s="25"/>
      <c r="J4774" s="25"/>
      <c r="K4774" s="25"/>
      <c r="L4774" s="25"/>
    </row>
    <row r="4775" spans="2:13" ht="4" hidden="1" customHeight="1" outlineLevel="1" x14ac:dyDescent="0.15">
      <c r="D4775" s="1"/>
      <c r="E4775" s="1"/>
      <c r="F4775" s="1"/>
      <c r="H4775" s="1"/>
      <c r="I4775" s="1"/>
      <c r="J4775" s="1"/>
      <c r="K4775" s="1"/>
      <c r="L4775" s="1"/>
    </row>
    <row r="4776" spans="2:13" s="1" customFormat="1" ht="15" hidden="1" customHeight="1" outlineLevel="1" x14ac:dyDescent="0.15">
      <c r="B4776" s="7"/>
      <c r="D4776" s="10" t="s">
        <v>22</v>
      </c>
      <c r="F4776" s="9" t="str">
        <f>ReportingCurrency</f>
        <v>USD</v>
      </c>
      <c r="H4776" s="30">
        <f>IF(H4774=0, 0, H4772/H4774)</f>
        <v>0</v>
      </c>
      <c r="I4776" s="30">
        <f>IF(I4774=0, 0, I4772/I4774)</f>
        <v>0</v>
      </c>
      <c r="J4776" s="30">
        <f>IF(J4774=0, 0, J4772/J4774)</f>
        <v>0</v>
      </c>
      <c r="K4776" s="30">
        <f>IF(K4774=0, 0, K4772/K4774)</f>
        <v>0</v>
      </c>
      <c r="L4776" s="30">
        <f>IF(L4774=0, 0, L4772/L4774)</f>
        <v>0</v>
      </c>
    </row>
    <row r="4777" spans="2:13" ht="4" hidden="1" customHeight="1" outlineLevel="1" x14ac:dyDescent="0.15">
      <c r="D4777" s="1"/>
      <c r="E4777" s="1"/>
      <c r="F4777" s="1"/>
      <c r="H4777" s="1"/>
      <c r="I4777" s="1"/>
      <c r="J4777" s="1"/>
      <c r="K4777" s="1"/>
      <c r="L4777" s="1"/>
    </row>
    <row r="4778" spans="2:13" s="1" customFormat="1" ht="15" hidden="1" customHeight="1" outlineLevel="1" x14ac:dyDescent="0.15">
      <c r="B4778" s="7"/>
      <c r="D4778" s="10" t="s">
        <v>273</v>
      </c>
      <c r="F4778" s="9" t="s">
        <v>274</v>
      </c>
      <c r="H4778" s="2"/>
      <c r="I4778" s="2"/>
      <c r="J4778" s="2"/>
      <c r="K4778" s="2"/>
      <c r="L4778" s="2"/>
    </row>
    <row r="4779" spans="2:13" ht="4" hidden="1" customHeight="1" outlineLevel="1" x14ac:dyDescent="0.15">
      <c r="D4779" s="1"/>
      <c r="E4779" s="1"/>
      <c r="F4779" s="1"/>
      <c r="H4779" s="1"/>
      <c r="I4779" s="1"/>
      <c r="J4779" s="1"/>
      <c r="K4779" s="1"/>
      <c r="L4779" s="1"/>
    </row>
    <row r="4780" spans="2:13" s="1" customFormat="1" ht="15" hidden="1" customHeight="1" outlineLevel="1" x14ac:dyDescent="0.15">
      <c r="B4780" s="7"/>
      <c r="D4780" s="10" t="s">
        <v>302</v>
      </c>
      <c r="F4780" s="9" t="s">
        <v>275</v>
      </c>
      <c r="H4780" s="26"/>
      <c r="I4780" s="26"/>
      <c r="J4780" s="26"/>
      <c r="K4780" s="26"/>
      <c r="L4780" s="26"/>
    </row>
    <row r="4781" spans="2:13" hidden="1" outlineLevel="1" x14ac:dyDescent="0.15">
      <c r="D4781" s="1"/>
      <c r="E4781" s="1"/>
      <c r="F4781" s="1"/>
      <c r="H4781" s="1"/>
      <c r="I4781" s="1"/>
      <c r="J4781" s="1"/>
      <c r="K4781" s="1"/>
      <c r="L4781" s="1"/>
    </row>
    <row r="4782" spans="2:13" s="1" customFormat="1" ht="18" hidden="1" customHeight="1" outlineLevel="1" x14ac:dyDescent="0.15">
      <c r="B4782" s="7"/>
      <c r="C4782" s="60" t="s">
        <v>8</v>
      </c>
      <c r="D4782" s="68"/>
      <c r="E4782" s="68"/>
      <c r="F4782" s="69"/>
      <c r="G4782" s="69"/>
      <c r="H4782" s="69" t="s">
        <v>4</v>
      </c>
      <c r="I4782" s="69" t="s">
        <v>5</v>
      </c>
      <c r="J4782" s="69" t="s">
        <v>6</v>
      </c>
      <c r="K4782" s="69" t="s">
        <v>277</v>
      </c>
      <c r="L4782" s="69" t="s">
        <v>278</v>
      </c>
      <c r="M4782" s="69"/>
    </row>
    <row r="4783" spans="2:13" ht="10" hidden="1" customHeight="1" outlineLevel="1" x14ac:dyDescent="0.15">
      <c r="H4783" s="1"/>
      <c r="I4783" s="1"/>
      <c r="J4783" s="1"/>
      <c r="K4783" s="1"/>
      <c r="L4783" s="1"/>
    </row>
    <row r="4784" spans="2:13" s="1" customFormat="1" ht="15" hidden="1" customHeight="1" outlineLevel="1" x14ac:dyDescent="0.15">
      <c r="B4784" s="7"/>
      <c r="D4784" s="10" t="s">
        <v>254</v>
      </c>
      <c r="E4784" s="36"/>
      <c r="F4784" s="9" t="s">
        <v>24</v>
      </c>
      <c r="H4784" s="24"/>
      <c r="I4784" s="24"/>
      <c r="J4784" s="24"/>
      <c r="K4784" s="24"/>
      <c r="L4784" s="24"/>
    </row>
    <row r="4785" spans="2:13" s="1" customFormat="1" ht="15" hidden="1" customHeight="1" outlineLevel="1" x14ac:dyDescent="0.15">
      <c r="B4785" s="7"/>
      <c r="D4785" s="10" t="s">
        <v>255</v>
      </c>
      <c r="E4785" s="36"/>
      <c r="F4785" s="9" t="s">
        <v>24</v>
      </c>
      <c r="H4785" s="24"/>
      <c r="I4785" s="24"/>
      <c r="J4785" s="24"/>
      <c r="K4785" s="24"/>
      <c r="L4785" s="24"/>
    </row>
    <row r="4786" spans="2:13" s="1" customFormat="1" ht="15" hidden="1" customHeight="1" outlineLevel="1" x14ac:dyDescent="0.15">
      <c r="B4786" s="7"/>
      <c r="D4786" s="10" t="s">
        <v>256</v>
      </c>
      <c r="E4786" s="36"/>
      <c r="F4786" s="9" t="s">
        <v>24</v>
      </c>
      <c r="H4786" s="24"/>
      <c r="I4786" s="24"/>
      <c r="J4786" s="24"/>
      <c r="K4786" s="24"/>
      <c r="L4786" s="24"/>
    </row>
    <row r="4787" spans="2:13" s="1" customFormat="1" ht="15" hidden="1" customHeight="1" outlineLevel="1" x14ac:dyDescent="0.15">
      <c r="B4787" s="7"/>
      <c r="D4787" s="10" t="s">
        <v>257</v>
      </c>
      <c r="E4787" s="36"/>
      <c r="F4787" s="9" t="s">
        <v>24</v>
      </c>
      <c r="H4787" s="24"/>
      <c r="I4787" s="24"/>
      <c r="J4787" s="24"/>
      <c r="K4787" s="24"/>
      <c r="L4787" s="24"/>
    </row>
    <row r="4788" spans="2:13" s="1" customFormat="1" ht="15" hidden="1" customHeight="1" outlineLevel="1" x14ac:dyDescent="0.15">
      <c r="B4788" s="7"/>
      <c r="D4788" s="10" t="s">
        <v>258</v>
      </c>
      <c r="E4788" s="36"/>
      <c r="F4788" s="9" t="s">
        <v>24</v>
      </c>
      <c r="H4788" s="24"/>
      <c r="I4788" s="24"/>
      <c r="J4788" s="24"/>
      <c r="K4788" s="24"/>
      <c r="L4788" s="24"/>
    </row>
    <row r="4789" spans="2:13" ht="4" hidden="1" customHeight="1" outlineLevel="1" x14ac:dyDescent="0.15">
      <c r="D4789" s="1"/>
      <c r="E4789" s="1"/>
      <c r="F4789" s="1"/>
      <c r="H4789" s="1"/>
      <c r="I4789" s="1"/>
      <c r="J4789" s="1"/>
      <c r="K4789" s="1"/>
      <c r="L4789" s="1"/>
    </row>
    <row r="4790" spans="2:13" s="1" customFormat="1" ht="15" hidden="1" customHeight="1" outlineLevel="1" x14ac:dyDescent="0.15">
      <c r="B4790" s="7"/>
      <c r="D4790" s="10" t="s">
        <v>268</v>
      </c>
      <c r="F4790" s="9" t="s">
        <v>24</v>
      </c>
      <c r="H4790" s="31">
        <f>SUM(H4784:H4788)</f>
        <v>0</v>
      </c>
      <c r="I4790" s="31">
        <f>SUM(I4784:I4788)</f>
        <v>0</v>
      </c>
      <c r="J4790" s="31">
        <f>SUM(J4784:J4788)</f>
        <v>0</v>
      </c>
      <c r="K4790" s="31">
        <f>SUM(K4784:K4788)</f>
        <v>0</v>
      </c>
      <c r="L4790" s="31">
        <f>SUM(L4784:L4788)</f>
        <v>0</v>
      </c>
    </row>
    <row r="4791" spans="2:13" hidden="1" outlineLevel="1" x14ac:dyDescent="0.15"/>
    <row r="4792" spans="2:13" s="1" customFormat="1" ht="18" hidden="1" customHeight="1" outlineLevel="1" x14ac:dyDescent="0.15">
      <c r="B4792" s="7"/>
      <c r="C4792" s="60" t="s">
        <v>15</v>
      </c>
      <c r="D4792" s="68"/>
      <c r="E4792" s="68"/>
      <c r="F4792" s="69"/>
      <c r="G4792" s="69"/>
      <c r="H4792" s="69" t="s">
        <v>4</v>
      </c>
      <c r="I4792" s="69" t="s">
        <v>5</v>
      </c>
      <c r="J4792" s="69" t="s">
        <v>6</v>
      </c>
      <c r="K4792" s="69" t="s">
        <v>277</v>
      </c>
      <c r="L4792" s="69" t="s">
        <v>278</v>
      </c>
      <c r="M4792" s="69"/>
    </row>
    <row r="4793" spans="2:13" ht="10" hidden="1" customHeight="1" outlineLevel="1" x14ac:dyDescent="0.15"/>
    <row r="4794" spans="2:13" s="1" customFormat="1" ht="15" hidden="1" customHeight="1" outlineLevel="1" x14ac:dyDescent="0.15">
      <c r="B4794" s="7"/>
      <c r="D4794" s="10" t="s">
        <v>23</v>
      </c>
      <c r="F4794" s="9" t="s">
        <v>9</v>
      </c>
      <c r="H4794" s="31">
        <f>H4790</f>
        <v>0</v>
      </c>
      <c r="I4794" s="31">
        <f>I4790</f>
        <v>0</v>
      </c>
      <c r="J4794" s="31">
        <f>J4790</f>
        <v>0</v>
      </c>
      <c r="K4794" s="31">
        <f>K4790</f>
        <v>0</v>
      </c>
      <c r="L4794" s="31">
        <f>L4790</f>
        <v>0</v>
      </c>
    </row>
    <row r="4795" spans="2:13" ht="4" hidden="1" customHeight="1" outlineLevel="1" x14ac:dyDescent="0.15">
      <c r="D4795" s="10"/>
      <c r="F4795" s="1"/>
      <c r="H4795" s="1"/>
      <c r="I4795" s="1"/>
      <c r="J4795" s="1"/>
      <c r="K4795" s="1"/>
      <c r="L4795" s="1"/>
    </row>
    <row r="4796" spans="2:13" s="1" customFormat="1" ht="15" hidden="1" customHeight="1" outlineLevel="1" x14ac:dyDescent="0.15">
      <c r="B4796" s="7"/>
      <c r="D4796" s="10" t="s">
        <v>269</v>
      </c>
      <c r="F4796" s="9" t="s">
        <v>9</v>
      </c>
      <c r="H4796" s="31">
        <f>SUM(H4785:H4788)</f>
        <v>0</v>
      </c>
      <c r="I4796" s="31">
        <f>SUM(I4785:I4788)</f>
        <v>0</v>
      </c>
      <c r="J4796" s="31">
        <f>SUM(J4785:J4788)</f>
        <v>0</v>
      </c>
      <c r="K4796" s="31">
        <f>SUM(K4785:K4788)</f>
        <v>0</v>
      </c>
      <c r="L4796" s="31">
        <f>SUM(L4785:L4788)</f>
        <v>0</v>
      </c>
    </row>
    <row r="4797" spans="2:13" ht="4" hidden="1" customHeight="1" outlineLevel="1" x14ac:dyDescent="0.15">
      <c r="D4797" s="10"/>
      <c r="F4797" s="1"/>
      <c r="H4797" s="1"/>
      <c r="I4797" s="1"/>
      <c r="J4797" s="1"/>
      <c r="K4797" s="1"/>
      <c r="L4797" s="1"/>
    </row>
    <row r="4798" spans="2:13" s="1" customFormat="1" ht="15" hidden="1" customHeight="1" outlineLevel="1" x14ac:dyDescent="0.15">
      <c r="B4798" s="7"/>
      <c r="D4798" s="10" t="s">
        <v>16</v>
      </c>
      <c r="F4798" s="9" t="str">
        <f>ReportingCurrencyUnitLables</f>
        <v>USD 000s</v>
      </c>
      <c r="H4798" s="31">
        <f>H4776 * H4790 / 1000</f>
        <v>0</v>
      </c>
      <c r="I4798" s="31">
        <f>I4776 * I4790 / 1000</f>
        <v>0</v>
      </c>
      <c r="J4798" s="31">
        <f>J4776 * J4790 / 1000</f>
        <v>0</v>
      </c>
      <c r="K4798" s="31">
        <f>K4776 * K4790 / 1000</f>
        <v>0</v>
      </c>
      <c r="L4798" s="31">
        <f>L4776 * L4790 / 1000</f>
        <v>0</v>
      </c>
    </row>
    <row r="4799" spans="2:13" ht="4" hidden="1" customHeight="1" outlineLevel="1" x14ac:dyDescent="0.15">
      <c r="D4799" s="10"/>
      <c r="F4799" s="1"/>
      <c r="H4799" s="1"/>
      <c r="I4799" s="1"/>
      <c r="J4799" s="1"/>
      <c r="K4799" s="1"/>
      <c r="L4799" s="1"/>
    </row>
    <row r="4800" spans="2:13" s="1" customFormat="1" ht="15" hidden="1" customHeight="1" outlineLevel="1" x14ac:dyDescent="0.15">
      <c r="B4800" s="7"/>
      <c r="D4800" s="10" t="s">
        <v>19</v>
      </c>
      <c r="F4800" s="9" t="s">
        <v>20</v>
      </c>
      <c r="H4800" s="32">
        <f>IF(H4794=0,0,H4796 / H4794)</f>
        <v>0</v>
      </c>
      <c r="I4800" s="32">
        <f>IF(I4794=0,0,I4796 / I4794)</f>
        <v>0</v>
      </c>
      <c r="J4800" s="32">
        <f>IF(J4794=0,0,J4796 / J4794)</f>
        <v>0</v>
      </c>
      <c r="K4800" s="32">
        <f>IF(K4794=0,0,K4796 / K4794)</f>
        <v>0</v>
      </c>
      <c r="L4800" s="32">
        <f>IF(L4794=0,0,L4796 / L4794)</f>
        <v>0</v>
      </c>
    </row>
    <row r="4801" spans="2:13" ht="4" hidden="1" customHeight="1" outlineLevel="1" x14ac:dyDescent="0.15">
      <c r="D4801" s="10"/>
      <c r="F4801" s="1"/>
      <c r="H4801" s="1"/>
      <c r="I4801" s="1"/>
      <c r="J4801" s="1"/>
      <c r="K4801" s="1"/>
      <c r="L4801" s="1"/>
    </row>
    <row r="4802" spans="2:13" s="1" customFormat="1" ht="15" hidden="1" customHeight="1" outlineLevel="1" x14ac:dyDescent="0.15">
      <c r="B4802" s="7"/>
      <c r="D4802" s="10" t="s">
        <v>276</v>
      </c>
      <c r="F4802" s="9" t="str">
        <f>ReportingCurrencyUnitLables</f>
        <v>USD 000s</v>
      </c>
      <c r="H4802" s="31">
        <f>MAX(SUMPRODUCT(H4785:H4788, Technical!$E$9:$E$12) * H4776 / 1000, 0)</f>
        <v>0</v>
      </c>
      <c r="I4802" s="31">
        <f>MAX(SUMPRODUCT(I4785:I4788, Technical!$E$9:$E$12) * I4776 / 1000, 0)</f>
        <v>0</v>
      </c>
      <c r="J4802" s="31">
        <f>MAX(SUMPRODUCT(J4785:J4788, Technical!$E$9:$E$12) * J4776 / 1000, 0)</f>
        <v>0</v>
      </c>
      <c r="K4802" s="31">
        <f>MAX(SUMPRODUCT(K4785:K4788, Technical!$E$9:$E$12) * K4776 / 1000, 0)</f>
        <v>0</v>
      </c>
      <c r="L4802" s="31">
        <f>MAX(SUMPRODUCT(L4785:L4788, Technical!$E$9:$E$12) * L4776 / 1000, 0)</f>
        <v>0</v>
      </c>
    </row>
    <row r="4803" spans="2:13" ht="4" hidden="1" customHeight="1" outlineLevel="1" x14ac:dyDescent="0.15">
      <c r="D4803" s="10"/>
      <c r="F4803" s="1"/>
      <c r="H4803" s="1"/>
      <c r="I4803" s="1"/>
      <c r="J4803" s="1"/>
      <c r="K4803" s="1"/>
      <c r="L4803" s="1"/>
    </row>
    <row r="4804" spans="2:13" s="1" customFormat="1" ht="15" hidden="1" customHeight="1" outlineLevel="1" x14ac:dyDescent="0.15">
      <c r="B4804" s="7"/>
      <c r="D4804" s="10" t="s">
        <v>272</v>
      </c>
      <c r="F4804" s="9" t="s">
        <v>270</v>
      </c>
      <c r="H4804" s="32">
        <f>IF(H4798=0, 0, H4802/H4798)</f>
        <v>0</v>
      </c>
      <c r="I4804" s="32">
        <f>IF(I4798=0, 0, I4802/I4798)</f>
        <v>0</v>
      </c>
      <c r="J4804" s="32">
        <f>IF(J4798=0, 0, J4802/J4798)</f>
        <v>0</v>
      </c>
      <c r="K4804" s="32">
        <f>IF(K4798=0, 0, K4802/K4798)</f>
        <v>0</v>
      </c>
      <c r="L4804" s="32">
        <f>IF(L4798=0, 0, L4802/L4798)</f>
        <v>0</v>
      </c>
    </row>
    <row r="4805" spans="2:13" ht="4" hidden="1" customHeight="1" outlineLevel="1" x14ac:dyDescent="0.15">
      <c r="D4805" s="10"/>
      <c r="F4805" s="1"/>
      <c r="H4805" s="1"/>
      <c r="I4805" s="1"/>
      <c r="J4805" s="1"/>
      <c r="K4805" s="1"/>
      <c r="L4805" s="1"/>
    </row>
    <row r="4806" spans="2:13" s="1" customFormat="1" ht="15" hidden="1" customHeight="1" outlineLevel="1" x14ac:dyDescent="0.15">
      <c r="B4806" s="7"/>
      <c r="C4806" s="7"/>
      <c r="D4806" s="10" t="s">
        <v>271</v>
      </c>
      <c r="F4806" s="9" t="s">
        <v>279</v>
      </c>
      <c r="H4806" s="33"/>
      <c r="I4806" s="32">
        <f>IF(H4804=0, 0, -(I4804-H4804) / H4804)</f>
        <v>0</v>
      </c>
      <c r="J4806" s="32">
        <f>IF(I4804=0, 0, -(J4804-I4804) / I4804)</f>
        <v>0</v>
      </c>
      <c r="K4806" s="32">
        <f>IF(J4804=0, 0, -(K4804-J4804) / J4804)</f>
        <v>0</v>
      </c>
      <c r="L4806" s="32">
        <f>IF(K4804=0, 0, -(L4804-K4804) / K4804)</f>
        <v>0</v>
      </c>
    </row>
    <row r="4807" spans="2:13" hidden="1" outlineLevel="1" x14ac:dyDescent="0.15"/>
    <row r="4808" spans="2:13" s="1" customFormat="1" ht="18" hidden="1" customHeight="1" outlineLevel="1" x14ac:dyDescent="0.15">
      <c r="B4808" s="7"/>
      <c r="C4808" s="60" t="s">
        <v>259</v>
      </c>
      <c r="D4808" s="68"/>
      <c r="E4808" s="68">
        <f>IF(AND(J4763 = "Yes", OR(ISBLANK(Worker_Type_Filter), Worker_Type_Filter = H4768),
 OR(ISBLANK(Country_Filter), Country_Filter = J4768)), 1, 0)</f>
        <v>1</v>
      </c>
      <c r="F4808" s="69"/>
      <c r="G4808" s="69"/>
      <c r="H4808" s="69" t="s">
        <v>4</v>
      </c>
      <c r="I4808" s="69" t="s">
        <v>5</v>
      </c>
      <c r="J4808" s="69" t="s">
        <v>6</v>
      </c>
      <c r="K4808" s="69" t="s">
        <v>277</v>
      </c>
      <c r="L4808" s="69" t="s">
        <v>278</v>
      </c>
      <c r="M4808" s="69"/>
    </row>
    <row r="4809" spans="2:13" ht="10" hidden="1" customHeight="1" outlineLevel="1" x14ac:dyDescent="0.15">
      <c r="C4809" s="37" t="s">
        <v>267</v>
      </c>
    </row>
    <row r="4810" spans="2:13" ht="4" hidden="1" customHeight="1" outlineLevel="1" x14ac:dyDescent="0.15"/>
    <row r="4811" spans="2:13" s="1" customFormat="1" ht="15" hidden="1" customHeight="1" outlineLevel="1" x14ac:dyDescent="0.15">
      <c r="B4811" s="7"/>
      <c r="C4811" s="20">
        <v>1</v>
      </c>
      <c r="D4811" s="10" t="s">
        <v>23</v>
      </c>
      <c r="F4811" s="9" t="s">
        <v>9</v>
      </c>
      <c r="H4811" s="31">
        <f>H4794 * $E4808</f>
        <v>0</v>
      </c>
      <c r="I4811" s="31">
        <f>I4794 * $E4808</f>
        <v>0</v>
      </c>
      <c r="J4811" s="31">
        <f>J4794 * $E4808</f>
        <v>0</v>
      </c>
      <c r="K4811" s="31">
        <f>K4794 * $E4808</f>
        <v>0</v>
      </c>
      <c r="L4811" s="31">
        <f>L4794 * $E4808</f>
        <v>0</v>
      </c>
    </row>
    <row r="4812" spans="2:13" ht="4" hidden="1" customHeight="1" outlineLevel="1" x14ac:dyDescent="0.15">
      <c r="D4812" s="10"/>
      <c r="F4812" s="1"/>
      <c r="H4812" s="1"/>
      <c r="I4812" s="1"/>
      <c r="J4812" s="1"/>
      <c r="K4812" s="1"/>
      <c r="L4812" s="1"/>
    </row>
    <row r="4813" spans="2:13" s="1" customFormat="1" ht="15" hidden="1" customHeight="1" outlineLevel="1" x14ac:dyDescent="0.15">
      <c r="B4813" s="7"/>
      <c r="C4813" s="20">
        <v>2</v>
      </c>
      <c r="D4813" s="10" t="s">
        <v>269</v>
      </c>
      <c r="F4813" s="9" t="s">
        <v>9</v>
      </c>
      <c r="H4813" s="31">
        <f>H4796 * $E4808</f>
        <v>0</v>
      </c>
      <c r="I4813" s="31">
        <f>I4796 * $E4808</f>
        <v>0</v>
      </c>
      <c r="J4813" s="31">
        <f>J4796 * $E4808</f>
        <v>0</v>
      </c>
      <c r="K4813" s="31">
        <f>K4796 * $E4808</f>
        <v>0</v>
      </c>
      <c r="L4813" s="31">
        <f>L4796 * $E4808</f>
        <v>0</v>
      </c>
    </row>
    <row r="4814" spans="2:13" ht="4" hidden="1" customHeight="1" outlineLevel="1" x14ac:dyDescent="0.15">
      <c r="D4814" s="10"/>
      <c r="F4814" s="1"/>
      <c r="H4814" s="1"/>
      <c r="I4814" s="1"/>
      <c r="J4814" s="1"/>
      <c r="K4814" s="1"/>
      <c r="L4814" s="1"/>
    </row>
    <row r="4815" spans="2:13" s="1" customFormat="1" ht="15" hidden="1" customHeight="1" outlineLevel="1" x14ac:dyDescent="0.15">
      <c r="B4815" s="7"/>
      <c r="C4815" s="20">
        <v>3</v>
      </c>
      <c r="D4815" s="10" t="s">
        <v>16</v>
      </c>
      <c r="F4815" s="9" t="str">
        <f>ReportingCurrencyUnitLables</f>
        <v>USD 000s</v>
      </c>
      <c r="H4815" s="31">
        <f>H4798 * $E4808</f>
        <v>0</v>
      </c>
      <c r="I4815" s="31">
        <f>I4798 * $E4808</f>
        <v>0</v>
      </c>
      <c r="J4815" s="31">
        <f>J4798 * $E4808</f>
        <v>0</v>
      </c>
      <c r="K4815" s="31">
        <f>K4798 * $E4808</f>
        <v>0</v>
      </c>
      <c r="L4815" s="31">
        <f>L4798 * $E4808</f>
        <v>0</v>
      </c>
    </row>
    <row r="4816" spans="2:13" ht="4" hidden="1" customHeight="1" outlineLevel="1" x14ac:dyDescent="0.15">
      <c r="D4816" s="10"/>
      <c r="F4816" s="1"/>
      <c r="H4816" s="1"/>
      <c r="I4816" s="1"/>
      <c r="J4816" s="1"/>
      <c r="K4816" s="1"/>
      <c r="L4816" s="1"/>
    </row>
    <row r="4817" spans="2:14" s="1" customFormat="1" ht="15" hidden="1" customHeight="1" outlineLevel="1" x14ac:dyDescent="0.15">
      <c r="B4817" s="7"/>
      <c r="C4817" s="20">
        <v>4</v>
      </c>
      <c r="D4817" s="10" t="s">
        <v>276</v>
      </c>
      <c r="F4817" s="9" t="str">
        <f>ReportingCurrencyUnitLables</f>
        <v>USD 000s</v>
      </c>
      <c r="H4817" s="31">
        <f>H4802 * $E4808</f>
        <v>0</v>
      </c>
      <c r="I4817" s="31">
        <f>I4802 * $E4808</f>
        <v>0</v>
      </c>
      <c r="J4817" s="31">
        <f>J4802 * $E4808</f>
        <v>0</v>
      </c>
      <c r="K4817" s="31">
        <f>K4802 * $E4808</f>
        <v>0</v>
      </c>
      <c r="L4817" s="31">
        <f>L4802 * $E4808</f>
        <v>0</v>
      </c>
    </row>
    <row r="4818" spans="2:14" ht="4" hidden="1" customHeight="1" outlineLevel="1" x14ac:dyDescent="0.15">
      <c r="D4818" s="10"/>
      <c r="F4818" s="1"/>
      <c r="H4818" s="1"/>
      <c r="I4818" s="1"/>
      <c r="J4818" s="1"/>
      <c r="K4818" s="1"/>
      <c r="L4818" s="1"/>
    </row>
    <row r="4819" spans="2:14" ht="10" hidden="1" customHeight="1" outlineLevel="1" x14ac:dyDescent="0.15">
      <c r="B4819" s="38"/>
      <c r="C4819" s="34"/>
      <c r="D4819" s="34"/>
      <c r="E4819" s="34"/>
      <c r="F4819" s="34"/>
      <c r="G4819" s="34"/>
      <c r="H4819" s="34"/>
      <c r="I4819" s="39"/>
      <c r="J4819" s="39"/>
      <c r="K4819" s="39"/>
      <c r="L4819" s="34"/>
      <c r="M4819" s="34"/>
      <c r="N4819" s="1"/>
    </row>
    <row r="4820" spans="2:14" ht="10" customHeight="1" x14ac:dyDescent="0.15"/>
    <row r="4821" spans="2:14" s="1" customFormat="1" ht="19" collapsed="1" x14ac:dyDescent="0.15">
      <c r="B4821" s="66" cm="1">
        <f t="array" aca="1" ref="B4821" ca="1">MAX($B$2:OFFSET(B4821,-1,0)+1)</f>
        <v>84</v>
      </c>
      <c r="C4821" s="67" t="str">
        <f>UPPER(J4826) &amp;" / " &amp; K4826  &amp; " / " &amp; L4826 &amp; " / " &amp; H4826</f>
        <v xml:space="preserve"> /  /  / </v>
      </c>
      <c r="D4821" s="67"/>
      <c r="E4821" s="67"/>
      <c r="F4821" s="67"/>
      <c r="G4821" s="67"/>
      <c r="H4821" s="34"/>
      <c r="I4821" s="19" t="s">
        <v>253</v>
      </c>
      <c r="J4821" s="2" t="s">
        <v>216</v>
      </c>
      <c r="K4821" s="19" t="s">
        <v>286</v>
      </c>
      <c r="L4821" s="35">
        <f>E4866</f>
        <v>1</v>
      </c>
      <c r="M4821" s="34"/>
    </row>
    <row r="4822" spans="2:14" s="1" customFormat="1" ht="4" hidden="1" customHeight="1" outlineLevel="1" x14ac:dyDescent="0.15">
      <c r="B4822" s="63"/>
      <c r="C4822" s="64"/>
      <c r="D4822" s="64"/>
      <c r="E4822" s="64"/>
      <c r="F4822" s="64"/>
      <c r="G4822" s="64"/>
      <c r="H4822" s="64"/>
      <c r="I4822" s="65"/>
      <c r="J4822" s="65"/>
      <c r="K4822" s="65"/>
      <c r="L4822" s="64"/>
      <c r="M4822" s="64"/>
    </row>
    <row r="4823" spans="2:14" ht="10" hidden="1" customHeight="1" outlineLevel="1" x14ac:dyDescent="0.15"/>
    <row r="4824" spans="2:14" ht="15" hidden="1" customHeight="1" outlineLevel="1" x14ac:dyDescent="0.15">
      <c r="D4824" s="1"/>
      <c r="E4824" s="1"/>
      <c r="H4824" s="3" t="s">
        <v>1</v>
      </c>
      <c r="J4824" s="3" t="s">
        <v>0</v>
      </c>
      <c r="K4824" s="3" t="s">
        <v>215</v>
      </c>
      <c r="L4824" s="3" t="s">
        <v>283</v>
      </c>
    </row>
    <row r="4825" spans="2:14" ht="5" hidden="1" customHeight="1" outlineLevel="1" x14ac:dyDescent="0.15">
      <c r="D4825" s="1"/>
      <c r="E4825" s="1"/>
      <c r="H4825" s="1"/>
      <c r="J4825" s="1"/>
      <c r="K4825" s="1"/>
      <c r="L4825" s="1"/>
    </row>
    <row r="4826" spans="2:14" ht="15" hidden="1" customHeight="1" outlineLevel="1" x14ac:dyDescent="0.15">
      <c r="D4826" s="10" t="s">
        <v>2</v>
      </c>
      <c r="E4826" s="1"/>
      <c r="H4826" s="2"/>
      <c r="J4826" s="2"/>
      <c r="K4826" s="2"/>
      <c r="L4826" s="2"/>
    </row>
    <row r="4827" spans="2:14" hidden="1" outlineLevel="1" x14ac:dyDescent="0.15">
      <c r="D4827" s="1"/>
      <c r="E4827" s="1"/>
      <c r="F4827" s="1"/>
      <c r="H4827" s="1"/>
      <c r="I4827" s="1"/>
      <c r="J4827" s="1"/>
      <c r="K4827" s="1"/>
      <c r="L4827" s="1"/>
    </row>
    <row r="4828" spans="2:14" s="1" customFormat="1" ht="18" hidden="1" customHeight="1" outlineLevel="1" x14ac:dyDescent="0.15">
      <c r="B4828" s="7"/>
      <c r="C4828" s="60" t="s">
        <v>3</v>
      </c>
      <c r="D4828" s="68"/>
      <c r="E4828" s="68"/>
      <c r="F4828" s="69"/>
      <c r="G4828" s="69"/>
      <c r="H4828" s="69" t="s">
        <v>4</v>
      </c>
      <c r="I4828" s="69" t="s">
        <v>5</v>
      </c>
      <c r="J4828" s="69" t="s">
        <v>6</v>
      </c>
      <c r="K4828" s="69" t="s">
        <v>277</v>
      </c>
      <c r="L4828" s="69" t="s">
        <v>278</v>
      </c>
      <c r="M4828" s="69"/>
    </row>
    <row r="4829" spans="2:14" ht="10" hidden="1" customHeight="1" outlineLevel="1" x14ac:dyDescent="0.15">
      <c r="H4829" s="1"/>
      <c r="I4829" s="1"/>
      <c r="J4829" s="1"/>
      <c r="K4829" s="1"/>
      <c r="L4829" s="1"/>
    </row>
    <row r="4830" spans="2:14" s="1" customFormat="1" ht="15" hidden="1" customHeight="1" outlineLevel="1" x14ac:dyDescent="0.15">
      <c r="B4830" s="7"/>
      <c r="D4830" s="10" t="s">
        <v>3</v>
      </c>
      <c r="F4830" s="18" t="s">
        <v>288</v>
      </c>
      <c r="H4830" s="23"/>
      <c r="I4830" s="23"/>
      <c r="J4830" s="23"/>
      <c r="K4830" s="23"/>
      <c r="L4830" s="23"/>
    </row>
    <row r="4831" spans="2:14" ht="4" hidden="1" customHeight="1" outlineLevel="1" x14ac:dyDescent="0.15">
      <c r="D4831" s="1"/>
      <c r="E4831" s="1"/>
      <c r="F4831" s="1"/>
      <c r="H4831" s="1"/>
      <c r="I4831" s="1"/>
      <c r="J4831" s="1"/>
      <c r="K4831" s="1"/>
      <c r="L4831" s="1"/>
    </row>
    <row r="4832" spans="2:14" s="1" customFormat="1" ht="15" hidden="1" customHeight="1" outlineLevel="1" x14ac:dyDescent="0.15">
      <c r="B4832" s="7"/>
      <c r="D4832" s="10" t="s">
        <v>265</v>
      </c>
      <c r="F4832" s="9" t="str">
        <f>F4834 &amp; ":" &amp; F4830</f>
        <v>USD:[currency code]</v>
      </c>
      <c r="H4832" s="25"/>
      <c r="I4832" s="25"/>
      <c r="J4832" s="25"/>
      <c r="K4832" s="25"/>
      <c r="L4832" s="25"/>
    </row>
    <row r="4833" spans="2:13" ht="4" hidden="1" customHeight="1" outlineLevel="1" x14ac:dyDescent="0.15">
      <c r="D4833" s="1"/>
      <c r="E4833" s="1"/>
      <c r="F4833" s="1"/>
      <c r="H4833" s="1"/>
      <c r="I4833" s="1"/>
      <c r="J4833" s="1"/>
      <c r="K4833" s="1"/>
      <c r="L4833" s="1"/>
    </row>
    <row r="4834" spans="2:13" s="1" customFormat="1" ht="15" hidden="1" customHeight="1" outlineLevel="1" x14ac:dyDescent="0.15">
      <c r="B4834" s="7"/>
      <c r="D4834" s="10" t="s">
        <v>22</v>
      </c>
      <c r="F4834" s="9" t="str">
        <f>ReportingCurrency</f>
        <v>USD</v>
      </c>
      <c r="H4834" s="30">
        <f>IF(H4832=0, 0, H4830/H4832)</f>
        <v>0</v>
      </c>
      <c r="I4834" s="30">
        <f>IF(I4832=0, 0, I4830/I4832)</f>
        <v>0</v>
      </c>
      <c r="J4834" s="30">
        <f>IF(J4832=0, 0, J4830/J4832)</f>
        <v>0</v>
      </c>
      <c r="K4834" s="30">
        <f>IF(K4832=0, 0, K4830/K4832)</f>
        <v>0</v>
      </c>
      <c r="L4834" s="30">
        <f>IF(L4832=0, 0, L4830/L4832)</f>
        <v>0</v>
      </c>
    </row>
    <row r="4835" spans="2:13" ht="4" hidden="1" customHeight="1" outlineLevel="1" x14ac:dyDescent="0.15">
      <c r="D4835" s="1"/>
      <c r="E4835" s="1"/>
      <c r="F4835" s="1"/>
      <c r="H4835" s="1"/>
      <c r="I4835" s="1"/>
      <c r="J4835" s="1"/>
      <c r="K4835" s="1"/>
      <c r="L4835" s="1"/>
    </row>
    <row r="4836" spans="2:13" s="1" customFormat="1" ht="15" hidden="1" customHeight="1" outlineLevel="1" x14ac:dyDescent="0.15">
      <c r="B4836" s="7"/>
      <c r="D4836" s="10" t="s">
        <v>273</v>
      </c>
      <c r="F4836" s="9" t="s">
        <v>274</v>
      </c>
      <c r="H4836" s="2"/>
      <c r="I4836" s="2"/>
      <c r="J4836" s="2"/>
      <c r="K4836" s="2"/>
      <c r="L4836" s="2"/>
    </row>
    <row r="4837" spans="2:13" ht="4" hidden="1" customHeight="1" outlineLevel="1" x14ac:dyDescent="0.15">
      <c r="D4837" s="1"/>
      <c r="E4837" s="1"/>
      <c r="F4837" s="1"/>
      <c r="H4837" s="1"/>
      <c r="I4837" s="1"/>
      <c r="J4837" s="1"/>
      <c r="K4837" s="1"/>
      <c r="L4837" s="1"/>
    </row>
    <row r="4838" spans="2:13" s="1" customFormat="1" ht="15" hidden="1" customHeight="1" outlineLevel="1" x14ac:dyDescent="0.15">
      <c r="B4838" s="7"/>
      <c r="D4838" s="10" t="s">
        <v>302</v>
      </c>
      <c r="F4838" s="9" t="s">
        <v>275</v>
      </c>
      <c r="H4838" s="26"/>
      <c r="I4838" s="26"/>
      <c r="J4838" s="26"/>
      <c r="K4838" s="26"/>
      <c r="L4838" s="26"/>
    </row>
    <row r="4839" spans="2:13" hidden="1" outlineLevel="1" x14ac:dyDescent="0.15">
      <c r="D4839" s="1"/>
      <c r="E4839" s="1"/>
      <c r="F4839" s="1"/>
      <c r="H4839" s="1"/>
      <c r="I4839" s="1"/>
      <c r="J4839" s="1"/>
      <c r="K4839" s="1"/>
      <c r="L4839" s="1"/>
    </row>
    <row r="4840" spans="2:13" s="1" customFormat="1" ht="18" hidden="1" customHeight="1" outlineLevel="1" x14ac:dyDescent="0.15">
      <c r="B4840" s="7"/>
      <c r="C4840" s="60" t="s">
        <v>8</v>
      </c>
      <c r="D4840" s="68"/>
      <c r="E4840" s="68"/>
      <c r="F4840" s="69"/>
      <c r="G4840" s="69"/>
      <c r="H4840" s="69" t="s">
        <v>4</v>
      </c>
      <c r="I4840" s="69" t="s">
        <v>5</v>
      </c>
      <c r="J4840" s="69" t="s">
        <v>6</v>
      </c>
      <c r="K4840" s="69" t="s">
        <v>277</v>
      </c>
      <c r="L4840" s="69" t="s">
        <v>278</v>
      </c>
      <c r="M4840" s="69"/>
    </row>
    <row r="4841" spans="2:13" ht="10" hidden="1" customHeight="1" outlineLevel="1" x14ac:dyDescent="0.15">
      <c r="H4841" s="1"/>
      <c r="I4841" s="1"/>
      <c r="J4841" s="1"/>
      <c r="K4841" s="1"/>
      <c r="L4841" s="1"/>
    </row>
    <row r="4842" spans="2:13" s="1" customFormat="1" ht="15" hidden="1" customHeight="1" outlineLevel="1" x14ac:dyDescent="0.15">
      <c r="B4842" s="7"/>
      <c r="D4842" s="10" t="s">
        <v>254</v>
      </c>
      <c r="E4842" s="36"/>
      <c r="F4842" s="9" t="s">
        <v>24</v>
      </c>
      <c r="H4842" s="24"/>
      <c r="I4842" s="24"/>
      <c r="J4842" s="24"/>
      <c r="K4842" s="24"/>
      <c r="L4842" s="24"/>
    </row>
    <row r="4843" spans="2:13" s="1" customFormat="1" ht="15" hidden="1" customHeight="1" outlineLevel="1" x14ac:dyDescent="0.15">
      <c r="B4843" s="7"/>
      <c r="D4843" s="10" t="s">
        <v>255</v>
      </c>
      <c r="E4843" s="36"/>
      <c r="F4843" s="9" t="s">
        <v>24</v>
      </c>
      <c r="H4843" s="24"/>
      <c r="I4843" s="24"/>
      <c r="J4843" s="24"/>
      <c r="K4843" s="24"/>
      <c r="L4843" s="24"/>
    </row>
    <row r="4844" spans="2:13" s="1" customFormat="1" ht="15" hidden="1" customHeight="1" outlineLevel="1" x14ac:dyDescent="0.15">
      <c r="B4844" s="7"/>
      <c r="D4844" s="10" t="s">
        <v>256</v>
      </c>
      <c r="E4844" s="36"/>
      <c r="F4844" s="9" t="s">
        <v>24</v>
      </c>
      <c r="H4844" s="24"/>
      <c r="I4844" s="24"/>
      <c r="J4844" s="24"/>
      <c r="K4844" s="24"/>
      <c r="L4844" s="24"/>
    </row>
    <row r="4845" spans="2:13" s="1" customFormat="1" ht="15" hidden="1" customHeight="1" outlineLevel="1" x14ac:dyDescent="0.15">
      <c r="B4845" s="7"/>
      <c r="D4845" s="10" t="s">
        <v>257</v>
      </c>
      <c r="E4845" s="36"/>
      <c r="F4845" s="9" t="s">
        <v>24</v>
      </c>
      <c r="H4845" s="24"/>
      <c r="I4845" s="24"/>
      <c r="J4845" s="24"/>
      <c r="K4845" s="24"/>
      <c r="L4845" s="24"/>
    </row>
    <row r="4846" spans="2:13" s="1" customFormat="1" ht="15" hidden="1" customHeight="1" outlineLevel="1" x14ac:dyDescent="0.15">
      <c r="B4846" s="7"/>
      <c r="D4846" s="10" t="s">
        <v>258</v>
      </c>
      <c r="E4846" s="36"/>
      <c r="F4846" s="9" t="s">
        <v>24</v>
      </c>
      <c r="H4846" s="24"/>
      <c r="I4846" s="24"/>
      <c r="J4846" s="24"/>
      <c r="K4846" s="24"/>
      <c r="L4846" s="24"/>
    </row>
    <row r="4847" spans="2:13" ht="4" hidden="1" customHeight="1" outlineLevel="1" x14ac:dyDescent="0.15">
      <c r="D4847" s="1"/>
      <c r="E4847" s="1"/>
      <c r="F4847" s="1"/>
      <c r="H4847" s="1"/>
      <c r="I4847" s="1"/>
      <c r="J4847" s="1"/>
      <c r="K4847" s="1"/>
      <c r="L4847" s="1"/>
    </row>
    <row r="4848" spans="2:13" s="1" customFormat="1" ht="15" hidden="1" customHeight="1" outlineLevel="1" x14ac:dyDescent="0.15">
      <c r="B4848" s="7"/>
      <c r="D4848" s="10" t="s">
        <v>268</v>
      </c>
      <c r="F4848" s="9" t="s">
        <v>24</v>
      </c>
      <c r="H4848" s="31">
        <f>SUM(H4842:H4846)</f>
        <v>0</v>
      </c>
      <c r="I4848" s="31">
        <f>SUM(I4842:I4846)</f>
        <v>0</v>
      </c>
      <c r="J4848" s="31">
        <f>SUM(J4842:J4846)</f>
        <v>0</v>
      </c>
      <c r="K4848" s="31">
        <f>SUM(K4842:K4846)</f>
        <v>0</v>
      </c>
      <c r="L4848" s="31">
        <f>SUM(L4842:L4846)</f>
        <v>0</v>
      </c>
    </row>
    <row r="4849" spans="2:13" hidden="1" outlineLevel="1" x14ac:dyDescent="0.15"/>
    <row r="4850" spans="2:13" s="1" customFormat="1" ht="18" hidden="1" customHeight="1" outlineLevel="1" x14ac:dyDescent="0.15">
      <c r="B4850" s="7"/>
      <c r="C4850" s="60" t="s">
        <v>15</v>
      </c>
      <c r="D4850" s="68"/>
      <c r="E4850" s="68"/>
      <c r="F4850" s="69"/>
      <c r="G4850" s="69"/>
      <c r="H4850" s="69" t="s">
        <v>4</v>
      </c>
      <c r="I4850" s="69" t="s">
        <v>5</v>
      </c>
      <c r="J4850" s="69" t="s">
        <v>6</v>
      </c>
      <c r="K4850" s="69" t="s">
        <v>277</v>
      </c>
      <c r="L4850" s="69" t="s">
        <v>278</v>
      </c>
      <c r="M4850" s="69"/>
    </row>
    <row r="4851" spans="2:13" ht="10" hidden="1" customHeight="1" outlineLevel="1" x14ac:dyDescent="0.15"/>
    <row r="4852" spans="2:13" s="1" customFormat="1" ht="15" hidden="1" customHeight="1" outlineLevel="1" x14ac:dyDescent="0.15">
      <c r="B4852" s="7"/>
      <c r="D4852" s="10" t="s">
        <v>23</v>
      </c>
      <c r="F4852" s="9" t="s">
        <v>9</v>
      </c>
      <c r="H4852" s="31">
        <f>H4848</f>
        <v>0</v>
      </c>
      <c r="I4852" s="31">
        <f>I4848</f>
        <v>0</v>
      </c>
      <c r="J4852" s="31">
        <f>J4848</f>
        <v>0</v>
      </c>
      <c r="K4852" s="31">
        <f>K4848</f>
        <v>0</v>
      </c>
      <c r="L4852" s="31">
        <f>L4848</f>
        <v>0</v>
      </c>
    </row>
    <row r="4853" spans="2:13" ht="4" hidden="1" customHeight="1" outlineLevel="1" x14ac:dyDescent="0.15">
      <c r="D4853" s="10"/>
      <c r="F4853" s="1"/>
      <c r="H4853" s="1"/>
      <c r="I4853" s="1"/>
      <c r="J4853" s="1"/>
      <c r="K4853" s="1"/>
      <c r="L4853" s="1"/>
    </row>
    <row r="4854" spans="2:13" s="1" customFormat="1" ht="15" hidden="1" customHeight="1" outlineLevel="1" x14ac:dyDescent="0.15">
      <c r="B4854" s="7"/>
      <c r="D4854" s="10" t="s">
        <v>269</v>
      </c>
      <c r="F4854" s="9" t="s">
        <v>9</v>
      </c>
      <c r="H4854" s="31">
        <f>SUM(H4843:H4846)</f>
        <v>0</v>
      </c>
      <c r="I4854" s="31">
        <f>SUM(I4843:I4846)</f>
        <v>0</v>
      </c>
      <c r="J4854" s="31">
        <f>SUM(J4843:J4846)</f>
        <v>0</v>
      </c>
      <c r="K4854" s="31">
        <f>SUM(K4843:K4846)</f>
        <v>0</v>
      </c>
      <c r="L4854" s="31">
        <f>SUM(L4843:L4846)</f>
        <v>0</v>
      </c>
    </row>
    <row r="4855" spans="2:13" ht="4" hidden="1" customHeight="1" outlineLevel="1" x14ac:dyDescent="0.15">
      <c r="D4855" s="10"/>
      <c r="F4855" s="1"/>
      <c r="H4855" s="1"/>
      <c r="I4855" s="1"/>
      <c r="J4855" s="1"/>
      <c r="K4855" s="1"/>
      <c r="L4855" s="1"/>
    </row>
    <row r="4856" spans="2:13" s="1" customFormat="1" ht="15" hidden="1" customHeight="1" outlineLevel="1" x14ac:dyDescent="0.15">
      <c r="B4856" s="7"/>
      <c r="D4856" s="10" t="s">
        <v>16</v>
      </c>
      <c r="F4856" s="9" t="str">
        <f>ReportingCurrencyUnitLables</f>
        <v>USD 000s</v>
      </c>
      <c r="H4856" s="31">
        <f>H4834 * H4848 / 1000</f>
        <v>0</v>
      </c>
      <c r="I4856" s="31">
        <f>I4834 * I4848 / 1000</f>
        <v>0</v>
      </c>
      <c r="J4856" s="31">
        <f>J4834 * J4848 / 1000</f>
        <v>0</v>
      </c>
      <c r="K4856" s="31">
        <f>K4834 * K4848 / 1000</f>
        <v>0</v>
      </c>
      <c r="L4856" s="31">
        <f>L4834 * L4848 / 1000</f>
        <v>0</v>
      </c>
    </row>
    <row r="4857" spans="2:13" ht="4" hidden="1" customHeight="1" outlineLevel="1" x14ac:dyDescent="0.15">
      <c r="D4857" s="10"/>
      <c r="F4857" s="1"/>
      <c r="H4857" s="1"/>
      <c r="I4857" s="1"/>
      <c r="J4857" s="1"/>
      <c r="K4857" s="1"/>
      <c r="L4857" s="1"/>
    </row>
    <row r="4858" spans="2:13" s="1" customFormat="1" ht="15" hidden="1" customHeight="1" outlineLevel="1" x14ac:dyDescent="0.15">
      <c r="B4858" s="7"/>
      <c r="D4858" s="10" t="s">
        <v>19</v>
      </c>
      <c r="F4858" s="9" t="s">
        <v>20</v>
      </c>
      <c r="H4858" s="32">
        <f>IF(H4852=0,0,H4854 / H4852)</f>
        <v>0</v>
      </c>
      <c r="I4858" s="32">
        <f>IF(I4852=0,0,I4854 / I4852)</f>
        <v>0</v>
      </c>
      <c r="J4858" s="32">
        <f>IF(J4852=0,0,J4854 / J4852)</f>
        <v>0</v>
      </c>
      <c r="K4858" s="32">
        <f>IF(K4852=0,0,K4854 / K4852)</f>
        <v>0</v>
      </c>
      <c r="L4858" s="32">
        <f>IF(L4852=0,0,L4854 / L4852)</f>
        <v>0</v>
      </c>
    </row>
    <row r="4859" spans="2:13" ht="4" hidden="1" customHeight="1" outlineLevel="1" x14ac:dyDescent="0.15">
      <c r="D4859" s="10"/>
      <c r="F4859" s="1"/>
      <c r="H4859" s="1"/>
      <c r="I4859" s="1"/>
      <c r="J4859" s="1"/>
      <c r="K4859" s="1"/>
      <c r="L4859" s="1"/>
    </row>
    <row r="4860" spans="2:13" s="1" customFormat="1" ht="15" hidden="1" customHeight="1" outlineLevel="1" x14ac:dyDescent="0.15">
      <c r="B4860" s="7"/>
      <c r="D4860" s="10" t="s">
        <v>276</v>
      </c>
      <c r="F4860" s="9" t="str">
        <f>ReportingCurrencyUnitLables</f>
        <v>USD 000s</v>
      </c>
      <c r="H4860" s="31">
        <f>MAX(SUMPRODUCT(H4843:H4846, Technical!$E$9:$E$12) * H4834 / 1000, 0)</f>
        <v>0</v>
      </c>
      <c r="I4860" s="31">
        <f>MAX(SUMPRODUCT(I4843:I4846, Technical!$E$9:$E$12) * I4834 / 1000, 0)</f>
        <v>0</v>
      </c>
      <c r="J4860" s="31">
        <f>MAX(SUMPRODUCT(J4843:J4846, Technical!$E$9:$E$12) * J4834 / 1000, 0)</f>
        <v>0</v>
      </c>
      <c r="K4860" s="31">
        <f>MAX(SUMPRODUCT(K4843:K4846, Technical!$E$9:$E$12) * K4834 / 1000, 0)</f>
        <v>0</v>
      </c>
      <c r="L4860" s="31">
        <f>MAX(SUMPRODUCT(L4843:L4846, Technical!$E$9:$E$12) * L4834 / 1000, 0)</f>
        <v>0</v>
      </c>
    </row>
    <row r="4861" spans="2:13" ht="4" hidden="1" customHeight="1" outlineLevel="1" x14ac:dyDescent="0.15">
      <c r="D4861" s="10"/>
      <c r="F4861" s="1"/>
      <c r="H4861" s="1"/>
      <c r="I4861" s="1"/>
      <c r="J4861" s="1"/>
      <c r="K4861" s="1"/>
      <c r="L4861" s="1"/>
    </row>
    <row r="4862" spans="2:13" s="1" customFormat="1" ht="15" hidden="1" customHeight="1" outlineLevel="1" x14ac:dyDescent="0.15">
      <c r="B4862" s="7"/>
      <c r="D4862" s="10" t="s">
        <v>272</v>
      </c>
      <c r="F4862" s="9" t="s">
        <v>270</v>
      </c>
      <c r="H4862" s="32">
        <f>IF(H4856=0, 0, H4860/H4856)</f>
        <v>0</v>
      </c>
      <c r="I4862" s="32">
        <f>IF(I4856=0, 0, I4860/I4856)</f>
        <v>0</v>
      </c>
      <c r="J4862" s="32">
        <f>IF(J4856=0, 0, J4860/J4856)</f>
        <v>0</v>
      </c>
      <c r="K4862" s="32">
        <f>IF(K4856=0, 0, K4860/K4856)</f>
        <v>0</v>
      </c>
      <c r="L4862" s="32">
        <f>IF(L4856=0, 0, L4860/L4856)</f>
        <v>0</v>
      </c>
    </row>
    <row r="4863" spans="2:13" ht="4" hidden="1" customHeight="1" outlineLevel="1" x14ac:dyDescent="0.15">
      <c r="D4863" s="10"/>
      <c r="F4863" s="1"/>
      <c r="H4863" s="1"/>
      <c r="I4863" s="1"/>
      <c r="J4863" s="1"/>
      <c r="K4863" s="1"/>
      <c r="L4863" s="1"/>
    </row>
    <row r="4864" spans="2:13" s="1" customFormat="1" ht="15" hidden="1" customHeight="1" outlineLevel="1" x14ac:dyDescent="0.15">
      <c r="B4864" s="7"/>
      <c r="C4864" s="7"/>
      <c r="D4864" s="10" t="s">
        <v>271</v>
      </c>
      <c r="F4864" s="9" t="s">
        <v>279</v>
      </c>
      <c r="H4864" s="33"/>
      <c r="I4864" s="32">
        <f>IF(H4862=0, 0, -(I4862-H4862) / H4862)</f>
        <v>0</v>
      </c>
      <c r="J4864" s="32">
        <f>IF(I4862=0, 0, -(J4862-I4862) / I4862)</f>
        <v>0</v>
      </c>
      <c r="K4864" s="32">
        <f>IF(J4862=0, 0, -(K4862-J4862) / J4862)</f>
        <v>0</v>
      </c>
      <c r="L4864" s="32">
        <f>IF(K4862=0, 0, -(L4862-K4862) / K4862)</f>
        <v>0</v>
      </c>
    </row>
    <row r="4865" spans="2:14" hidden="1" outlineLevel="1" x14ac:dyDescent="0.15"/>
    <row r="4866" spans="2:14" s="1" customFormat="1" ht="18" hidden="1" customHeight="1" outlineLevel="1" x14ac:dyDescent="0.15">
      <c r="B4866" s="7"/>
      <c r="C4866" s="60" t="s">
        <v>259</v>
      </c>
      <c r="D4866" s="68"/>
      <c r="E4866" s="68">
        <f>IF(AND(J4821 = "Yes", OR(ISBLANK(Worker_Type_Filter), Worker_Type_Filter = H4826),
 OR(ISBLANK(Country_Filter), Country_Filter = J4826)), 1, 0)</f>
        <v>1</v>
      </c>
      <c r="F4866" s="69"/>
      <c r="G4866" s="69"/>
      <c r="H4866" s="69" t="s">
        <v>4</v>
      </c>
      <c r="I4866" s="69" t="s">
        <v>5</v>
      </c>
      <c r="J4866" s="69" t="s">
        <v>6</v>
      </c>
      <c r="K4866" s="69" t="s">
        <v>277</v>
      </c>
      <c r="L4866" s="69" t="s">
        <v>278</v>
      </c>
      <c r="M4866" s="69"/>
    </row>
    <row r="4867" spans="2:14" ht="10" hidden="1" customHeight="1" outlineLevel="1" x14ac:dyDescent="0.15">
      <c r="C4867" s="37" t="s">
        <v>267</v>
      </c>
    </row>
    <row r="4868" spans="2:14" ht="4" hidden="1" customHeight="1" outlineLevel="1" x14ac:dyDescent="0.15"/>
    <row r="4869" spans="2:14" s="1" customFormat="1" ht="15" hidden="1" customHeight="1" outlineLevel="1" x14ac:dyDescent="0.15">
      <c r="B4869" s="7"/>
      <c r="C4869" s="20">
        <v>1</v>
      </c>
      <c r="D4869" s="10" t="s">
        <v>23</v>
      </c>
      <c r="F4869" s="9" t="s">
        <v>9</v>
      </c>
      <c r="H4869" s="31">
        <f>H4852 * $E4866</f>
        <v>0</v>
      </c>
      <c r="I4869" s="31">
        <f>I4852 * $E4866</f>
        <v>0</v>
      </c>
      <c r="J4869" s="31">
        <f>J4852 * $E4866</f>
        <v>0</v>
      </c>
      <c r="K4869" s="31">
        <f>K4852 * $E4866</f>
        <v>0</v>
      </c>
      <c r="L4869" s="31">
        <f>L4852 * $E4866</f>
        <v>0</v>
      </c>
    </row>
    <row r="4870" spans="2:14" ht="4" hidden="1" customHeight="1" outlineLevel="1" x14ac:dyDescent="0.15">
      <c r="D4870" s="10"/>
      <c r="F4870" s="1"/>
      <c r="H4870" s="1"/>
      <c r="I4870" s="1"/>
      <c r="J4870" s="1"/>
      <c r="K4870" s="1"/>
      <c r="L4870" s="1"/>
    </row>
    <row r="4871" spans="2:14" s="1" customFormat="1" ht="15" hidden="1" customHeight="1" outlineLevel="1" x14ac:dyDescent="0.15">
      <c r="B4871" s="7"/>
      <c r="C4871" s="20">
        <v>2</v>
      </c>
      <c r="D4871" s="10" t="s">
        <v>269</v>
      </c>
      <c r="F4871" s="9" t="s">
        <v>9</v>
      </c>
      <c r="H4871" s="31">
        <f>H4854 * $E4866</f>
        <v>0</v>
      </c>
      <c r="I4871" s="31">
        <f>I4854 * $E4866</f>
        <v>0</v>
      </c>
      <c r="J4871" s="31">
        <f>J4854 * $E4866</f>
        <v>0</v>
      </c>
      <c r="K4871" s="31">
        <f>K4854 * $E4866</f>
        <v>0</v>
      </c>
      <c r="L4871" s="31">
        <f>L4854 * $E4866</f>
        <v>0</v>
      </c>
    </row>
    <row r="4872" spans="2:14" ht="4" hidden="1" customHeight="1" outlineLevel="1" x14ac:dyDescent="0.15">
      <c r="D4872" s="10"/>
      <c r="F4872" s="1"/>
      <c r="H4872" s="1"/>
      <c r="I4872" s="1"/>
      <c r="J4872" s="1"/>
      <c r="K4872" s="1"/>
      <c r="L4872" s="1"/>
    </row>
    <row r="4873" spans="2:14" s="1" customFormat="1" ht="15" hidden="1" customHeight="1" outlineLevel="1" x14ac:dyDescent="0.15">
      <c r="B4873" s="7"/>
      <c r="C4873" s="20">
        <v>3</v>
      </c>
      <c r="D4873" s="10" t="s">
        <v>16</v>
      </c>
      <c r="F4873" s="9" t="str">
        <f>ReportingCurrencyUnitLables</f>
        <v>USD 000s</v>
      </c>
      <c r="H4873" s="31">
        <f>H4856 * $E4866</f>
        <v>0</v>
      </c>
      <c r="I4873" s="31">
        <f>I4856 * $E4866</f>
        <v>0</v>
      </c>
      <c r="J4873" s="31">
        <f>J4856 * $E4866</f>
        <v>0</v>
      </c>
      <c r="K4873" s="31">
        <f>K4856 * $E4866</f>
        <v>0</v>
      </c>
      <c r="L4873" s="31">
        <f>L4856 * $E4866</f>
        <v>0</v>
      </c>
    </row>
    <row r="4874" spans="2:14" ht="4" hidden="1" customHeight="1" outlineLevel="1" x14ac:dyDescent="0.15">
      <c r="D4874" s="10"/>
      <c r="F4874" s="1"/>
      <c r="H4874" s="1"/>
      <c r="I4874" s="1"/>
      <c r="J4874" s="1"/>
      <c r="K4874" s="1"/>
      <c r="L4874" s="1"/>
    </row>
    <row r="4875" spans="2:14" s="1" customFormat="1" ht="15" hidden="1" customHeight="1" outlineLevel="1" x14ac:dyDescent="0.15">
      <c r="B4875" s="7"/>
      <c r="C4875" s="20">
        <v>4</v>
      </c>
      <c r="D4875" s="10" t="s">
        <v>276</v>
      </c>
      <c r="F4875" s="9" t="str">
        <f>ReportingCurrencyUnitLables</f>
        <v>USD 000s</v>
      </c>
      <c r="H4875" s="31">
        <f>H4860 * $E4866</f>
        <v>0</v>
      </c>
      <c r="I4875" s="31">
        <f>I4860 * $E4866</f>
        <v>0</v>
      </c>
      <c r="J4875" s="31">
        <f>J4860 * $E4866</f>
        <v>0</v>
      </c>
      <c r="K4875" s="31">
        <f>K4860 * $E4866</f>
        <v>0</v>
      </c>
      <c r="L4875" s="31">
        <f>L4860 * $E4866</f>
        <v>0</v>
      </c>
    </row>
    <row r="4876" spans="2:14" ht="4" hidden="1" customHeight="1" outlineLevel="1" x14ac:dyDescent="0.15">
      <c r="D4876" s="10"/>
      <c r="F4876" s="1"/>
      <c r="H4876" s="1"/>
      <c r="I4876" s="1"/>
      <c r="J4876" s="1"/>
      <c r="K4876" s="1"/>
      <c r="L4876" s="1"/>
    </row>
    <row r="4877" spans="2:14" ht="10" hidden="1" customHeight="1" outlineLevel="1" x14ac:dyDescent="0.15">
      <c r="B4877" s="38"/>
      <c r="C4877" s="34"/>
      <c r="D4877" s="34"/>
      <c r="E4877" s="34"/>
      <c r="F4877" s="34"/>
      <c r="G4877" s="34"/>
      <c r="H4877" s="34"/>
      <c r="I4877" s="39"/>
      <c r="J4877" s="39"/>
      <c r="K4877" s="39"/>
      <c r="L4877" s="34"/>
      <c r="M4877" s="34"/>
      <c r="N4877" s="1"/>
    </row>
    <row r="4878" spans="2:14" ht="10" customHeight="1" x14ac:dyDescent="0.15"/>
    <row r="4879" spans="2:14" s="1" customFormat="1" ht="19" collapsed="1" x14ac:dyDescent="0.15">
      <c r="B4879" s="66" cm="1">
        <f t="array" aca="1" ref="B4879" ca="1">MAX($B$2:OFFSET(B4879,-1,0)+1)</f>
        <v>85</v>
      </c>
      <c r="C4879" s="67" t="str">
        <f>UPPER(J4884) &amp;" / " &amp; K4884  &amp; " / " &amp; L4884 &amp; " / " &amp; H4884</f>
        <v xml:space="preserve"> /  /  / </v>
      </c>
      <c r="D4879" s="67"/>
      <c r="E4879" s="67"/>
      <c r="F4879" s="67"/>
      <c r="G4879" s="67"/>
      <c r="H4879" s="34"/>
      <c r="I4879" s="19" t="s">
        <v>253</v>
      </c>
      <c r="J4879" s="2" t="s">
        <v>216</v>
      </c>
      <c r="K4879" s="19" t="s">
        <v>286</v>
      </c>
      <c r="L4879" s="35">
        <f>E4924</f>
        <v>1</v>
      </c>
      <c r="M4879" s="34"/>
    </row>
    <row r="4880" spans="2:14" s="1" customFormat="1" ht="4" hidden="1" customHeight="1" outlineLevel="1" x14ac:dyDescent="0.15">
      <c r="B4880" s="63"/>
      <c r="C4880" s="64"/>
      <c r="D4880" s="64"/>
      <c r="E4880" s="64"/>
      <c r="F4880" s="64"/>
      <c r="G4880" s="64"/>
      <c r="H4880" s="64"/>
      <c r="I4880" s="65"/>
      <c r="J4880" s="65"/>
      <c r="K4880" s="65"/>
      <c r="L4880" s="64"/>
      <c r="M4880" s="64"/>
    </row>
    <row r="4881" spans="2:13" ht="10" hidden="1" customHeight="1" outlineLevel="1" x14ac:dyDescent="0.15"/>
    <row r="4882" spans="2:13" ht="15" hidden="1" customHeight="1" outlineLevel="1" x14ac:dyDescent="0.15">
      <c r="D4882" s="1"/>
      <c r="E4882" s="1"/>
      <c r="H4882" s="3" t="s">
        <v>1</v>
      </c>
      <c r="J4882" s="3" t="s">
        <v>0</v>
      </c>
      <c r="K4882" s="3" t="s">
        <v>215</v>
      </c>
      <c r="L4882" s="3" t="s">
        <v>283</v>
      </c>
    </row>
    <row r="4883" spans="2:13" ht="5" hidden="1" customHeight="1" outlineLevel="1" x14ac:dyDescent="0.15">
      <c r="D4883" s="1"/>
      <c r="E4883" s="1"/>
      <c r="H4883" s="1"/>
      <c r="J4883" s="1"/>
      <c r="K4883" s="1"/>
      <c r="L4883" s="1"/>
    </row>
    <row r="4884" spans="2:13" ht="15" hidden="1" customHeight="1" outlineLevel="1" x14ac:dyDescent="0.15">
      <c r="D4884" s="10" t="s">
        <v>2</v>
      </c>
      <c r="E4884" s="1"/>
      <c r="H4884" s="2"/>
      <c r="J4884" s="2"/>
      <c r="K4884" s="2"/>
      <c r="L4884" s="2"/>
    </row>
    <row r="4885" spans="2:13" hidden="1" outlineLevel="1" x14ac:dyDescent="0.15">
      <c r="D4885" s="1"/>
      <c r="E4885" s="1"/>
      <c r="F4885" s="1"/>
      <c r="H4885" s="1"/>
      <c r="I4885" s="1"/>
      <c r="J4885" s="1"/>
      <c r="K4885" s="1"/>
      <c r="L4885" s="1"/>
    </row>
    <row r="4886" spans="2:13" s="1" customFormat="1" ht="18" hidden="1" customHeight="1" outlineLevel="1" x14ac:dyDescent="0.15">
      <c r="B4886" s="7"/>
      <c r="C4886" s="60" t="s">
        <v>3</v>
      </c>
      <c r="D4886" s="68"/>
      <c r="E4886" s="68"/>
      <c r="F4886" s="69"/>
      <c r="G4886" s="69"/>
      <c r="H4886" s="69" t="s">
        <v>4</v>
      </c>
      <c r="I4886" s="69" t="s">
        <v>5</v>
      </c>
      <c r="J4886" s="69" t="s">
        <v>6</v>
      </c>
      <c r="K4886" s="69" t="s">
        <v>277</v>
      </c>
      <c r="L4886" s="69" t="s">
        <v>278</v>
      </c>
      <c r="M4886" s="69"/>
    </row>
    <row r="4887" spans="2:13" ht="10" hidden="1" customHeight="1" outlineLevel="1" x14ac:dyDescent="0.15">
      <c r="H4887" s="1"/>
      <c r="I4887" s="1"/>
      <c r="J4887" s="1"/>
      <c r="K4887" s="1"/>
      <c r="L4887" s="1"/>
    </row>
    <row r="4888" spans="2:13" s="1" customFormat="1" ht="15" hidden="1" customHeight="1" outlineLevel="1" x14ac:dyDescent="0.15">
      <c r="B4888" s="7"/>
      <c r="D4888" s="10" t="s">
        <v>3</v>
      </c>
      <c r="F4888" s="18" t="s">
        <v>288</v>
      </c>
      <c r="H4888" s="23"/>
      <c r="I4888" s="23"/>
      <c r="J4888" s="23"/>
      <c r="K4888" s="23"/>
      <c r="L4888" s="23"/>
    </row>
    <row r="4889" spans="2:13" ht="4" hidden="1" customHeight="1" outlineLevel="1" x14ac:dyDescent="0.15">
      <c r="D4889" s="1"/>
      <c r="E4889" s="1"/>
      <c r="F4889" s="1"/>
      <c r="H4889" s="1"/>
      <c r="I4889" s="1"/>
      <c r="J4889" s="1"/>
      <c r="K4889" s="1"/>
      <c r="L4889" s="1"/>
    </row>
    <row r="4890" spans="2:13" s="1" customFormat="1" ht="15" hidden="1" customHeight="1" outlineLevel="1" x14ac:dyDescent="0.15">
      <c r="B4890" s="7"/>
      <c r="D4890" s="10" t="s">
        <v>265</v>
      </c>
      <c r="F4890" s="9" t="str">
        <f>F4892 &amp; ":" &amp; F4888</f>
        <v>USD:[currency code]</v>
      </c>
      <c r="H4890" s="25"/>
      <c r="I4890" s="25"/>
      <c r="J4890" s="25"/>
      <c r="K4890" s="25"/>
      <c r="L4890" s="25"/>
    </row>
    <row r="4891" spans="2:13" ht="4" hidden="1" customHeight="1" outlineLevel="1" x14ac:dyDescent="0.15">
      <c r="D4891" s="1"/>
      <c r="E4891" s="1"/>
      <c r="F4891" s="1"/>
      <c r="H4891" s="1"/>
      <c r="I4891" s="1"/>
      <c r="J4891" s="1"/>
      <c r="K4891" s="1"/>
      <c r="L4891" s="1"/>
    </row>
    <row r="4892" spans="2:13" s="1" customFormat="1" ht="15" hidden="1" customHeight="1" outlineLevel="1" x14ac:dyDescent="0.15">
      <c r="B4892" s="7"/>
      <c r="D4892" s="10" t="s">
        <v>22</v>
      </c>
      <c r="F4892" s="9" t="str">
        <f>ReportingCurrency</f>
        <v>USD</v>
      </c>
      <c r="H4892" s="30">
        <f>IF(H4890=0, 0, H4888/H4890)</f>
        <v>0</v>
      </c>
      <c r="I4892" s="30">
        <f>IF(I4890=0, 0, I4888/I4890)</f>
        <v>0</v>
      </c>
      <c r="J4892" s="30">
        <f>IF(J4890=0, 0, J4888/J4890)</f>
        <v>0</v>
      </c>
      <c r="K4892" s="30">
        <f>IF(K4890=0, 0, K4888/K4890)</f>
        <v>0</v>
      </c>
      <c r="L4892" s="30">
        <f>IF(L4890=0, 0, L4888/L4890)</f>
        <v>0</v>
      </c>
    </row>
    <row r="4893" spans="2:13" ht="4" hidden="1" customHeight="1" outlineLevel="1" x14ac:dyDescent="0.15">
      <c r="D4893" s="1"/>
      <c r="E4893" s="1"/>
      <c r="F4893" s="1"/>
      <c r="H4893" s="1"/>
      <c r="I4893" s="1"/>
      <c r="J4893" s="1"/>
      <c r="K4893" s="1"/>
      <c r="L4893" s="1"/>
    </row>
    <row r="4894" spans="2:13" s="1" customFormat="1" ht="15" hidden="1" customHeight="1" outlineLevel="1" x14ac:dyDescent="0.15">
      <c r="B4894" s="7"/>
      <c r="D4894" s="10" t="s">
        <v>273</v>
      </c>
      <c r="F4894" s="9" t="s">
        <v>274</v>
      </c>
      <c r="H4894" s="2"/>
      <c r="I4894" s="2"/>
      <c r="J4894" s="2"/>
      <c r="K4894" s="2"/>
      <c r="L4894" s="2"/>
    </row>
    <row r="4895" spans="2:13" ht="4" hidden="1" customHeight="1" outlineLevel="1" x14ac:dyDescent="0.15">
      <c r="D4895" s="1"/>
      <c r="E4895" s="1"/>
      <c r="F4895" s="1"/>
      <c r="H4895" s="1"/>
      <c r="I4895" s="1"/>
      <c r="J4895" s="1"/>
      <c r="K4895" s="1"/>
      <c r="L4895" s="1"/>
    </row>
    <row r="4896" spans="2:13" s="1" customFormat="1" ht="15" hidden="1" customHeight="1" outlineLevel="1" x14ac:dyDescent="0.15">
      <c r="B4896" s="7"/>
      <c r="D4896" s="10" t="s">
        <v>302</v>
      </c>
      <c r="F4896" s="9" t="s">
        <v>275</v>
      </c>
      <c r="H4896" s="26"/>
      <c r="I4896" s="26"/>
      <c r="J4896" s="26"/>
      <c r="K4896" s="26"/>
      <c r="L4896" s="26"/>
    </row>
    <row r="4897" spans="2:13" hidden="1" outlineLevel="1" x14ac:dyDescent="0.15">
      <c r="D4897" s="1"/>
      <c r="E4897" s="1"/>
      <c r="F4897" s="1"/>
      <c r="H4897" s="1"/>
      <c r="I4897" s="1"/>
      <c r="J4897" s="1"/>
      <c r="K4897" s="1"/>
      <c r="L4897" s="1"/>
    </row>
    <row r="4898" spans="2:13" s="1" customFormat="1" ht="18" hidden="1" customHeight="1" outlineLevel="1" x14ac:dyDescent="0.15">
      <c r="B4898" s="7"/>
      <c r="C4898" s="60" t="s">
        <v>8</v>
      </c>
      <c r="D4898" s="68"/>
      <c r="E4898" s="68"/>
      <c r="F4898" s="69"/>
      <c r="G4898" s="69"/>
      <c r="H4898" s="69" t="s">
        <v>4</v>
      </c>
      <c r="I4898" s="69" t="s">
        <v>5</v>
      </c>
      <c r="J4898" s="69" t="s">
        <v>6</v>
      </c>
      <c r="K4898" s="69" t="s">
        <v>277</v>
      </c>
      <c r="L4898" s="69" t="s">
        <v>278</v>
      </c>
      <c r="M4898" s="69"/>
    </row>
    <row r="4899" spans="2:13" ht="10" hidden="1" customHeight="1" outlineLevel="1" x14ac:dyDescent="0.15">
      <c r="H4899" s="1"/>
      <c r="I4899" s="1"/>
      <c r="J4899" s="1"/>
      <c r="K4899" s="1"/>
      <c r="L4899" s="1"/>
    </row>
    <row r="4900" spans="2:13" s="1" customFormat="1" ht="15" hidden="1" customHeight="1" outlineLevel="1" x14ac:dyDescent="0.15">
      <c r="B4900" s="7"/>
      <c r="D4900" s="10" t="s">
        <v>254</v>
      </c>
      <c r="E4900" s="36"/>
      <c r="F4900" s="9" t="s">
        <v>24</v>
      </c>
      <c r="H4900" s="24"/>
      <c r="I4900" s="24"/>
      <c r="J4900" s="24"/>
      <c r="K4900" s="24"/>
      <c r="L4900" s="24"/>
    </row>
    <row r="4901" spans="2:13" s="1" customFormat="1" ht="15" hidden="1" customHeight="1" outlineLevel="1" x14ac:dyDescent="0.15">
      <c r="B4901" s="7"/>
      <c r="D4901" s="10" t="s">
        <v>255</v>
      </c>
      <c r="E4901" s="36"/>
      <c r="F4901" s="9" t="s">
        <v>24</v>
      </c>
      <c r="H4901" s="24"/>
      <c r="I4901" s="24"/>
      <c r="J4901" s="24"/>
      <c r="K4901" s="24"/>
      <c r="L4901" s="24"/>
    </row>
    <row r="4902" spans="2:13" s="1" customFormat="1" ht="15" hidden="1" customHeight="1" outlineLevel="1" x14ac:dyDescent="0.15">
      <c r="B4902" s="7"/>
      <c r="D4902" s="10" t="s">
        <v>256</v>
      </c>
      <c r="E4902" s="36"/>
      <c r="F4902" s="9" t="s">
        <v>24</v>
      </c>
      <c r="H4902" s="24"/>
      <c r="I4902" s="24"/>
      <c r="J4902" s="24"/>
      <c r="K4902" s="24"/>
      <c r="L4902" s="24"/>
    </row>
    <row r="4903" spans="2:13" s="1" customFormat="1" ht="15" hidden="1" customHeight="1" outlineLevel="1" x14ac:dyDescent="0.15">
      <c r="B4903" s="7"/>
      <c r="D4903" s="10" t="s">
        <v>257</v>
      </c>
      <c r="E4903" s="36"/>
      <c r="F4903" s="9" t="s">
        <v>24</v>
      </c>
      <c r="H4903" s="24"/>
      <c r="I4903" s="24"/>
      <c r="J4903" s="24"/>
      <c r="K4903" s="24"/>
      <c r="L4903" s="24"/>
    </row>
    <row r="4904" spans="2:13" s="1" customFormat="1" ht="15" hidden="1" customHeight="1" outlineLevel="1" x14ac:dyDescent="0.15">
      <c r="B4904" s="7"/>
      <c r="D4904" s="10" t="s">
        <v>258</v>
      </c>
      <c r="E4904" s="36"/>
      <c r="F4904" s="9" t="s">
        <v>24</v>
      </c>
      <c r="H4904" s="24"/>
      <c r="I4904" s="24"/>
      <c r="J4904" s="24"/>
      <c r="K4904" s="24"/>
      <c r="L4904" s="24"/>
    </row>
    <row r="4905" spans="2:13" ht="4" hidden="1" customHeight="1" outlineLevel="1" x14ac:dyDescent="0.15">
      <c r="D4905" s="1"/>
      <c r="E4905" s="1"/>
      <c r="F4905" s="1"/>
      <c r="H4905" s="1"/>
      <c r="I4905" s="1"/>
      <c r="J4905" s="1"/>
      <c r="K4905" s="1"/>
      <c r="L4905" s="1"/>
    </row>
    <row r="4906" spans="2:13" s="1" customFormat="1" ht="15" hidden="1" customHeight="1" outlineLevel="1" x14ac:dyDescent="0.15">
      <c r="B4906" s="7"/>
      <c r="D4906" s="10" t="s">
        <v>268</v>
      </c>
      <c r="F4906" s="9" t="s">
        <v>24</v>
      </c>
      <c r="H4906" s="31">
        <f>SUM(H4900:H4904)</f>
        <v>0</v>
      </c>
      <c r="I4906" s="31">
        <f>SUM(I4900:I4904)</f>
        <v>0</v>
      </c>
      <c r="J4906" s="31">
        <f>SUM(J4900:J4904)</f>
        <v>0</v>
      </c>
      <c r="K4906" s="31">
        <f>SUM(K4900:K4904)</f>
        <v>0</v>
      </c>
      <c r="L4906" s="31">
        <f>SUM(L4900:L4904)</f>
        <v>0</v>
      </c>
    </row>
    <row r="4907" spans="2:13" hidden="1" outlineLevel="1" x14ac:dyDescent="0.15"/>
    <row r="4908" spans="2:13" s="1" customFormat="1" ht="18" hidden="1" customHeight="1" outlineLevel="1" x14ac:dyDescent="0.15">
      <c r="B4908" s="7"/>
      <c r="C4908" s="60" t="s">
        <v>15</v>
      </c>
      <c r="D4908" s="68"/>
      <c r="E4908" s="68"/>
      <c r="F4908" s="69"/>
      <c r="G4908" s="69"/>
      <c r="H4908" s="69" t="s">
        <v>4</v>
      </c>
      <c r="I4908" s="69" t="s">
        <v>5</v>
      </c>
      <c r="J4908" s="69" t="s">
        <v>6</v>
      </c>
      <c r="K4908" s="69" t="s">
        <v>277</v>
      </c>
      <c r="L4908" s="69" t="s">
        <v>278</v>
      </c>
      <c r="M4908" s="69"/>
    </row>
    <row r="4909" spans="2:13" ht="10" hidden="1" customHeight="1" outlineLevel="1" x14ac:dyDescent="0.15"/>
    <row r="4910" spans="2:13" s="1" customFormat="1" ht="15" hidden="1" customHeight="1" outlineLevel="1" x14ac:dyDescent="0.15">
      <c r="B4910" s="7"/>
      <c r="D4910" s="10" t="s">
        <v>23</v>
      </c>
      <c r="F4910" s="9" t="s">
        <v>9</v>
      </c>
      <c r="H4910" s="31">
        <f>H4906</f>
        <v>0</v>
      </c>
      <c r="I4910" s="31">
        <f>I4906</f>
        <v>0</v>
      </c>
      <c r="J4910" s="31">
        <f>J4906</f>
        <v>0</v>
      </c>
      <c r="K4910" s="31">
        <f>K4906</f>
        <v>0</v>
      </c>
      <c r="L4910" s="31">
        <f>L4906</f>
        <v>0</v>
      </c>
    </row>
    <row r="4911" spans="2:13" ht="4" hidden="1" customHeight="1" outlineLevel="1" x14ac:dyDescent="0.15">
      <c r="D4911" s="10"/>
      <c r="F4911" s="1"/>
      <c r="H4911" s="1"/>
      <c r="I4911" s="1"/>
      <c r="J4911" s="1"/>
      <c r="K4911" s="1"/>
      <c r="L4911" s="1"/>
    </row>
    <row r="4912" spans="2:13" s="1" customFormat="1" ht="15" hidden="1" customHeight="1" outlineLevel="1" x14ac:dyDescent="0.15">
      <c r="B4912" s="7"/>
      <c r="D4912" s="10" t="s">
        <v>269</v>
      </c>
      <c r="F4912" s="9" t="s">
        <v>9</v>
      </c>
      <c r="H4912" s="31">
        <f>SUM(H4901:H4904)</f>
        <v>0</v>
      </c>
      <c r="I4912" s="31">
        <f>SUM(I4901:I4904)</f>
        <v>0</v>
      </c>
      <c r="J4912" s="31">
        <f>SUM(J4901:J4904)</f>
        <v>0</v>
      </c>
      <c r="K4912" s="31">
        <f>SUM(K4901:K4904)</f>
        <v>0</v>
      </c>
      <c r="L4912" s="31">
        <f>SUM(L4901:L4904)</f>
        <v>0</v>
      </c>
    </row>
    <row r="4913" spans="2:13" ht="4" hidden="1" customHeight="1" outlineLevel="1" x14ac:dyDescent="0.15">
      <c r="D4913" s="10"/>
      <c r="F4913" s="1"/>
      <c r="H4913" s="1"/>
      <c r="I4913" s="1"/>
      <c r="J4913" s="1"/>
      <c r="K4913" s="1"/>
      <c r="L4913" s="1"/>
    </row>
    <row r="4914" spans="2:13" s="1" customFormat="1" ht="15" hidden="1" customHeight="1" outlineLevel="1" x14ac:dyDescent="0.15">
      <c r="B4914" s="7"/>
      <c r="D4914" s="10" t="s">
        <v>16</v>
      </c>
      <c r="F4914" s="9" t="str">
        <f>ReportingCurrencyUnitLables</f>
        <v>USD 000s</v>
      </c>
      <c r="H4914" s="31">
        <f>H4892 * H4906 / 1000</f>
        <v>0</v>
      </c>
      <c r="I4914" s="31">
        <f>I4892 * I4906 / 1000</f>
        <v>0</v>
      </c>
      <c r="J4914" s="31">
        <f>J4892 * J4906 / 1000</f>
        <v>0</v>
      </c>
      <c r="K4914" s="31">
        <f>K4892 * K4906 / 1000</f>
        <v>0</v>
      </c>
      <c r="L4914" s="31">
        <f>L4892 * L4906 / 1000</f>
        <v>0</v>
      </c>
    </row>
    <row r="4915" spans="2:13" ht="4" hidden="1" customHeight="1" outlineLevel="1" x14ac:dyDescent="0.15">
      <c r="D4915" s="10"/>
      <c r="F4915" s="1"/>
      <c r="H4915" s="1"/>
      <c r="I4915" s="1"/>
      <c r="J4915" s="1"/>
      <c r="K4915" s="1"/>
      <c r="L4915" s="1"/>
    </row>
    <row r="4916" spans="2:13" s="1" customFormat="1" ht="15" hidden="1" customHeight="1" outlineLevel="1" x14ac:dyDescent="0.15">
      <c r="B4916" s="7"/>
      <c r="D4916" s="10" t="s">
        <v>19</v>
      </c>
      <c r="F4916" s="9" t="s">
        <v>20</v>
      </c>
      <c r="H4916" s="32">
        <f>IF(H4910=0,0,H4912 / H4910)</f>
        <v>0</v>
      </c>
      <c r="I4916" s="32">
        <f>IF(I4910=0,0,I4912 / I4910)</f>
        <v>0</v>
      </c>
      <c r="J4916" s="32">
        <f>IF(J4910=0,0,J4912 / J4910)</f>
        <v>0</v>
      </c>
      <c r="K4916" s="32">
        <f>IF(K4910=0,0,K4912 / K4910)</f>
        <v>0</v>
      </c>
      <c r="L4916" s="32">
        <f>IF(L4910=0,0,L4912 / L4910)</f>
        <v>0</v>
      </c>
    </row>
    <row r="4917" spans="2:13" ht="4" hidden="1" customHeight="1" outlineLevel="1" x14ac:dyDescent="0.15">
      <c r="D4917" s="10"/>
      <c r="F4917" s="1"/>
      <c r="H4917" s="1"/>
      <c r="I4917" s="1"/>
      <c r="J4917" s="1"/>
      <c r="K4917" s="1"/>
      <c r="L4917" s="1"/>
    </row>
    <row r="4918" spans="2:13" s="1" customFormat="1" ht="15" hidden="1" customHeight="1" outlineLevel="1" x14ac:dyDescent="0.15">
      <c r="B4918" s="7"/>
      <c r="D4918" s="10" t="s">
        <v>276</v>
      </c>
      <c r="F4918" s="9" t="str">
        <f>ReportingCurrencyUnitLables</f>
        <v>USD 000s</v>
      </c>
      <c r="H4918" s="31">
        <f>MAX(SUMPRODUCT(H4901:H4904, Technical!$E$9:$E$12) * H4892 / 1000, 0)</f>
        <v>0</v>
      </c>
      <c r="I4918" s="31">
        <f>MAX(SUMPRODUCT(I4901:I4904, Technical!$E$9:$E$12) * I4892 / 1000, 0)</f>
        <v>0</v>
      </c>
      <c r="J4918" s="31">
        <f>MAX(SUMPRODUCT(J4901:J4904, Technical!$E$9:$E$12) * J4892 / 1000, 0)</f>
        <v>0</v>
      </c>
      <c r="K4918" s="31">
        <f>MAX(SUMPRODUCT(K4901:K4904, Technical!$E$9:$E$12) * K4892 / 1000, 0)</f>
        <v>0</v>
      </c>
      <c r="L4918" s="31">
        <f>MAX(SUMPRODUCT(L4901:L4904, Technical!$E$9:$E$12) * L4892 / 1000, 0)</f>
        <v>0</v>
      </c>
    </row>
    <row r="4919" spans="2:13" ht="4" hidden="1" customHeight="1" outlineLevel="1" x14ac:dyDescent="0.15">
      <c r="D4919" s="10"/>
      <c r="F4919" s="1"/>
      <c r="H4919" s="1"/>
      <c r="I4919" s="1"/>
      <c r="J4919" s="1"/>
      <c r="K4919" s="1"/>
      <c r="L4919" s="1"/>
    </row>
    <row r="4920" spans="2:13" s="1" customFormat="1" ht="15" hidden="1" customHeight="1" outlineLevel="1" x14ac:dyDescent="0.15">
      <c r="B4920" s="7"/>
      <c r="D4920" s="10" t="s">
        <v>272</v>
      </c>
      <c r="F4920" s="9" t="s">
        <v>270</v>
      </c>
      <c r="H4920" s="32">
        <f>IF(H4914=0, 0, H4918/H4914)</f>
        <v>0</v>
      </c>
      <c r="I4920" s="32">
        <f>IF(I4914=0, 0, I4918/I4914)</f>
        <v>0</v>
      </c>
      <c r="J4920" s="32">
        <f>IF(J4914=0, 0, J4918/J4914)</f>
        <v>0</v>
      </c>
      <c r="K4920" s="32">
        <f>IF(K4914=0, 0, K4918/K4914)</f>
        <v>0</v>
      </c>
      <c r="L4920" s="32">
        <f>IF(L4914=0, 0, L4918/L4914)</f>
        <v>0</v>
      </c>
    </row>
    <row r="4921" spans="2:13" ht="4" hidden="1" customHeight="1" outlineLevel="1" x14ac:dyDescent="0.15">
      <c r="D4921" s="10"/>
      <c r="F4921" s="1"/>
      <c r="H4921" s="1"/>
      <c r="I4921" s="1"/>
      <c r="J4921" s="1"/>
      <c r="K4921" s="1"/>
      <c r="L4921" s="1"/>
    </row>
    <row r="4922" spans="2:13" s="1" customFormat="1" ht="15" hidden="1" customHeight="1" outlineLevel="1" x14ac:dyDescent="0.15">
      <c r="B4922" s="7"/>
      <c r="C4922" s="7"/>
      <c r="D4922" s="10" t="s">
        <v>271</v>
      </c>
      <c r="F4922" s="9" t="s">
        <v>279</v>
      </c>
      <c r="H4922" s="33"/>
      <c r="I4922" s="32">
        <f>IF(H4920=0, 0, -(I4920-H4920) / H4920)</f>
        <v>0</v>
      </c>
      <c r="J4922" s="32">
        <f>IF(I4920=0, 0, -(J4920-I4920) / I4920)</f>
        <v>0</v>
      </c>
      <c r="K4922" s="32">
        <f>IF(J4920=0, 0, -(K4920-J4920) / J4920)</f>
        <v>0</v>
      </c>
      <c r="L4922" s="32">
        <f>IF(K4920=0, 0, -(L4920-K4920) / K4920)</f>
        <v>0</v>
      </c>
    </row>
    <row r="4923" spans="2:13" hidden="1" outlineLevel="1" x14ac:dyDescent="0.15"/>
    <row r="4924" spans="2:13" s="1" customFormat="1" ht="18" hidden="1" customHeight="1" outlineLevel="1" x14ac:dyDescent="0.15">
      <c r="B4924" s="7"/>
      <c r="C4924" s="60" t="s">
        <v>259</v>
      </c>
      <c r="D4924" s="68"/>
      <c r="E4924" s="68">
        <f>IF(AND(J4879 = "Yes", OR(ISBLANK(Worker_Type_Filter), Worker_Type_Filter = H4884),
 OR(ISBLANK(Country_Filter), Country_Filter = J4884)), 1, 0)</f>
        <v>1</v>
      </c>
      <c r="F4924" s="69"/>
      <c r="G4924" s="69"/>
      <c r="H4924" s="69" t="s">
        <v>4</v>
      </c>
      <c r="I4924" s="69" t="s">
        <v>5</v>
      </c>
      <c r="J4924" s="69" t="s">
        <v>6</v>
      </c>
      <c r="K4924" s="69" t="s">
        <v>277</v>
      </c>
      <c r="L4924" s="69" t="s">
        <v>278</v>
      </c>
      <c r="M4924" s="69"/>
    </row>
    <row r="4925" spans="2:13" ht="10" hidden="1" customHeight="1" outlineLevel="1" x14ac:dyDescent="0.15">
      <c r="C4925" s="37" t="s">
        <v>267</v>
      </c>
    </row>
    <row r="4926" spans="2:13" ht="4" hidden="1" customHeight="1" outlineLevel="1" x14ac:dyDescent="0.15"/>
    <row r="4927" spans="2:13" s="1" customFormat="1" ht="15" hidden="1" customHeight="1" outlineLevel="1" x14ac:dyDescent="0.15">
      <c r="B4927" s="7"/>
      <c r="C4927" s="20">
        <v>1</v>
      </c>
      <c r="D4927" s="10" t="s">
        <v>23</v>
      </c>
      <c r="F4927" s="9" t="s">
        <v>9</v>
      </c>
      <c r="H4927" s="31">
        <f>H4910 * $E4924</f>
        <v>0</v>
      </c>
      <c r="I4927" s="31">
        <f>I4910 * $E4924</f>
        <v>0</v>
      </c>
      <c r="J4927" s="31">
        <f>J4910 * $E4924</f>
        <v>0</v>
      </c>
      <c r="K4927" s="31">
        <f>K4910 * $E4924</f>
        <v>0</v>
      </c>
      <c r="L4927" s="31">
        <f>L4910 * $E4924</f>
        <v>0</v>
      </c>
    </row>
    <row r="4928" spans="2:13" ht="4" hidden="1" customHeight="1" outlineLevel="1" x14ac:dyDescent="0.15">
      <c r="D4928" s="10"/>
      <c r="F4928" s="1"/>
      <c r="H4928" s="1"/>
      <c r="I4928" s="1"/>
      <c r="J4928" s="1"/>
      <c r="K4928" s="1"/>
      <c r="L4928" s="1"/>
    </row>
    <row r="4929" spans="2:14" s="1" customFormat="1" ht="15" hidden="1" customHeight="1" outlineLevel="1" x14ac:dyDescent="0.15">
      <c r="B4929" s="7"/>
      <c r="C4929" s="20">
        <v>2</v>
      </c>
      <c r="D4929" s="10" t="s">
        <v>269</v>
      </c>
      <c r="F4929" s="9" t="s">
        <v>9</v>
      </c>
      <c r="H4929" s="31">
        <f>H4912 * $E4924</f>
        <v>0</v>
      </c>
      <c r="I4929" s="31">
        <f>I4912 * $E4924</f>
        <v>0</v>
      </c>
      <c r="J4929" s="31">
        <f>J4912 * $E4924</f>
        <v>0</v>
      </c>
      <c r="K4929" s="31">
        <f>K4912 * $E4924</f>
        <v>0</v>
      </c>
      <c r="L4929" s="31">
        <f>L4912 * $E4924</f>
        <v>0</v>
      </c>
    </row>
    <row r="4930" spans="2:14" ht="4" hidden="1" customHeight="1" outlineLevel="1" x14ac:dyDescent="0.15">
      <c r="D4930" s="10"/>
      <c r="F4930" s="1"/>
      <c r="H4930" s="1"/>
      <c r="I4930" s="1"/>
      <c r="J4930" s="1"/>
      <c r="K4930" s="1"/>
      <c r="L4930" s="1"/>
    </row>
    <row r="4931" spans="2:14" s="1" customFormat="1" ht="15" hidden="1" customHeight="1" outlineLevel="1" x14ac:dyDescent="0.15">
      <c r="B4931" s="7"/>
      <c r="C4931" s="20">
        <v>3</v>
      </c>
      <c r="D4931" s="10" t="s">
        <v>16</v>
      </c>
      <c r="F4931" s="9" t="str">
        <f>ReportingCurrencyUnitLables</f>
        <v>USD 000s</v>
      </c>
      <c r="H4931" s="31">
        <f>H4914 * $E4924</f>
        <v>0</v>
      </c>
      <c r="I4931" s="31">
        <f>I4914 * $E4924</f>
        <v>0</v>
      </c>
      <c r="J4931" s="31">
        <f>J4914 * $E4924</f>
        <v>0</v>
      </c>
      <c r="K4931" s="31">
        <f>K4914 * $E4924</f>
        <v>0</v>
      </c>
      <c r="L4931" s="31">
        <f>L4914 * $E4924</f>
        <v>0</v>
      </c>
    </row>
    <row r="4932" spans="2:14" ht="4" hidden="1" customHeight="1" outlineLevel="1" x14ac:dyDescent="0.15">
      <c r="D4932" s="10"/>
      <c r="F4932" s="1"/>
      <c r="H4932" s="1"/>
      <c r="I4932" s="1"/>
      <c r="J4932" s="1"/>
      <c r="K4932" s="1"/>
      <c r="L4932" s="1"/>
    </row>
    <row r="4933" spans="2:14" s="1" customFormat="1" ht="15" hidden="1" customHeight="1" outlineLevel="1" x14ac:dyDescent="0.15">
      <c r="B4933" s="7"/>
      <c r="C4933" s="20">
        <v>4</v>
      </c>
      <c r="D4933" s="10" t="s">
        <v>276</v>
      </c>
      <c r="F4933" s="9" t="str">
        <f>ReportingCurrencyUnitLables</f>
        <v>USD 000s</v>
      </c>
      <c r="H4933" s="31">
        <f>H4918 * $E4924</f>
        <v>0</v>
      </c>
      <c r="I4933" s="31">
        <f>I4918 * $E4924</f>
        <v>0</v>
      </c>
      <c r="J4933" s="31">
        <f>J4918 * $E4924</f>
        <v>0</v>
      </c>
      <c r="K4933" s="31">
        <f>K4918 * $E4924</f>
        <v>0</v>
      </c>
      <c r="L4933" s="31">
        <f>L4918 * $E4924</f>
        <v>0</v>
      </c>
    </row>
    <row r="4934" spans="2:14" ht="4" hidden="1" customHeight="1" outlineLevel="1" x14ac:dyDescent="0.15">
      <c r="D4934" s="10"/>
      <c r="F4934" s="1"/>
      <c r="H4934" s="1"/>
      <c r="I4934" s="1"/>
      <c r="J4934" s="1"/>
      <c r="K4934" s="1"/>
      <c r="L4934" s="1"/>
    </row>
    <row r="4935" spans="2:14" ht="10" hidden="1" customHeight="1" outlineLevel="1" x14ac:dyDescent="0.15">
      <c r="B4935" s="38"/>
      <c r="C4935" s="34"/>
      <c r="D4935" s="34"/>
      <c r="E4935" s="34"/>
      <c r="F4935" s="34"/>
      <c r="G4935" s="34"/>
      <c r="H4935" s="34"/>
      <c r="I4935" s="39"/>
      <c r="J4935" s="39"/>
      <c r="K4935" s="39"/>
      <c r="L4935" s="34"/>
      <c r="M4935" s="34"/>
      <c r="N4935" s="1"/>
    </row>
    <row r="4936" spans="2:14" ht="10" customHeight="1" x14ac:dyDescent="0.15"/>
    <row r="4937" spans="2:14" s="1" customFormat="1" ht="19" collapsed="1" x14ac:dyDescent="0.15">
      <c r="B4937" s="66" cm="1">
        <f t="array" aca="1" ref="B4937" ca="1">MAX($B$2:OFFSET(B4937,-1,0)+1)</f>
        <v>86</v>
      </c>
      <c r="C4937" s="67" t="str">
        <f>UPPER(J4942) &amp;" / " &amp; K4942  &amp; " / " &amp; L4942 &amp; " / " &amp; H4942</f>
        <v xml:space="preserve"> /  /  / </v>
      </c>
      <c r="D4937" s="67"/>
      <c r="E4937" s="67"/>
      <c r="F4937" s="67"/>
      <c r="G4937" s="67"/>
      <c r="H4937" s="34"/>
      <c r="I4937" s="19" t="s">
        <v>253</v>
      </c>
      <c r="J4937" s="2" t="s">
        <v>216</v>
      </c>
      <c r="K4937" s="19" t="s">
        <v>286</v>
      </c>
      <c r="L4937" s="35">
        <f>E4982</f>
        <v>1</v>
      </c>
      <c r="M4937" s="34"/>
    </row>
    <row r="4938" spans="2:14" s="1" customFormat="1" ht="4" hidden="1" customHeight="1" outlineLevel="1" x14ac:dyDescent="0.15">
      <c r="B4938" s="63"/>
      <c r="C4938" s="64"/>
      <c r="D4938" s="64"/>
      <c r="E4938" s="64"/>
      <c r="F4938" s="64"/>
      <c r="G4938" s="64"/>
      <c r="H4938" s="64"/>
      <c r="I4938" s="65"/>
      <c r="J4938" s="65"/>
      <c r="K4938" s="65"/>
      <c r="L4938" s="64"/>
      <c r="M4938" s="64"/>
    </row>
    <row r="4939" spans="2:14" ht="10" hidden="1" customHeight="1" outlineLevel="1" x14ac:dyDescent="0.15"/>
    <row r="4940" spans="2:14" ht="15" hidden="1" customHeight="1" outlineLevel="1" x14ac:dyDescent="0.15">
      <c r="D4940" s="1"/>
      <c r="E4940" s="1"/>
      <c r="H4940" s="3" t="s">
        <v>1</v>
      </c>
      <c r="J4940" s="3" t="s">
        <v>0</v>
      </c>
      <c r="K4940" s="3" t="s">
        <v>215</v>
      </c>
      <c r="L4940" s="3" t="s">
        <v>283</v>
      </c>
    </row>
    <row r="4941" spans="2:14" ht="5" hidden="1" customHeight="1" outlineLevel="1" x14ac:dyDescent="0.15">
      <c r="D4941" s="1"/>
      <c r="E4941" s="1"/>
      <c r="H4941" s="1"/>
      <c r="J4941" s="1"/>
      <c r="K4941" s="1"/>
      <c r="L4941" s="1"/>
    </row>
    <row r="4942" spans="2:14" ht="15" hidden="1" customHeight="1" outlineLevel="1" x14ac:dyDescent="0.15">
      <c r="D4942" s="10" t="s">
        <v>2</v>
      </c>
      <c r="E4942" s="1"/>
      <c r="H4942" s="2"/>
      <c r="J4942" s="2"/>
      <c r="K4942" s="2"/>
      <c r="L4942" s="2"/>
    </row>
    <row r="4943" spans="2:14" hidden="1" outlineLevel="1" x14ac:dyDescent="0.15">
      <c r="D4943" s="1"/>
      <c r="E4943" s="1"/>
      <c r="F4943" s="1"/>
      <c r="H4943" s="1"/>
      <c r="I4943" s="1"/>
      <c r="J4943" s="1"/>
      <c r="K4943" s="1"/>
      <c r="L4943" s="1"/>
    </row>
    <row r="4944" spans="2:14" s="1" customFormat="1" ht="18" hidden="1" customHeight="1" outlineLevel="1" x14ac:dyDescent="0.15">
      <c r="B4944" s="7"/>
      <c r="C4944" s="60" t="s">
        <v>3</v>
      </c>
      <c r="D4944" s="68"/>
      <c r="E4944" s="68"/>
      <c r="F4944" s="69"/>
      <c r="G4944" s="69"/>
      <c r="H4944" s="69" t="s">
        <v>4</v>
      </c>
      <c r="I4944" s="69" t="s">
        <v>5</v>
      </c>
      <c r="J4944" s="69" t="s">
        <v>6</v>
      </c>
      <c r="K4944" s="69" t="s">
        <v>277</v>
      </c>
      <c r="L4944" s="69" t="s">
        <v>278</v>
      </c>
      <c r="M4944" s="69"/>
    </row>
    <row r="4945" spans="2:13" ht="10" hidden="1" customHeight="1" outlineLevel="1" x14ac:dyDescent="0.15">
      <c r="H4945" s="1"/>
      <c r="I4945" s="1"/>
      <c r="J4945" s="1"/>
      <c r="K4945" s="1"/>
      <c r="L4945" s="1"/>
    </row>
    <row r="4946" spans="2:13" s="1" customFormat="1" ht="15" hidden="1" customHeight="1" outlineLevel="1" x14ac:dyDescent="0.15">
      <c r="B4946" s="7"/>
      <c r="D4946" s="10" t="s">
        <v>3</v>
      </c>
      <c r="F4946" s="18" t="s">
        <v>288</v>
      </c>
      <c r="H4946" s="23"/>
      <c r="I4946" s="23"/>
      <c r="J4946" s="23"/>
      <c r="K4946" s="23"/>
      <c r="L4946" s="23"/>
    </row>
    <row r="4947" spans="2:13" ht="4" hidden="1" customHeight="1" outlineLevel="1" x14ac:dyDescent="0.15">
      <c r="D4947" s="1"/>
      <c r="E4947" s="1"/>
      <c r="F4947" s="1"/>
      <c r="H4947" s="1"/>
      <c r="I4947" s="1"/>
      <c r="J4947" s="1"/>
      <c r="K4947" s="1"/>
      <c r="L4947" s="1"/>
    </row>
    <row r="4948" spans="2:13" s="1" customFormat="1" ht="15" hidden="1" customHeight="1" outlineLevel="1" x14ac:dyDescent="0.15">
      <c r="B4948" s="7"/>
      <c r="D4948" s="10" t="s">
        <v>265</v>
      </c>
      <c r="F4948" s="9" t="str">
        <f>F4950 &amp; ":" &amp; F4946</f>
        <v>USD:[currency code]</v>
      </c>
      <c r="H4948" s="25"/>
      <c r="I4948" s="25"/>
      <c r="J4948" s="25"/>
      <c r="K4948" s="25"/>
      <c r="L4948" s="25"/>
    </row>
    <row r="4949" spans="2:13" ht="4" hidden="1" customHeight="1" outlineLevel="1" x14ac:dyDescent="0.15">
      <c r="D4949" s="1"/>
      <c r="E4949" s="1"/>
      <c r="F4949" s="1"/>
      <c r="H4949" s="1"/>
      <c r="I4949" s="1"/>
      <c r="J4949" s="1"/>
      <c r="K4949" s="1"/>
      <c r="L4949" s="1"/>
    </row>
    <row r="4950" spans="2:13" s="1" customFormat="1" ht="15" hidden="1" customHeight="1" outlineLevel="1" x14ac:dyDescent="0.15">
      <c r="B4950" s="7"/>
      <c r="D4950" s="10" t="s">
        <v>22</v>
      </c>
      <c r="F4950" s="9" t="str">
        <f>ReportingCurrency</f>
        <v>USD</v>
      </c>
      <c r="H4950" s="30">
        <f>IF(H4948=0, 0, H4946/H4948)</f>
        <v>0</v>
      </c>
      <c r="I4950" s="30">
        <f>IF(I4948=0, 0, I4946/I4948)</f>
        <v>0</v>
      </c>
      <c r="J4950" s="30">
        <f>IF(J4948=0, 0, J4946/J4948)</f>
        <v>0</v>
      </c>
      <c r="K4950" s="30">
        <f>IF(K4948=0, 0, K4946/K4948)</f>
        <v>0</v>
      </c>
      <c r="L4950" s="30">
        <f>IF(L4948=0, 0, L4946/L4948)</f>
        <v>0</v>
      </c>
    </row>
    <row r="4951" spans="2:13" ht="4" hidden="1" customHeight="1" outlineLevel="1" x14ac:dyDescent="0.15">
      <c r="D4951" s="1"/>
      <c r="E4951" s="1"/>
      <c r="F4951" s="1"/>
      <c r="H4951" s="1"/>
      <c r="I4951" s="1"/>
      <c r="J4951" s="1"/>
      <c r="K4951" s="1"/>
      <c r="L4951" s="1"/>
    </row>
    <row r="4952" spans="2:13" s="1" customFormat="1" ht="15" hidden="1" customHeight="1" outlineLevel="1" x14ac:dyDescent="0.15">
      <c r="B4952" s="7"/>
      <c r="D4952" s="10" t="s">
        <v>273</v>
      </c>
      <c r="F4952" s="9" t="s">
        <v>274</v>
      </c>
      <c r="H4952" s="2"/>
      <c r="I4952" s="2"/>
      <c r="J4952" s="2"/>
      <c r="K4952" s="2"/>
      <c r="L4952" s="2"/>
    </row>
    <row r="4953" spans="2:13" ht="4" hidden="1" customHeight="1" outlineLevel="1" x14ac:dyDescent="0.15">
      <c r="D4953" s="1"/>
      <c r="E4953" s="1"/>
      <c r="F4953" s="1"/>
      <c r="H4953" s="1"/>
      <c r="I4953" s="1"/>
      <c r="J4953" s="1"/>
      <c r="K4953" s="1"/>
      <c r="L4953" s="1"/>
    </row>
    <row r="4954" spans="2:13" s="1" customFormat="1" ht="15" hidden="1" customHeight="1" outlineLevel="1" x14ac:dyDescent="0.15">
      <c r="B4954" s="7"/>
      <c r="D4954" s="10" t="s">
        <v>302</v>
      </c>
      <c r="F4954" s="9" t="s">
        <v>275</v>
      </c>
      <c r="H4954" s="26"/>
      <c r="I4954" s="26"/>
      <c r="J4954" s="26"/>
      <c r="K4954" s="26"/>
      <c r="L4954" s="26"/>
    </row>
    <row r="4955" spans="2:13" hidden="1" outlineLevel="1" x14ac:dyDescent="0.15">
      <c r="D4955" s="1"/>
      <c r="E4955" s="1"/>
      <c r="F4955" s="1"/>
      <c r="H4955" s="1"/>
      <c r="I4955" s="1"/>
      <c r="J4955" s="1"/>
      <c r="K4955" s="1"/>
      <c r="L4955" s="1"/>
    </row>
    <row r="4956" spans="2:13" s="1" customFormat="1" ht="18" hidden="1" customHeight="1" outlineLevel="1" x14ac:dyDescent="0.15">
      <c r="B4956" s="7"/>
      <c r="C4956" s="60" t="s">
        <v>8</v>
      </c>
      <c r="D4956" s="68"/>
      <c r="E4956" s="68"/>
      <c r="F4956" s="69"/>
      <c r="G4956" s="69"/>
      <c r="H4956" s="69" t="s">
        <v>4</v>
      </c>
      <c r="I4956" s="69" t="s">
        <v>5</v>
      </c>
      <c r="J4956" s="69" t="s">
        <v>6</v>
      </c>
      <c r="K4956" s="69" t="s">
        <v>277</v>
      </c>
      <c r="L4956" s="69" t="s">
        <v>278</v>
      </c>
      <c r="M4956" s="69"/>
    </row>
    <row r="4957" spans="2:13" ht="10" hidden="1" customHeight="1" outlineLevel="1" x14ac:dyDescent="0.15">
      <c r="H4957" s="1"/>
      <c r="I4957" s="1"/>
      <c r="J4957" s="1"/>
      <c r="K4957" s="1"/>
      <c r="L4957" s="1"/>
    </row>
    <row r="4958" spans="2:13" s="1" customFormat="1" ht="15" hidden="1" customHeight="1" outlineLevel="1" x14ac:dyDescent="0.15">
      <c r="B4958" s="7"/>
      <c r="D4958" s="10" t="s">
        <v>254</v>
      </c>
      <c r="E4958" s="36"/>
      <c r="F4958" s="9" t="s">
        <v>24</v>
      </c>
      <c r="H4958" s="24"/>
      <c r="I4958" s="24"/>
      <c r="J4958" s="24"/>
      <c r="K4958" s="24"/>
      <c r="L4958" s="24"/>
    </row>
    <row r="4959" spans="2:13" s="1" customFormat="1" ht="15" hidden="1" customHeight="1" outlineLevel="1" x14ac:dyDescent="0.15">
      <c r="B4959" s="7"/>
      <c r="D4959" s="10" t="s">
        <v>255</v>
      </c>
      <c r="E4959" s="36"/>
      <c r="F4959" s="9" t="s">
        <v>24</v>
      </c>
      <c r="H4959" s="24"/>
      <c r="I4959" s="24"/>
      <c r="J4959" s="24"/>
      <c r="K4959" s="24"/>
      <c r="L4959" s="24"/>
    </row>
    <row r="4960" spans="2:13" s="1" customFormat="1" ht="15" hidden="1" customHeight="1" outlineLevel="1" x14ac:dyDescent="0.15">
      <c r="B4960" s="7"/>
      <c r="D4960" s="10" t="s">
        <v>256</v>
      </c>
      <c r="E4960" s="36"/>
      <c r="F4960" s="9" t="s">
        <v>24</v>
      </c>
      <c r="H4960" s="24"/>
      <c r="I4960" s="24"/>
      <c r="J4960" s="24"/>
      <c r="K4960" s="24"/>
      <c r="L4960" s="24"/>
    </row>
    <row r="4961" spans="2:13" s="1" customFormat="1" ht="15" hidden="1" customHeight="1" outlineLevel="1" x14ac:dyDescent="0.15">
      <c r="B4961" s="7"/>
      <c r="D4961" s="10" t="s">
        <v>257</v>
      </c>
      <c r="E4961" s="36"/>
      <c r="F4961" s="9" t="s">
        <v>24</v>
      </c>
      <c r="H4961" s="24"/>
      <c r="I4961" s="24"/>
      <c r="J4961" s="24"/>
      <c r="K4961" s="24"/>
      <c r="L4961" s="24"/>
    </row>
    <row r="4962" spans="2:13" s="1" customFormat="1" ht="15" hidden="1" customHeight="1" outlineLevel="1" x14ac:dyDescent="0.15">
      <c r="B4962" s="7"/>
      <c r="D4962" s="10" t="s">
        <v>258</v>
      </c>
      <c r="E4962" s="36"/>
      <c r="F4962" s="9" t="s">
        <v>24</v>
      </c>
      <c r="H4962" s="24"/>
      <c r="I4962" s="24"/>
      <c r="J4962" s="24"/>
      <c r="K4962" s="24"/>
      <c r="L4962" s="24"/>
    </row>
    <row r="4963" spans="2:13" ht="4" hidden="1" customHeight="1" outlineLevel="1" x14ac:dyDescent="0.15">
      <c r="D4963" s="1"/>
      <c r="E4963" s="1"/>
      <c r="F4963" s="1"/>
      <c r="H4963" s="1"/>
      <c r="I4963" s="1"/>
      <c r="J4963" s="1"/>
      <c r="K4963" s="1"/>
      <c r="L4963" s="1"/>
    </row>
    <row r="4964" spans="2:13" s="1" customFormat="1" ht="15" hidden="1" customHeight="1" outlineLevel="1" x14ac:dyDescent="0.15">
      <c r="B4964" s="7"/>
      <c r="D4964" s="10" t="s">
        <v>268</v>
      </c>
      <c r="F4964" s="9" t="s">
        <v>24</v>
      </c>
      <c r="H4964" s="31">
        <f>SUM(H4958:H4962)</f>
        <v>0</v>
      </c>
      <c r="I4964" s="31">
        <f>SUM(I4958:I4962)</f>
        <v>0</v>
      </c>
      <c r="J4964" s="31">
        <f>SUM(J4958:J4962)</f>
        <v>0</v>
      </c>
      <c r="K4964" s="31">
        <f>SUM(K4958:K4962)</f>
        <v>0</v>
      </c>
      <c r="L4964" s="31">
        <f>SUM(L4958:L4962)</f>
        <v>0</v>
      </c>
    </row>
    <row r="4965" spans="2:13" hidden="1" outlineLevel="1" x14ac:dyDescent="0.15"/>
    <row r="4966" spans="2:13" s="1" customFormat="1" ht="18" hidden="1" customHeight="1" outlineLevel="1" x14ac:dyDescent="0.15">
      <c r="B4966" s="7"/>
      <c r="C4966" s="60" t="s">
        <v>15</v>
      </c>
      <c r="D4966" s="68"/>
      <c r="E4966" s="68"/>
      <c r="F4966" s="69"/>
      <c r="G4966" s="69"/>
      <c r="H4966" s="69" t="s">
        <v>4</v>
      </c>
      <c r="I4966" s="69" t="s">
        <v>5</v>
      </c>
      <c r="J4966" s="69" t="s">
        <v>6</v>
      </c>
      <c r="K4966" s="69" t="s">
        <v>277</v>
      </c>
      <c r="L4966" s="69" t="s">
        <v>278</v>
      </c>
      <c r="M4966" s="69"/>
    </row>
    <row r="4967" spans="2:13" ht="10" hidden="1" customHeight="1" outlineLevel="1" x14ac:dyDescent="0.15"/>
    <row r="4968" spans="2:13" s="1" customFormat="1" ht="15" hidden="1" customHeight="1" outlineLevel="1" x14ac:dyDescent="0.15">
      <c r="B4968" s="7"/>
      <c r="D4968" s="10" t="s">
        <v>23</v>
      </c>
      <c r="F4968" s="9" t="s">
        <v>9</v>
      </c>
      <c r="H4968" s="31">
        <f>H4964</f>
        <v>0</v>
      </c>
      <c r="I4968" s="31">
        <f>I4964</f>
        <v>0</v>
      </c>
      <c r="J4968" s="31">
        <f>J4964</f>
        <v>0</v>
      </c>
      <c r="K4968" s="31">
        <f>K4964</f>
        <v>0</v>
      </c>
      <c r="L4968" s="31">
        <f>L4964</f>
        <v>0</v>
      </c>
    </row>
    <row r="4969" spans="2:13" ht="4" hidden="1" customHeight="1" outlineLevel="1" x14ac:dyDescent="0.15">
      <c r="D4969" s="10"/>
      <c r="F4969" s="1"/>
      <c r="H4969" s="1"/>
      <c r="I4969" s="1"/>
      <c r="J4969" s="1"/>
      <c r="K4969" s="1"/>
      <c r="L4969" s="1"/>
    </row>
    <row r="4970" spans="2:13" s="1" customFormat="1" ht="15" hidden="1" customHeight="1" outlineLevel="1" x14ac:dyDescent="0.15">
      <c r="B4970" s="7"/>
      <c r="D4970" s="10" t="s">
        <v>269</v>
      </c>
      <c r="F4970" s="9" t="s">
        <v>9</v>
      </c>
      <c r="H4970" s="31">
        <f>SUM(H4959:H4962)</f>
        <v>0</v>
      </c>
      <c r="I4970" s="31">
        <f>SUM(I4959:I4962)</f>
        <v>0</v>
      </c>
      <c r="J4970" s="31">
        <f>SUM(J4959:J4962)</f>
        <v>0</v>
      </c>
      <c r="K4970" s="31">
        <f>SUM(K4959:K4962)</f>
        <v>0</v>
      </c>
      <c r="L4970" s="31">
        <f>SUM(L4959:L4962)</f>
        <v>0</v>
      </c>
    </row>
    <row r="4971" spans="2:13" ht="4" hidden="1" customHeight="1" outlineLevel="1" x14ac:dyDescent="0.15">
      <c r="D4971" s="10"/>
      <c r="F4971" s="1"/>
      <c r="H4971" s="1"/>
      <c r="I4971" s="1"/>
      <c r="J4971" s="1"/>
      <c r="K4971" s="1"/>
      <c r="L4971" s="1"/>
    </row>
    <row r="4972" spans="2:13" s="1" customFormat="1" ht="15" hidden="1" customHeight="1" outlineLevel="1" x14ac:dyDescent="0.15">
      <c r="B4972" s="7"/>
      <c r="D4972" s="10" t="s">
        <v>16</v>
      </c>
      <c r="F4972" s="9" t="str">
        <f>ReportingCurrencyUnitLables</f>
        <v>USD 000s</v>
      </c>
      <c r="H4972" s="31">
        <f>H4950 * H4964 / 1000</f>
        <v>0</v>
      </c>
      <c r="I4972" s="31">
        <f>I4950 * I4964 / 1000</f>
        <v>0</v>
      </c>
      <c r="J4972" s="31">
        <f>J4950 * J4964 / 1000</f>
        <v>0</v>
      </c>
      <c r="K4972" s="31">
        <f>K4950 * K4964 / 1000</f>
        <v>0</v>
      </c>
      <c r="L4972" s="31">
        <f>L4950 * L4964 / 1000</f>
        <v>0</v>
      </c>
    </row>
    <row r="4973" spans="2:13" ht="4" hidden="1" customHeight="1" outlineLevel="1" x14ac:dyDescent="0.15">
      <c r="D4973" s="10"/>
      <c r="F4973" s="1"/>
      <c r="H4973" s="1"/>
      <c r="I4973" s="1"/>
      <c r="J4973" s="1"/>
      <c r="K4973" s="1"/>
      <c r="L4973" s="1"/>
    </row>
    <row r="4974" spans="2:13" s="1" customFormat="1" ht="15" hidden="1" customHeight="1" outlineLevel="1" x14ac:dyDescent="0.15">
      <c r="B4974" s="7"/>
      <c r="D4974" s="10" t="s">
        <v>19</v>
      </c>
      <c r="F4974" s="9" t="s">
        <v>20</v>
      </c>
      <c r="H4974" s="32">
        <f>IF(H4968=0,0,H4970 / H4968)</f>
        <v>0</v>
      </c>
      <c r="I4974" s="32">
        <f>IF(I4968=0,0,I4970 / I4968)</f>
        <v>0</v>
      </c>
      <c r="J4974" s="32">
        <f>IF(J4968=0,0,J4970 / J4968)</f>
        <v>0</v>
      </c>
      <c r="K4974" s="32">
        <f>IF(K4968=0,0,K4970 / K4968)</f>
        <v>0</v>
      </c>
      <c r="L4974" s="32">
        <f>IF(L4968=0,0,L4970 / L4968)</f>
        <v>0</v>
      </c>
    </row>
    <row r="4975" spans="2:13" ht="4" hidden="1" customHeight="1" outlineLevel="1" x14ac:dyDescent="0.15">
      <c r="D4975" s="10"/>
      <c r="F4975" s="1"/>
      <c r="H4975" s="1"/>
      <c r="I4975" s="1"/>
      <c r="J4975" s="1"/>
      <c r="K4975" s="1"/>
      <c r="L4975" s="1"/>
    </row>
    <row r="4976" spans="2:13" s="1" customFormat="1" ht="15" hidden="1" customHeight="1" outlineLevel="1" x14ac:dyDescent="0.15">
      <c r="B4976" s="7"/>
      <c r="D4976" s="10" t="s">
        <v>276</v>
      </c>
      <c r="F4976" s="9" t="str">
        <f>ReportingCurrencyUnitLables</f>
        <v>USD 000s</v>
      </c>
      <c r="H4976" s="31">
        <f>MAX(SUMPRODUCT(H4959:H4962, Technical!$E$9:$E$12) * H4950 / 1000, 0)</f>
        <v>0</v>
      </c>
      <c r="I4976" s="31">
        <f>MAX(SUMPRODUCT(I4959:I4962, Technical!$E$9:$E$12) * I4950 / 1000, 0)</f>
        <v>0</v>
      </c>
      <c r="J4976" s="31">
        <f>MAX(SUMPRODUCT(J4959:J4962, Technical!$E$9:$E$12) * J4950 / 1000, 0)</f>
        <v>0</v>
      </c>
      <c r="K4976" s="31">
        <f>MAX(SUMPRODUCT(K4959:K4962, Technical!$E$9:$E$12) * K4950 / 1000, 0)</f>
        <v>0</v>
      </c>
      <c r="L4976" s="31">
        <f>MAX(SUMPRODUCT(L4959:L4962, Technical!$E$9:$E$12) * L4950 / 1000, 0)</f>
        <v>0</v>
      </c>
    </row>
    <row r="4977" spans="2:13" ht="4" hidden="1" customHeight="1" outlineLevel="1" x14ac:dyDescent="0.15">
      <c r="D4977" s="10"/>
      <c r="F4977" s="1"/>
      <c r="H4977" s="1"/>
      <c r="I4977" s="1"/>
      <c r="J4977" s="1"/>
      <c r="K4977" s="1"/>
      <c r="L4977" s="1"/>
    </row>
    <row r="4978" spans="2:13" s="1" customFormat="1" ht="15" hidden="1" customHeight="1" outlineLevel="1" x14ac:dyDescent="0.15">
      <c r="B4978" s="7"/>
      <c r="D4978" s="10" t="s">
        <v>272</v>
      </c>
      <c r="F4978" s="9" t="s">
        <v>270</v>
      </c>
      <c r="H4978" s="32">
        <f>IF(H4972=0, 0, H4976/H4972)</f>
        <v>0</v>
      </c>
      <c r="I4978" s="32">
        <f>IF(I4972=0, 0, I4976/I4972)</f>
        <v>0</v>
      </c>
      <c r="J4978" s="32">
        <f>IF(J4972=0, 0, J4976/J4972)</f>
        <v>0</v>
      </c>
      <c r="K4978" s="32">
        <f>IF(K4972=0, 0, K4976/K4972)</f>
        <v>0</v>
      </c>
      <c r="L4978" s="32">
        <f>IF(L4972=0, 0, L4976/L4972)</f>
        <v>0</v>
      </c>
    </row>
    <row r="4979" spans="2:13" ht="4" hidden="1" customHeight="1" outlineLevel="1" x14ac:dyDescent="0.15">
      <c r="D4979" s="10"/>
      <c r="F4979" s="1"/>
      <c r="H4979" s="1"/>
      <c r="I4979" s="1"/>
      <c r="J4979" s="1"/>
      <c r="K4979" s="1"/>
      <c r="L4979" s="1"/>
    </row>
    <row r="4980" spans="2:13" s="1" customFormat="1" ht="15" hidden="1" customHeight="1" outlineLevel="1" x14ac:dyDescent="0.15">
      <c r="B4980" s="7"/>
      <c r="C4980" s="7"/>
      <c r="D4980" s="10" t="s">
        <v>271</v>
      </c>
      <c r="F4980" s="9" t="s">
        <v>279</v>
      </c>
      <c r="H4980" s="33"/>
      <c r="I4980" s="32">
        <f>IF(H4978=0, 0, -(I4978-H4978) / H4978)</f>
        <v>0</v>
      </c>
      <c r="J4980" s="32">
        <f>IF(I4978=0, 0, -(J4978-I4978) / I4978)</f>
        <v>0</v>
      </c>
      <c r="K4980" s="32">
        <f>IF(J4978=0, 0, -(K4978-J4978) / J4978)</f>
        <v>0</v>
      </c>
      <c r="L4980" s="32">
        <f>IF(K4978=0, 0, -(L4978-K4978) / K4978)</f>
        <v>0</v>
      </c>
    </row>
    <row r="4981" spans="2:13" hidden="1" outlineLevel="1" x14ac:dyDescent="0.15"/>
    <row r="4982" spans="2:13" s="1" customFormat="1" ht="18" hidden="1" customHeight="1" outlineLevel="1" x14ac:dyDescent="0.15">
      <c r="B4982" s="7"/>
      <c r="C4982" s="60" t="s">
        <v>259</v>
      </c>
      <c r="D4982" s="68"/>
      <c r="E4982" s="68">
        <f>IF(AND(J4937 = "Yes", OR(ISBLANK(Worker_Type_Filter), Worker_Type_Filter = H4942),
 OR(ISBLANK(Country_Filter), Country_Filter = J4942)), 1, 0)</f>
        <v>1</v>
      </c>
      <c r="F4982" s="69"/>
      <c r="G4982" s="69"/>
      <c r="H4982" s="69" t="s">
        <v>4</v>
      </c>
      <c r="I4982" s="69" t="s">
        <v>5</v>
      </c>
      <c r="J4982" s="69" t="s">
        <v>6</v>
      </c>
      <c r="K4982" s="69" t="s">
        <v>277</v>
      </c>
      <c r="L4982" s="69" t="s">
        <v>278</v>
      </c>
      <c r="M4982" s="69"/>
    </row>
    <row r="4983" spans="2:13" ht="10" hidden="1" customHeight="1" outlineLevel="1" x14ac:dyDescent="0.15">
      <c r="C4983" s="37" t="s">
        <v>267</v>
      </c>
    </row>
    <row r="4984" spans="2:13" ht="4" hidden="1" customHeight="1" outlineLevel="1" x14ac:dyDescent="0.15"/>
    <row r="4985" spans="2:13" s="1" customFormat="1" ht="15" hidden="1" customHeight="1" outlineLevel="1" x14ac:dyDescent="0.15">
      <c r="B4985" s="7"/>
      <c r="C4985" s="20">
        <v>1</v>
      </c>
      <c r="D4985" s="10" t="s">
        <v>23</v>
      </c>
      <c r="F4985" s="9" t="s">
        <v>9</v>
      </c>
      <c r="H4985" s="31">
        <f>H4968 * $E4982</f>
        <v>0</v>
      </c>
      <c r="I4985" s="31">
        <f>I4968 * $E4982</f>
        <v>0</v>
      </c>
      <c r="J4985" s="31">
        <f>J4968 * $E4982</f>
        <v>0</v>
      </c>
      <c r="K4985" s="31">
        <f>K4968 * $E4982</f>
        <v>0</v>
      </c>
      <c r="L4985" s="31">
        <f>L4968 * $E4982</f>
        <v>0</v>
      </c>
    </row>
    <row r="4986" spans="2:13" ht="4" hidden="1" customHeight="1" outlineLevel="1" x14ac:dyDescent="0.15">
      <c r="D4986" s="10"/>
      <c r="F4986" s="1"/>
      <c r="H4986" s="1"/>
      <c r="I4986" s="1"/>
      <c r="J4986" s="1"/>
      <c r="K4986" s="1"/>
      <c r="L4986" s="1"/>
    </row>
    <row r="4987" spans="2:13" s="1" customFormat="1" ht="15" hidden="1" customHeight="1" outlineLevel="1" x14ac:dyDescent="0.15">
      <c r="B4987" s="7"/>
      <c r="C4987" s="20">
        <v>2</v>
      </c>
      <c r="D4987" s="10" t="s">
        <v>269</v>
      </c>
      <c r="F4987" s="9" t="s">
        <v>9</v>
      </c>
      <c r="H4987" s="31">
        <f>H4970 * $E4982</f>
        <v>0</v>
      </c>
      <c r="I4987" s="31">
        <f>I4970 * $E4982</f>
        <v>0</v>
      </c>
      <c r="J4987" s="31">
        <f>J4970 * $E4982</f>
        <v>0</v>
      </c>
      <c r="K4987" s="31">
        <f>K4970 * $E4982</f>
        <v>0</v>
      </c>
      <c r="L4987" s="31">
        <f>L4970 * $E4982</f>
        <v>0</v>
      </c>
    </row>
    <row r="4988" spans="2:13" ht="4" hidden="1" customHeight="1" outlineLevel="1" x14ac:dyDescent="0.15">
      <c r="D4988" s="10"/>
      <c r="F4988" s="1"/>
      <c r="H4988" s="1"/>
      <c r="I4988" s="1"/>
      <c r="J4988" s="1"/>
      <c r="K4988" s="1"/>
      <c r="L4988" s="1"/>
    </row>
    <row r="4989" spans="2:13" s="1" customFormat="1" ht="15" hidden="1" customHeight="1" outlineLevel="1" x14ac:dyDescent="0.15">
      <c r="B4989" s="7"/>
      <c r="C4989" s="20">
        <v>3</v>
      </c>
      <c r="D4989" s="10" t="s">
        <v>16</v>
      </c>
      <c r="F4989" s="9" t="str">
        <f>ReportingCurrencyUnitLables</f>
        <v>USD 000s</v>
      </c>
      <c r="H4989" s="31">
        <f>H4972 * $E4982</f>
        <v>0</v>
      </c>
      <c r="I4989" s="31">
        <f>I4972 * $E4982</f>
        <v>0</v>
      </c>
      <c r="J4989" s="31">
        <f>J4972 * $E4982</f>
        <v>0</v>
      </c>
      <c r="K4989" s="31">
        <f>K4972 * $E4982</f>
        <v>0</v>
      </c>
      <c r="L4989" s="31">
        <f>L4972 * $E4982</f>
        <v>0</v>
      </c>
    </row>
    <row r="4990" spans="2:13" ht="4" hidden="1" customHeight="1" outlineLevel="1" x14ac:dyDescent="0.15">
      <c r="D4990" s="10"/>
      <c r="F4990" s="1"/>
      <c r="H4990" s="1"/>
      <c r="I4990" s="1"/>
      <c r="J4990" s="1"/>
      <c r="K4990" s="1"/>
      <c r="L4990" s="1"/>
    </row>
    <row r="4991" spans="2:13" s="1" customFormat="1" ht="15" hidden="1" customHeight="1" outlineLevel="1" x14ac:dyDescent="0.15">
      <c r="B4991" s="7"/>
      <c r="C4991" s="20">
        <v>4</v>
      </c>
      <c r="D4991" s="10" t="s">
        <v>276</v>
      </c>
      <c r="F4991" s="9" t="str">
        <f>ReportingCurrencyUnitLables</f>
        <v>USD 000s</v>
      </c>
      <c r="H4991" s="31">
        <f>H4976 * $E4982</f>
        <v>0</v>
      </c>
      <c r="I4991" s="31">
        <f>I4976 * $E4982</f>
        <v>0</v>
      </c>
      <c r="J4991" s="31">
        <f>J4976 * $E4982</f>
        <v>0</v>
      </c>
      <c r="K4991" s="31">
        <f>K4976 * $E4982</f>
        <v>0</v>
      </c>
      <c r="L4991" s="31">
        <f>L4976 * $E4982</f>
        <v>0</v>
      </c>
    </row>
    <row r="4992" spans="2:13" ht="4" hidden="1" customHeight="1" outlineLevel="1" x14ac:dyDescent="0.15">
      <c r="D4992" s="10"/>
      <c r="F4992" s="1"/>
      <c r="H4992" s="1"/>
      <c r="I4992" s="1"/>
      <c r="J4992" s="1"/>
      <c r="K4992" s="1"/>
      <c r="L4992" s="1"/>
    </row>
    <row r="4993" spans="2:14" ht="10" hidden="1" customHeight="1" outlineLevel="1" x14ac:dyDescent="0.15">
      <c r="B4993" s="38"/>
      <c r="C4993" s="34"/>
      <c r="D4993" s="34"/>
      <c r="E4993" s="34"/>
      <c r="F4993" s="34"/>
      <c r="G4993" s="34"/>
      <c r="H4993" s="34"/>
      <c r="I4993" s="39"/>
      <c r="J4993" s="39"/>
      <c r="K4993" s="39"/>
      <c r="L4993" s="34"/>
      <c r="M4993" s="34"/>
      <c r="N4993" s="1"/>
    </row>
    <row r="4994" spans="2:14" ht="10" customHeight="1" x14ac:dyDescent="0.15"/>
    <row r="4995" spans="2:14" s="1" customFormat="1" ht="19" collapsed="1" x14ac:dyDescent="0.15">
      <c r="B4995" s="66" cm="1">
        <f t="array" aca="1" ref="B4995" ca="1">MAX($B$2:OFFSET(B4995,-1,0)+1)</f>
        <v>87</v>
      </c>
      <c r="C4995" s="67" t="str">
        <f>UPPER(J5000) &amp;" / " &amp; K5000  &amp; " / " &amp; L5000 &amp; " / " &amp; H5000</f>
        <v xml:space="preserve"> /  /  / </v>
      </c>
      <c r="D4995" s="67"/>
      <c r="E4995" s="67"/>
      <c r="F4995" s="67"/>
      <c r="G4995" s="67"/>
      <c r="H4995" s="34"/>
      <c r="I4995" s="19" t="s">
        <v>253</v>
      </c>
      <c r="J4995" s="2" t="s">
        <v>216</v>
      </c>
      <c r="K4995" s="19" t="s">
        <v>286</v>
      </c>
      <c r="L4995" s="35">
        <f>E5040</f>
        <v>1</v>
      </c>
      <c r="M4995" s="34"/>
    </row>
    <row r="4996" spans="2:14" s="1" customFormat="1" ht="4" hidden="1" customHeight="1" outlineLevel="1" x14ac:dyDescent="0.15">
      <c r="B4996" s="63"/>
      <c r="C4996" s="64"/>
      <c r="D4996" s="64"/>
      <c r="E4996" s="64"/>
      <c r="F4996" s="64"/>
      <c r="G4996" s="64"/>
      <c r="H4996" s="64"/>
      <c r="I4996" s="65"/>
      <c r="J4996" s="65"/>
      <c r="K4996" s="65"/>
      <c r="L4996" s="64"/>
      <c r="M4996" s="64"/>
    </row>
    <row r="4997" spans="2:14" ht="10" hidden="1" customHeight="1" outlineLevel="1" x14ac:dyDescent="0.15"/>
    <row r="4998" spans="2:14" ht="15" hidden="1" customHeight="1" outlineLevel="1" x14ac:dyDescent="0.15">
      <c r="D4998" s="1"/>
      <c r="E4998" s="1"/>
      <c r="H4998" s="3" t="s">
        <v>1</v>
      </c>
      <c r="J4998" s="3" t="s">
        <v>0</v>
      </c>
      <c r="K4998" s="3" t="s">
        <v>215</v>
      </c>
      <c r="L4998" s="3" t="s">
        <v>283</v>
      </c>
    </row>
    <row r="4999" spans="2:14" ht="5" hidden="1" customHeight="1" outlineLevel="1" x14ac:dyDescent="0.15">
      <c r="D4999" s="1"/>
      <c r="E4999" s="1"/>
      <c r="H4999" s="1"/>
      <c r="J4999" s="1"/>
      <c r="K4999" s="1"/>
      <c r="L4999" s="1"/>
    </row>
    <row r="5000" spans="2:14" ht="15" hidden="1" customHeight="1" outlineLevel="1" x14ac:dyDescent="0.15">
      <c r="D5000" s="10" t="s">
        <v>2</v>
      </c>
      <c r="E5000" s="1"/>
      <c r="H5000" s="2"/>
      <c r="J5000" s="2"/>
      <c r="K5000" s="2"/>
      <c r="L5000" s="2"/>
    </row>
    <row r="5001" spans="2:14" hidden="1" outlineLevel="1" x14ac:dyDescent="0.15">
      <c r="D5001" s="1"/>
      <c r="E5001" s="1"/>
      <c r="F5001" s="1"/>
      <c r="H5001" s="1"/>
      <c r="I5001" s="1"/>
      <c r="J5001" s="1"/>
      <c r="K5001" s="1"/>
      <c r="L5001" s="1"/>
    </row>
    <row r="5002" spans="2:14" s="1" customFormat="1" ht="18" hidden="1" customHeight="1" outlineLevel="1" x14ac:dyDescent="0.15">
      <c r="B5002" s="7"/>
      <c r="C5002" s="60" t="s">
        <v>3</v>
      </c>
      <c r="D5002" s="68"/>
      <c r="E5002" s="68"/>
      <c r="F5002" s="69"/>
      <c r="G5002" s="69"/>
      <c r="H5002" s="69" t="s">
        <v>4</v>
      </c>
      <c r="I5002" s="69" t="s">
        <v>5</v>
      </c>
      <c r="J5002" s="69" t="s">
        <v>6</v>
      </c>
      <c r="K5002" s="69" t="s">
        <v>277</v>
      </c>
      <c r="L5002" s="69" t="s">
        <v>278</v>
      </c>
      <c r="M5002" s="69"/>
    </row>
    <row r="5003" spans="2:14" ht="10" hidden="1" customHeight="1" outlineLevel="1" x14ac:dyDescent="0.15">
      <c r="H5003" s="1"/>
      <c r="I5003" s="1"/>
      <c r="J5003" s="1"/>
      <c r="K5003" s="1"/>
      <c r="L5003" s="1"/>
    </row>
    <row r="5004" spans="2:14" s="1" customFormat="1" ht="15" hidden="1" customHeight="1" outlineLevel="1" x14ac:dyDescent="0.15">
      <c r="B5004" s="7"/>
      <c r="D5004" s="10" t="s">
        <v>3</v>
      </c>
      <c r="F5004" s="18" t="s">
        <v>288</v>
      </c>
      <c r="H5004" s="23"/>
      <c r="I5004" s="23"/>
      <c r="J5004" s="23"/>
      <c r="K5004" s="23"/>
      <c r="L5004" s="23"/>
    </row>
    <row r="5005" spans="2:14" ht="4" hidden="1" customHeight="1" outlineLevel="1" x14ac:dyDescent="0.15">
      <c r="D5005" s="1"/>
      <c r="E5005" s="1"/>
      <c r="F5005" s="1"/>
      <c r="H5005" s="1"/>
      <c r="I5005" s="1"/>
      <c r="J5005" s="1"/>
      <c r="K5005" s="1"/>
      <c r="L5005" s="1"/>
    </row>
    <row r="5006" spans="2:14" s="1" customFormat="1" ht="15" hidden="1" customHeight="1" outlineLevel="1" x14ac:dyDescent="0.15">
      <c r="B5006" s="7"/>
      <c r="D5006" s="10" t="s">
        <v>265</v>
      </c>
      <c r="F5006" s="9" t="str">
        <f>F5008 &amp; ":" &amp; F5004</f>
        <v>USD:[currency code]</v>
      </c>
      <c r="H5006" s="25"/>
      <c r="I5006" s="25"/>
      <c r="J5006" s="25"/>
      <c r="K5006" s="25"/>
      <c r="L5006" s="25"/>
    </row>
    <row r="5007" spans="2:14" ht="4" hidden="1" customHeight="1" outlineLevel="1" x14ac:dyDescent="0.15">
      <c r="D5007" s="1"/>
      <c r="E5007" s="1"/>
      <c r="F5007" s="1"/>
      <c r="H5007" s="1"/>
      <c r="I5007" s="1"/>
      <c r="J5007" s="1"/>
      <c r="K5007" s="1"/>
      <c r="L5007" s="1"/>
    </row>
    <row r="5008" spans="2:14" s="1" customFormat="1" ht="15" hidden="1" customHeight="1" outlineLevel="1" x14ac:dyDescent="0.15">
      <c r="B5008" s="7"/>
      <c r="D5008" s="10" t="s">
        <v>22</v>
      </c>
      <c r="F5008" s="9" t="str">
        <f>ReportingCurrency</f>
        <v>USD</v>
      </c>
      <c r="H5008" s="30">
        <f>IF(H5006=0, 0, H5004/H5006)</f>
        <v>0</v>
      </c>
      <c r="I5008" s="30">
        <f>IF(I5006=0, 0, I5004/I5006)</f>
        <v>0</v>
      </c>
      <c r="J5008" s="30">
        <f>IF(J5006=0, 0, J5004/J5006)</f>
        <v>0</v>
      </c>
      <c r="K5008" s="30">
        <f>IF(K5006=0, 0, K5004/K5006)</f>
        <v>0</v>
      </c>
      <c r="L5008" s="30">
        <f>IF(L5006=0, 0, L5004/L5006)</f>
        <v>0</v>
      </c>
    </row>
    <row r="5009" spans="2:13" ht="4" hidden="1" customHeight="1" outlineLevel="1" x14ac:dyDescent="0.15">
      <c r="D5009" s="1"/>
      <c r="E5009" s="1"/>
      <c r="F5009" s="1"/>
      <c r="H5009" s="1"/>
      <c r="I5009" s="1"/>
      <c r="J5009" s="1"/>
      <c r="K5009" s="1"/>
      <c r="L5009" s="1"/>
    </row>
    <row r="5010" spans="2:13" s="1" customFormat="1" ht="15" hidden="1" customHeight="1" outlineLevel="1" x14ac:dyDescent="0.15">
      <c r="B5010" s="7"/>
      <c r="D5010" s="10" t="s">
        <v>273</v>
      </c>
      <c r="F5010" s="9" t="s">
        <v>274</v>
      </c>
      <c r="H5010" s="2"/>
      <c r="I5010" s="2"/>
      <c r="J5010" s="2"/>
      <c r="K5010" s="2"/>
      <c r="L5010" s="2"/>
    </row>
    <row r="5011" spans="2:13" ht="4" hidden="1" customHeight="1" outlineLevel="1" x14ac:dyDescent="0.15">
      <c r="D5011" s="1"/>
      <c r="E5011" s="1"/>
      <c r="F5011" s="1"/>
      <c r="H5011" s="1"/>
      <c r="I5011" s="1"/>
      <c r="J5011" s="1"/>
      <c r="K5011" s="1"/>
      <c r="L5011" s="1"/>
    </row>
    <row r="5012" spans="2:13" s="1" customFormat="1" ht="15" hidden="1" customHeight="1" outlineLevel="1" x14ac:dyDescent="0.15">
      <c r="B5012" s="7"/>
      <c r="D5012" s="10" t="s">
        <v>302</v>
      </c>
      <c r="F5012" s="9" t="s">
        <v>275</v>
      </c>
      <c r="H5012" s="26"/>
      <c r="I5012" s="26"/>
      <c r="J5012" s="26"/>
      <c r="K5012" s="26"/>
      <c r="L5012" s="26"/>
    </row>
    <row r="5013" spans="2:13" hidden="1" outlineLevel="1" x14ac:dyDescent="0.15">
      <c r="D5013" s="1"/>
      <c r="E5013" s="1"/>
      <c r="F5013" s="1"/>
      <c r="H5013" s="1"/>
      <c r="I5013" s="1"/>
      <c r="J5013" s="1"/>
      <c r="K5013" s="1"/>
      <c r="L5013" s="1"/>
    </row>
    <row r="5014" spans="2:13" s="1" customFormat="1" ht="18" hidden="1" customHeight="1" outlineLevel="1" x14ac:dyDescent="0.15">
      <c r="B5014" s="7"/>
      <c r="C5014" s="60" t="s">
        <v>8</v>
      </c>
      <c r="D5014" s="68"/>
      <c r="E5014" s="68"/>
      <c r="F5014" s="69"/>
      <c r="G5014" s="69"/>
      <c r="H5014" s="69" t="s">
        <v>4</v>
      </c>
      <c r="I5014" s="69" t="s">
        <v>5</v>
      </c>
      <c r="J5014" s="69" t="s">
        <v>6</v>
      </c>
      <c r="K5014" s="69" t="s">
        <v>277</v>
      </c>
      <c r="L5014" s="69" t="s">
        <v>278</v>
      </c>
      <c r="M5014" s="69"/>
    </row>
    <row r="5015" spans="2:13" ht="10" hidden="1" customHeight="1" outlineLevel="1" x14ac:dyDescent="0.15">
      <c r="H5015" s="1"/>
      <c r="I5015" s="1"/>
      <c r="J5015" s="1"/>
      <c r="K5015" s="1"/>
      <c r="L5015" s="1"/>
    </row>
    <row r="5016" spans="2:13" s="1" customFormat="1" ht="15" hidden="1" customHeight="1" outlineLevel="1" x14ac:dyDescent="0.15">
      <c r="B5016" s="7"/>
      <c r="D5016" s="10" t="s">
        <v>254</v>
      </c>
      <c r="E5016" s="36"/>
      <c r="F5016" s="9" t="s">
        <v>24</v>
      </c>
      <c r="H5016" s="24"/>
      <c r="I5016" s="24"/>
      <c r="J5016" s="24"/>
      <c r="K5016" s="24"/>
      <c r="L5016" s="24"/>
    </row>
    <row r="5017" spans="2:13" s="1" customFormat="1" ht="15" hidden="1" customHeight="1" outlineLevel="1" x14ac:dyDescent="0.15">
      <c r="B5017" s="7"/>
      <c r="D5017" s="10" t="s">
        <v>255</v>
      </c>
      <c r="E5017" s="36"/>
      <c r="F5017" s="9" t="s">
        <v>24</v>
      </c>
      <c r="H5017" s="24"/>
      <c r="I5017" s="24"/>
      <c r="J5017" s="24"/>
      <c r="K5017" s="24"/>
      <c r="L5017" s="24"/>
    </row>
    <row r="5018" spans="2:13" s="1" customFormat="1" ht="15" hidden="1" customHeight="1" outlineLevel="1" x14ac:dyDescent="0.15">
      <c r="B5018" s="7"/>
      <c r="D5018" s="10" t="s">
        <v>256</v>
      </c>
      <c r="E5018" s="36"/>
      <c r="F5018" s="9" t="s">
        <v>24</v>
      </c>
      <c r="H5018" s="24"/>
      <c r="I5018" s="24"/>
      <c r="J5018" s="24"/>
      <c r="K5018" s="24"/>
      <c r="L5018" s="24"/>
    </row>
    <row r="5019" spans="2:13" s="1" customFormat="1" ht="15" hidden="1" customHeight="1" outlineLevel="1" x14ac:dyDescent="0.15">
      <c r="B5019" s="7"/>
      <c r="D5019" s="10" t="s">
        <v>257</v>
      </c>
      <c r="E5019" s="36"/>
      <c r="F5019" s="9" t="s">
        <v>24</v>
      </c>
      <c r="H5019" s="24"/>
      <c r="I5019" s="24"/>
      <c r="J5019" s="24"/>
      <c r="K5019" s="24"/>
      <c r="L5019" s="24"/>
    </row>
    <row r="5020" spans="2:13" s="1" customFormat="1" ht="15" hidden="1" customHeight="1" outlineLevel="1" x14ac:dyDescent="0.15">
      <c r="B5020" s="7"/>
      <c r="D5020" s="10" t="s">
        <v>258</v>
      </c>
      <c r="E5020" s="36"/>
      <c r="F5020" s="9" t="s">
        <v>24</v>
      </c>
      <c r="H5020" s="24"/>
      <c r="I5020" s="24"/>
      <c r="J5020" s="24"/>
      <c r="K5020" s="24"/>
      <c r="L5020" s="24"/>
    </row>
    <row r="5021" spans="2:13" ht="4" hidden="1" customHeight="1" outlineLevel="1" x14ac:dyDescent="0.15">
      <c r="D5021" s="1"/>
      <c r="E5021" s="1"/>
      <c r="F5021" s="1"/>
      <c r="H5021" s="1"/>
      <c r="I5021" s="1"/>
      <c r="J5021" s="1"/>
      <c r="K5021" s="1"/>
      <c r="L5021" s="1"/>
    </row>
    <row r="5022" spans="2:13" s="1" customFormat="1" ht="15" hidden="1" customHeight="1" outlineLevel="1" x14ac:dyDescent="0.15">
      <c r="B5022" s="7"/>
      <c r="D5022" s="10" t="s">
        <v>268</v>
      </c>
      <c r="F5022" s="9" t="s">
        <v>24</v>
      </c>
      <c r="H5022" s="31">
        <f>SUM(H5016:H5020)</f>
        <v>0</v>
      </c>
      <c r="I5022" s="31">
        <f>SUM(I5016:I5020)</f>
        <v>0</v>
      </c>
      <c r="J5022" s="31">
        <f>SUM(J5016:J5020)</f>
        <v>0</v>
      </c>
      <c r="K5022" s="31">
        <f>SUM(K5016:K5020)</f>
        <v>0</v>
      </c>
      <c r="L5022" s="31">
        <f>SUM(L5016:L5020)</f>
        <v>0</v>
      </c>
    </row>
    <row r="5023" spans="2:13" hidden="1" outlineLevel="1" x14ac:dyDescent="0.15"/>
    <row r="5024" spans="2:13" s="1" customFormat="1" ht="18" hidden="1" customHeight="1" outlineLevel="1" x14ac:dyDescent="0.15">
      <c r="B5024" s="7"/>
      <c r="C5024" s="60" t="s">
        <v>15</v>
      </c>
      <c r="D5024" s="68"/>
      <c r="E5024" s="68"/>
      <c r="F5024" s="69"/>
      <c r="G5024" s="69"/>
      <c r="H5024" s="69" t="s">
        <v>4</v>
      </c>
      <c r="I5024" s="69" t="s">
        <v>5</v>
      </c>
      <c r="J5024" s="69" t="s">
        <v>6</v>
      </c>
      <c r="K5024" s="69" t="s">
        <v>277</v>
      </c>
      <c r="L5024" s="69" t="s">
        <v>278</v>
      </c>
      <c r="M5024" s="69"/>
    </row>
    <row r="5025" spans="2:13" ht="10" hidden="1" customHeight="1" outlineLevel="1" x14ac:dyDescent="0.15"/>
    <row r="5026" spans="2:13" s="1" customFormat="1" ht="15" hidden="1" customHeight="1" outlineLevel="1" x14ac:dyDescent="0.15">
      <c r="B5026" s="7"/>
      <c r="D5026" s="10" t="s">
        <v>23</v>
      </c>
      <c r="F5026" s="9" t="s">
        <v>9</v>
      </c>
      <c r="H5026" s="31">
        <f>H5022</f>
        <v>0</v>
      </c>
      <c r="I5026" s="31">
        <f>I5022</f>
        <v>0</v>
      </c>
      <c r="J5026" s="31">
        <f>J5022</f>
        <v>0</v>
      </c>
      <c r="K5026" s="31">
        <f>K5022</f>
        <v>0</v>
      </c>
      <c r="L5026" s="31">
        <f>L5022</f>
        <v>0</v>
      </c>
    </row>
    <row r="5027" spans="2:13" ht="4" hidden="1" customHeight="1" outlineLevel="1" x14ac:dyDescent="0.15">
      <c r="D5027" s="10"/>
      <c r="F5027" s="1"/>
      <c r="H5027" s="1"/>
      <c r="I5027" s="1"/>
      <c r="J5027" s="1"/>
      <c r="K5027" s="1"/>
      <c r="L5027" s="1"/>
    </row>
    <row r="5028" spans="2:13" s="1" customFormat="1" ht="15" hidden="1" customHeight="1" outlineLevel="1" x14ac:dyDescent="0.15">
      <c r="B5028" s="7"/>
      <c r="D5028" s="10" t="s">
        <v>269</v>
      </c>
      <c r="F5028" s="9" t="s">
        <v>9</v>
      </c>
      <c r="H5028" s="31">
        <f>SUM(H5017:H5020)</f>
        <v>0</v>
      </c>
      <c r="I5028" s="31">
        <f>SUM(I5017:I5020)</f>
        <v>0</v>
      </c>
      <c r="J5028" s="31">
        <f>SUM(J5017:J5020)</f>
        <v>0</v>
      </c>
      <c r="K5028" s="31">
        <f>SUM(K5017:K5020)</f>
        <v>0</v>
      </c>
      <c r="L5028" s="31">
        <f>SUM(L5017:L5020)</f>
        <v>0</v>
      </c>
    </row>
    <row r="5029" spans="2:13" ht="4" hidden="1" customHeight="1" outlineLevel="1" x14ac:dyDescent="0.15">
      <c r="D5029" s="10"/>
      <c r="F5029" s="1"/>
      <c r="H5029" s="1"/>
      <c r="I5029" s="1"/>
      <c r="J5029" s="1"/>
      <c r="K5029" s="1"/>
      <c r="L5029" s="1"/>
    </row>
    <row r="5030" spans="2:13" s="1" customFormat="1" ht="15" hidden="1" customHeight="1" outlineLevel="1" x14ac:dyDescent="0.15">
      <c r="B5030" s="7"/>
      <c r="D5030" s="10" t="s">
        <v>16</v>
      </c>
      <c r="F5030" s="9" t="str">
        <f>ReportingCurrencyUnitLables</f>
        <v>USD 000s</v>
      </c>
      <c r="H5030" s="31">
        <f>H5008 * H5022 / 1000</f>
        <v>0</v>
      </c>
      <c r="I5030" s="31">
        <f>I5008 * I5022 / 1000</f>
        <v>0</v>
      </c>
      <c r="J5030" s="31">
        <f>J5008 * J5022 / 1000</f>
        <v>0</v>
      </c>
      <c r="K5030" s="31">
        <f>K5008 * K5022 / 1000</f>
        <v>0</v>
      </c>
      <c r="L5030" s="31">
        <f>L5008 * L5022 / 1000</f>
        <v>0</v>
      </c>
    </row>
    <row r="5031" spans="2:13" ht="4" hidden="1" customHeight="1" outlineLevel="1" x14ac:dyDescent="0.15">
      <c r="D5031" s="10"/>
      <c r="F5031" s="1"/>
      <c r="H5031" s="1"/>
      <c r="I5031" s="1"/>
      <c r="J5031" s="1"/>
      <c r="K5031" s="1"/>
      <c r="L5031" s="1"/>
    </row>
    <row r="5032" spans="2:13" s="1" customFormat="1" ht="15" hidden="1" customHeight="1" outlineLevel="1" x14ac:dyDescent="0.15">
      <c r="B5032" s="7"/>
      <c r="D5032" s="10" t="s">
        <v>19</v>
      </c>
      <c r="F5032" s="9" t="s">
        <v>20</v>
      </c>
      <c r="H5032" s="32">
        <f>IF(H5026=0,0,H5028 / H5026)</f>
        <v>0</v>
      </c>
      <c r="I5032" s="32">
        <f>IF(I5026=0,0,I5028 / I5026)</f>
        <v>0</v>
      </c>
      <c r="J5032" s="32">
        <f>IF(J5026=0,0,J5028 / J5026)</f>
        <v>0</v>
      </c>
      <c r="K5032" s="32">
        <f>IF(K5026=0,0,K5028 / K5026)</f>
        <v>0</v>
      </c>
      <c r="L5032" s="32">
        <f>IF(L5026=0,0,L5028 / L5026)</f>
        <v>0</v>
      </c>
    </row>
    <row r="5033" spans="2:13" ht="4" hidden="1" customHeight="1" outlineLevel="1" x14ac:dyDescent="0.15">
      <c r="D5033" s="10"/>
      <c r="F5033" s="1"/>
      <c r="H5033" s="1"/>
      <c r="I5033" s="1"/>
      <c r="J5033" s="1"/>
      <c r="K5033" s="1"/>
      <c r="L5033" s="1"/>
    </row>
    <row r="5034" spans="2:13" s="1" customFormat="1" ht="15" hidden="1" customHeight="1" outlineLevel="1" x14ac:dyDescent="0.15">
      <c r="B5034" s="7"/>
      <c r="D5034" s="10" t="s">
        <v>276</v>
      </c>
      <c r="F5034" s="9" t="str">
        <f>ReportingCurrencyUnitLables</f>
        <v>USD 000s</v>
      </c>
      <c r="H5034" s="31">
        <f>MAX(SUMPRODUCT(H5017:H5020, Technical!$E$9:$E$12) * H5008 / 1000, 0)</f>
        <v>0</v>
      </c>
      <c r="I5034" s="31">
        <f>MAX(SUMPRODUCT(I5017:I5020, Technical!$E$9:$E$12) * I5008 / 1000, 0)</f>
        <v>0</v>
      </c>
      <c r="J5034" s="31">
        <f>MAX(SUMPRODUCT(J5017:J5020, Technical!$E$9:$E$12) * J5008 / 1000, 0)</f>
        <v>0</v>
      </c>
      <c r="K5034" s="31">
        <f>MAX(SUMPRODUCT(K5017:K5020, Technical!$E$9:$E$12) * K5008 / 1000, 0)</f>
        <v>0</v>
      </c>
      <c r="L5034" s="31">
        <f>MAX(SUMPRODUCT(L5017:L5020, Technical!$E$9:$E$12) * L5008 / 1000, 0)</f>
        <v>0</v>
      </c>
    </row>
    <row r="5035" spans="2:13" ht="4" hidden="1" customHeight="1" outlineLevel="1" x14ac:dyDescent="0.15">
      <c r="D5035" s="10"/>
      <c r="F5035" s="1"/>
      <c r="H5035" s="1"/>
      <c r="I5035" s="1"/>
      <c r="J5035" s="1"/>
      <c r="K5035" s="1"/>
      <c r="L5035" s="1"/>
    </row>
    <row r="5036" spans="2:13" s="1" customFormat="1" ht="15" hidden="1" customHeight="1" outlineLevel="1" x14ac:dyDescent="0.15">
      <c r="B5036" s="7"/>
      <c r="D5036" s="10" t="s">
        <v>272</v>
      </c>
      <c r="F5036" s="9" t="s">
        <v>270</v>
      </c>
      <c r="H5036" s="32">
        <f>IF(H5030=0, 0, H5034/H5030)</f>
        <v>0</v>
      </c>
      <c r="I5036" s="32">
        <f>IF(I5030=0, 0, I5034/I5030)</f>
        <v>0</v>
      </c>
      <c r="J5036" s="32">
        <f>IF(J5030=0, 0, J5034/J5030)</f>
        <v>0</v>
      </c>
      <c r="K5036" s="32">
        <f>IF(K5030=0, 0, K5034/K5030)</f>
        <v>0</v>
      </c>
      <c r="L5036" s="32">
        <f>IF(L5030=0, 0, L5034/L5030)</f>
        <v>0</v>
      </c>
    </row>
    <row r="5037" spans="2:13" ht="4" hidden="1" customHeight="1" outlineLevel="1" x14ac:dyDescent="0.15">
      <c r="D5037" s="10"/>
      <c r="F5037" s="1"/>
      <c r="H5037" s="1"/>
      <c r="I5037" s="1"/>
      <c r="J5037" s="1"/>
      <c r="K5037" s="1"/>
      <c r="L5037" s="1"/>
    </row>
    <row r="5038" spans="2:13" s="1" customFormat="1" ht="15" hidden="1" customHeight="1" outlineLevel="1" x14ac:dyDescent="0.15">
      <c r="B5038" s="7"/>
      <c r="C5038" s="7"/>
      <c r="D5038" s="10" t="s">
        <v>271</v>
      </c>
      <c r="F5038" s="9" t="s">
        <v>279</v>
      </c>
      <c r="H5038" s="33"/>
      <c r="I5038" s="32">
        <f>IF(H5036=0, 0, -(I5036-H5036) / H5036)</f>
        <v>0</v>
      </c>
      <c r="J5038" s="32">
        <f>IF(I5036=0, 0, -(J5036-I5036) / I5036)</f>
        <v>0</v>
      </c>
      <c r="K5038" s="32">
        <f>IF(J5036=0, 0, -(K5036-J5036) / J5036)</f>
        <v>0</v>
      </c>
      <c r="L5038" s="32">
        <f>IF(K5036=0, 0, -(L5036-K5036) / K5036)</f>
        <v>0</v>
      </c>
    </row>
    <row r="5039" spans="2:13" hidden="1" outlineLevel="1" x14ac:dyDescent="0.15"/>
    <row r="5040" spans="2:13" s="1" customFormat="1" ht="18" hidden="1" customHeight="1" outlineLevel="1" x14ac:dyDescent="0.15">
      <c r="B5040" s="7"/>
      <c r="C5040" s="60" t="s">
        <v>259</v>
      </c>
      <c r="D5040" s="68"/>
      <c r="E5040" s="68">
        <f>IF(AND(J4995 = "Yes", OR(ISBLANK(Worker_Type_Filter), Worker_Type_Filter = H5000),
 OR(ISBLANK(Country_Filter), Country_Filter = J5000)), 1, 0)</f>
        <v>1</v>
      </c>
      <c r="F5040" s="69"/>
      <c r="G5040" s="69"/>
      <c r="H5040" s="69" t="s">
        <v>4</v>
      </c>
      <c r="I5040" s="69" t="s">
        <v>5</v>
      </c>
      <c r="J5040" s="69" t="s">
        <v>6</v>
      </c>
      <c r="K5040" s="69" t="s">
        <v>277</v>
      </c>
      <c r="L5040" s="69" t="s">
        <v>278</v>
      </c>
      <c r="M5040" s="69"/>
    </row>
    <row r="5041" spans="2:14" ht="10" hidden="1" customHeight="1" outlineLevel="1" x14ac:dyDescent="0.15">
      <c r="C5041" s="37" t="s">
        <v>267</v>
      </c>
    </row>
    <row r="5042" spans="2:14" ht="4" hidden="1" customHeight="1" outlineLevel="1" x14ac:dyDescent="0.15"/>
    <row r="5043" spans="2:14" s="1" customFormat="1" ht="15" hidden="1" customHeight="1" outlineLevel="1" x14ac:dyDescent="0.15">
      <c r="B5043" s="7"/>
      <c r="C5043" s="20">
        <v>1</v>
      </c>
      <c r="D5043" s="10" t="s">
        <v>23</v>
      </c>
      <c r="F5043" s="9" t="s">
        <v>9</v>
      </c>
      <c r="H5043" s="31">
        <f>H5026 * $E5040</f>
        <v>0</v>
      </c>
      <c r="I5043" s="31">
        <f>I5026 * $E5040</f>
        <v>0</v>
      </c>
      <c r="J5043" s="31">
        <f>J5026 * $E5040</f>
        <v>0</v>
      </c>
      <c r="K5043" s="31">
        <f>K5026 * $E5040</f>
        <v>0</v>
      </c>
      <c r="L5043" s="31">
        <f>L5026 * $E5040</f>
        <v>0</v>
      </c>
    </row>
    <row r="5044" spans="2:14" ht="4" hidden="1" customHeight="1" outlineLevel="1" x14ac:dyDescent="0.15">
      <c r="D5044" s="10"/>
      <c r="F5044" s="1"/>
      <c r="H5044" s="1"/>
      <c r="I5044" s="1"/>
      <c r="J5044" s="1"/>
      <c r="K5044" s="1"/>
      <c r="L5044" s="1"/>
    </row>
    <row r="5045" spans="2:14" s="1" customFormat="1" ht="15" hidden="1" customHeight="1" outlineLevel="1" x14ac:dyDescent="0.15">
      <c r="B5045" s="7"/>
      <c r="C5045" s="20">
        <v>2</v>
      </c>
      <c r="D5045" s="10" t="s">
        <v>269</v>
      </c>
      <c r="F5045" s="9" t="s">
        <v>9</v>
      </c>
      <c r="H5045" s="31">
        <f>H5028 * $E5040</f>
        <v>0</v>
      </c>
      <c r="I5045" s="31">
        <f>I5028 * $E5040</f>
        <v>0</v>
      </c>
      <c r="J5045" s="31">
        <f>J5028 * $E5040</f>
        <v>0</v>
      </c>
      <c r="K5045" s="31">
        <f>K5028 * $E5040</f>
        <v>0</v>
      </c>
      <c r="L5045" s="31">
        <f>L5028 * $E5040</f>
        <v>0</v>
      </c>
    </row>
    <row r="5046" spans="2:14" ht="4" hidden="1" customHeight="1" outlineLevel="1" x14ac:dyDescent="0.15">
      <c r="D5046" s="10"/>
      <c r="F5046" s="1"/>
      <c r="H5046" s="1"/>
      <c r="I5046" s="1"/>
      <c r="J5046" s="1"/>
      <c r="K5046" s="1"/>
      <c r="L5046" s="1"/>
    </row>
    <row r="5047" spans="2:14" s="1" customFormat="1" ht="15" hidden="1" customHeight="1" outlineLevel="1" x14ac:dyDescent="0.15">
      <c r="B5047" s="7"/>
      <c r="C5047" s="20">
        <v>3</v>
      </c>
      <c r="D5047" s="10" t="s">
        <v>16</v>
      </c>
      <c r="F5047" s="9" t="str">
        <f>ReportingCurrencyUnitLables</f>
        <v>USD 000s</v>
      </c>
      <c r="H5047" s="31">
        <f>H5030 * $E5040</f>
        <v>0</v>
      </c>
      <c r="I5047" s="31">
        <f>I5030 * $E5040</f>
        <v>0</v>
      </c>
      <c r="J5047" s="31">
        <f>J5030 * $E5040</f>
        <v>0</v>
      </c>
      <c r="K5047" s="31">
        <f>K5030 * $E5040</f>
        <v>0</v>
      </c>
      <c r="L5047" s="31">
        <f>L5030 * $E5040</f>
        <v>0</v>
      </c>
    </row>
    <row r="5048" spans="2:14" ht="4" hidden="1" customHeight="1" outlineLevel="1" x14ac:dyDescent="0.15">
      <c r="D5048" s="10"/>
      <c r="F5048" s="1"/>
      <c r="H5048" s="1"/>
      <c r="I5048" s="1"/>
      <c r="J5048" s="1"/>
      <c r="K5048" s="1"/>
      <c r="L5048" s="1"/>
    </row>
    <row r="5049" spans="2:14" s="1" customFormat="1" ht="15" hidden="1" customHeight="1" outlineLevel="1" x14ac:dyDescent="0.15">
      <c r="B5049" s="7"/>
      <c r="C5049" s="20">
        <v>4</v>
      </c>
      <c r="D5049" s="10" t="s">
        <v>276</v>
      </c>
      <c r="F5049" s="9" t="str">
        <f>ReportingCurrencyUnitLables</f>
        <v>USD 000s</v>
      </c>
      <c r="H5049" s="31">
        <f>H5034 * $E5040</f>
        <v>0</v>
      </c>
      <c r="I5049" s="31">
        <f>I5034 * $E5040</f>
        <v>0</v>
      </c>
      <c r="J5049" s="31">
        <f>J5034 * $E5040</f>
        <v>0</v>
      </c>
      <c r="K5049" s="31">
        <f>K5034 * $E5040</f>
        <v>0</v>
      </c>
      <c r="L5049" s="31">
        <f>L5034 * $E5040</f>
        <v>0</v>
      </c>
    </row>
    <row r="5050" spans="2:14" ht="4" hidden="1" customHeight="1" outlineLevel="1" x14ac:dyDescent="0.15">
      <c r="D5050" s="10"/>
      <c r="F5050" s="1"/>
      <c r="H5050" s="1"/>
      <c r="I5050" s="1"/>
      <c r="J5050" s="1"/>
      <c r="K5050" s="1"/>
      <c r="L5050" s="1"/>
    </row>
    <row r="5051" spans="2:14" ht="10" hidden="1" customHeight="1" outlineLevel="1" x14ac:dyDescent="0.15">
      <c r="B5051" s="38"/>
      <c r="C5051" s="34"/>
      <c r="D5051" s="34"/>
      <c r="E5051" s="34"/>
      <c r="F5051" s="34"/>
      <c r="G5051" s="34"/>
      <c r="H5051" s="34"/>
      <c r="I5051" s="39"/>
      <c r="J5051" s="39"/>
      <c r="K5051" s="39"/>
      <c r="L5051" s="34"/>
      <c r="M5051" s="34"/>
      <c r="N5051" s="1"/>
    </row>
    <row r="5052" spans="2:14" ht="10" customHeight="1" x14ac:dyDescent="0.15"/>
    <row r="5053" spans="2:14" s="1" customFormat="1" ht="19" collapsed="1" x14ac:dyDescent="0.15">
      <c r="B5053" s="66" cm="1">
        <f t="array" aca="1" ref="B5053" ca="1">MAX($B$2:OFFSET(B5053,-1,0)+1)</f>
        <v>88</v>
      </c>
      <c r="C5053" s="67" t="str">
        <f>UPPER(J5058) &amp;" / " &amp; K5058  &amp; " / " &amp; L5058 &amp; " / " &amp; H5058</f>
        <v xml:space="preserve"> /  /  / </v>
      </c>
      <c r="D5053" s="67"/>
      <c r="E5053" s="67"/>
      <c r="F5053" s="67"/>
      <c r="G5053" s="67"/>
      <c r="H5053" s="34"/>
      <c r="I5053" s="19" t="s">
        <v>253</v>
      </c>
      <c r="J5053" s="2" t="s">
        <v>216</v>
      </c>
      <c r="K5053" s="19" t="s">
        <v>286</v>
      </c>
      <c r="L5053" s="35">
        <f>E5098</f>
        <v>1</v>
      </c>
      <c r="M5053" s="34"/>
    </row>
    <row r="5054" spans="2:14" s="1" customFormat="1" ht="4" hidden="1" customHeight="1" outlineLevel="1" x14ac:dyDescent="0.15">
      <c r="B5054" s="63"/>
      <c r="C5054" s="64"/>
      <c r="D5054" s="64"/>
      <c r="E5054" s="64"/>
      <c r="F5054" s="64"/>
      <c r="G5054" s="64"/>
      <c r="H5054" s="64"/>
      <c r="I5054" s="65"/>
      <c r="J5054" s="65"/>
      <c r="K5054" s="65"/>
      <c r="L5054" s="64"/>
      <c r="M5054" s="64"/>
    </row>
    <row r="5055" spans="2:14" ht="10" hidden="1" customHeight="1" outlineLevel="1" x14ac:dyDescent="0.15"/>
    <row r="5056" spans="2:14" ht="15" hidden="1" customHeight="1" outlineLevel="1" x14ac:dyDescent="0.15">
      <c r="D5056" s="1"/>
      <c r="E5056" s="1"/>
      <c r="H5056" s="3" t="s">
        <v>1</v>
      </c>
      <c r="J5056" s="3" t="s">
        <v>0</v>
      </c>
      <c r="K5056" s="3" t="s">
        <v>215</v>
      </c>
      <c r="L5056" s="3" t="s">
        <v>283</v>
      </c>
    </row>
    <row r="5057" spans="2:13" ht="5" hidden="1" customHeight="1" outlineLevel="1" x14ac:dyDescent="0.15">
      <c r="D5057" s="1"/>
      <c r="E5057" s="1"/>
      <c r="H5057" s="1"/>
      <c r="J5057" s="1"/>
      <c r="K5057" s="1"/>
      <c r="L5057" s="1"/>
    </row>
    <row r="5058" spans="2:13" ht="15" hidden="1" customHeight="1" outlineLevel="1" x14ac:dyDescent="0.15">
      <c r="D5058" s="10" t="s">
        <v>2</v>
      </c>
      <c r="E5058" s="1"/>
      <c r="H5058" s="2"/>
      <c r="J5058" s="2"/>
      <c r="K5058" s="2"/>
      <c r="L5058" s="2"/>
    </row>
    <row r="5059" spans="2:13" hidden="1" outlineLevel="1" x14ac:dyDescent="0.15">
      <c r="D5059" s="1"/>
      <c r="E5059" s="1"/>
      <c r="F5059" s="1"/>
      <c r="H5059" s="1"/>
      <c r="I5059" s="1"/>
      <c r="J5059" s="1"/>
      <c r="K5059" s="1"/>
      <c r="L5059" s="1"/>
    </row>
    <row r="5060" spans="2:13" s="1" customFormat="1" ht="18" hidden="1" customHeight="1" outlineLevel="1" x14ac:dyDescent="0.15">
      <c r="B5060" s="7"/>
      <c r="C5060" s="60" t="s">
        <v>3</v>
      </c>
      <c r="D5060" s="68"/>
      <c r="E5060" s="68"/>
      <c r="F5060" s="69"/>
      <c r="G5060" s="69"/>
      <c r="H5060" s="69" t="s">
        <v>4</v>
      </c>
      <c r="I5060" s="69" t="s">
        <v>5</v>
      </c>
      <c r="J5060" s="69" t="s">
        <v>6</v>
      </c>
      <c r="K5060" s="69" t="s">
        <v>277</v>
      </c>
      <c r="L5060" s="69" t="s">
        <v>278</v>
      </c>
      <c r="M5060" s="69"/>
    </row>
    <row r="5061" spans="2:13" ht="10" hidden="1" customHeight="1" outlineLevel="1" x14ac:dyDescent="0.15">
      <c r="H5061" s="1"/>
      <c r="I5061" s="1"/>
      <c r="J5061" s="1"/>
      <c r="K5061" s="1"/>
      <c r="L5061" s="1"/>
    </row>
    <row r="5062" spans="2:13" s="1" customFormat="1" ht="15" hidden="1" customHeight="1" outlineLevel="1" x14ac:dyDescent="0.15">
      <c r="B5062" s="7"/>
      <c r="D5062" s="10" t="s">
        <v>3</v>
      </c>
      <c r="F5062" s="18" t="s">
        <v>288</v>
      </c>
      <c r="H5062" s="23"/>
      <c r="I5062" s="23"/>
      <c r="J5062" s="23"/>
      <c r="K5062" s="23"/>
      <c r="L5062" s="23"/>
    </row>
    <row r="5063" spans="2:13" ht="4" hidden="1" customHeight="1" outlineLevel="1" x14ac:dyDescent="0.15">
      <c r="D5063" s="1"/>
      <c r="E5063" s="1"/>
      <c r="F5063" s="1"/>
      <c r="H5063" s="1"/>
      <c r="I5063" s="1"/>
      <c r="J5063" s="1"/>
      <c r="K5063" s="1"/>
      <c r="L5063" s="1"/>
    </row>
    <row r="5064" spans="2:13" s="1" customFormat="1" ht="15" hidden="1" customHeight="1" outlineLevel="1" x14ac:dyDescent="0.15">
      <c r="B5064" s="7"/>
      <c r="D5064" s="10" t="s">
        <v>265</v>
      </c>
      <c r="F5064" s="9" t="str">
        <f>F5066 &amp; ":" &amp; F5062</f>
        <v>USD:[currency code]</v>
      </c>
      <c r="H5064" s="25"/>
      <c r="I5064" s="25"/>
      <c r="J5064" s="25"/>
      <c r="K5064" s="25"/>
      <c r="L5064" s="25"/>
    </row>
    <row r="5065" spans="2:13" ht="4" hidden="1" customHeight="1" outlineLevel="1" x14ac:dyDescent="0.15">
      <c r="D5065" s="1"/>
      <c r="E5065" s="1"/>
      <c r="F5065" s="1"/>
      <c r="H5065" s="1"/>
      <c r="I5065" s="1"/>
      <c r="J5065" s="1"/>
      <c r="K5065" s="1"/>
      <c r="L5065" s="1"/>
    </row>
    <row r="5066" spans="2:13" s="1" customFormat="1" ht="15" hidden="1" customHeight="1" outlineLevel="1" x14ac:dyDescent="0.15">
      <c r="B5066" s="7"/>
      <c r="D5066" s="10" t="s">
        <v>22</v>
      </c>
      <c r="F5066" s="9" t="str">
        <f>ReportingCurrency</f>
        <v>USD</v>
      </c>
      <c r="H5066" s="30">
        <f>IF(H5064=0, 0, H5062/H5064)</f>
        <v>0</v>
      </c>
      <c r="I5066" s="30">
        <f>IF(I5064=0, 0, I5062/I5064)</f>
        <v>0</v>
      </c>
      <c r="J5066" s="30">
        <f>IF(J5064=0, 0, J5062/J5064)</f>
        <v>0</v>
      </c>
      <c r="K5066" s="30">
        <f>IF(K5064=0, 0, K5062/K5064)</f>
        <v>0</v>
      </c>
      <c r="L5066" s="30">
        <f>IF(L5064=0, 0, L5062/L5064)</f>
        <v>0</v>
      </c>
    </row>
    <row r="5067" spans="2:13" ht="4" hidden="1" customHeight="1" outlineLevel="1" x14ac:dyDescent="0.15">
      <c r="D5067" s="1"/>
      <c r="E5067" s="1"/>
      <c r="F5067" s="1"/>
      <c r="H5067" s="1"/>
      <c r="I5067" s="1"/>
      <c r="J5067" s="1"/>
      <c r="K5067" s="1"/>
      <c r="L5067" s="1"/>
    </row>
    <row r="5068" spans="2:13" s="1" customFormat="1" ht="15" hidden="1" customHeight="1" outlineLevel="1" x14ac:dyDescent="0.15">
      <c r="B5068" s="7"/>
      <c r="D5068" s="10" t="s">
        <v>273</v>
      </c>
      <c r="F5068" s="9" t="s">
        <v>274</v>
      </c>
      <c r="H5068" s="2"/>
      <c r="I5068" s="2"/>
      <c r="J5068" s="2"/>
      <c r="K5068" s="2"/>
      <c r="L5068" s="2"/>
    </row>
    <row r="5069" spans="2:13" ht="4" hidden="1" customHeight="1" outlineLevel="1" x14ac:dyDescent="0.15">
      <c r="D5069" s="1"/>
      <c r="E5069" s="1"/>
      <c r="F5069" s="1"/>
      <c r="H5069" s="1"/>
      <c r="I5069" s="1"/>
      <c r="J5069" s="1"/>
      <c r="K5069" s="1"/>
      <c r="L5069" s="1"/>
    </row>
    <row r="5070" spans="2:13" s="1" customFormat="1" ht="15" hidden="1" customHeight="1" outlineLevel="1" x14ac:dyDescent="0.15">
      <c r="B5070" s="7"/>
      <c r="D5070" s="10" t="s">
        <v>302</v>
      </c>
      <c r="F5070" s="9" t="s">
        <v>275</v>
      </c>
      <c r="H5070" s="26"/>
      <c r="I5070" s="26"/>
      <c r="J5070" s="26"/>
      <c r="K5070" s="26"/>
      <c r="L5070" s="26"/>
    </row>
    <row r="5071" spans="2:13" hidden="1" outlineLevel="1" x14ac:dyDescent="0.15">
      <c r="D5071" s="1"/>
      <c r="E5071" s="1"/>
      <c r="F5071" s="1"/>
      <c r="H5071" s="1"/>
      <c r="I5071" s="1"/>
      <c r="J5071" s="1"/>
      <c r="K5071" s="1"/>
      <c r="L5071" s="1"/>
    </row>
    <row r="5072" spans="2:13" s="1" customFormat="1" ht="18" hidden="1" customHeight="1" outlineLevel="1" x14ac:dyDescent="0.15">
      <c r="B5072" s="7"/>
      <c r="C5072" s="60" t="s">
        <v>8</v>
      </c>
      <c r="D5072" s="68"/>
      <c r="E5072" s="68"/>
      <c r="F5072" s="69"/>
      <c r="G5072" s="69"/>
      <c r="H5072" s="69" t="s">
        <v>4</v>
      </c>
      <c r="I5072" s="69" t="s">
        <v>5</v>
      </c>
      <c r="J5072" s="69" t="s">
        <v>6</v>
      </c>
      <c r="K5072" s="69" t="s">
        <v>277</v>
      </c>
      <c r="L5072" s="69" t="s">
        <v>278</v>
      </c>
      <c r="M5072" s="69"/>
    </row>
    <row r="5073" spans="2:13" ht="10" hidden="1" customHeight="1" outlineLevel="1" x14ac:dyDescent="0.15">
      <c r="H5073" s="1"/>
      <c r="I5073" s="1"/>
      <c r="J5073" s="1"/>
      <c r="K5073" s="1"/>
      <c r="L5073" s="1"/>
    </row>
    <row r="5074" spans="2:13" s="1" customFormat="1" ht="15" hidden="1" customHeight="1" outlineLevel="1" x14ac:dyDescent="0.15">
      <c r="B5074" s="7"/>
      <c r="D5074" s="10" t="s">
        <v>254</v>
      </c>
      <c r="E5074" s="36"/>
      <c r="F5074" s="9" t="s">
        <v>24</v>
      </c>
      <c r="H5074" s="24"/>
      <c r="I5074" s="24"/>
      <c r="J5074" s="24"/>
      <c r="K5074" s="24"/>
      <c r="L5074" s="24"/>
    </row>
    <row r="5075" spans="2:13" s="1" customFormat="1" ht="15" hidden="1" customHeight="1" outlineLevel="1" x14ac:dyDescent="0.15">
      <c r="B5075" s="7"/>
      <c r="D5075" s="10" t="s">
        <v>255</v>
      </c>
      <c r="E5075" s="36"/>
      <c r="F5075" s="9" t="s">
        <v>24</v>
      </c>
      <c r="H5075" s="24"/>
      <c r="I5075" s="24"/>
      <c r="J5075" s="24"/>
      <c r="K5075" s="24"/>
      <c r="L5075" s="24"/>
    </row>
    <row r="5076" spans="2:13" s="1" customFormat="1" ht="15" hidden="1" customHeight="1" outlineLevel="1" x14ac:dyDescent="0.15">
      <c r="B5076" s="7"/>
      <c r="D5076" s="10" t="s">
        <v>256</v>
      </c>
      <c r="E5076" s="36"/>
      <c r="F5076" s="9" t="s">
        <v>24</v>
      </c>
      <c r="H5076" s="24"/>
      <c r="I5076" s="24"/>
      <c r="J5076" s="24"/>
      <c r="K5076" s="24"/>
      <c r="L5076" s="24"/>
    </row>
    <row r="5077" spans="2:13" s="1" customFormat="1" ht="15" hidden="1" customHeight="1" outlineLevel="1" x14ac:dyDescent="0.15">
      <c r="B5077" s="7"/>
      <c r="D5077" s="10" t="s">
        <v>257</v>
      </c>
      <c r="E5077" s="36"/>
      <c r="F5077" s="9" t="s">
        <v>24</v>
      </c>
      <c r="H5077" s="24"/>
      <c r="I5077" s="24"/>
      <c r="J5077" s="24"/>
      <c r="K5077" s="24"/>
      <c r="L5077" s="24"/>
    </row>
    <row r="5078" spans="2:13" s="1" customFormat="1" ht="15" hidden="1" customHeight="1" outlineLevel="1" x14ac:dyDescent="0.15">
      <c r="B5078" s="7"/>
      <c r="D5078" s="10" t="s">
        <v>258</v>
      </c>
      <c r="E5078" s="36"/>
      <c r="F5078" s="9" t="s">
        <v>24</v>
      </c>
      <c r="H5078" s="24"/>
      <c r="I5078" s="24"/>
      <c r="J5078" s="24"/>
      <c r="K5078" s="24"/>
      <c r="L5078" s="24"/>
    </row>
    <row r="5079" spans="2:13" ht="4" hidden="1" customHeight="1" outlineLevel="1" x14ac:dyDescent="0.15">
      <c r="D5079" s="1"/>
      <c r="E5079" s="1"/>
      <c r="F5079" s="1"/>
      <c r="H5079" s="1"/>
      <c r="I5079" s="1"/>
      <c r="J5079" s="1"/>
      <c r="K5079" s="1"/>
      <c r="L5079" s="1"/>
    </row>
    <row r="5080" spans="2:13" s="1" customFormat="1" ht="15" hidden="1" customHeight="1" outlineLevel="1" x14ac:dyDescent="0.15">
      <c r="B5080" s="7"/>
      <c r="D5080" s="10" t="s">
        <v>268</v>
      </c>
      <c r="F5080" s="9" t="s">
        <v>24</v>
      </c>
      <c r="H5080" s="31">
        <f>SUM(H5074:H5078)</f>
        <v>0</v>
      </c>
      <c r="I5080" s="31">
        <f>SUM(I5074:I5078)</f>
        <v>0</v>
      </c>
      <c r="J5080" s="31">
        <f>SUM(J5074:J5078)</f>
        <v>0</v>
      </c>
      <c r="K5080" s="31">
        <f>SUM(K5074:K5078)</f>
        <v>0</v>
      </c>
      <c r="L5080" s="31">
        <f>SUM(L5074:L5078)</f>
        <v>0</v>
      </c>
    </row>
    <row r="5081" spans="2:13" hidden="1" outlineLevel="1" x14ac:dyDescent="0.15"/>
    <row r="5082" spans="2:13" s="1" customFormat="1" ht="18" hidden="1" customHeight="1" outlineLevel="1" x14ac:dyDescent="0.15">
      <c r="B5082" s="7"/>
      <c r="C5082" s="60" t="s">
        <v>15</v>
      </c>
      <c r="D5082" s="68"/>
      <c r="E5082" s="68"/>
      <c r="F5082" s="69"/>
      <c r="G5082" s="69"/>
      <c r="H5082" s="69" t="s">
        <v>4</v>
      </c>
      <c r="I5082" s="69" t="s">
        <v>5</v>
      </c>
      <c r="J5082" s="69" t="s">
        <v>6</v>
      </c>
      <c r="K5082" s="69" t="s">
        <v>277</v>
      </c>
      <c r="L5082" s="69" t="s">
        <v>278</v>
      </c>
      <c r="M5082" s="69"/>
    </row>
    <row r="5083" spans="2:13" ht="10" hidden="1" customHeight="1" outlineLevel="1" x14ac:dyDescent="0.15"/>
    <row r="5084" spans="2:13" s="1" customFormat="1" ht="15" hidden="1" customHeight="1" outlineLevel="1" x14ac:dyDescent="0.15">
      <c r="B5084" s="7"/>
      <c r="D5084" s="10" t="s">
        <v>23</v>
      </c>
      <c r="F5084" s="9" t="s">
        <v>9</v>
      </c>
      <c r="H5084" s="31">
        <f>H5080</f>
        <v>0</v>
      </c>
      <c r="I5084" s="31">
        <f>I5080</f>
        <v>0</v>
      </c>
      <c r="J5084" s="31">
        <f>J5080</f>
        <v>0</v>
      </c>
      <c r="K5084" s="31">
        <f>K5080</f>
        <v>0</v>
      </c>
      <c r="L5084" s="31">
        <f>L5080</f>
        <v>0</v>
      </c>
    </row>
    <row r="5085" spans="2:13" ht="4" hidden="1" customHeight="1" outlineLevel="1" x14ac:dyDescent="0.15">
      <c r="D5085" s="10"/>
      <c r="F5085" s="1"/>
      <c r="H5085" s="1"/>
      <c r="I5085" s="1"/>
      <c r="J5085" s="1"/>
      <c r="K5085" s="1"/>
      <c r="L5085" s="1"/>
    </row>
    <row r="5086" spans="2:13" s="1" customFormat="1" ht="15" hidden="1" customHeight="1" outlineLevel="1" x14ac:dyDescent="0.15">
      <c r="B5086" s="7"/>
      <c r="D5086" s="10" t="s">
        <v>269</v>
      </c>
      <c r="F5086" s="9" t="s">
        <v>9</v>
      </c>
      <c r="H5086" s="31">
        <f>SUM(H5075:H5078)</f>
        <v>0</v>
      </c>
      <c r="I5086" s="31">
        <f>SUM(I5075:I5078)</f>
        <v>0</v>
      </c>
      <c r="J5086" s="31">
        <f>SUM(J5075:J5078)</f>
        <v>0</v>
      </c>
      <c r="K5086" s="31">
        <f>SUM(K5075:K5078)</f>
        <v>0</v>
      </c>
      <c r="L5086" s="31">
        <f>SUM(L5075:L5078)</f>
        <v>0</v>
      </c>
    </row>
    <row r="5087" spans="2:13" ht="4" hidden="1" customHeight="1" outlineLevel="1" x14ac:dyDescent="0.15">
      <c r="D5087" s="10"/>
      <c r="F5087" s="1"/>
      <c r="H5087" s="1"/>
      <c r="I5087" s="1"/>
      <c r="J5087" s="1"/>
      <c r="K5087" s="1"/>
      <c r="L5087" s="1"/>
    </row>
    <row r="5088" spans="2:13" s="1" customFormat="1" ht="15" hidden="1" customHeight="1" outlineLevel="1" x14ac:dyDescent="0.15">
      <c r="B5088" s="7"/>
      <c r="D5088" s="10" t="s">
        <v>16</v>
      </c>
      <c r="F5088" s="9" t="str">
        <f>ReportingCurrencyUnitLables</f>
        <v>USD 000s</v>
      </c>
      <c r="H5088" s="31">
        <f>H5066 * H5080 / 1000</f>
        <v>0</v>
      </c>
      <c r="I5088" s="31">
        <f>I5066 * I5080 / 1000</f>
        <v>0</v>
      </c>
      <c r="J5088" s="31">
        <f>J5066 * J5080 / 1000</f>
        <v>0</v>
      </c>
      <c r="K5088" s="31">
        <f>K5066 * K5080 / 1000</f>
        <v>0</v>
      </c>
      <c r="L5088" s="31">
        <f>L5066 * L5080 / 1000</f>
        <v>0</v>
      </c>
    </row>
    <row r="5089" spans="2:13" ht="4" hidden="1" customHeight="1" outlineLevel="1" x14ac:dyDescent="0.15">
      <c r="D5089" s="10"/>
      <c r="F5089" s="1"/>
      <c r="H5089" s="1"/>
      <c r="I5089" s="1"/>
      <c r="J5089" s="1"/>
      <c r="K5089" s="1"/>
      <c r="L5089" s="1"/>
    </row>
    <row r="5090" spans="2:13" s="1" customFormat="1" ht="15" hidden="1" customHeight="1" outlineLevel="1" x14ac:dyDescent="0.15">
      <c r="B5090" s="7"/>
      <c r="D5090" s="10" t="s">
        <v>19</v>
      </c>
      <c r="F5090" s="9" t="s">
        <v>20</v>
      </c>
      <c r="H5090" s="32">
        <f>IF(H5084=0,0,H5086 / H5084)</f>
        <v>0</v>
      </c>
      <c r="I5090" s="32">
        <f>IF(I5084=0,0,I5086 / I5084)</f>
        <v>0</v>
      </c>
      <c r="J5090" s="32">
        <f>IF(J5084=0,0,J5086 / J5084)</f>
        <v>0</v>
      </c>
      <c r="K5090" s="32">
        <f>IF(K5084=0,0,K5086 / K5084)</f>
        <v>0</v>
      </c>
      <c r="L5090" s="32">
        <f>IF(L5084=0,0,L5086 / L5084)</f>
        <v>0</v>
      </c>
    </row>
    <row r="5091" spans="2:13" ht="4" hidden="1" customHeight="1" outlineLevel="1" x14ac:dyDescent="0.15">
      <c r="D5091" s="10"/>
      <c r="F5091" s="1"/>
      <c r="H5091" s="1"/>
      <c r="I5091" s="1"/>
      <c r="J5091" s="1"/>
      <c r="K5091" s="1"/>
      <c r="L5091" s="1"/>
    </row>
    <row r="5092" spans="2:13" s="1" customFormat="1" ht="15" hidden="1" customHeight="1" outlineLevel="1" x14ac:dyDescent="0.15">
      <c r="B5092" s="7"/>
      <c r="D5092" s="10" t="s">
        <v>276</v>
      </c>
      <c r="F5092" s="9" t="str">
        <f>ReportingCurrencyUnitLables</f>
        <v>USD 000s</v>
      </c>
      <c r="H5092" s="31">
        <f>MAX(SUMPRODUCT(H5075:H5078, Technical!$E$9:$E$12) * H5066 / 1000, 0)</f>
        <v>0</v>
      </c>
      <c r="I5092" s="31">
        <f>MAX(SUMPRODUCT(I5075:I5078, Technical!$E$9:$E$12) * I5066 / 1000, 0)</f>
        <v>0</v>
      </c>
      <c r="J5092" s="31">
        <f>MAX(SUMPRODUCT(J5075:J5078, Technical!$E$9:$E$12) * J5066 / 1000, 0)</f>
        <v>0</v>
      </c>
      <c r="K5092" s="31">
        <f>MAX(SUMPRODUCT(K5075:K5078, Technical!$E$9:$E$12) * K5066 / 1000, 0)</f>
        <v>0</v>
      </c>
      <c r="L5092" s="31">
        <f>MAX(SUMPRODUCT(L5075:L5078, Technical!$E$9:$E$12) * L5066 / 1000, 0)</f>
        <v>0</v>
      </c>
    </row>
    <row r="5093" spans="2:13" ht="4" hidden="1" customHeight="1" outlineLevel="1" x14ac:dyDescent="0.15">
      <c r="D5093" s="10"/>
      <c r="F5093" s="1"/>
      <c r="H5093" s="1"/>
      <c r="I5093" s="1"/>
      <c r="J5093" s="1"/>
      <c r="K5093" s="1"/>
      <c r="L5093" s="1"/>
    </row>
    <row r="5094" spans="2:13" s="1" customFormat="1" ht="15" hidden="1" customHeight="1" outlineLevel="1" x14ac:dyDescent="0.15">
      <c r="B5094" s="7"/>
      <c r="D5094" s="10" t="s">
        <v>272</v>
      </c>
      <c r="F5094" s="9" t="s">
        <v>270</v>
      </c>
      <c r="H5094" s="32">
        <f>IF(H5088=0, 0, H5092/H5088)</f>
        <v>0</v>
      </c>
      <c r="I5094" s="32">
        <f>IF(I5088=0, 0, I5092/I5088)</f>
        <v>0</v>
      </c>
      <c r="J5094" s="32">
        <f>IF(J5088=0, 0, J5092/J5088)</f>
        <v>0</v>
      </c>
      <c r="K5094" s="32">
        <f>IF(K5088=0, 0, K5092/K5088)</f>
        <v>0</v>
      </c>
      <c r="L5094" s="32">
        <f>IF(L5088=0, 0, L5092/L5088)</f>
        <v>0</v>
      </c>
    </row>
    <row r="5095" spans="2:13" ht="4" hidden="1" customHeight="1" outlineLevel="1" x14ac:dyDescent="0.15">
      <c r="D5095" s="10"/>
      <c r="F5095" s="1"/>
      <c r="H5095" s="1"/>
      <c r="I5095" s="1"/>
      <c r="J5095" s="1"/>
      <c r="K5095" s="1"/>
      <c r="L5095" s="1"/>
    </row>
    <row r="5096" spans="2:13" s="1" customFormat="1" ht="15" hidden="1" customHeight="1" outlineLevel="1" x14ac:dyDescent="0.15">
      <c r="B5096" s="7"/>
      <c r="C5096" s="7"/>
      <c r="D5096" s="10" t="s">
        <v>271</v>
      </c>
      <c r="F5096" s="9" t="s">
        <v>279</v>
      </c>
      <c r="H5096" s="33"/>
      <c r="I5096" s="32">
        <f>IF(H5094=0, 0, -(I5094-H5094) / H5094)</f>
        <v>0</v>
      </c>
      <c r="J5096" s="32">
        <f>IF(I5094=0, 0, -(J5094-I5094) / I5094)</f>
        <v>0</v>
      </c>
      <c r="K5096" s="32">
        <f>IF(J5094=0, 0, -(K5094-J5094) / J5094)</f>
        <v>0</v>
      </c>
      <c r="L5096" s="32">
        <f>IF(K5094=0, 0, -(L5094-K5094) / K5094)</f>
        <v>0</v>
      </c>
    </row>
    <row r="5097" spans="2:13" hidden="1" outlineLevel="1" x14ac:dyDescent="0.15"/>
    <row r="5098" spans="2:13" s="1" customFormat="1" ht="18" hidden="1" customHeight="1" outlineLevel="1" x14ac:dyDescent="0.15">
      <c r="B5098" s="7"/>
      <c r="C5098" s="60" t="s">
        <v>259</v>
      </c>
      <c r="D5098" s="68"/>
      <c r="E5098" s="68">
        <f>IF(AND(J5053 = "Yes", OR(ISBLANK(Worker_Type_Filter), Worker_Type_Filter = H5058),
 OR(ISBLANK(Country_Filter), Country_Filter = J5058)), 1, 0)</f>
        <v>1</v>
      </c>
      <c r="F5098" s="69"/>
      <c r="G5098" s="69"/>
      <c r="H5098" s="69" t="s">
        <v>4</v>
      </c>
      <c r="I5098" s="69" t="s">
        <v>5</v>
      </c>
      <c r="J5098" s="69" t="s">
        <v>6</v>
      </c>
      <c r="K5098" s="69" t="s">
        <v>277</v>
      </c>
      <c r="L5098" s="69" t="s">
        <v>278</v>
      </c>
      <c r="M5098" s="69"/>
    </row>
    <row r="5099" spans="2:13" ht="10" hidden="1" customHeight="1" outlineLevel="1" x14ac:dyDescent="0.15">
      <c r="C5099" s="37" t="s">
        <v>267</v>
      </c>
    </row>
    <row r="5100" spans="2:13" ht="4" hidden="1" customHeight="1" outlineLevel="1" x14ac:dyDescent="0.15"/>
    <row r="5101" spans="2:13" s="1" customFormat="1" ht="15" hidden="1" customHeight="1" outlineLevel="1" x14ac:dyDescent="0.15">
      <c r="B5101" s="7"/>
      <c r="C5101" s="20">
        <v>1</v>
      </c>
      <c r="D5101" s="10" t="s">
        <v>23</v>
      </c>
      <c r="F5101" s="9" t="s">
        <v>9</v>
      </c>
      <c r="H5101" s="31">
        <f>H5084 * $E5098</f>
        <v>0</v>
      </c>
      <c r="I5101" s="31">
        <f>I5084 * $E5098</f>
        <v>0</v>
      </c>
      <c r="J5101" s="31">
        <f>J5084 * $E5098</f>
        <v>0</v>
      </c>
      <c r="K5101" s="31">
        <f>K5084 * $E5098</f>
        <v>0</v>
      </c>
      <c r="L5101" s="31">
        <f>L5084 * $E5098</f>
        <v>0</v>
      </c>
    </row>
    <row r="5102" spans="2:13" ht="4" hidden="1" customHeight="1" outlineLevel="1" x14ac:dyDescent="0.15">
      <c r="D5102" s="10"/>
      <c r="F5102" s="1"/>
      <c r="H5102" s="1"/>
      <c r="I5102" s="1"/>
      <c r="J5102" s="1"/>
      <c r="K5102" s="1"/>
      <c r="L5102" s="1"/>
    </row>
    <row r="5103" spans="2:13" s="1" customFormat="1" ht="15" hidden="1" customHeight="1" outlineLevel="1" x14ac:dyDescent="0.15">
      <c r="B5103" s="7"/>
      <c r="C5103" s="20">
        <v>2</v>
      </c>
      <c r="D5103" s="10" t="s">
        <v>269</v>
      </c>
      <c r="F5103" s="9" t="s">
        <v>9</v>
      </c>
      <c r="H5103" s="31">
        <f>H5086 * $E5098</f>
        <v>0</v>
      </c>
      <c r="I5103" s="31">
        <f>I5086 * $E5098</f>
        <v>0</v>
      </c>
      <c r="J5103" s="31">
        <f>J5086 * $E5098</f>
        <v>0</v>
      </c>
      <c r="K5103" s="31">
        <f>K5086 * $E5098</f>
        <v>0</v>
      </c>
      <c r="L5103" s="31">
        <f>L5086 * $E5098</f>
        <v>0</v>
      </c>
    </row>
    <row r="5104" spans="2:13" ht="4" hidden="1" customHeight="1" outlineLevel="1" x14ac:dyDescent="0.15">
      <c r="D5104" s="10"/>
      <c r="F5104" s="1"/>
      <c r="H5104" s="1"/>
      <c r="I5104" s="1"/>
      <c r="J5104" s="1"/>
      <c r="K5104" s="1"/>
      <c r="L5104" s="1"/>
    </row>
    <row r="5105" spans="2:14" s="1" customFormat="1" ht="15" hidden="1" customHeight="1" outlineLevel="1" x14ac:dyDescent="0.15">
      <c r="B5105" s="7"/>
      <c r="C5105" s="20">
        <v>3</v>
      </c>
      <c r="D5105" s="10" t="s">
        <v>16</v>
      </c>
      <c r="F5105" s="9" t="str">
        <f>ReportingCurrencyUnitLables</f>
        <v>USD 000s</v>
      </c>
      <c r="H5105" s="31">
        <f>H5088 * $E5098</f>
        <v>0</v>
      </c>
      <c r="I5105" s="31">
        <f>I5088 * $E5098</f>
        <v>0</v>
      </c>
      <c r="J5105" s="31">
        <f>J5088 * $E5098</f>
        <v>0</v>
      </c>
      <c r="K5105" s="31">
        <f>K5088 * $E5098</f>
        <v>0</v>
      </c>
      <c r="L5105" s="31">
        <f>L5088 * $E5098</f>
        <v>0</v>
      </c>
    </row>
    <row r="5106" spans="2:14" ht="4" hidden="1" customHeight="1" outlineLevel="1" x14ac:dyDescent="0.15">
      <c r="D5106" s="10"/>
      <c r="F5106" s="1"/>
      <c r="H5106" s="1"/>
      <c r="I5106" s="1"/>
      <c r="J5106" s="1"/>
      <c r="K5106" s="1"/>
      <c r="L5106" s="1"/>
    </row>
    <row r="5107" spans="2:14" s="1" customFormat="1" ht="15" hidden="1" customHeight="1" outlineLevel="1" x14ac:dyDescent="0.15">
      <c r="B5107" s="7"/>
      <c r="C5107" s="20">
        <v>4</v>
      </c>
      <c r="D5107" s="10" t="s">
        <v>276</v>
      </c>
      <c r="F5107" s="9" t="str">
        <f>ReportingCurrencyUnitLables</f>
        <v>USD 000s</v>
      </c>
      <c r="H5107" s="31">
        <f>H5092 * $E5098</f>
        <v>0</v>
      </c>
      <c r="I5107" s="31">
        <f>I5092 * $E5098</f>
        <v>0</v>
      </c>
      <c r="J5107" s="31">
        <f>J5092 * $E5098</f>
        <v>0</v>
      </c>
      <c r="K5107" s="31">
        <f>K5092 * $E5098</f>
        <v>0</v>
      </c>
      <c r="L5107" s="31">
        <f>L5092 * $E5098</f>
        <v>0</v>
      </c>
    </row>
    <row r="5108" spans="2:14" ht="4" hidden="1" customHeight="1" outlineLevel="1" x14ac:dyDescent="0.15">
      <c r="D5108" s="10"/>
      <c r="F5108" s="1"/>
      <c r="H5108" s="1"/>
      <c r="I5108" s="1"/>
      <c r="J5108" s="1"/>
      <c r="K5108" s="1"/>
      <c r="L5108" s="1"/>
    </row>
    <row r="5109" spans="2:14" ht="10" hidden="1" customHeight="1" outlineLevel="1" x14ac:dyDescent="0.15">
      <c r="B5109" s="38"/>
      <c r="C5109" s="34"/>
      <c r="D5109" s="34"/>
      <c r="E5109" s="34"/>
      <c r="F5109" s="34"/>
      <c r="G5109" s="34"/>
      <c r="H5109" s="34"/>
      <c r="I5109" s="39"/>
      <c r="J5109" s="39"/>
      <c r="K5109" s="39"/>
      <c r="L5109" s="34"/>
      <c r="M5109" s="34"/>
      <c r="N5109" s="1"/>
    </row>
    <row r="5110" spans="2:14" ht="10" customHeight="1" x14ac:dyDescent="0.15"/>
    <row r="5111" spans="2:14" s="1" customFormat="1" ht="19" collapsed="1" x14ac:dyDescent="0.15">
      <c r="B5111" s="66" cm="1">
        <f t="array" aca="1" ref="B5111" ca="1">MAX($B$2:OFFSET(B5111,-1,0)+1)</f>
        <v>89</v>
      </c>
      <c r="C5111" s="67" t="str">
        <f>UPPER(J5116) &amp;" / " &amp; K5116  &amp; " / " &amp; L5116 &amp; " / " &amp; H5116</f>
        <v xml:space="preserve"> /  /  / </v>
      </c>
      <c r="D5111" s="67"/>
      <c r="E5111" s="67"/>
      <c r="F5111" s="67"/>
      <c r="G5111" s="67"/>
      <c r="H5111" s="34"/>
      <c r="I5111" s="19" t="s">
        <v>253</v>
      </c>
      <c r="J5111" s="2" t="s">
        <v>216</v>
      </c>
      <c r="K5111" s="19" t="s">
        <v>286</v>
      </c>
      <c r="L5111" s="35">
        <f>E5156</f>
        <v>1</v>
      </c>
      <c r="M5111" s="34"/>
    </row>
    <row r="5112" spans="2:14" s="1" customFormat="1" ht="4" hidden="1" customHeight="1" outlineLevel="1" x14ac:dyDescent="0.15">
      <c r="B5112" s="63"/>
      <c r="C5112" s="64"/>
      <c r="D5112" s="64"/>
      <c r="E5112" s="64"/>
      <c r="F5112" s="64"/>
      <c r="G5112" s="64"/>
      <c r="H5112" s="64"/>
      <c r="I5112" s="65"/>
      <c r="J5112" s="65"/>
      <c r="K5112" s="65"/>
      <c r="L5112" s="64"/>
      <c r="M5112" s="64"/>
    </row>
    <row r="5113" spans="2:14" ht="10" hidden="1" customHeight="1" outlineLevel="1" x14ac:dyDescent="0.15"/>
    <row r="5114" spans="2:14" ht="15" hidden="1" customHeight="1" outlineLevel="1" x14ac:dyDescent="0.15">
      <c r="D5114" s="1"/>
      <c r="E5114" s="1"/>
      <c r="H5114" s="3" t="s">
        <v>1</v>
      </c>
      <c r="J5114" s="3" t="s">
        <v>0</v>
      </c>
      <c r="K5114" s="3" t="s">
        <v>215</v>
      </c>
      <c r="L5114" s="3" t="s">
        <v>283</v>
      </c>
    </row>
    <row r="5115" spans="2:14" ht="5" hidden="1" customHeight="1" outlineLevel="1" x14ac:dyDescent="0.15">
      <c r="D5115" s="1"/>
      <c r="E5115" s="1"/>
      <c r="H5115" s="1"/>
      <c r="J5115" s="1"/>
      <c r="K5115" s="1"/>
      <c r="L5115" s="1"/>
    </row>
    <row r="5116" spans="2:14" ht="15" hidden="1" customHeight="1" outlineLevel="1" x14ac:dyDescent="0.15">
      <c r="D5116" s="10" t="s">
        <v>2</v>
      </c>
      <c r="E5116" s="1"/>
      <c r="H5116" s="2"/>
      <c r="J5116" s="2"/>
      <c r="K5116" s="2"/>
      <c r="L5116" s="2"/>
    </row>
    <row r="5117" spans="2:14" hidden="1" outlineLevel="1" x14ac:dyDescent="0.15">
      <c r="D5117" s="1"/>
      <c r="E5117" s="1"/>
      <c r="F5117" s="1"/>
      <c r="H5117" s="1"/>
      <c r="I5117" s="1"/>
      <c r="J5117" s="1"/>
      <c r="K5117" s="1"/>
      <c r="L5117" s="1"/>
    </row>
    <row r="5118" spans="2:14" s="1" customFormat="1" ht="18" hidden="1" customHeight="1" outlineLevel="1" x14ac:dyDescent="0.15">
      <c r="B5118" s="7"/>
      <c r="C5118" s="60" t="s">
        <v>3</v>
      </c>
      <c r="D5118" s="68"/>
      <c r="E5118" s="68"/>
      <c r="F5118" s="69"/>
      <c r="G5118" s="69"/>
      <c r="H5118" s="69" t="s">
        <v>4</v>
      </c>
      <c r="I5118" s="69" t="s">
        <v>5</v>
      </c>
      <c r="J5118" s="69" t="s">
        <v>6</v>
      </c>
      <c r="K5118" s="69" t="s">
        <v>277</v>
      </c>
      <c r="L5118" s="69" t="s">
        <v>278</v>
      </c>
      <c r="M5118" s="69"/>
    </row>
    <row r="5119" spans="2:14" ht="10" hidden="1" customHeight="1" outlineLevel="1" x14ac:dyDescent="0.15">
      <c r="H5119" s="1"/>
      <c r="I5119" s="1"/>
      <c r="J5119" s="1"/>
      <c r="K5119" s="1"/>
      <c r="L5119" s="1"/>
    </row>
    <row r="5120" spans="2:14" s="1" customFormat="1" ht="15" hidden="1" customHeight="1" outlineLevel="1" x14ac:dyDescent="0.15">
      <c r="B5120" s="7"/>
      <c r="D5120" s="10" t="s">
        <v>3</v>
      </c>
      <c r="F5120" s="18" t="s">
        <v>288</v>
      </c>
      <c r="H5120" s="23"/>
      <c r="I5120" s="23"/>
      <c r="J5120" s="23"/>
      <c r="K5120" s="23"/>
      <c r="L5120" s="23"/>
    </row>
    <row r="5121" spans="2:13" ht="4" hidden="1" customHeight="1" outlineLevel="1" x14ac:dyDescent="0.15">
      <c r="D5121" s="1"/>
      <c r="E5121" s="1"/>
      <c r="F5121" s="1"/>
      <c r="H5121" s="1"/>
      <c r="I5121" s="1"/>
      <c r="J5121" s="1"/>
      <c r="K5121" s="1"/>
      <c r="L5121" s="1"/>
    </row>
    <row r="5122" spans="2:13" s="1" customFormat="1" ht="15" hidden="1" customHeight="1" outlineLevel="1" x14ac:dyDescent="0.15">
      <c r="B5122" s="7"/>
      <c r="D5122" s="10" t="s">
        <v>265</v>
      </c>
      <c r="F5122" s="9" t="str">
        <f>F5124 &amp; ":" &amp; F5120</f>
        <v>USD:[currency code]</v>
      </c>
      <c r="H5122" s="25"/>
      <c r="I5122" s="25"/>
      <c r="J5122" s="25"/>
      <c r="K5122" s="25"/>
      <c r="L5122" s="25"/>
    </row>
    <row r="5123" spans="2:13" ht="4" hidden="1" customHeight="1" outlineLevel="1" x14ac:dyDescent="0.15">
      <c r="D5123" s="1"/>
      <c r="E5123" s="1"/>
      <c r="F5123" s="1"/>
      <c r="H5123" s="1"/>
      <c r="I5123" s="1"/>
      <c r="J5123" s="1"/>
      <c r="K5123" s="1"/>
      <c r="L5123" s="1"/>
    </row>
    <row r="5124" spans="2:13" s="1" customFormat="1" ht="15" hidden="1" customHeight="1" outlineLevel="1" x14ac:dyDescent="0.15">
      <c r="B5124" s="7"/>
      <c r="D5124" s="10" t="s">
        <v>22</v>
      </c>
      <c r="F5124" s="9" t="str">
        <f>ReportingCurrency</f>
        <v>USD</v>
      </c>
      <c r="H5124" s="30">
        <f>IF(H5122=0, 0, H5120/H5122)</f>
        <v>0</v>
      </c>
      <c r="I5124" s="30">
        <f>IF(I5122=0, 0, I5120/I5122)</f>
        <v>0</v>
      </c>
      <c r="J5124" s="30">
        <f>IF(J5122=0, 0, J5120/J5122)</f>
        <v>0</v>
      </c>
      <c r="K5124" s="30">
        <f>IF(K5122=0, 0, K5120/K5122)</f>
        <v>0</v>
      </c>
      <c r="L5124" s="30">
        <f>IF(L5122=0, 0, L5120/L5122)</f>
        <v>0</v>
      </c>
    </row>
    <row r="5125" spans="2:13" ht="4" hidden="1" customHeight="1" outlineLevel="1" x14ac:dyDescent="0.15">
      <c r="D5125" s="1"/>
      <c r="E5125" s="1"/>
      <c r="F5125" s="1"/>
      <c r="H5125" s="1"/>
      <c r="I5125" s="1"/>
      <c r="J5125" s="1"/>
      <c r="K5125" s="1"/>
      <c r="L5125" s="1"/>
    </row>
    <row r="5126" spans="2:13" s="1" customFormat="1" ht="15" hidden="1" customHeight="1" outlineLevel="1" x14ac:dyDescent="0.15">
      <c r="B5126" s="7"/>
      <c r="D5126" s="10" t="s">
        <v>273</v>
      </c>
      <c r="F5126" s="9" t="s">
        <v>274</v>
      </c>
      <c r="H5126" s="2"/>
      <c r="I5126" s="2"/>
      <c r="J5126" s="2"/>
      <c r="K5126" s="2"/>
      <c r="L5126" s="2"/>
    </row>
    <row r="5127" spans="2:13" ht="4" hidden="1" customHeight="1" outlineLevel="1" x14ac:dyDescent="0.15">
      <c r="D5127" s="1"/>
      <c r="E5127" s="1"/>
      <c r="F5127" s="1"/>
      <c r="H5127" s="1"/>
      <c r="I5127" s="1"/>
      <c r="J5127" s="1"/>
      <c r="K5127" s="1"/>
      <c r="L5127" s="1"/>
    </row>
    <row r="5128" spans="2:13" s="1" customFormat="1" ht="15" hidden="1" customHeight="1" outlineLevel="1" x14ac:dyDescent="0.15">
      <c r="B5128" s="7"/>
      <c r="D5128" s="10" t="s">
        <v>302</v>
      </c>
      <c r="F5128" s="9" t="s">
        <v>275</v>
      </c>
      <c r="H5128" s="26"/>
      <c r="I5128" s="26"/>
      <c r="J5128" s="26"/>
      <c r="K5128" s="26"/>
      <c r="L5128" s="26"/>
    </row>
    <row r="5129" spans="2:13" hidden="1" outlineLevel="1" x14ac:dyDescent="0.15">
      <c r="D5129" s="1"/>
      <c r="E5129" s="1"/>
      <c r="F5129" s="1"/>
      <c r="H5129" s="1"/>
      <c r="I5129" s="1"/>
      <c r="J5129" s="1"/>
      <c r="K5129" s="1"/>
      <c r="L5129" s="1"/>
    </row>
    <row r="5130" spans="2:13" s="1" customFormat="1" ht="18" hidden="1" customHeight="1" outlineLevel="1" x14ac:dyDescent="0.15">
      <c r="B5130" s="7"/>
      <c r="C5130" s="60" t="s">
        <v>8</v>
      </c>
      <c r="D5130" s="68"/>
      <c r="E5130" s="68"/>
      <c r="F5130" s="69"/>
      <c r="G5130" s="69"/>
      <c r="H5130" s="69" t="s">
        <v>4</v>
      </c>
      <c r="I5130" s="69" t="s">
        <v>5</v>
      </c>
      <c r="J5130" s="69" t="s">
        <v>6</v>
      </c>
      <c r="K5130" s="69" t="s">
        <v>277</v>
      </c>
      <c r="L5130" s="69" t="s">
        <v>278</v>
      </c>
      <c r="M5130" s="69"/>
    </row>
    <row r="5131" spans="2:13" ht="10" hidden="1" customHeight="1" outlineLevel="1" x14ac:dyDescent="0.15">
      <c r="H5131" s="1"/>
      <c r="I5131" s="1"/>
      <c r="J5131" s="1"/>
      <c r="K5131" s="1"/>
      <c r="L5131" s="1"/>
    </row>
    <row r="5132" spans="2:13" s="1" customFormat="1" ht="15" hidden="1" customHeight="1" outlineLevel="1" x14ac:dyDescent="0.15">
      <c r="B5132" s="7"/>
      <c r="D5132" s="10" t="s">
        <v>254</v>
      </c>
      <c r="E5132" s="36"/>
      <c r="F5132" s="9" t="s">
        <v>24</v>
      </c>
      <c r="H5132" s="24"/>
      <c r="I5132" s="24"/>
      <c r="J5132" s="24"/>
      <c r="K5132" s="24"/>
      <c r="L5132" s="24"/>
    </row>
    <row r="5133" spans="2:13" s="1" customFormat="1" ht="15" hidden="1" customHeight="1" outlineLevel="1" x14ac:dyDescent="0.15">
      <c r="B5133" s="7"/>
      <c r="D5133" s="10" t="s">
        <v>255</v>
      </c>
      <c r="E5133" s="36"/>
      <c r="F5133" s="9" t="s">
        <v>24</v>
      </c>
      <c r="H5133" s="24"/>
      <c r="I5133" s="24"/>
      <c r="J5133" s="24"/>
      <c r="K5133" s="24"/>
      <c r="L5133" s="24"/>
    </row>
    <row r="5134" spans="2:13" s="1" customFormat="1" ht="15" hidden="1" customHeight="1" outlineLevel="1" x14ac:dyDescent="0.15">
      <c r="B5134" s="7"/>
      <c r="D5134" s="10" t="s">
        <v>256</v>
      </c>
      <c r="E5134" s="36"/>
      <c r="F5134" s="9" t="s">
        <v>24</v>
      </c>
      <c r="H5134" s="24"/>
      <c r="I5134" s="24"/>
      <c r="J5134" s="24"/>
      <c r="K5134" s="24"/>
      <c r="L5134" s="24"/>
    </row>
    <row r="5135" spans="2:13" s="1" customFormat="1" ht="15" hidden="1" customHeight="1" outlineLevel="1" x14ac:dyDescent="0.15">
      <c r="B5135" s="7"/>
      <c r="D5135" s="10" t="s">
        <v>257</v>
      </c>
      <c r="E5135" s="36"/>
      <c r="F5135" s="9" t="s">
        <v>24</v>
      </c>
      <c r="H5135" s="24"/>
      <c r="I5135" s="24"/>
      <c r="J5135" s="24"/>
      <c r="K5135" s="24"/>
      <c r="L5135" s="24"/>
    </row>
    <row r="5136" spans="2:13" s="1" customFormat="1" ht="15" hidden="1" customHeight="1" outlineLevel="1" x14ac:dyDescent="0.15">
      <c r="B5136" s="7"/>
      <c r="D5136" s="10" t="s">
        <v>258</v>
      </c>
      <c r="E5136" s="36"/>
      <c r="F5136" s="9" t="s">
        <v>24</v>
      </c>
      <c r="H5136" s="24"/>
      <c r="I5136" s="24"/>
      <c r="J5136" s="24"/>
      <c r="K5136" s="24"/>
      <c r="L5136" s="24"/>
    </row>
    <row r="5137" spans="2:13" ht="4" hidden="1" customHeight="1" outlineLevel="1" x14ac:dyDescent="0.15">
      <c r="D5137" s="1"/>
      <c r="E5137" s="1"/>
      <c r="F5137" s="1"/>
      <c r="H5137" s="1"/>
      <c r="I5137" s="1"/>
      <c r="J5137" s="1"/>
      <c r="K5137" s="1"/>
      <c r="L5137" s="1"/>
    </row>
    <row r="5138" spans="2:13" s="1" customFormat="1" ht="15" hidden="1" customHeight="1" outlineLevel="1" x14ac:dyDescent="0.15">
      <c r="B5138" s="7"/>
      <c r="D5138" s="10" t="s">
        <v>268</v>
      </c>
      <c r="F5138" s="9" t="s">
        <v>24</v>
      </c>
      <c r="H5138" s="31">
        <f>SUM(H5132:H5136)</f>
        <v>0</v>
      </c>
      <c r="I5138" s="31">
        <f>SUM(I5132:I5136)</f>
        <v>0</v>
      </c>
      <c r="J5138" s="31">
        <f>SUM(J5132:J5136)</f>
        <v>0</v>
      </c>
      <c r="K5138" s="31">
        <f>SUM(K5132:K5136)</f>
        <v>0</v>
      </c>
      <c r="L5138" s="31">
        <f>SUM(L5132:L5136)</f>
        <v>0</v>
      </c>
    </row>
    <row r="5139" spans="2:13" hidden="1" outlineLevel="1" x14ac:dyDescent="0.15"/>
    <row r="5140" spans="2:13" s="1" customFormat="1" ht="18" hidden="1" customHeight="1" outlineLevel="1" x14ac:dyDescent="0.15">
      <c r="B5140" s="7"/>
      <c r="C5140" s="60" t="s">
        <v>15</v>
      </c>
      <c r="D5140" s="68"/>
      <c r="E5140" s="68"/>
      <c r="F5140" s="69"/>
      <c r="G5140" s="69"/>
      <c r="H5140" s="69" t="s">
        <v>4</v>
      </c>
      <c r="I5140" s="69" t="s">
        <v>5</v>
      </c>
      <c r="J5140" s="69" t="s">
        <v>6</v>
      </c>
      <c r="K5140" s="69" t="s">
        <v>277</v>
      </c>
      <c r="L5140" s="69" t="s">
        <v>278</v>
      </c>
      <c r="M5140" s="69"/>
    </row>
    <row r="5141" spans="2:13" ht="10" hidden="1" customHeight="1" outlineLevel="1" x14ac:dyDescent="0.15"/>
    <row r="5142" spans="2:13" s="1" customFormat="1" ht="15" hidden="1" customHeight="1" outlineLevel="1" x14ac:dyDescent="0.15">
      <c r="B5142" s="7"/>
      <c r="D5142" s="10" t="s">
        <v>23</v>
      </c>
      <c r="F5142" s="9" t="s">
        <v>9</v>
      </c>
      <c r="H5142" s="31">
        <f>H5138</f>
        <v>0</v>
      </c>
      <c r="I5142" s="31">
        <f>I5138</f>
        <v>0</v>
      </c>
      <c r="J5142" s="31">
        <f>J5138</f>
        <v>0</v>
      </c>
      <c r="K5142" s="31">
        <f>K5138</f>
        <v>0</v>
      </c>
      <c r="L5142" s="31">
        <f>L5138</f>
        <v>0</v>
      </c>
    </row>
    <row r="5143" spans="2:13" ht="4" hidden="1" customHeight="1" outlineLevel="1" x14ac:dyDescent="0.15">
      <c r="D5143" s="10"/>
      <c r="F5143" s="1"/>
      <c r="H5143" s="1"/>
      <c r="I5143" s="1"/>
      <c r="J5143" s="1"/>
      <c r="K5143" s="1"/>
      <c r="L5143" s="1"/>
    </row>
    <row r="5144" spans="2:13" s="1" customFormat="1" ht="15" hidden="1" customHeight="1" outlineLevel="1" x14ac:dyDescent="0.15">
      <c r="B5144" s="7"/>
      <c r="D5144" s="10" t="s">
        <v>269</v>
      </c>
      <c r="F5144" s="9" t="s">
        <v>9</v>
      </c>
      <c r="H5144" s="31">
        <f>SUM(H5133:H5136)</f>
        <v>0</v>
      </c>
      <c r="I5144" s="31">
        <f>SUM(I5133:I5136)</f>
        <v>0</v>
      </c>
      <c r="J5144" s="31">
        <f>SUM(J5133:J5136)</f>
        <v>0</v>
      </c>
      <c r="K5144" s="31">
        <f>SUM(K5133:K5136)</f>
        <v>0</v>
      </c>
      <c r="L5144" s="31">
        <f>SUM(L5133:L5136)</f>
        <v>0</v>
      </c>
    </row>
    <row r="5145" spans="2:13" ht="4" hidden="1" customHeight="1" outlineLevel="1" x14ac:dyDescent="0.15">
      <c r="D5145" s="10"/>
      <c r="F5145" s="1"/>
      <c r="H5145" s="1"/>
      <c r="I5145" s="1"/>
      <c r="J5145" s="1"/>
      <c r="K5145" s="1"/>
      <c r="L5145" s="1"/>
    </row>
    <row r="5146" spans="2:13" s="1" customFormat="1" ht="15" hidden="1" customHeight="1" outlineLevel="1" x14ac:dyDescent="0.15">
      <c r="B5146" s="7"/>
      <c r="D5146" s="10" t="s">
        <v>16</v>
      </c>
      <c r="F5146" s="9" t="str">
        <f>ReportingCurrencyUnitLables</f>
        <v>USD 000s</v>
      </c>
      <c r="H5146" s="31">
        <f>H5124 * H5138 / 1000</f>
        <v>0</v>
      </c>
      <c r="I5146" s="31">
        <f>I5124 * I5138 / 1000</f>
        <v>0</v>
      </c>
      <c r="J5146" s="31">
        <f>J5124 * J5138 / 1000</f>
        <v>0</v>
      </c>
      <c r="K5146" s="31">
        <f>K5124 * K5138 / 1000</f>
        <v>0</v>
      </c>
      <c r="L5146" s="31">
        <f>L5124 * L5138 / 1000</f>
        <v>0</v>
      </c>
    </row>
    <row r="5147" spans="2:13" ht="4" hidden="1" customHeight="1" outlineLevel="1" x14ac:dyDescent="0.15">
      <c r="D5147" s="10"/>
      <c r="F5147" s="1"/>
      <c r="H5147" s="1"/>
      <c r="I5147" s="1"/>
      <c r="J5147" s="1"/>
      <c r="K5147" s="1"/>
      <c r="L5147" s="1"/>
    </row>
    <row r="5148" spans="2:13" s="1" customFormat="1" ht="15" hidden="1" customHeight="1" outlineLevel="1" x14ac:dyDescent="0.15">
      <c r="B5148" s="7"/>
      <c r="D5148" s="10" t="s">
        <v>19</v>
      </c>
      <c r="F5148" s="9" t="s">
        <v>20</v>
      </c>
      <c r="H5148" s="32">
        <f>IF(H5142=0,0,H5144 / H5142)</f>
        <v>0</v>
      </c>
      <c r="I5148" s="32">
        <f>IF(I5142=0,0,I5144 / I5142)</f>
        <v>0</v>
      </c>
      <c r="J5148" s="32">
        <f>IF(J5142=0,0,J5144 / J5142)</f>
        <v>0</v>
      </c>
      <c r="K5148" s="32">
        <f>IF(K5142=0,0,K5144 / K5142)</f>
        <v>0</v>
      </c>
      <c r="L5148" s="32">
        <f>IF(L5142=0,0,L5144 / L5142)</f>
        <v>0</v>
      </c>
    </row>
    <row r="5149" spans="2:13" ht="4" hidden="1" customHeight="1" outlineLevel="1" x14ac:dyDescent="0.15">
      <c r="D5149" s="10"/>
      <c r="F5149" s="1"/>
      <c r="H5149" s="1"/>
      <c r="I5149" s="1"/>
      <c r="J5149" s="1"/>
      <c r="K5149" s="1"/>
      <c r="L5149" s="1"/>
    </row>
    <row r="5150" spans="2:13" s="1" customFormat="1" ht="15" hidden="1" customHeight="1" outlineLevel="1" x14ac:dyDescent="0.15">
      <c r="B5150" s="7"/>
      <c r="D5150" s="10" t="s">
        <v>276</v>
      </c>
      <c r="F5150" s="9" t="str">
        <f>ReportingCurrencyUnitLables</f>
        <v>USD 000s</v>
      </c>
      <c r="H5150" s="31">
        <f>MAX(SUMPRODUCT(H5133:H5136, Technical!$E$9:$E$12) * H5124 / 1000, 0)</f>
        <v>0</v>
      </c>
      <c r="I5150" s="31">
        <f>MAX(SUMPRODUCT(I5133:I5136, Technical!$E$9:$E$12) * I5124 / 1000, 0)</f>
        <v>0</v>
      </c>
      <c r="J5150" s="31">
        <f>MAX(SUMPRODUCT(J5133:J5136, Technical!$E$9:$E$12) * J5124 / 1000, 0)</f>
        <v>0</v>
      </c>
      <c r="K5150" s="31">
        <f>MAX(SUMPRODUCT(K5133:K5136, Technical!$E$9:$E$12) * K5124 / 1000, 0)</f>
        <v>0</v>
      </c>
      <c r="L5150" s="31">
        <f>MAX(SUMPRODUCT(L5133:L5136, Technical!$E$9:$E$12) * L5124 / 1000, 0)</f>
        <v>0</v>
      </c>
    </row>
    <row r="5151" spans="2:13" ht="4" hidden="1" customHeight="1" outlineLevel="1" x14ac:dyDescent="0.15">
      <c r="D5151" s="10"/>
      <c r="F5151" s="1"/>
      <c r="H5151" s="1"/>
      <c r="I5151" s="1"/>
      <c r="J5151" s="1"/>
      <c r="K5151" s="1"/>
      <c r="L5151" s="1"/>
    </row>
    <row r="5152" spans="2:13" s="1" customFormat="1" ht="15" hidden="1" customHeight="1" outlineLevel="1" x14ac:dyDescent="0.15">
      <c r="B5152" s="7"/>
      <c r="D5152" s="10" t="s">
        <v>272</v>
      </c>
      <c r="F5152" s="9" t="s">
        <v>270</v>
      </c>
      <c r="H5152" s="32">
        <f>IF(H5146=0, 0, H5150/H5146)</f>
        <v>0</v>
      </c>
      <c r="I5152" s="32">
        <f>IF(I5146=0, 0, I5150/I5146)</f>
        <v>0</v>
      </c>
      <c r="J5152" s="32">
        <f>IF(J5146=0, 0, J5150/J5146)</f>
        <v>0</v>
      </c>
      <c r="K5152" s="32">
        <f>IF(K5146=0, 0, K5150/K5146)</f>
        <v>0</v>
      </c>
      <c r="L5152" s="32">
        <f>IF(L5146=0, 0, L5150/L5146)</f>
        <v>0</v>
      </c>
    </row>
    <row r="5153" spans="2:14" ht="4" hidden="1" customHeight="1" outlineLevel="1" x14ac:dyDescent="0.15">
      <c r="D5153" s="10"/>
      <c r="F5153" s="1"/>
      <c r="H5153" s="1"/>
      <c r="I5153" s="1"/>
      <c r="J5153" s="1"/>
      <c r="K5153" s="1"/>
      <c r="L5153" s="1"/>
    </row>
    <row r="5154" spans="2:14" s="1" customFormat="1" ht="15" hidden="1" customHeight="1" outlineLevel="1" x14ac:dyDescent="0.15">
      <c r="B5154" s="7"/>
      <c r="C5154" s="7"/>
      <c r="D5154" s="10" t="s">
        <v>271</v>
      </c>
      <c r="F5154" s="9" t="s">
        <v>279</v>
      </c>
      <c r="H5154" s="33"/>
      <c r="I5154" s="32">
        <f>IF(H5152=0, 0, -(I5152-H5152) / H5152)</f>
        <v>0</v>
      </c>
      <c r="J5154" s="32">
        <f>IF(I5152=0, 0, -(J5152-I5152) / I5152)</f>
        <v>0</v>
      </c>
      <c r="K5154" s="32">
        <f>IF(J5152=0, 0, -(K5152-J5152) / J5152)</f>
        <v>0</v>
      </c>
      <c r="L5154" s="32">
        <f>IF(K5152=0, 0, -(L5152-K5152) / K5152)</f>
        <v>0</v>
      </c>
    </row>
    <row r="5155" spans="2:14" hidden="1" outlineLevel="1" x14ac:dyDescent="0.15"/>
    <row r="5156" spans="2:14" s="1" customFormat="1" ht="18" hidden="1" customHeight="1" outlineLevel="1" x14ac:dyDescent="0.15">
      <c r="B5156" s="7"/>
      <c r="C5156" s="60" t="s">
        <v>259</v>
      </c>
      <c r="D5156" s="68"/>
      <c r="E5156" s="68">
        <f>IF(AND(J5111 = "Yes", OR(ISBLANK(Worker_Type_Filter), Worker_Type_Filter = H5116),
 OR(ISBLANK(Country_Filter), Country_Filter = J5116)), 1, 0)</f>
        <v>1</v>
      </c>
      <c r="F5156" s="69"/>
      <c r="G5156" s="69"/>
      <c r="H5156" s="69" t="s">
        <v>4</v>
      </c>
      <c r="I5156" s="69" t="s">
        <v>5</v>
      </c>
      <c r="J5156" s="69" t="s">
        <v>6</v>
      </c>
      <c r="K5156" s="69" t="s">
        <v>277</v>
      </c>
      <c r="L5156" s="69" t="s">
        <v>278</v>
      </c>
      <c r="M5156" s="69"/>
    </row>
    <row r="5157" spans="2:14" ht="10" hidden="1" customHeight="1" outlineLevel="1" x14ac:dyDescent="0.15">
      <c r="C5157" s="37" t="s">
        <v>267</v>
      </c>
    </row>
    <row r="5158" spans="2:14" ht="4" hidden="1" customHeight="1" outlineLevel="1" x14ac:dyDescent="0.15"/>
    <row r="5159" spans="2:14" s="1" customFormat="1" ht="15" hidden="1" customHeight="1" outlineLevel="1" x14ac:dyDescent="0.15">
      <c r="B5159" s="7"/>
      <c r="C5159" s="20">
        <v>1</v>
      </c>
      <c r="D5159" s="10" t="s">
        <v>23</v>
      </c>
      <c r="F5159" s="9" t="s">
        <v>9</v>
      </c>
      <c r="H5159" s="31">
        <f>H5142 * $E5156</f>
        <v>0</v>
      </c>
      <c r="I5159" s="31">
        <f>I5142 * $E5156</f>
        <v>0</v>
      </c>
      <c r="J5159" s="31">
        <f>J5142 * $E5156</f>
        <v>0</v>
      </c>
      <c r="K5159" s="31">
        <f>K5142 * $E5156</f>
        <v>0</v>
      </c>
      <c r="L5159" s="31">
        <f>L5142 * $E5156</f>
        <v>0</v>
      </c>
    </row>
    <row r="5160" spans="2:14" ht="4" hidden="1" customHeight="1" outlineLevel="1" x14ac:dyDescent="0.15">
      <c r="D5160" s="10"/>
      <c r="F5160" s="1"/>
      <c r="H5160" s="1"/>
      <c r="I5160" s="1"/>
      <c r="J5160" s="1"/>
      <c r="K5160" s="1"/>
      <c r="L5160" s="1"/>
    </row>
    <row r="5161" spans="2:14" s="1" customFormat="1" ht="15" hidden="1" customHeight="1" outlineLevel="1" x14ac:dyDescent="0.15">
      <c r="B5161" s="7"/>
      <c r="C5161" s="20">
        <v>2</v>
      </c>
      <c r="D5161" s="10" t="s">
        <v>269</v>
      </c>
      <c r="F5161" s="9" t="s">
        <v>9</v>
      </c>
      <c r="H5161" s="31">
        <f>H5144 * $E5156</f>
        <v>0</v>
      </c>
      <c r="I5161" s="31">
        <f>I5144 * $E5156</f>
        <v>0</v>
      </c>
      <c r="J5161" s="31">
        <f>J5144 * $E5156</f>
        <v>0</v>
      </c>
      <c r="K5161" s="31">
        <f>K5144 * $E5156</f>
        <v>0</v>
      </c>
      <c r="L5161" s="31">
        <f>L5144 * $E5156</f>
        <v>0</v>
      </c>
    </row>
    <row r="5162" spans="2:14" ht="4" hidden="1" customHeight="1" outlineLevel="1" x14ac:dyDescent="0.15">
      <c r="D5162" s="10"/>
      <c r="F5162" s="1"/>
      <c r="H5162" s="1"/>
      <c r="I5162" s="1"/>
      <c r="J5162" s="1"/>
      <c r="K5162" s="1"/>
      <c r="L5162" s="1"/>
    </row>
    <row r="5163" spans="2:14" s="1" customFormat="1" ht="15" hidden="1" customHeight="1" outlineLevel="1" x14ac:dyDescent="0.15">
      <c r="B5163" s="7"/>
      <c r="C5163" s="20">
        <v>3</v>
      </c>
      <c r="D5163" s="10" t="s">
        <v>16</v>
      </c>
      <c r="F5163" s="9" t="str">
        <f>ReportingCurrencyUnitLables</f>
        <v>USD 000s</v>
      </c>
      <c r="H5163" s="31">
        <f>H5146 * $E5156</f>
        <v>0</v>
      </c>
      <c r="I5163" s="31">
        <f>I5146 * $E5156</f>
        <v>0</v>
      </c>
      <c r="J5163" s="31">
        <f>J5146 * $E5156</f>
        <v>0</v>
      </c>
      <c r="K5163" s="31">
        <f>K5146 * $E5156</f>
        <v>0</v>
      </c>
      <c r="L5163" s="31">
        <f>L5146 * $E5156</f>
        <v>0</v>
      </c>
    </row>
    <row r="5164" spans="2:14" ht="4" hidden="1" customHeight="1" outlineLevel="1" x14ac:dyDescent="0.15">
      <c r="D5164" s="10"/>
      <c r="F5164" s="1"/>
      <c r="H5164" s="1"/>
      <c r="I5164" s="1"/>
      <c r="J5164" s="1"/>
      <c r="K5164" s="1"/>
      <c r="L5164" s="1"/>
    </row>
    <row r="5165" spans="2:14" s="1" customFormat="1" ht="15" hidden="1" customHeight="1" outlineLevel="1" x14ac:dyDescent="0.15">
      <c r="B5165" s="7"/>
      <c r="C5165" s="20">
        <v>4</v>
      </c>
      <c r="D5165" s="10" t="s">
        <v>276</v>
      </c>
      <c r="F5165" s="9" t="str">
        <f>ReportingCurrencyUnitLables</f>
        <v>USD 000s</v>
      </c>
      <c r="H5165" s="31">
        <f>H5150 * $E5156</f>
        <v>0</v>
      </c>
      <c r="I5165" s="31">
        <f>I5150 * $E5156</f>
        <v>0</v>
      </c>
      <c r="J5165" s="31">
        <f>J5150 * $E5156</f>
        <v>0</v>
      </c>
      <c r="K5165" s="31">
        <f>K5150 * $E5156</f>
        <v>0</v>
      </c>
      <c r="L5165" s="31">
        <f>L5150 * $E5156</f>
        <v>0</v>
      </c>
    </row>
    <row r="5166" spans="2:14" ht="4" hidden="1" customHeight="1" outlineLevel="1" x14ac:dyDescent="0.15">
      <c r="D5166" s="10"/>
      <c r="F5166" s="1"/>
      <c r="H5166" s="1"/>
      <c r="I5166" s="1"/>
      <c r="J5166" s="1"/>
      <c r="K5166" s="1"/>
      <c r="L5166" s="1"/>
    </row>
    <row r="5167" spans="2:14" ht="10" hidden="1" customHeight="1" outlineLevel="1" x14ac:dyDescent="0.15">
      <c r="B5167" s="38"/>
      <c r="C5167" s="34"/>
      <c r="D5167" s="34"/>
      <c r="E5167" s="34"/>
      <c r="F5167" s="34"/>
      <c r="G5167" s="34"/>
      <c r="H5167" s="34"/>
      <c r="I5167" s="39"/>
      <c r="J5167" s="39"/>
      <c r="K5167" s="39"/>
      <c r="L5167" s="34"/>
      <c r="M5167" s="34"/>
      <c r="N5167" s="1"/>
    </row>
    <row r="5168" spans="2:14" ht="10" customHeight="1" x14ac:dyDescent="0.15"/>
    <row r="5169" spans="2:13" s="1" customFormat="1" ht="19" collapsed="1" x14ac:dyDescent="0.15">
      <c r="B5169" s="66" cm="1">
        <f t="array" aca="1" ref="B5169" ca="1">MAX($B$2:OFFSET(B5169,-1,0)+1)</f>
        <v>90</v>
      </c>
      <c r="C5169" s="67" t="str">
        <f>UPPER(J5174) &amp;" / " &amp; K5174  &amp; " / " &amp; L5174 &amp; " / " &amp; H5174</f>
        <v xml:space="preserve"> /  /  / </v>
      </c>
      <c r="D5169" s="67"/>
      <c r="E5169" s="67"/>
      <c r="F5169" s="67"/>
      <c r="G5169" s="67"/>
      <c r="H5169" s="34"/>
      <c r="I5169" s="19" t="s">
        <v>253</v>
      </c>
      <c r="J5169" s="2" t="s">
        <v>216</v>
      </c>
      <c r="K5169" s="19" t="s">
        <v>286</v>
      </c>
      <c r="L5169" s="35">
        <f>E5214</f>
        <v>1</v>
      </c>
      <c r="M5169" s="34"/>
    </row>
    <row r="5170" spans="2:13" s="1" customFormat="1" ht="4" hidden="1" customHeight="1" outlineLevel="1" x14ac:dyDescent="0.15">
      <c r="B5170" s="63"/>
      <c r="C5170" s="64"/>
      <c r="D5170" s="64"/>
      <c r="E5170" s="64"/>
      <c r="F5170" s="64"/>
      <c r="G5170" s="64"/>
      <c r="H5170" s="64"/>
      <c r="I5170" s="65"/>
      <c r="J5170" s="65"/>
      <c r="K5170" s="65"/>
      <c r="L5170" s="64"/>
      <c r="M5170" s="64"/>
    </row>
    <row r="5171" spans="2:13" ht="10" hidden="1" customHeight="1" outlineLevel="1" x14ac:dyDescent="0.15"/>
    <row r="5172" spans="2:13" ht="15" hidden="1" customHeight="1" outlineLevel="1" x14ac:dyDescent="0.15">
      <c r="D5172" s="1"/>
      <c r="E5172" s="1"/>
      <c r="H5172" s="3" t="s">
        <v>1</v>
      </c>
      <c r="J5172" s="3" t="s">
        <v>0</v>
      </c>
      <c r="K5172" s="3" t="s">
        <v>215</v>
      </c>
      <c r="L5172" s="3" t="s">
        <v>283</v>
      </c>
    </row>
    <row r="5173" spans="2:13" ht="5" hidden="1" customHeight="1" outlineLevel="1" x14ac:dyDescent="0.15">
      <c r="D5173" s="1"/>
      <c r="E5173" s="1"/>
      <c r="H5173" s="1"/>
      <c r="J5173" s="1"/>
      <c r="K5173" s="1"/>
      <c r="L5173" s="1"/>
    </row>
    <row r="5174" spans="2:13" ht="15" hidden="1" customHeight="1" outlineLevel="1" x14ac:dyDescent="0.15">
      <c r="D5174" s="10" t="s">
        <v>2</v>
      </c>
      <c r="E5174" s="1"/>
      <c r="H5174" s="2"/>
      <c r="J5174" s="2"/>
      <c r="K5174" s="2"/>
      <c r="L5174" s="2"/>
    </row>
    <row r="5175" spans="2:13" hidden="1" outlineLevel="1" x14ac:dyDescent="0.15">
      <c r="D5175" s="1"/>
      <c r="E5175" s="1"/>
      <c r="F5175" s="1"/>
      <c r="H5175" s="1"/>
      <c r="I5175" s="1"/>
      <c r="J5175" s="1"/>
      <c r="K5175" s="1"/>
      <c r="L5175" s="1"/>
    </row>
    <row r="5176" spans="2:13" s="1" customFormat="1" ht="18" hidden="1" customHeight="1" outlineLevel="1" x14ac:dyDescent="0.15">
      <c r="B5176" s="7"/>
      <c r="C5176" s="60" t="s">
        <v>3</v>
      </c>
      <c r="D5176" s="68"/>
      <c r="E5176" s="68"/>
      <c r="F5176" s="69"/>
      <c r="G5176" s="69"/>
      <c r="H5176" s="69" t="s">
        <v>4</v>
      </c>
      <c r="I5176" s="69" t="s">
        <v>5</v>
      </c>
      <c r="J5176" s="69" t="s">
        <v>6</v>
      </c>
      <c r="K5176" s="69" t="s">
        <v>277</v>
      </c>
      <c r="L5176" s="69" t="s">
        <v>278</v>
      </c>
      <c r="M5176" s="69"/>
    </row>
    <row r="5177" spans="2:13" ht="10" hidden="1" customHeight="1" outlineLevel="1" x14ac:dyDescent="0.15">
      <c r="H5177" s="1"/>
      <c r="I5177" s="1"/>
      <c r="J5177" s="1"/>
      <c r="K5177" s="1"/>
      <c r="L5177" s="1"/>
    </row>
    <row r="5178" spans="2:13" s="1" customFormat="1" ht="15" hidden="1" customHeight="1" outlineLevel="1" x14ac:dyDescent="0.15">
      <c r="B5178" s="7"/>
      <c r="D5178" s="10" t="s">
        <v>3</v>
      </c>
      <c r="F5178" s="18" t="s">
        <v>288</v>
      </c>
      <c r="H5178" s="23"/>
      <c r="I5178" s="23"/>
      <c r="J5178" s="23"/>
      <c r="K5178" s="23"/>
      <c r="L5178" s="23"/>
    </row>
    <row r="5179" spans="2:13" ht="4" hidden="1" customHeight="1" outlineLevel="1" x14ac:dyDescent="0.15">
      <c r="D5179" s="1"/>
      <c r="E5179" s="1"/>
      <c r="F5179" s="1"/>
      <c r="H5179" s="1"/>
      <c r="I5179" s="1"/>
      <c r="J5179" s="1"/>
      <c r="K5179" s="1"/>
      <c r="L5179" s="1"/>
    </row>
    <row r="5180" spans="2:13" s="1" customFormat="1" ht="15" hidden="1" customHeight="1" outlineLevel="1" x14ac:dyDescent="0.15">
      <c r="B5180" s="7"/>
      <c r="D5180" s="10" t="s">
        <v>265</v>
      </c>
      <c r="F5180" s="9" t="str">
        <f>F5182 &amp; ":" &amp; F5178</f>
        <v>USD:[currency code]</v>
      </c>
      <c r="H5180" s="25"/>
      <c r="I5180" s="25"/>
      <c r="J5180" s="25"/>
      <c r="K5180" s="25"/>
      <c r="L5180" s="25"/>
    </row>
    <row r="5181" spans="2:13" ht="4" hidden="1" customHeight="1" outlineLevel="1" x14ac:dyDescent="0.15">
      <c r="D5181" s="1"/>
      <c r="E5181" s="1"/>
      <c r="F5181" s="1"/>
      <c r="H5181" s="1"/>
      <c r="I5181" s="1"/>
      <c r="J5181" s="1"/>
      <c r="K5181" s="1"/>
      <c r="L5181" s="1"/>
    </row>
    <row r="5182" spans="2:13" s="1" customFormat="1" ht="15" hidden="1" customHeight="1" outlineLevel="1" x14ac:dyDescent="0.15">
      <c r="B5182" s="7"/>
      <c r="D5182" s="10" t="s">
        <v>22</v>
      </c>
      <c r="F5182" s="9" t="str">
        <f>ReportingCurrency</f>
        <v>USD</v>
      </c>
      <c r="H5182" s="30">
        <f>IF(H5180=0, 0, H5178/H5180)</f>
        <v>0</v>
      </c>
      <c r="I5182" s="30">
        <f>IF(I5180=0, 0, I5178/I5180)</f>
        <v>0</v>
      </c>
      <c r="J5182" s="30">
        <f>IF(J5180=0, 0, J5178/J5180)</f>
        <v>0</v>
      </c>
      <c r="K5182" s="30">
        <f>IF(K5180=0, 0, K5178/K5180)</f>
        <v>0</v>
      </c>
      <c r="L5182" s="30">
        <f>IF(L5180=0, 0, L5178/L5180)</f>
        <v>0</v>
      </c>
    </row>
    <row r="5183" spans="2:13" ht="4" hidden="1" customHeight="1" outlineLevel="1" x14ac:dyDescent="0.15">
      <c r="D5183" s="1"/>
      <c r="E5183" s="1"/>
      <c r="F5183" s="1"/>
      <c r="H5183" s="1"/>
      <c r="I5183" s="1"/>
      <c r="J5183" s="1"/>
      <c r="K5183" s="1"/>
      <c r="L5183" s="1"/>
    </row>
    <row r="5184" spans="2:13" s="1" customFormat="1" ht="15" hidden="1" customHeight="1" outlineLevel="1" x14ac:dyDescent="0.15">
      <c r="B5184" s="7"/>
      <c r="D5184" s="10" t="s">
        <v>273</v>
      </c>
      <c r="F5184" s="9" t="s">
        <v>274</v>
      </c>
      <c r="H5184" s="2"/>
      <c r="I5184" s="2"/>
      <c r="J5184" s="2"/>
      <c r="K5184" s="2"/>
      <c r="L5184" s="2"/>
    </row>
    <row r="5185" spans="2:13" ht="4" hidden="1" customHeight="1" outlineLevel="1" x14ac:dyDescent="0.15">
      <c r="D5185" s="1"/>
      <c r="E5185" s="1"/>
      <c r="F5185" s="1"/>
      <c r="H5185" s="1"/>
      <c r="I5185" s="1"/>
      <c r="J5185" s="1"/>
      <c r="K5185" s="1"/>
      <c r="L5185" s="1"/>
    </row>
    <row r="5186" spans="2:13" s="1" customFormat="1" ht="15" hidden="1" customHeight="1" outlineLevel="1" x14ac:dyDescent="0.15">
      <c r="B5186" s="7"/>
      <c r="D5186" s="10" t="s">
        <v>302</v>
      </c>
      <c r="F5186" s="9" t="s">
        <v>275</v>
      </c>
      <c r="H5186" s="26"/>
      <c r="I5186" s="26"/>
      <c r="J5186" s="26"/>
      <c r="K5186" s="26"/>
      <c r="L5186" s="26"/>
    </row>
    <row r="5187" spans="2:13" hidden="1" outlineLevel="1" x14ac:dyDescent="0.15">
      <c r="D5187" s="1"/>
      <c r="E5187" s="1"/>
      <c r="F5187" s="1"/>
      <c r="H5187" s="1"/>
      <c r="I5187" s="1"/>
      <c r="J5187" s="1"/>
      <c r="K5187" s="1"/>
      <c r="L5187" s="1"/>
    </row>
    <row r="5188" spans="2:13" s="1" customFormat="1" ht="18" hidden="1" customHeight="1" outlineLevel="1" x14ac:dyDescent="0.15">
      <c r="B5188" s="7"/>
      <c r="C5188" s="60" t="s">
        <v>8</v>
      </c>
      <c r="D5188" s="68"/>
      <c r="E5188" s="68"/>
      <c r="F5188" s="69"/>
      <c r="G5188" s="69"/>
      <c r="H5188" s="69" t="s">
        <v>4</v>
      </c>
      <c r="I5188" s="69" t="s">
        <v>5</v>
      </c>
      <c r="J5188" s="69" t="s">
        <v>6</v>
      </c>
      <c r="K5188" s="69" t="s">
        <v>277</v>
      </c>
      <c r="L5188" s="69" t="s">
        <v>278</v>
      </c>
      <c r="M5188" s="69"/>
    </row>
    <row r="5189" spans="2:13" ht="10" hidden="1" customHeight="1" outlineLevel="1" x14ac:dyDescent="0.15">
      <c r="H5189" s="1"/>
      <c r="I5189" s="1"/>
      <c r="J5189" s="1"/>
      <c r="K5189" s="1"/>
      <c r="L5189" s="1"/>
    </row>
    <row r="5190" spans="2:13" s="1" customFormat="1" ht="15" hidden="1" customHeight="1" outlineLevel="1" x14ac:dyDescent="0.15">
      <c r="B5190" s="7"/>
      <c r="D5190" s="10" t="s">
        <v>254</v>
      </c>
      <c r="E5190" s="36"/>
      <c r="F5190" s="9" t="s">
        <v>24</v>
      </c>
      <c r="H5190" s="24"/>
      <c r="I5190" s="24"/>
      <c r="J5190" s="24"/>
      <c r="K5190" s="24"/>
      <c r="L5190" s="24"/>
    </row>
    <row r="5191" spans="2:13" s="1" customFormat="1" ht="15" hidden="1" customHeight="1" outlineLevel="1" x14ac:dyDescent="0.15">
      <c r="B5191" s="7"/>
      <c r="D5191" s="10" t="s">
        <v>255</v>
      </c>
      <c r="E5191" s="36"/>
      <c r="F5191" s="9" t="s">
        <v>24</v>
      </c>
      <c r="H5191" s="24"/>
      <c r="I5191" s="24"/>
      <c r="J5191" s="24"/>
      <c r="K5191" s="24"/>
      <c r="L5191" s="24"/>
    </row>
    <row r="5192" spans="2:13" s="1" customFormat="1" ht="15" hidden="1" customHeight="1" outlineLevel="1" x14ac:dyDescent="0.15">
      <c r="B5192" s="7"/>
      <c r="D5192" s="10" t="s">
        <v>256</v>
      </c>
      <c r="E5192" s="36"/>
      <c r="F5192" s="9" t="s">
        <v>24</v>
      </c>
      <c r="H5192" s="24"/>
      <c r="I5192" s="24"/>
      <c r="J5192" s="24"/>
      <c r="K5192" s="24"/>
      <c r="L5192" s="24"/>
    </row>
    <row r="5193" spans="2:13" s="1" customFormat="1" ht="15" hidden="1" customHeight="1" outlineLevel="1" x14ac:dyDescent="0.15">
      <c r="B5193" s="7"/>
      <c r="D5193" s="10" t="s">
        <v>257</v>
      </c>
      <c r="E5193" s="36"/>
      <c r="F5193" s="9" t="s">
        <v>24</v>
      </c>
      <c r="H5193" s="24"/>
      <c r="I5193" s="24"/>
      <c r="J5193" s="24"/>
      <c r="K5193" s="24"/>
      <c r="L5193" s="24"/>
    </row>
    <row r="5194" spans="2:13" s="1" customFormat="1" ht="15" hidden="1" customHeight="1" outlineLevel="1" x14ac:dyDescent="0.15">
      <c r="B5194" s="7"/>
      <c r="D5194" s="10" t="s">
        <v>258</v>
      </c>
      <c r="E5194" s="36"/>
      <c r="F5194" s="9" t="s">
        <v>24</v>
      </c>
      <c r="H5194" s="24"/>
      <c r="I5194" s="24"/>
      <c r="J5194" s="24"/>
      <c r="K5194" s="24"/>
      <c r="L5194" s="24"/>
    </row>
    <row r="5195" spans="2:13" ht="4" hidden="1" customHeight="1" outlineLevel="1" x14ac:dyDescent="0.15">
      <c r="D5195" s="1"/>
      <c r="E5195" s="1"/>
      <c r="F5195" s="1"/>
      <c r="H5195" s="1"/>
      <c r="I5195" s="1"/>
      <c r="J5195" s="1"/>
      <c r="K5195" s="1"/>
      <c r="L5195" s="1"/>
    </row>
    <row r="5196" spans="2:13" s="1" customFormat="1" ht="15" hidden="1" customHeight="1" outlineLevel="1" x14ac:dyDescent="0.15">
      <c r="B5196" s="7"/>
      <c r="D5196" s="10" t="s">
        <v>268</v>
      </c>
      <c r="F5196" s="9" t="s">
        <v>24</v>
      </c>
      <c r="H5196" s="31">
        <f>SUM(H5190:H5194)</f>
        <v>0</v>
      </c>
      <c r="I5196" s="31">
        <f>SUM(I5190:I5194)</f>
        <v>0</v>
      </c>
      <c r="J5196" s="31">
        <f>SUM(J5190:J5194)</f>
        <v>0</v>
      </c>
      <c r="K5196" s="31">
        <f>SUM(K5190:K5194)</f>
        <v>0</v>
      </c>
      <c r="L5196" s="31">
        <f>SUM(L5190:L5194)</f>
        <v>0</v>
      </c>
    </row>
    <row r="5197" spans="2:13" hidden="1" outlineLevel="1" x14ac:dyDescent="0.15"/>
    <row r="5198" spans="2:13" s="1" customFormat="1" ht="18" hidden="1" customHeight="1" outlineLevel="1" x14ac:dyDescent="0.15">
      <c r="B5198" s="7"/>
      <c r="C5198" s="60" t="s">
        <v>15</v>
      </c>
      <c r="D5198" s="68"/>
      <c r="E5198" s="68"/>
      <c r="F5198" s="69"/>
      <c r="G5198" s="69"/>
      <c r="H5198" s="69" t="s">
        <v>4</v>
      </c>
      <c r="I5198" s="69" t="s">
        <v>5</v>
      </c>
      <c r="J5198" s="69" t="s">
        <v>6</v>
      </c>
      <c r="K5198" s="69" t="s">
        <v>277</v>
      </c>
      <c r="L5198" s="69" t="s">
        <v>278</v>
      </c>
      <c r="M5198" s="69"/>
    </row>
    <row r="5199" spans="2:13" ht="10" hidden="1" customHeight="1" outlineLevel="1" x14ac:dyDescent="0.15"/>
    <row r="5200" spans="2:13" s="1" customFormat="1" ht="15" hidden="1" customHeight="1" outlineLevel="1" x14ac:dyDescent="0.15">
      <c r="B5200" s="7"/>
      <c r="D5200" s="10" t="s">
        <v>23</v>
      </c>
      <c r="F5200" s="9" t="s">
        <v>9</v>
      </c>
      <c r="H5200" s="31">
        <f>H5196</f>
        <v>0</v>
      </c>
      <c r="I5200" s="31">
        <f>I5196</f>
        <v>0</v>
      </c>
      <c r="J5200" s="31">
        <f>J5196</f>
        <v>0</v>
      </c>
      <c r="K5200" s="31">
        <f>K5196</f>
        <v>0</v>
      </c>
      <c r="L5200" s="31">
        <f>L5196</f>
        <v>0</v>
      </c>
    </row>
    <row r="5201" spans="2:13" ht="4" hidden="1" customHeight="1" outlineLevel="1" x14ac:dyDescent="0.15">
      <c r="D5201" s="10"/>
      <c r="F5201" s="1"/>
      <c r="H5201" s="1"/>
      <c r="I5201" s="1"/>
      <c r="J5201" s="1"/>
      <c r="K5201" s="1"/>
      <c r="L5201" s="1"/>
    </row>
    <row r="5202" spans="2:13" s="1" customFormat="1" ht="15" hidden="1" customHeight="1" outlineLevel="1" x14ac:dyDescent="0.15">
      <c r="B5202" s="7"/>
      <c r="D5202" s="10" t="s">
        <v>269</v>
      </c>
      <c r="F5202" s="9" t="s">
        <v>9</v>
      </c>
      <c r="H5202" s="31">
        <f>SUM(H5191:H5194)</f>
        <v>0</v>
      </c>
      <c r="I5202" s="31">
        <f>SUM(I5191:I5194)</f>
        <v>0</v>
      </c>
      <c r="J5202" s="31">
        <f>SUM(J5191:J5194)</f>
        <v>0</v>
      </c>
      <c r="K5202" s="31">
        <f>SUM(K5191:K5194)</f>
        <v>0</v>
      </c>
      <c r="L5202" s="31">
        <f>SUM(L5191:L5194)</f>
        <v>0</v>
      </c>
    </row>
    <row r="5203" spans="2:13" ht="4" hidden="1" customHeight="1" outlineLevel="1" x14ac:dyDescent="0.15">
      <c r="D5203" s="10"/>
      <c r="F5203" s="1"/>
      <c r="H5203" s="1"/>
      <c r="I5203" s="1"/>
      <c r="J5203" s="1"/>
      <c r="K5203" s="1"/>
      <c r="L5203" s="1"/>
    </row>
    <row r="5204" spans="2:13" s="1" customFormat="1" ht="15" hidden="1" customHeight="1" outlineLevel="1" x14ac:dyDescent="0.15">
      <c r="B5204" s="7"/>
      <c r="D5204" s="10" t="s">
        <v>16</v>
      </c>
      <c r="F5204" s="9" t="str">
        <f>ReportingCurrencyUnitLables</f>
        <v>USD 000s</v>
      </c>
      <c r="H5204" s="31">
        <f>H5182 * H5196 / 1000</f>
        <v>0</v>
      </c>
      <c r="I5204" s="31">
        <f>I5182 * I5196 / 1000</f>
        <v>0</v>
      </c>
      <c r="J5204" s="31">
        <f>J5182 * J5196 / 1000</f>
        <v>0</v>
      </c>
      <c r="K5204" s="31">
        <f>K5182 * K5196 / 1000</f>
        <v>0</v>
      </c>
      <c r="L5204" s="31">
        <f>L5182 * L5196 / 1000</f>
        <v>0</v>
      </c>
    </row>
    <row r="5205" spans="2:13" ht="4" hidden="1" customHeight="1" outlineLevel="1" x14ac:dyDescent="0.15">
      <c r="D5205" s="10"/>
      <c r="F5205" s="1"/>
      <c r="H5205" s="1"/>
      <c r="I5205" s="1"/>
      <c r="J5205" s="1"/>
      <c r="K5205" s="1"/>
      <c r="L5205" s="1"/>
    </row>
    <row r="5206" spans="2:13" s="1" customFormat="1" ht="15" hidden="1" customHeight="1" outlineLevel="1" x14ac:dyDescent="0.15">
      <c r="B5206" s="7"/>
      <c r="D5206" s="10" t="s">
        <v>19</v>
      </c>
      <c r="F5206" s="9" t="s">
        <v>20</v>
      </c>
      <c r="H5206" s="32">
        <f>IF(H5200=0,0,H5202 / H5200)</f>
        <v>0</v>
      </c>
      <c r="I5206" s="32">
        <f>IF(I5200=0,0,I5202 / I5200)</f>
        <v>0</v>
      </c>
      <c r="J5206" s="32">
        <f>IF(J5200=0,0,J5202 / J5200)</f>
        <v>0</v>
      </c>
      <c r="K5206" s="32">
        <f>IF(K5200=0,0,K5202 / K5200)</f>
        <v>0</v>
      </c>
      <c r="L5206" s="32">
        <f>IF(L5200=0,0,L5202 / L5200)</f>
        <v>0</v>
      </c>
    </row>
    <row r="5207" spans="2:13" ht="4" hidden="1" customHeight="1" outlineLevel="1" x14ac:dyDescent="0.15">
      <c r="D5207" s="10"/>
      <c r="F5207" s="1"/>
      <c r="H5207" s="1"/>
      <c r="I5207" s="1"/>
      <c r="J5207" s="1"/>
      <c r="K5207" s="1"/>
      <c r="L5207" s="1"/>
    </row>
    <row r="5208" spans="2:13" s="1" customFormat="1" ht="15" hidden="1" customHeight="1" outlineLevel="1" x14ac:dyDescent="0.15">
      <c r="B5208" s="7"/>
      <c r="D5208" s="10" t="s">
        <v>276</v>
      </c>
      <c r="F5208" s="9" t="str">
        <f>ReportingCurrencyUnitLables</f>
        <v>USD 000s</v>
      </c>
      <c r="H5208" s="31">
        <f>MAX(SUMPRODUCT(H5191:H5194, Technical!$E$9:$E$12) * H5182 / 1000, 0)</f>
        <v>0</v>
      </c>
      <c r="I5208" s="31">
        <f>MAX(SUMPRODUCT(I5191:I5194, Technical!$E$9:$E$12) * I5182 / 1000, 0)</f>
        <v>0</v>
      </c>
      <c r="J5208" s="31">
        <f>MAX(SUMPRODUCT(J5191:J5194, Technical!$E$9:$E$12) * J5182 / 1000, 0)</f>
        <v>0</v>
      </c>
      <c r="K5208" s="31">
        <f>MAX(SUMPRODUCT(K5191:K5194, Technical!$E$9:$E$12) * K5182 / 1000, 0)</f>
        <v>0</v>
      </c>
      <c r="L5208" s="31">
        <f>MAX(SUMPRODUCT(L5191:L5194, Technical!$E$9:$E$12) * L5182 / 1000, 0)</f>
        <v>0</v>
      </c>
    </row>
    <row r="5209" spans="2:13" ht="4" hidden="1" customHeight="1" outlineLevel="1" x14ac:dyDescent="0.15">
      <c r="D5209" s="10"/>
      <c r="F5209" s="1"/>
      <c r="H5209" s="1"/>
      <c r="I5209" s="1"/>
      <c r="J5209" s="1"/>
      <c r="K5209" s="1"/>
      <c r="L5209" s="1"/>
    </row>
    <row r="5210" spans="2:13" s="1" customFormat="1" ht="15" hidden="1" customHeight="1" outlineLevel="1" x14ac:dyDescent="0.15">
      <c r="B5210" s="7"/>
      <c r="D5210" s="10" t="s">
        <v>272</v>
      </c>
      <c r="F5210" s="9" t="s">
        <v>270</v>
      </c>
      <c r="H5210" s="32">
        <f>IF(H5204=0, 0, H5208/H5204)</f>
        <v>0</v>
      </c>
      <c r="I5210" s="32">
        <f>IF(I5204=0, 0, I5208/I5204)</f>
        <v>0</v>
      </c>
      <c r="J5210" s="32">
        <f>IF(J5204=0, 0, J5208/J5204)</f>
        <v>0</v>
      </c>
      <c r="K5210" s="32">
        <f>IF(K5204=0, 0, K5208/K5204)</f>
        <v>0</v>
      </c>
      <c r="L5210" s="32">
        <f>IF(L5204=0, 0, L5208/L5204)</f>
        <v>0</v>
      </c>
    </row>
    <row r="5211" spans="2:13" ht="4" hidden="1" customHeight="1" outlineLevel="1" x14ac:dyDescent="0.15">
      <c r="D5211" s="10"/>
      <c r="F5211" s="1"/>
      <c r="H5211" s="1"/>
      <c r="I5211" s="1"/>
      <c r="J5211" s="1"/>
      <c r="K5211" s="1"/>
      <c r="L5211" s="1"/>
    </row>
    <row r="5212" spans="2:13" s="1" customFormat="1" ht="15" hidden="1" customHeight="1" outlineLevel="1" x14ac:dyDescent="0.15">
      <c r="B5212" s="7"/>
      <c r="C5212" s="7"/>
      <c r="D5212" s="10" t="s">
        <v>271</v>
      </c>
      <c r="F5212" s="9" t="s">
        <v>279</v>
      </c>
      <c r="H5212" s="33"/>
      <c r="I5212" s="32">
        <f>IF(H5210=0, 0, -(I5210-H5210) / H5210)</f>
        <v>0</v>
      </c>
      <c r="J5212" s="32">
        <f>IF(I5210=0, 0, -(J5210-I5210) / I5210)</f>
        <v>0</v>
      </c>
      <c r="K5212" s="32">
        <f>IF(J5210=0, 0, -(K5210-J5210) / J5210)</f>
        <v>0</v>
      </c>
      <c r="L5212" s="32">
        <f>IF(K5210=0, 0, -(L5210-K5210) / K5210)</f>
        <v>0</v>
      </c>
    </row>
    <row r="5213" spans="2:13" hidden="1" outlineLevel="1" x14ac:dyDescent="0.15"/>
    <row r="5214" spans="2:13" s="1" customFormat="1" ht="18" hidden="1" customHeight="1" outlineLevel="1" x14ac:dyDescent="0.15">
      <c r="B5214" s="7"/>
      <c r="C5214" s="60" t="s">
        <v>259</v>
      </c>
      <c r="D5214" s="68"/>
      <c r="E5214" s="68">
        <f>IF(AND(J5169 = "Yes", OR(ISBLANK(Worker_Type_Filter), Worker_Type_Filter = H5174),
 OR(ISBLANK(Country_Filter), Country_Filter = J5174)), 1, 0)</f>
        <v>1</v>
      </c>
      <c r="F5214" s="69"/>
      <c r="G5214" s="69"/>
      <c r="H5214" s="69" t="s">
        <v>4</v>
      </c>
      <c r="I5214" s="69" t="s">
        <v>5</v>
      </c>
      <c r="J5214" s="69" t="s">
        <v>6</v>
      </c>
      <c r="K5214" s="69" t="s">
        <v>277</v>
      </c>
      <c r="L5214" s="69" t="s">
        <v>278</v>
      </c>
      <c r="M5214" s="69"/>
    </row>
    <row r="5215" spans="2:13" ht="10" hidden="1" customHeight="1" outlineLevel="1" x14ac:dyDescent="0.15">
      <c r="C5215" s="37" t="s">
        <v>267</v>
      </c>
    </row>
    <row r="5216" spans="2:13" ht="4" hidden="1" customHeight="1" outlineLevel="1" x14ac:dyDescent="0.15"/>
    <row r="5217" spans="2:14" s="1" customFormat="1" ht="15" hidden="1" customHeight="1" outlineLevel="1" x14ac:dyDescent="0.15">
      <c r="B5217" s="7"/>
      <c r="C5217" s="20">
        <v>1</v>
      </c>
      <c r="D5217" s="10" t="s">
        <v>23</v>
      </c>
      <c r="F5217" s="9" t="s">
        <v>9</v>
      </c>
      <c r="H5217" s="31">
        <f>H5200 * $E5214</f>
        <v>0</v>
      </c>
      <c r="I5217" s="31">
        <f>I5200 * $E5214</f>
        <v>0</v>
      </c>
      <c r="J5217" s="31">
        <f>J5200 * $E5214</f>
        <v>0</v>
      </c>
      <c r="K5217" s="31">
        <f>K5200 * $E5214</f>
        <v>0</v>
      </c>
      <c r="L5217" s="31">
        <f>L5200 * $E5214</f>
        <v>0</v>
      </c>
    </row>
    <row r="5218" spans="2:14" ht="4" hidden="1" customHeight="1" outlineLevel="1" x14ac:dyDescent="0.15">
      <c r="D5218" s="10"/>
      <c r="F5218" s="1"/>
      <c r="H5218" s="1"/>
      <c r="I5218" s="1"/>
      <c r="J5218" s="1"/>
      <c r="K5218" s="1"/>
      <c r="L5218" s="1"/>
    </row>
    <row r="5219" spans="2:14" s="1" customFormat="1" ht="15" hidden="1" customHeight="1" outlineLevel="1" x14ac:dyDescent="0.15">
      <c r="B5219" s="7"/>
      <c r="C5219" s="20">
        <v>2</v>
      </c>
      <c r="D5219" s="10" t="s">
        <v>269</v>
      </c>
      <c r="F5219" s="9" t="s">
        <v>9</v>
      </c>
      <c r="H5219" s="31">
        <f>H5202 * $E5214</f>
        <v>0</v>
      </c>
      <c r="I5219" s="31">
        <f>I5202 * $E5214</f>
        <v>0</v>
      </c>
      <c r="J5219" s="31">
        <f>J5202 * $E5214</f>
        <v>0</v>
      </c>
      <c r="K5219" s="31">
        <f>K5202 * $E5214</f>
        <v>0</v>
      </c>
      <c r="L5219" s="31">
        <f>L5202 * $E5214</f>
        <v>0</v>
      </c>
    </row>
    <row r="5220" spans="2:14" ht="4" hidden="1" customHeight="1" outlineLevel="1" x14ac:dyDescent="0.15">
      <c r="D5220" s="10"/>
      <c r="F5220" s="1"/>
      <c r="H5220" s="1"/>
      <c r="I5220" s="1"/>
      <c r="J5220" s="1"/>
      <c r="K5220" s="1"/>
      <c r="L5220" s="1"/>
    </row>
    <row r="5221" spans="2:14" s="1" customFormat="1" ht="15" hidden="1" customHeight="1" outlineLevel="1" x14ac:dyDescent="0.15">
      <c r="B5221" s="7"/>
      <c r="C5221" s="20">
        <v>3</v>
      </c>
      <c r="D5221" s="10" t="s">
        <v>16</v>
      </c>
      <c r="F5221" s="9" t="str">
        <f>ReportingCurrencyUnitLables</f>
        <v>USD 000s</v>
      </c>
      <c r="H5221" s="31">
        <f>H5204 * $E5214</f>
        <v>0</v>
      </c>
      <c r="I5221" s="31">
        <f>I5204 * $E5214</f>
        <v>0</v>
      </c>
      <c r="J5221" s="31">
        <f>J5204 * $E5214</f>
        <v>0</v>
      </c>
      <c r="K5221" s="31">
        <f>K5204 * $E5214</f>
        <v>0</v>
      </c>
      <c r="L5221" s="31">
        <f>L5204 * $E5214</f>
        <v>0</v>
      </c>
    </row>
    <row r="5222" spans="2:14" ht="4" hidden="1" customHeight="1" outlineLevel="1" x14ac:dyDescent="0.15">
      <c r="D5222" s="10"/>
      <c r="F5222" s="1"/>
      <c r="H5222" s="1"/>
      <c r="I5222" s="1"/>
      <c r="J5222" s="1"/>
      <c r="K5222" s="1"/>
      <c r="L5222" s="1"/>
    </row>
    <row r="5223" spans="2:14" s="1" customFormat="1" ht="15" hidden="1" customHeight="1" outlineLevel="1" x14ac:dyDescent="0.15">
      <c r="B5223" s="7"/>
      <c r="C5223" s="20">
        <v>4</v>
      </c>
      <c r="D5223" s="10" t="s">
        <v>276</v>
      </c>
      <c r="F5223" s="9" t="str">
        <f>ReportingCurrencyUnitLables</f>
        <v>USD 000s</v>
      </c>
      <c r="H5223" s="31">
        <f>H5208 * $E5214</f>
        <v>0</v>
      </c>
      <c r="I5223" s="31">
        <f>I5208 * $E5214</f>
        <v>0</v>
      </c>
      <c r="J5223" s="31">
        <f>J5208 * $E5214</f>
        <v>0</v>
      </c>
      <c r="K5223" s="31">
        <f>K5208 * $E5214</f>
        <v>0</v>
      </c>
      <c r="L5223" s="31">
        <f>L5208 * $E5214</f>
        <v>0</v>
      </c>
    </row>
    <row r="5224" spans="2:14" ht="4" hidden="1" customHeight="1" outlineLevel="1" x14ac:dyDescent="0.15">
      <c r="D5224" s="10"/>
      <c r="F5224" s="1"/>
      <c r="H5224" s="1"/>
      <c r="I5224" s="1"/>
      <c r="J5224" s="1"/>
      <c r="K5224" s="1"/>
      <c r="L5224" s="1"/>
    </row>
    <row r="5225" spans="2:14" ht="10" hidden="1" customHeight="1" outlineLevel="1" x14ac:dyDescent="0.15">
      <c r="B5225" s="38"/>
      <c r="C5225" s="34"/>
      <c r="D5225" s="34"/>
      <c r="E5225" s="34"/>
      <c r="F5225" s="34"/>
      <c r="G5225" s="34"/>
      <c r="H5225" s="34"/>
      <c r="I5225" s="39"/>
      <c r="J5225" s="39"/>
      <c r="K5225" s="39"/>
      <c r="L5225" s="34"/>
      <c r="M5225" s="34"/>
      <c r="N5225" s="1"/>
    </row>
    <row r="5226" spans="2:14" ht="10" customHeight="1" x14ac:dyDescent="0.15"/>
    <row r="5227" spans="2:14" s="1" customFormat="1" ht="19" collapsed="1" x14ac:dyDescent="0.15">
      <c r="B5227" s="66" cm="1">
        <f t="array" aca="1" ref="B5227" ca="1">MAX($B$2:OFFSET(B5227,-1,0)+1)</f>
        <v>91</v>
      </c>
      <c r="C5227" s="67" t="str">
        <f>UPPER(J5232) &amp;" / " &amp; K5232  &amp; " / " &amp; L5232 &amp; " / " &amp; H5232</f>
        <v xml:space="preserve"> /  /  / </v>
      </c>
      <c r="D5227" s="67"/>
      <c r="E5227" s="67"/>
      <c r="F5227" s="67"/>
      <c r="G5227" s="67"/>
      <c r="H5227" s="34"/>
      <c r="I5227" s="19" t="s">
        <v>253</v>
      </c>
      <c r="J5227" s="2" t="s">
        <v>216</v>
      </c>
      <c r="K5227" s="19" t="s">
        <v>286</v>
      </c>
      <c r="L5227" s="35">
        <f>E5272</f>
        <v>1</v>
      </c>
      <c r="M5227" s="34"/>
    </row>
    <row r="5228" spans="2:14" s="1" customFormat="1" ht="4" hidden="1" customHeight="1" outlineLevel="1" x14ac:dyDescent="0.15">
      <c r="B5228" s="63"/>
      <c r="C5228" s="64"/>
      <c r="D5228" s="64"/>
      <c r="E5228" s="64"/>
      <c r="F5228" s="64"/>
      <c r="G5228" s="64"/>
      <c r="H5228" s="64"/>
      <c r="I5228" s="65"/>
      <c r="J5228" s="65"/>
      <c r="K5228" s="65"/>
      <c r="L5228" s="64"/>
      <c r="M5228" s="64"/>
    </row>
    <row r="5229" spans="2:14" ht="10" hidden="1" customHeight="1" outlineLevel="1" x14ac:dyDescent="0.15"/>
    <row r="5230" spans="2:14" ht="15" hidden="1" customHeight="1" outlineLevel="1" x14ac:dyDescent="0.15">
      <c r="D5230" s="1"/>
      <c r="E5230" s="1"/>
      <c r="H5230" s="3" t="s">
        <v>1</v>
      </c>
      <c r="J5230" s="3" t="s">
        <v>0</v>
      </c>
      <c r="K5230" s="3" t="s">
        <v>215</v>
      </c>
      <c r="L5230" s="3" t="s">
        <v>283</v>
      </c>
    </row>
    <row r="5231" spans="2:14" ht="5" hidden="1" customHeight="1" outlineLevel="1" x14ac:dyDescent="0.15">
      <c r="D5231" s="1"/>
      <c r="E5231" s="1"/>
      <c r="H5231" s="1"/>
      <c r="J5231" s="1"/>
      <c r="K5231" s="1"/>
      <c r="L5231" s="1"/>
    </row>
    <row r="5232" spans="2:14" ht="15" hidden="1" customHeight="1" outlineLevel="1" x14ac:dyDescent="0.15">
      <c r="D5232" s="10" t="s">
        <v>2</v>
      </c>
      <c r="E5232" s="1"/>
      <c r="H5232" s="2"/>
      <c r="J5232" s="2"/>
      <c r="K5232" s="2"/>
      <c r="L5232" s="2"/>
    </row>
    <row r="5233" spans="2:13" hidden="1" outlineLevel="1" x14ac:dyDescent="0.15">
      <c r="D5233" s="1"/>
      <c r="E5233" s="1"/>
      <c r="F5233" s="1"/>
      <c r="H5233" s="1"/>
      <c r="I5233" s="1"/>
      <c r="J5233" s="1"/>
      <c r="K5233" s="1"/>
      <c r="L5233" s="1"/>
    </row>
    <row r="5234" spans="2:13" s="1" customFormat="1" ht="18" hidden="1" customHeight="1" outlineLevel="1" x14ac:dyDescent="0.15">
      <c r="B5234" s="7"/>
      <c r="C5234" s="60" t="s">
        <v>3</v>
      </c>
      <c r="D5234" s="68"/>
      <c r="E5234" s="68"/>
      <c r="F5234" s="69"/>
      <c r="G5234" s="69"/>
      <c r="H5234" s="69" t="s">
        <v>4</v>
      </c>
      <c r="I5234" s="69" t="s">
        <v>5</v>
      </c>
      <c r="J5234" s="69" t="s">
        <v>6</v>
      </c>
      <c r="K5234" s="69" t="s">
        <v>277</v>
      </c>
      <c r="L5234" s="69" t="s">
        <v>278</v>
      </c>
      <c r="M5234" s="69"/>
    </row>
    <row r="5235" spans="2:13" ht="10" hidden="1" customHeight="1" outlineLevel="1" x14ac:dyDescent="0.15">
      <c r="H5235" s="1"/>
      <c r="I5235" s="1"/>
      <c r="J5235" s="1"/>
      <c r="K5235" s="1"/>
      <c r="L5235" s="1"/>
    </row>
    <row r="5236" spans="2:13" s="1" customFormat="1" ht="15" hidden="1" customHeight="1" outlineLevel="1" x14ac:dyDescent="0.15">
      <c r="B5236" s="7"/>
      <c r="D5236" s="10" t="s">
        <v>3</v>
      </c>
      <c r="F5236" s="18" t="s">
        <v>288</v>
      </c>
      <c r="H5236" s="23"/>
      <c r="I5236" s="23"/>
      <c r="J5236" s="23"/>
      <c r="K5236" s="23"/>
      <c r="L5236" s="23"/>
    </row>
    <row r="5237" spans="2:13" ht="4" hidden="1" customHeight="1" outlineLevel="1" x14ac:dyDescent="0.15">
      <c r="D5237" s="1"/>
      <c r="E5237" s="1"/>
      <c r="F5237" s="1"/>
      <c r="H5237" s="1"/>
      <c r="I5237" s="1"/>
      <c r="J5237" s="1"/>
      <c r="K5237" s="1"/>
      <c r="L5237" s="1"/>
    </row>
    <row r="5238" spans="2:13" s="1" customFormat="1" ht="15" hidden="1" customHeight="1" outlineLevel="1" x14ac:dyDescent="0.15">
      <c r="B5238" s="7"/>
      <c r="D5238" s="10" t="s">
        <v>265</v>
      </c>
      <c r="F5238" s="9" t="str">
        <f>F5240 &amp; ":" &amp; F5236</f>
        <v>USD:[currency code]</v>
      </c>
      <c r="H5238" s="25"/>
      <c r="I5238" s="25"/>
      <c r="J5238" s="25"/>
      <c r="K5238" s="25"/>
      <c r="L5238" s="25"/>
    </row>
    <row r="5239" spans="2:13" ht="4" hidden="1" customHeight="1" outlineLevel="1" x14ac:dyDescent="0.15">
      <c r="D5239" s="1"/>
      <c r="E5239" s="1"/>
      <c r="F5239" s="1"/>
      <c r="H5239" s="1"/>
      <c r="I5239" s="1"/>
      <c r="J5239" s="1"/>
      <c r="K5239" s="1"/>
      <c r="L5239" s="1"/>
    </row>
    <row r="5240" spans="2:13" s="1" customFormat="1" ht="15" hidden="1" customHeight="1" outlineLevel="1" x14ac:dyDescent="0.15">
      <c r="B5240" s="7"/>
      <c r="D5240" s="10" t="s">
        <v>22</v>
      </c>
      <c r="F5240" s="9" t="str">
        <f>ReportingCurrency</f>
        <v>USD</v>
      </c>
      <c r="H5240" s="30">
        <f>IF(H5238=0, 0, H5236/H5238)</f>
        <v>0</v>
      </c>
      <c r="I5240" s="30">
        <f>IF(I5238=0, 0, I5236/I5238)</f>
        <v>0</v>
      </c>
      <c r="J5240" s="30">
        <f>IF(J5238=0, 0, J5236/J5238)</f>
        <v>0</v>
      </c>
      <c r="K5240" s="30">
        <f>IF(K5238=0, 0, K5236/K5238)</f>
        <v>0</v>
      </c>
      <c r="L5240" s="30">
        <f>IF(L5238=0, 0, L5236/L5238)</f>
        <v>0</v>
      </c>
    </row>
    <row r="5241" spans="2:13" ht="4" hidden="1" customHeight="1" outlineLevel="1" x14ac:dyDescent="0.15">
      <c r="D5241" s="1"/>
      <c r="E5241" s="1"/>
      <c r="F5241" s="1"/>
      <c r="H5241" s="1"/>
      <c r="I5241" s="1"/>
      <c r="J5241" s="1"/>
      <c r="K5241" s="1"/>
      <c r="L5241" s="1"/>
    </row>
    <row r="5242" spans="2:13" s="1" customFormat="1" ht="15" hidden="1" customHeight="1" outlineLevel="1" x14ac:dyDescent="0.15">
      <c r="B5242" s="7"/>
      <c r="D5242" s="10" t="s">
        <v>273</v>
      </c>
      <c r="F5242" s="9" t="s">
        <v>274</v>
      </c>
      <c r="H5242" s="2"/>
      <c r="I5242" s="2"/>
      <c r="J5242" s="2"/>
      <c r="K5242" s="2"/>
      <c r="L5242" s="2"/>
    </row>
    <row r="5243" spans="2:13" ht="4" hidden="1" customHeight="1" outlineLevel="1" x14ac:dyDescent="0.15">
      <c r="D5243" s="1"/>
      <c r="E5243" s="1"/>
      <c r="F5243" s="1"/>
      <c r="H5243" s="1"/>
      <c r="I5243" s="1"/>
      <c r="J5243" s="1"/>
      <c r="K5243" s="1"/>
      <c r="L5243" s="1"/>
    </row>
    <row r="5244" spans="2:13" s="1" customFormat="1" ht="15" hidden="1" customHeight="1" outlineLevel="1" x14ac:dyDescent="0.15">
      <c r="B5244" s="7"/>
      <c r="D5244" s="10" t="s">
        <v>302</v>
      </c>
      <c r="F5244" s="9" t="s">
        <v>275</v>
      </c>
      <c r="H5244" s="26"/>
      <c r="I5244" s="26"/>
      <c r="J5244" s="26"/>
      <c r="K5244" s="26"/>
      <c r="L5244" s="26"/>
    </row>
    <row r="5245" spans="2:13" hidden="1" outlineLevel="1" x14ac:dyDescent="0.15">
      <c r="D5245" s="1"/>
      <c r="E5245" s="1"/>
      <c r="F5245" s="1"/>
      <c r="H5245" s="1"/>
      <c r="I5245" s="1"/>
      <c r="J5245" s="1"/>
      <c r="K5245" s="1"/>
      <c r="L5245" s="1"/>
    </row>
    <row r="5246" spans="2:13" s="1" customFormat="1" ht="18" hidden="1" customHeight="1" outlineLevel="1" x14ac:dyDescent="0.15">
      <c r="B5246" s="7"/>
      <c r="C5246" s="60" t="s">
        <v>8</v>
      </c>
      <c r="D5246" s="68"/>
      <c r="E5246" s="68"/>
      <c r="F5246" s="69"/>
      <c r="G5246" s="69"/>
      <c r="H5246" s="69" t="s">
        <v>4</v>
      </c>
      <c r="I5246" s="69" t="s">
        <v>5</v>
      </c>
      <c r="J5246" s="69" t="s">
        <v>6</v>
      </c>
      <c r="K5246" s="69" t="s">
        <v>277</v>
      </c>
      <c r="L5246" s="69" t="s">
        <v>278</v>
      </c>
      <c r="M5246" s="69"/>
    </row>
    <row r="5247" spans="2:13" ht="10" hidden="1" customHeight="1" outlineLevel="1" x14ac:dyDescent="0.15">
      <c r="H5247" s="1"/>
      <c r="I5247" s="1"/>
      <c r="J5247" s="1"/>
      <c r="K5247" s="1"/>
      <c r="L5247" s="1"/>
    </row>
    <row r="5248" spans="2:13" s="1" customFormat="1" ht="15" hidden="1" customHeight="1" outlineLevel="1" x14ac:dyDescent="0.15">
      <c r="B5248" s="7"/>
      <c r="D5248" s="10" t="s">
        <v>254</v>
      </c>
      <c r="E5248" s="36"/>
      <c r="F5248" s="9" t="s">
        <v>24</v>
      </c>
      <c r="H5248" s="24"/>
      <c r="I5248" s="24"/>
      <c r="J5248" s="24"/>
      <c r="K5248" s="24"/>
      <c r="L5248" s="24"/>
    </row>
    <row r="5249" spans="2:13" s="1" customFormat="1" ht="15" hidden="1" customHeight="1" outlineLevel="1" x14ac:dyDescent="0.15">
      <c r="B5249" s="7"/>
      <c r="D5249" s="10" t="s">
        <v>255</v>
      </c>
      <c r="E5249" s="36"/>
      <c r="F5249" s="9" t="s">
        <v>24</v>
      </c>
      <c r="H5249" s="24"/>
      <c r="I5249" s="24"/>
      <c r="J5249" s="24"/>
      <c r="K5249" s="24"/>
      <c r="L5249" s="24"/>
    </row>
    <row r="5250" spans="2:13" s="1" customFormat="1" ht="15" hidden="1" customHeight="1" outlineLevel="1" x14ac:dyDescent="0.15">
      <c r="B5250" s="7"/>
      <c r="D5250" s="10" t="s">
        <v>256</v>
      </c>
      <c r="E5250" s="36"/>
      <c r="F5250" s="9" t="s">
        <v>24</v>
      </c>
      <c r="H5250" s="24"/>
      <c r="I5250" s="24"/>
      <c r="J5250" s="24"/>
      <c r="K5250" s="24"/>
      <c r="L5250" s="24"/>
    </row>
    <row r="5251" spans="2:13" s="1" customFormat="1" ht="15" hidden="1" customHeight="1" outlineLevel="1" x14ac:dyDescent="0.15">
      <c r="B5251" s="7"/>
      <c r="D5251" s="10" t="s">
        <v>257</v>
      </c>
      <c r="E5251" s="36"/>
      <c r="F5251" s="9" t="s">
        <v>24</v>
      </c>
      <c r="H5251" s="24"/>
      <c r="I5251" s="24"/>
      <c r="J5251" s="24"/>
      <c r="K5251" s="24"/>
      <c r="L5251" s="24"/>
    </row>
    <row r="5252" spans="2:13" s="1" customFormat="1" ht="15" hidden="1" customHeight="1" outlineLevel="1" x14ac:dyDescent="0.15">
      <c r="B5252" s="7"/>
      <c r="D5252" s="10" t="s">
        <v>258</v>
      </c>
      <c r="E5252" s="36"/>
      <c r="F5252" s="9" t="s">
        <v>24</v>
      </c>
      <c r="H5252" s="24"/>
      <c r="I5252" s="24"/>
      <c r="J5252" s="24"/>
      <c r="K5252" s="24"/>
      <c r="L5252" s="24"/>
    </row>
    <row r="5253" spans="2:13" ht="4" hidden="1" customHeight="1" outlineLevel="1" x14ac:dyDescent="0.15">
      <c r="D5253" s="1"/>
      <c r="E5253" s="1"/>
      <c r="F5253" s="1"/>
      <c r="H5253" s="1"/>
      <c r="I5253" s="1"/>
      <c r="J5253" s="1"/>
      <c r="K5253" s="1"/>
      <c r="L5253" s="1"/>
    </row>
    <row r="5254" spans="2:13" s="1" customFormat="1" ht="15" hidden="1" customHeight="1" outlineLevel="1" x14ac:dyDescent="0.15">
      <c r="B5254" s="7"/>
      <c r="D5254" s="10" t="s">
        <v>268</v>
      </c>
      <c r="F5254" s="9" t="s">
        <v>24</v>
      </c>
      <c r="H5254" s="31">
        <f>SUM(H5248:H5252)</f>
        <v>0</v>
      </c>
      <c r="I5254" s="31">
        <f>SUM(I5248:I5252)</f>
        <v>0</v>
      </c>
      <c r="J5254" s="31">
        <f>SUM(J5248:J5252)</f>
        <v>0</v>
      </c>
      <c r="K5254" s="31">
        <f>SUM(K5248:K5252)</f>
        <v>0</v>
      </c>
      <c r="L5254" s="31">
        <f>SUM(L5248:L5252)</f>
        <v>0</v>
      </c>
    </row>
    <row r="5255" spans="2:13" hidden="1" outlineLevel="1" x14ac:dyDescent="0.15"/>
    <row r="5256" spans="2:13" s="1" customFormat="1" ht="18" hidden="1" customHeight="1" outlineLevel="1" x14ac:dyDescent="0.15">
      <c r="B5256" s="7"/>
      <c r="C5256" s="60" t="s">
        <v>15</v>
      </c>
      <c r="D5256" s="68"/>
      <c r="E5256" s="68"/>
      <c r="F5256" s="69"/>
      <c r="G5256" s="69"/>
      <c r="H5256" s="69" t="s">
        <v>4</v>
      </c>
      <c r="I5256" s="69" t="s">
        <v>5</v>
      </c>
      <c r="J5256" s="69" t="s">
        <v>6</v>
      </c>
      <c r="K5256" s="69" t="s">
        <v>277</v>
      </c>
      <c r="L5256" s="69" t="s">
        <v>278</v>
      </c>
      <c r="M5256" s="69"/>
    </row>
    <row r="5257" spans="2:13" ht="10" hidden="1" customHeight="1" outlineLevel="1" x14ac:dyDescent="0.15"/>
    <row r="5258" spans="2:13" s="1" customFormat="1" ht="15" hidden="1" customHeight="1" outlineLevel="1" x14ac:dyDescent="0.15">
      <c r="B5258" s="7"/>
      <c r="D5258" s="10" t="s">
        <v>23</v>
      </c>
      <c r="F5258" s="9" t="s">
        <v>9</v>
      </c>
      <c r="H5258" s="31">
        <f>H5254</f>
        <v>0</v>
      </c>
      <c r="I5258" s="31">
        <f>I5254</f>
        <v>0</v>
      </c>
      <c r="J5258" s="31">
        <f>J5254</f>
        <v>0</v>
      </c>
      <c r="K5258" s="31">
        <f>K5254</f>
        <v>0</v>
      </c>
      <c r="L5258" s="31">
        <f>L5254</f>
        <v>0</v>
      </c>
    </row>
    <row r="5259" spans="2:13" ht="4" hidden="1" customHeight="1" outlineLevel="1" x14ac:dyDescent="0.15">
      <c r="D5259" s="10"/>
      <c r="F5259" s="1"/>
      <c r="H5259" s="1"/>
      <c r="I5259" s="1"/>
      <c r="J5259" s="1"/>
      <c r="K5259" s="1"/>
      <c r="L5259" s="1"/>
    </row>
    <row r="5260" spans="2:13" s="1" customFormat="1" ht="15" hidden="1" customHeight="1" outlineLevel="1" x14ac:dyDescent="0.15">
      <c r="B5260" s="7"/>
      <c r="D5260" s="10" t="s">
        <v>269</v>
      </c>
      <c r="F5260" s="9" t="s">
        <v>9</v>
      </c>
      <c r="H5260" s="31">
        <f>SUM(H5249:H5252)</f>
        <v>0</v>
      </c>
      <c r="I5260" s="31">
        <f>SUM(I5249:I5252)</f>
        <v>0</v>
      </c>
      <c r="J5260" s="31">
        <f>SUM(J5249:J5252)</f>
        <v>0</v>
      </c>
      <c r="K5260" s="31">
        <f>SUM(K5249:K5252)</f>
        <v>0</v>
      </c>
      <c r="L5260" s="31">
        <f>SUM(L5249:L5252)</f>
        <v>0</v>
      </c>
    </row>
    <row r="5261" spans="2:13" ht="4" hidden="1" customHeight="1" outlineLevel="1" x14ac:dyDescent="0.15">
      <c r="D5261" s="10"/>
      <c r="F5261" s="1"/>
      <c r="H5261" s="1"/>
      <c r="I5261" s="1"/>
      <c r="J5261" s="1"/>
      <c r="K5261" s="1"/>
      <c r="L5261" s="1"/>
    </row>
    <row r="5262" spans="2:13" s="1" customFormat="1" ht="15" hidden="1" customHeight="1" outlineLevel="1" x14ac:dyDescent="0.15">
      <c r="B5262" s="7"/>
      <c r="D5262" s="10" t="s">
        <v>16</v>
      </c>
      <c r="F5262" s="9" t="str">
        <f>ReportingCurrencyUnitLables</f>
        <v>USD 000s</v>
      </c>
      <c r="H5262" s="31">
        <f>H5240 * H5254 / 1000</f>
        <v>0</v>
      </c>
      <c r="I5262" s="31">
        <f>I5240 * I5254 / 1000</f>
        <v>0</v>
      </c>
      <c r="J5262" s="31">
        <f>J5240 * J5254 / 1000</f>
        <v>0</v>
      </c>
      <c r="K5262" s="31">
        <f>K5240 * K5254 / 1000</f>
        <v>0</v>
      </c>
      <c r="L5262" s="31">
        <f>L5240 * L5254 / 1000</f>
        <v>0</v>
      </c>
    </row>
    <row r="5263" spans="2:13" ht="4" hidden="1" customHeight="1" outlineLevel="1" x14ac:dyDescent="0.15">
      <c r="D5263" s="10"/>
      <c r="F5263" s="1"/>
      <c r="H5263" s="1"/>
      <c r="I5263" s="1"/>
      <c r="J5263" s="1"/>
      <c r="K5263" s="1"/>
      <c r="L5263" s="1"/>
    </row>
    <row r="5264" spans="2:13" s="1" customFormat="1" ht="15" hidden="1" customHeight="1" outlineLevel="1" x14ac:dyDescent="0.15">
      <c r="B5264" s="7"/>
      <c r="D5264" s="10" t="s">
        <v>19</v>
      </c>
      <c r="F5264" s="9" t="s">
        <v>20</v>
      </c>
      <c r="H5264" s="32">
        <f>IF(H5258=0,0,H5260 / H5258)</f>
        <v>0</v>
      </c>
      <c r="I5264" s="32">
        <f>IF(I5258=0,0,I5260 / I5258)</f>
        <v>0</v>
      </c>
      <c r="J5264" s="32">
        <f>IF(J5258=0,0,J5260 / J5258)</f>
        <v>0</v>
      </c>
      <c r="K5264" s="32">
        <f>IF(K5258=0,0,K5260 / K5258)</f>
        <v>0</v>
      </c>
      <c r="L5264" s="32">
        <f>IF(L5258=0,0,L5260 / L5258)</f>
        <v>0</v>
      </c>
    </row>
    <row r="5265" spans="2:13" ht="4" hidden="1" customHeight="1" outlineLevel="1" x14ac:dyDescent="0.15">
      <c r="D5265" s="10"/>
      <c r="F5265" s="1"/>
      <c r="H5265" s="1"/>
      <c r="I5265" s="1"/>
      <c r="J5265" s="1"/>
      <c r="K5265" s="1"/>
      <c r="L5265" s="1"/>
    </row>
    <row r="5266" spans="2:13" s="1" customFormat="1" ht="15" hidden="1" customHeight="1" outlineLevel="1" x14ac:dyDescent="0.15">
      <c r="B5266" s="7"/>
      <c r="D5266" s="10" t="s">
        <v>276</v>
      </c>
      <c r="F5266" s="9" t="str">
        <f>ReportingCurrencyUnitLables</f>
        <v>USD 000s</v>
      </c>
      <c r="H5266" s="31">
        <f>MAX(SUMPRODUCT(H5249:H5252, Technical!$E$9:$E$12) * H5240 / 1000, 0)</f>
        <v>0</v>
      </c>
      <c r="I5266" s="31">
        <f>MAX(SUMPRODUCT(I5249:I5252, Technical!$E$9:$E$12) * I5240 / 1000, 0)</f>
        <v>0</v>
      </c>
      <c r="J5266" s="31">
        <f>MAX(SUMPRODUCT(J5249:J5252, Technical!$E$9:$E$12) * J5240 / 1000, 0)</f>
        <v>0</v>
      </c>
      <c r="K5266" s="31">
        <f>MAX(SUMPRODUCT(K5249:K5252, Technical!$E$9:$E$12) * K5240 / 1000, 0)</f>
        <v>0</v>
      </c>
      <c r="L5266" s="31">
        <f>MAX(SUMPRODUCT(L5249:L5252, Technical!$E$9:$E$12) * L5240 / 1000, 0)</f>
        <v>0</v>
      </c>
    </row>
    <row r="5267" spans="2:13" ht="4" hidden="1" customHeight="1" outlineLevel="1" x14ac:dyDescent="0.15">
      <c r="D5267" s="10"/>
      <c r="F5267" s="1"/>
      <c r="H5267" s="1"/>
      <c r="I5267" s="1"/>
      <c r="J5267" s="1"/>
      <c r="K5267" s="1"/>
      <c r="L5267" s="1"/>
    </row>
    <row r="5268" spans="2:13" s="1" customFormat="1" ht="15" hidden="1" customHeight="1" outlineLevel="1" x14ac:dyDescent="0.15">
      <c r="B5268" s="7"/>
      <c r="D5268" s="10" t="s">
        <v>272</v>
      </c>
      <c r="F5268" s="9" t="s">
        <v>270</v>
      </c>
      <c r="H5268" s="32">
        <f>IF(H5262=0, 0, H5266/H5262)</f>
        <v>0</v>
      </c>
      <c r="I5268" s="32">
        <f>IF(I5262=0, 0, I5266/I5262)</f>
        <v>0</v>
      </c>
      <c r="J5268" s="32">
        <f>IF(J5262=0, 0, J5266/J5262)</f>
        <v>0</v>
      </c>
      <c r="K5268" s="32">
        <f>IF(K5262=0, 0, K5266/K5262)</f>
        <v>0</v>
      </c>
      <c r="L5268" s="32">
        <f>IF(L5262=0, 0, L5266/L5262)</f>
        <v>0</v>
      </c>
    </row>
    <row r="5269" spans="2:13" ht="4" hidden="1" customHeight="1" outlineLevel="1" x14ac:dyDescent="0.15">
      <c r="D5269" s="10"/>
      <c r="F5269" s="1"/>
      <c r="H5269" s="1"/>
      <c r="I5269" s="1"/>
      <c r="J5269" s="1"/>
      <c r="K5269" s="1"/>
      <c r="L5269" s="1"/>
    </row>
    <row r="5270" spans="2:13" s="1" customFormat="1" ht="15" hidden="1" customHeight="1" outlineLevel="1" x14ac:dyDescent="0.15">
      <c r="B5270" s="7"/>
      <c r="C5270" s="7"/>
      <c r="D5270" s="10" t="s">
        <v>271</v>
      </c>
      <c r="F5270" s="9" t="s">
        <v>279</v>
      </c>
      <c r="H5270" s="33"/>
      <c r="I5270" s="32">
        <f>IF(H5268=0, 0, -(I5268-H5268) / H5268)</f>
        <v>0</v>
      </c>
      <c r="J5270" s="32">
        <f>IF(I5268=0, 0, -(J5268-I5268) / I5268)</f>
        <v>0</v>
      </c>
      <c r="K5270" s="32">
        <f>IF(J5268=0, 0, -(K5268-J5268) / J5268)</f>
        <v>0</v>
      </c>
      <c r="L5270" s="32">
        <f>IF(K5268=0, 0, -(L5268-K5268) / K5268)</f>
        <v>0</v>
      </c>
    </row>
    <row r="5271" spans="2:13" hidden="1" outlineLevel="1" x14ac:dyDescent="0.15"/>
    <row r="5272" spans="2:13" s="1" customFormat="1" ht="18" hidden="1" customHeight="1" outlineLevel="1" x14ac:dyDescent="0.15">
      <c r="B5272" s="7"/>
      <c r="C5272" s="60" t="s">
        <v>259</v>
      </c>
      <c r="D5272" s="68"/>
      <c r="E5272" s="68">
        <f>IF(AND(J5227 = "Yes", OR(ISBLANK(Worker_Type_Filter), Worker_Type_Filter = H5232),
 OR(ISBLANK(Country_Filter), Country_Filter = J5232)), 1, 0)</f>
        <v>1</v>
      </c>
      <c r="F5272" s="69"/>
      <c r="G5272" s="69"/>
      <c r="H5272" s="69" t="s">
        <v>4</v>
      </c>
      <c r="I5272" s="69" t="s">
        <v>5</v>
      </c>
      <c r="J5272" s="69" t="s">
        <v>6</v>
      </c>
      <c r="K5272" s="69" t="s">
        <v>277</v>
      </c>
      <c r="L5272" s="69" t="s">
        <v>278</v>
      </c>
      <c r="M5272" s="69"/>
    </row>
    <row r="5273" spans="2:13" ht="10" hidden="1" customHeight="1" outlineLevel="1" x14ac:dyDescent="0.15">
      <c r="C5273" s="37" t="s">
        <v>267</v>
      </c>
    </row>
    <row r="5274" spans="2:13" ht="4" hidden="1" customHeight="1" outlineLevel="1" x14ac:dyDescent="0.15"/>
    <row r="5275" spans="2:13" s="1" customFormat="1" ht="15" hidden="1" customHeight="1" outlineLevel="1" x14ac:dyDescent="0.15">
      <c r="B5275" s="7"/>
      <c r="C5275" s="20">
        <v>1</v>
      </c>
      <c r="D5275" s="10" t="s">
        <v>23</v>
      </c>
      <c r="F5275" s="9" t="s">
        <v>9</v>
      </c>
      <c r="H5275" s="31">
        <f>H5258 * $E5272</f>
        <v>0</v>
      </c>
      <c r="I5275" s="31">
        <f>I5258 * $E5272</f>
        <v>0</v>
      </c>
      <c r="J5275" s="31">
        <f>J5258 * $E5272</f>
        <v>0</v>
      </c>
      <c r="K5275" s="31">
        <f>K5258 * $E5272</f>
        <v>0</v>
      </c>
      <c r="L5275" s="31">
        <f>L5258 * $E5272</f>
        <v>0</v>
      </c>
    </row>
    <row r="5276" spans="2:13" ht="4" hidden="1" customHeight="1" outlineLevel="1" x14ac:dyDescent="0.15">
      <c r="D5276" s="10"/>
      <c r="F5276" s="1"/>
      <c r="H5276" s="1"/>
      <c r="I5276" s="1"/>
      <c r="J5276" s="1"/>
      <c r="K5276" s="1"/>
      <c r="L5276" s="1"/>
    </row>
    <row r="5277" spans="2:13" s="1" customFormat="1" ht="15" hidden="1" customHeight="1" outlineLevel="1" x14ac:dyDescent="0.15">
      <c r="B5277" s="7"/>
      <c r="C5277" s="20">
        <v>2</v>
      </c>
      <c r="D5277" s="10" t="s">
        <v>269</v>
      </c>
      <c r="F5277" s="9" t="s">
        <v>9</v>
      </c>
      <c r="H5277" s="31">
        <f>H5260 * $E5272</f>
        <v>0</v>
      </c>
      <c r="I5277" s="31">
        <f>I5260 * $E5272</f>
        <v>0</v>
      </c>
      <c r="J5277" s="31">
        <f>J5260 * $E5272</f>
        <v>0</v>
      </c>
      <c r="K5277" s="31">
        <f>K5260 * $E5272</f>
        <v>0</v>
      </c>
      <c r="L5277" s="31">
        <f>L5260 * $E5272</f>
        <v>0</v>
      </c>
    </row>
    <row r="5278" spans="2:13" ht="4" hidden="1" customHeight="1" outlineLevel="1" x14ac:dyDescent="0.15">
      <c r="D5278" s="10"/>
      <c r="F5278" s="1"/>
      <c r="H5278" s="1"/>
      <c r="I5278" s="1"/>
      <c r="J5278" s="1"/>
      <c r="K5278" s="1"/>
      <c r="L5278" s="1"/>
    </row>
    <row r="5279" spans="2:13" s="1" customFormat="1" ht="15" hidden="1" customHeight="1" outlineLevel="1" x14ac:dyDescent="0.15">
      <c r="B5279" s="7"/>
      <c r="C5279" s="20">
        <v>3</v>
      </c>
      <c r="D5279" s="10" t="s">
        <v>16</v>
      </c>
      <c r="F5279" s="9" t="str">
        <f>ReportingCurrencyUnitLables</f>
        <v>USD 000s</v>
      </c>
      <c r="H5279" s="31">
        <f>H5262 * $E5272</f>
        <v>0</v>
      </c>
      <c r="I5279" s="31">
        <f>I5262 * $E5272</f>
        <v>0</v>
      </c>
      <c r="J5279" s="31">
        <f>J5262 * $E5272</f>
        <v>0</v>
      </c>
      <c r="K5279" s="31">
        <f>K5262 * $E5272</f>
        <v>0</v>
      </c>
      <c r="L5279" s="31">
        <f>L5262 * $E5272</f>
        <v>0</v>
      </c>
    </row>
    <row r="5280" spans="2:13" ht="4" hidden="1" customHeight="1" outlineLevel="1" x14ac:dyDescent="0.15">
      <c r="D5280" s="10"/>
      <c r="F5280" s="1"/>
      <c r="H5280" s="1"/>
      <c r="I5280" s="1"/>
      <c r="J5280" s="1"/>
      <c r="K5280" s="1"/>
      <c r="L5280" s="1"/>
    </row>
    <row r="5281" spans="2:14" s="1" customFormat="1" ht="15" hidden="1" customHeight="1" outlineLevel="1" x14ac:dyDescent="0.15">
      <c r="B5281" s="7"/>
      <c r="C5281" s="20">
        <v>4</v>
      </c>
      <c r="D5281" s="10" t="s">
        <v>276</v>
      </c>
      <c r="F5281" s="9" t="str">
        <f>ReportingCurrencyUnitLables</f>
        <v>USD 000s</v>
      </c>
      <c r="H5281" s="31">
        <f>H5266 * $E5272</f>
        <v>0</v>
      </c>
      <c r="I5281" s="31">
        <f>I5266 * $E5272</f>
        <v>0</v>
      </c>
      <c r="J5281" s="31">
        <f>J5266 * $E5272</f>
        <v>0</v>
      </c>
      <c r="K5281" s="31">
        <f>K5266 * $E5272</f>
        <v>0</v>
      </c>
      <c r="L5281" s="31">
        <f>L5266 * $E5272</f>
        <v>0</v>
      </c>
    </row>
    <row r="5282" spans="2:14" ht="4" hidden="1" customHeight="1" outlineLevel="1" x14ac:dyDescent="0.15">
      <c r="D5282" s="10"/>
      <c r="F5282" s="1"/>
      <c r="H5282" s="1"/>
      <c r="I5282" s="1"/>
      <c r="J5282" s="1"/>
      <c r="K5282" s="1"/>
      <c r="L5282" s="1"/>
    </row>
    <row r="5283" spans="2:14" ht="10" hidden="1" customHeight="1" outlineLevel="1" x14ac:dyDescent="0.15">
      <c r="B5283" s="38"/>
      <c r="C5283" s="34"/>
      <c r="D5283" s="34"/>
      <c r="E5283" s="34"/>
      <c r="F5283" s="34"/>
      <c r="G5283" s="34"/>
      <c r="H5283" s="34"/>
      <c r="I5283" s="39"/>
      <c r="J5283" s="39"/>
      <c r="K5283" s="39"/>
      <c r="L5283" s="34"/>
      <c r="M5283" s="34"/>
      <c r="N5283" s="1"/>
    </row>
    <row r="5284" spans="2:14" ht="10" customHeight="1" x14ac:dyDescent="0.15"/>
    <row r="5285" spans="2:14" s="1" customFormat="1" ht="19" collapsed="1" x14ac:dyDescent="0.15">
      <c r="B5285" s="66" cm="1">
        <f t="array" aca="1" ref="B5285" ca="1">MAX($B$2:OFFSET(B5285,-1,0)+1)</f>
        <v>92</v>
      </c>
      <c r="C5285" s="67" t="str">
        <f>UPPER(J5290) &amp;" / " &amp; K5290  &amp; " / " &amp; L5290 &amp; " / " &amp; H5290</f>
        <v xml:space="preserve"> /  /  / </v>
      </c>
      <c r="D5285" s="67"/>
      <c r="E5285" s="67"/>
      <c r="F5285" s="67"/>
      <c r="G5285" s="67"/>
      <c r="H5285" s="34"/>
      <c r="I5285" s="19" t="s">
        <v>253</v>
      </c>
      <c r="J5285" s="2" t="s">
        <v>216</v>
      </c>
      <c r="K5285" s="19" t="s">
        <v>286</v>
      </c>
      <c r="L5285" s="35">
        <f>E5330</f>
        <v>1</v>
      </c>
      <c r="M5285" s="34"/>
    </row>
    <row r="5286" spans="2:14" s="1" customFormat="1" ht="4" hidden="1" customHeight="1" outlineLevel="1" x14ac:dyDescent="0.15">
      <c r="B5286" s="63"/>
      <c r="C5286" s="64"/>
      <c r="D5286" s="64"/>
      <c r="E5286" s="64"/>
      <c r="F5286" s="64"/>
      <c r="G5286" s="64"/>
      <c r="H5286" s="64"/>
      <c r="I5286" s="65"/>
      <c r="J5286" s="65"/>
      <c r="K5286" s="65"/>
      <c r="L5286" s="64"/>
      <c r="M5286" s="64"/>
    </row>
    <row r="5287" spans="2:14" ht="10" hidden="1" customHeight="1" outlineLevel="1" x14ac:dyDescent="0.15"/>
    <row r="5288" spans="2:14" ht="15" hidden="1" customHeight="1" outlineLevel="1" x14ac:dyDescent="0.15">
      <c r="D5288" s="1"/>
      <c r="E5288" s="1"/>
      <c r="H5288" s="3" t="s">
        <v>1</v>
      </c>
      <c r="J5288" s="3" t="s">
        <v>0</v>
      </c>
      <c r="K5288" s="3" t="s">
        <v>215</v>
      </c>
      <c r="L5288" s="3" t="s">
        <v>283</v>
      </c>
    </row>
    <row r="5289" spans="2:14" ht="5" hidden="1" customHeight="1" outlineLevel="1" x14ac:dyDescent="0.15">
      <c r="D5289" s="1"/>
      <c r="E5289" s="1"/>
      <c r="H5289" s="1"/>
      <c r="J5289" s="1"/>
      <c r="K5289" s="1"/>
      <c r="L5289" s="1"/>
    </row>
    <row r="5290" spans="2:14" ht="15" hidden="1" customHeight="1" outlineLevel="1" x14ac:dyDescent="0.15">
      <c r="D5290" s="10" t="s">
        <v>2</v>
      </c>
      <c r="E5290" s="1"/>
      <c r="H5290" s="2"/>
      <c r="J5290" s="2"/>
      <c r="K5290" s="2"/>
      <c r="L5290" s="2"/>
    </row>
    <row r="5291" spans="2:14" hidden="1" outlineLevel="1" x14ac:dyDescent="0.15">
      <c r="D5291" s="1"/>
      <c r="E5291" s="1"/>
      <c r="F5291" s="1"/>
      <c r="H5291" s="1"/>
      <c r="I5291" s="1"/>
      <c r="J5291" s="1"/>
      <c r="K5291" s="1"/>
      <c r="L5291" s="1"/>
    </row>
    <row r="5292" spans="2:14" s="1" customFormat="1" ht="18" hidden="1" customHeight="1" outlineLevel="1" x14ac:dyDescent="0.15">
      <c r="B5292" s="7"/>
      <c r="C5292" s="60" t="s">
        <v>3</v>
      </c>
      <c r="D5292" s="68"/>
      <c r="E5292" s="68"/>
      <c r="F5292" s="69"/>
      <c r="G5292" s="69"/>
      <c r="H5292" s="69" t="s">
        <v>4</v>
      </c>
      <c r="I5292" s="69" t="s">
        <v>5</v>
      </c>
      <c r="J5292" s="69" t="s">
        <v>6</v>
      </c>
      <c r="K5292" s="69" t="s">
        <v>277</v>
      </c>
      <c r="L5292" s="69" t="s">
        <v>278</v>
      </c>
      <c r="M5292" s="69"/>
    </row>
    <row r="5293" spans="2:14" ht="10" hidden="1" customHeight="1" outlineLevel="1" x14ac:dyDescent="0.15">
      <c r="H5293" s="1"/>
      <c r="I5293" s="1"/>
      <c r="J5293" s="1"/>
      <c r="K5293" s="1"/>
      <c r="L5293" s="1"/>
    </row>
    <row r="5294" spans="2:14" s="1" customFormat="1" ht="15" hidden="1" customHeight="1" outlineLevel="1" x14ac:dyDescent="0.15">
      <c r="B5294" s="7"/>
      <c r="D5294" s="10" t="s">
        <v>3</v>
      </c>
      <c r="F5294" s="18" t="s">
        <v>288</v>
      </c>
      <c r="H5294" s="23"/>
      <c r="I5294" s="23"/>
      <c r="J5294" s="23"/>
      <c r="K5294" s="23"/>
      <c r="L5294" s="23"/>
    </row>
    <row r="5295" spans="2:14" ht="4" hidden="1" customHeight="1" outlineLevel="1" x14ac:dyDescent="0.15">
      <c r="D5295" s="1"/>
      <c r="E5295" s="1"/>
      <c r="F5295" s="1"/>
      <c r="H5295" s="1"/>
      <c r="I5295" s="1"/>
      <c r="J5295" s="1"/>
      <c r="K5295" s="1"/>
      <c r="L5295" s="1"/>
    </row>
    <row r="5296" spans="2:14" s="1" customFormat="1" ht="15" hidden="1" customHeight="1" outlineLevel="1" x14ac:dyDescent="0.15">
      <c r="B5296" s="7"/>
      <c r="D5296" s="10" t="s">
        <v>265</v>
      </c>
      <c r="F5296" s="9" t="str">
        <f>F5298 &amp; ":" &amp; F5294</f>
        <v>USD:[currency code]</v>
      </c>
      <c r="H5296" s="25"/>
      <c r="I5296" s="25"/>
      <c r="J5296" s="25"/>
      <c r="K5296" s="25"/>
      <c r="L5296" s="25"/>
    </row>
    <row r="5297" spans="2:13" ht="4" hidden="1" customHeight="1" outlineLevel="1" x14ac:dyDescent="0.15">
      <c r="D5297" s="1"/>
      <c r="E5297" s="1"/>
      <c r="F5297" s="1"/>
      <c r="H5297" s="1"/>
      <c r="I5297" s="1"/>
      <c r="J5297" s="1"/>
      <c r="K5297" s="1"/>
      <c r="L5297" s="1"/>
    </row>
    <row r="5298" spans="2:13" s="1" customFormat="1" ht="15" hidden="1" customHeight="1" outlineLevel="1" x14ac:dyDescent="0.15">
      <c r="B5298" s="7"/>
      <c r="D5298" s="10" t="s">
        <v>22</v>
      </c>
      <c r="F5298" s="9" t="str">
        <f>ReportingCurrency</f>
        <v>USD</v>
      </c>
      <c r="H5298" s="30">
        <f>IF(H5296=0, 0, H5294/H5296)</f>
        <v>0</v>
      </c>
      <c r="I5298" s="30">
        <f>IF(I5296=0, 0, I5294/I5296)</f>
        <v>0</v>
      </c>
      <c r="J5298" s="30">
        <f>IF(J5296=0, 0, J5294/J5296)</f>
        <v>0</v>
      </c>
      <c r="K5298" s="30">
        <f>IF(K5296=0, 0, K5294/K5296)</f>
        <v>0</v>
      </c>
      <c r="L5298" s="30">
        <f>IF(L5296=0, 0, L5294/L5296)</f>
        <v>0</v>
      </c>
    </row>
    <row r="5299" spans="2:13" ht="4" hidden="1" customHeight="1" outlineLevel="1" x14ac:dyDescent="0.15">
      <c r="D5299" s="1"/>
      <c r="E5299" s="1"/>
      <c r="F5299" s="1"/>
      <c r="H5299" s="1"/>
      <c r="I5299" s="1"/>
      <c r="J5299" s="1"/>
      <c r="K5299" s="1"/>
      <c r="L5299" s="1"/>
    </row>
    <row r="5300" spans="2:13" s="1" customFormat="1" ht="15" hidden="1" customHeight="1" outlineLevel="1" x14ac:dyDescent="0.15">
      <c r="B5300" s="7"/>
      <c r="D5300" s="10" t="s">
        <v>273</v>
      </c>
      <c r="F5300" s="9" t="s">
        <v>274</v>
      </c>
      <c r="H5300" s="2"/>
      <c r="I5300" s="2"/>
      <c r="J5300" s="2"/>
      <c r="K5300" s="2"/>
      <c r="L5300" s="2"/>
    </row>
    <row r="5301" spans="2:13" ht="4" hidden="1" customHeight="1" outlineLevel="1" x14ac:dyDescent="0.15">
      <c r="D5301" s="1"/>
      <c r="E5301" s="1"/>
      <c r="F5301" s="1"/>
      <c r="H5301" s="1"/>
      <c r="I5301" s="1"/>
      <c r="J5301" s="1"/>
      <c r="K5301" s="1"/>
      <c r="L5301" s="1"/>
    </row>
    <row r="5302" spans="2:13" s="1" customFormat="1" ht="15" hidden="1" customHeight="1" outlineLevel="1" x14ac:dyDescent="0.15">
      <c r="B5302" s="7"/>
      <c r="D5302" s="10" t="s">
        <v>302</v>
      </c>
      <c r="F5302" s="9" t="s">
        <v>275</v>
      </c>
      <c r="H5302" s="26"/>
      <c r="I5302" s="26"/>
      <c r="J5302" s="26"/>
      <c r="K5302" s="26"/>
      <c r="L5302" s="26"/>
    </row>
    <row r="5303" spans="2:13" hidden="1" outlineLevel="1" x14ac:dyDescent="0.15">
      <c r="D5303" s="1"/>
      <c r="E5303" s="1"/>
      <c r="F5303" s="1"/>
      <c r="H5303" s="1"/>
      <c r="I5303" s="1"/>
      <c r="J5303" s="1"/>
      <c r="K5303" s="1"/>
      <c r="L5303" s="1"/>
    </row>
    <row r="5304" spans="2:13" s="1" customFormat="1" ht="18" hidden="1" customHeight="1" outlineLevel="1" x14ac:dyDescent="0.15">
      <c r="B5304" s="7"/>
      <c r="C5304" s="60" t="s">
        <v>8</v>
      </c>
      <c r="D5304" s="68"/>
      <c r="E5304" s="68"/>
      <c r="F5304" s="69"/>
      <c r="G5304" s="69"/>
      <c r="H5304" s="69" t="s">
        <v>4</v>
      </c>
      <c r="I5304" s="69" t="s">
        <v>5</v>
      </c>
      <c r="J5304" s="69" t="s">
        <v>6</v>
      </c>
      <c r="K5304" s="69" t="s">
        <v>277</v>
      </c>
      <c r="L5304" s="69" t="s">
        <v>278</v>
      </c>
      <c r="M5304" s="69"/>
    </row>
    <row r="5305" spans="2:13" ht="10" hidden="1" customHeight="1" outlineLevel="1" x14ac:dyDescent="0.15">
      <c r="H5305" s="1"/>
      <c r="I5305" s="1"/>
      <c r="J5305" s="1"/>
      <c r="K5305" s="1"/>
      <c r="L5305" s="1"/>
    </row>
    <row r="5306" spans="2:13" s="1" customFormat="1" ht="15" hidden="1" customHeight="1" outlineLevel="1" x14ac:dyDescent="0.15">
      <c r="B5306" s="7"/>
      <c r="D5306" s="10" t="s">
        <v>254</v>
      </c>
      <c r="E5306" s="36"/>
      <c r="F5306" s="9" t="s">
        <v>24</v>
      </c>
      <c r="H5306" s="24"/>
      <c r="I5306" s="24"/>
      <c r="J5306" s="24"/>
      <c r="K5306" s="24"/>
      <c r="L5306" s="24"/>
    </row>
    <row r="5307" spans="2:13" s="1" customFormat="1" ht="15" hidden="1" customHeight="1" outlineLevel="1" x14ac:dyDescent="0.15">
      <c r="B5307" s="7"/>
      <c r="D5307" s="10" t="s">
        <v>255</v>
      </c>
      <c r="E5307" s="36"/>
      <c r="F5307" s="9" t="s">
        <v>24</v>
      </c>
      <c r="H5307" s="24"/>
      <c r="I5307" s="24"/>
      <c r="J5307" s="24"/>
      <c r="K5307" s="24"/>
      <c r="L5307" s="24"/>
    </row>
    <row r="5308" spans="2:13" s="1" customFormat="1" ht="15" hidden="1" customHeight="1" outlineLevel="1" x14ac:dyDescent="0.15">
      <c r="B5308" s="7"/>
      <c r="D5308" s="10" t="s">
        <v>256</v>
      </c>
      <c r="E5308" s="36"/>
      <c r="F5308" s="9" t="s">
        <v>24</v>
      </c>
      <c r="H5308" s="24"/>
      <c r="I5308" s="24"/>
      <c r="J5308" s="24"/>
      <c r="K5308" s="24"/>
      <c r="L5308" s="24"/>
    </row>
    <row r="5309" spans="2:13" s="1" customFormat="1" ht="15" hidden="1" customHeight="1" outlineLevel="1" x14ac:dyDescent="0.15">
      <c r="B5309" s="7"/>
      <c r="D5309" s="10" t="s">
        <v>257</v>
      </c>
      <c r="E5309" s="36"/>
      <c r="F5309" s="9" t="s">
        <v>24</v>
      </c>
      <c r="H5309" s="24"/>
      <c r="I5309" s="24"/>
      <c r="J5309" s="24"/>
      <c r="K5309" s="24"/>
      <c r="L5309" s="24"/>
    </row>
    <row r="5310" spans="2:13" s="1" customFormat="1" ht="15" hidden="1" customHeight="1" outlineLevel="1" x14ac:dyDescent="0.15">
      <c r="B5310" s="7"/>
      <c r="D5310" s="10" t="s">
        <v>258</v>
      </c>
      <c r="E5310" s="36"/>
      <c r="F5310" s="9" t="s">
        <v>24</v>
      </c>
      <c r="H5310" s="24"/>
      <c r="I5310" s="24"/>
      <c r="J5310" s="24"/>
      <c r="K5310" s="24"/>
      <c r="L5310" s="24"/>
    </row>
    <row r="5311" spans="2:13" ht="4" hidden="1" customHeight="1" outlineLevel="1" x14ac:dyDescent="0.15">
      <c r="D5311" s="1"/>
      <c r="E5311" s="1"/>
      <c r="F5311" s="1"/>
      <c r="H5311" s="1"/>
      <c r="I5311" s="1"/>
      <c r="J5311" s="1"/>
      <c r="K5311" s="1"/>
      <c r="L5311" s="1"/>
    </row>
    <row r="5312" spans="2:13" s="1" customFormat="1" ht="15" hidden="1" customHeight="1" outlineLevel="1" x14ac:dyDescent="0.15">
      <c r="B5312" s="7"/>
      <c r="D5312" s="10" t="s">
        <v>268</v>
      </c>
      <c r="F5312" s="9" t="s">
        <v>24</v>
      </c>
      <c r="H5312" s="31">
        <f>SUM(H5306:H5310)</f>
        <v>0</v>
      </c>
      <c r="I5312" s="31">
        <f>SUM(I5306:I5310)</f>
        <v>0</v>
      </c>
      <c r="J5312" s="31">
        <f>SUM(J5306:J5310)</f>
        <v>0</v>
      </c>
      <c r="K5312" s="31">
        <f>SUM(K5306:K5310)</f>
        <v>0</v>
      </c>
      <c r="L5312" s="31">
        <f>SUM(L5306:L5310)</f>
        <v>0</v>
      </c>
    </row>
    <row r="5313" spans="2:13" hidden="1" outlineLevel="1" x14ac:dyDescent="0.15"/>
    <row r="5314" spans="2:13" s="1" customFormat="1" ht="18" hidden="1" customHeight="1" outlineLevel="1" x14ac:dyDescent="0.15">
      <c r="B5314" s="7"/>
      <c r="C5314" s="60" t="s">
        <v>15</v>
      </c>
      <c r="D5314" s="68"/>
      <c r="E5314" s="68"/>
      <c r="F5314" s="69"/>
      <c r="G5314" s="69"/>
      <c r="H5314" s="69" t="s">
        <v>4</v>
      </c>
      <c r="I5314" s="69" t="s">
        <v>5</v>
      </c>
      <c r="J5314" s="69" t="s">
        <v>6</v>
      </c>
      <c r="K5314" s="69" t="s">
        <v>277</v>
      </c>
      <c r="L5314" s="69" t="s">
        <v>278</v>
      </c>
      <c r="M5314" s="69"/>
    </row>
    <row r="5315" spans="2:13" ht="10" hidden="1" customHeight="1" outlineLevel="1" x14ac:dyDescent="0.15"/>
    <row r="5316" spans="2:13" s="1" customFormat="1" ht="15" hidden="1" customHeight="1" outlineLevel="1" x14ac:dyDescent="0.15">
      <c r="B5316" s="7"/>
      <c r="D5316" s="10" t="s">
        <v>23</v>
      </c>
      <c r="F5316" s="9" t="s">
        <v>9</v>
      </c>
      <c r="H5316" s="31">
        <f>H5312</f>
        <v>0</v>
      </c>
      <c r="I5316" s="31">
        <f>I5312</f>
        <v>0</v>
      </c>
      <c r="J5316" s="31">
        <f>J5312</f>
        <v>0</v>
      </c>
      <c r="K5316" s="31">
        <f>K5312</f>
        <v>0</v>
      </c>
      <c r="L5316" s="31">
        <f>L5312</f>
        <v>0</v>
      </c>
    </row>
    <row r="5317" spans="2:13" ht="4" hidden="1" customHeight="1" outlineLevel="1" x14ac:dyDescent="0.15">
      <c r="D5317" s="10"/>
      <c r="F5317" s="1"/>
      <c r="H5317" s="1"/>
      <c r="I5317" s="1"/>
      <c r="J5317" s="1"/>
      <c r="K5317" s="1"/>
      <c r="L5317" s="1"/>
    </row>
    <row r="5318" spans="2:13" s="1" customFormat="1" ht="15" hidden="1" customHeight="1" outlineLevel="1" x14ac:dyDescent="0.15">
      <c r="B5318" s="7"/>
      <c r="D5318" s="10" t="s">
        <v>269</v>
      </c>
      <c r="F5318" s="9" t="s">
        <v>9</v>
      </c>
      <c r="H5318" s="31">
        <f>SUM(H5307:H5310)</f>
        <v>0</v>
      </c>
      <c r="I5318" s="31">
        <f>SUM(I5307:I5310)</f>
        <v>0</v>
      </c>
      <c r="J5318" s="31">
        <f>SUM(J5307:J5310)</f>
        <v>0</v>
      </c>
      <c r="K5318" s="31">
        <f>SUM(K5307:K5310)</f>
        <v>0</v>
      </c>
      <c r="L5318" s="31">
        <f>SUM(L5307:L5310)</f>
        <v>0</v>
      </c>
    </row>
    <row r="5319" spans="2:13" ht="4" hidden="1" customHeight="1" outlineLevel="1" x14ac:dyDescent="0.15">
      <c r="D5319" s="10"/>
      <c r="F5319" s="1"/>
      <c r="H5319" s="1"/>
      <c r="I5319" s="1"/>
      <c r="J5319" s="1"/>
      <c r="K5319" s="1"/>
      <c r="L5319" s="1"/>
    </row>
    <row r="5320" spans="2:13" s="1" customFormat="1" ht="15" hidden="1" customHeight="1" outlineLevel="1" x14ac:dyDescent="0.15">
      <c r="B5320" s="7"/>
      <c r="D5320" s="10" t="s">
        <v>16</v>
      </c>
      <c r="F5320" s="9" t="str">
        <f>ReportingCurrencyUnitLables</f>
        <v>USD 000s</v>
      </c>
      <c r="H5320" s="31">
        <f>H5298 * H5312 / 1000</f>
        <v>0</v>
      </c>
      <c r="I5320" s="31">
        <f>I5298 * I5312 / 1000</f>
        <v>0</v>
      </c>
      <c r="J5320" s="31">
        <f>J5298 * J5312 / 1000</f>
        <v>0</v>
      </c>
      <c r="K5320" s="31">
        <f>K5298 * K5312 / 1000</f>
        <v>0</v>
      </c>
      <c r="L5320" s="31">
        <f>L5298 * L5312 / 1000</f>
        <v>0</v>
      </c>
    </row>
    <row r="5321" spans="2:13" ht="4" hidden="1" customHeight="1" outlineLevel="1" x14ac:dyDescent="0.15">
      <c r="D5321" s="10"/>
      <c r="F5321" s="1"/>
      <c r="H5321" s="1"/>
      <c r="I5321" s="1"/>
      <c r="J5321" s="1"/>
      <c r="K5321" s="1"/>
      <c r="L5321" s="1"/>
    </row>
    <row r="5322" spans="2:13" s="1" customFormat="1" ht="15" hidden="1" customHeight="1" outlineLevel="1" x14ac:dyDescent="0.15">
      <c r="B5322" s="7"/>
      <c r="D5322" s="10" t="s">
        <v>19</v>
      </c>
      <c r="F5322" s="9" t="s">
        <v>20</v>
      </c>
      <c r="H5322" s="32">
        <f>IF(H5316=0,0,H5318 / H5316)</f>
        <v>0</v>
      </c>
      <c r="I5322" s="32">
        <f>IF(I5316=0,0,I5318 / I5316)</f>
        <v>0</v>
      </c>
      <c r="J5322" s="32">
        <f>IF(J5316=0,0,J5318 / J5316)</f>
        <v>0</v>
      </c>
      <c r="K5322" s="32">
        <f>IF(K5316=0,0,K5318 / K5316)</f>
        <v>0</v>
      </c>
      <c r="L5322" s="32">
        <f>IF(L5316=0,0,L5318 / L5316)</f>
        <v>0</v>
      </c>
    </row>
    <row r="5323" spans="2:13" ht="4" hidden="1" customHeight="1" outlineLevel="1" x14ac:dyDescent="0.15">
      <c r="D5323" s="10"/>
      <c r="F5323" s="1"/>
      <c r="H5323" s="1"/>
      <c r="I5323" s="1"/>
      <c r="J5323" s="1"/>
      <c r="K5323" s="1"/>
      <c r="L5323" s="1"/>
    </row>
    <row r="5324" spans="2:13" s="1" customFormat="1" ht="15" hidden="1" customHeight="1" outlineLevel="1" x14ac:dyDescent="0.15">
      <c r="B5324" s="7"/>
      <c r="D5324" s="10" t="s">
        <v>276</v>
      </c>
      <c r="F5324" s="9" t="str">
        <f>ReportingCurrencyUnitLables</f>
        <v>USD 000s</v>
      </c>
      <c r="H5324" s="31">
        <f>MAX(SUMPRODUCT(H5307:H5310, Technical!$E$9:$E$12) * H5298 / 1000, 0)</f>
        <v>0</v>
      </c>
      <c r="I5324" s="31">
        <f>MAX(SUMPRODUCT(I5307:I5310, Technical!$E$9:$E$12) * I5298 / 1000, 0)</f>
        <v>0</v>
      </c>
      <c r="J5324" s="31">
        <f>MAX(SUMPRODUCT(J5307:J5310, Technical!$E$9:$E$12) * J5298 / 1000, 0)</f>
        <v>0</v>
      </c>
      <c r="K5324" s="31">
        <f>MAX(SUMPRODUCT(K5307:K5310, Technical!$E$9:$E$12) * K5298 / 1000, 0)</f>
        <v>0</v>
      </c>
      <c r="L5324" s="31">
        <f>MAX(SUMPRODUCT(L5307:L5310, Technical!$E$9:$E$12) * L5298 / 1000, 0)</f>
        <v>0</v>
      </c>
    </row>
    <row r="5325" spans="2:13" ht="4" hidden="1" customHeight="1" outlineLevel="1" x14ac:dyDescent="0.15">
      <c r="D5325" s="10"/>
      <c r="F5325" s="1"/>
      <c r="H5325" s="1"/>
      <c r="I5325" s="1"/>
      <c r="J5325" s="1"/>
      <c r="K5325" s="1"/>
      <c r="L5325" s="1"/>
    </row>
    <row r="5326" spans="2:13" s="1" customFormat="1" ht="15" hidden="1" customHeight="1" outlineLevel="1" x14ac:dyDescent="0.15">
      <c r="B5326" s="7"/>
      <c r="D5326" s="10" t="s">
        <v>272</v>
      </c>
      <c r="F5326" s="9" t="s">
        <v>270</v>
      </c>
      <c r="H5326" s="32">
        <f>IF(H5320=0, 0, H5324/H5320)</f>
        <v>0</v>
      </c>
      <c r="I5326" s="32">
        <f>IF(I5320=0, 0, I5324/I5320)</f>
        <v>0</v>
      </c>
      <c r="J5326" s="32">
        <f>IF(J5320=0, 0, J5324/J5320)</f>
        <v>0</v>
      </c>
      <c r="K5326" s="32">
        <f>IF(K5320=0, 0, K5324/K5320)</f>
        <v>0</v>
      </c>
      <c r="L5326" s="32">
        <f>IF(L5320=0, 0, L5324/L5320)</f>
        <v>0</v>
      </c>
    </row>
    <row r="5327" spans="2:13" ht="4" hidden="1" customHeight="1" outlineLevel="1" x14ac:dyDescent="0.15">
      <c r="D5327" s="10"/>
      <c r="F5327" s="1"/>
      <c r="H5327" s="1"/>
      <c r="I5327" s="1"/>
      <c r="J5327" s="1"/>
      <c r="K5327" s="1"/>
      <c r="L5327" s="1"/>
    </row>
    <row r="5328" spans="2:13" s="1" customFormat="1" ht="15" hidden="1" customHeight="1" outlineLevel="1" x14ac:dyDescent="0.15">
      <c r="B5328" s="7"/>
      <c r="C5328" s="7"/>
      <c r="D5328" s="10" t="s">
        <v>271</v>
      </c>
      <c r="F5328" s="9" t="s">
        <v>279</v>
      </c>
      <c r="H5328" s="33"/>
      <c r="I5328" s="32">
        <f>IF(H5326=0, 0, -(I5326-H5326) / H5326)</f>
        <v>0</v>
      </c>
      <c r="J5328" s="32">
        <f>IF(I5326=0, 0, -(J5326-I5326) / I5326)</f>
        <v>0</v>
      </c>
      <c r="K5328" s="32">
        <f>IF(J5326=0, 0, -(K5326-J5326) / J5326)</f>
        <v>0</v>
      </c>
      <c r="L5328" s="32">
        <f>IF(K5326=0, 0, -(L5326-K5326) / K5326)</f>
        <v>0</v>
      </c>
    </row>
    <row r="5329" spans="2:14" hidden="1" outlineLevel="1" x14ac:dyDescent="0.15"/>
    <row r="5330" spans="2:14" s="1" customFormat="1" ht="18" hidden="1" customHeight="1" outlineLevel="1" x14ac:dyDescent="0.15">
      <c r="B5330" s="7"/>
      <c r="C5330" s="60" t="s">
        <v>259</v>
      </c>
      <c r="D5330" s="68"/>
      <c r="E5330" s="68">
        <f>IF(AND(J5285 = "Yes", OR(ISBLANK(Worker_Type_Filter), Worker_Type_Filter = H5290),
 OR(ISBLANK(Country_Filter), Country_Filter = J5290)), 1, 0)</f>
        <v>1</v>
      </c>
      <c r="F5330" s="69"/>
      <c r="G5330" s="69"/>
      <c r="H5330" s="69" t="s">
        <v>4</v>
      </c>
      <c r="I5330" s="69" t="s">
        <v>5</v>
      </c>
      <c r="J5330" s="69" t="s">
        <v>6</v>
      </c>
      <c r="K5330" s="69" t="s">
        <v>277</v>
      </c>
      <c r="L5330" s="69" t="s">
        <v>278</v>
      </c>
      <c r="M5330" s="69"/>
    </row>
    <row r="5331" spans="2:14" ht="10" hidden="1" customHeight="1" outlineLevel="1" x14ac:dyDescent="0.15">
      <c r="C5331" s="37" t="s">
        <v>267</v>
      </c>
    </row>
    <row r="5332" spans="2:14" ht="4" hidden="1" customHeight="1" outlineLevel="1" x14ac:dyDescent="0.15"/>
    <row r="5333" spans="2:14" s="1" customFormat="1" ht="15" hidden="1" customHeight="1" outlineLevel="1" x14ac:dyDescent="0.15">
      <c r="B5333" s="7"/>
      <c r="C5333" s="20">
        <v>1</v>
      </c>
      <c r="D5333" s="10" t="s">
        <v>23</v>
      </c>
      <c r="F5333" s="9" t="s">
        <v>9</v>
      </c>
      <c r="H5333" s="31">
        <f>H5316 * $E5330</f>
        <v>0</v>
      </c>
      <c r="I5333" s="31">
        <f>I5316 * $E5330</f>
        <v>0</v>
      </c>
      <c r="J5333" s="31">
        <f>J5316 * $E5330</f>
        <v>0</v>
      </c>
      <c r="K5333" s="31">
        <f>K5316 * $E5330</f>
        <v>0</v>
      </c>
      <c r="L5333" s="31">
        <f>L5316 * $E5330</f>
        <v>0</v>
      </c>
    </row>
    <row r="5334" spans="2:14" ht="4" hidden="1" customHeight="1" outlineLevel="1" x14ac:dyDescent="0.15">
      <c r="D5334" s="10"/>
      <c r="F5334" s="1"/>
      <c r="H5334" s="1"/>
      <c r="I5334" s="1"/>
      <c r="J5334" s="1"/>
      <c r="K5334" s="1"/>
      <c r="L5334" s="1"/>
    </row>
    <row r="5335" spans="2:14" s="1" customFormat="1" ht="15" hidden="1" customHeight="1" outlineLevel="1" x14ac:dyDescent="0.15">
      <c r="B5335" s="7"/>
      <c r="C5335" s="20">
        <v>2</v>
      </c>
      <c r="D5335" s="10" t="s">
        <v>269</v>
      </c>
      <c r="F5335" s="9" t="s">
        <v>9</v>
      </c>
      <c r="H5335" s="31">
        <f>H5318 * $E5330</f>
        <v>0</v>
      </c>
      <c r="I5335" s="31">
        <f>I5318 * $E5330</f>
        <v>0</v>
      </c>
      <c r="J5335" s="31">
        <f>J5318 * $E5330</f>
        <v>0</v>
      </c>
      <c r="K5335" s="31">
        <f>K5318 * $E5330</f>
        <v>0</v>
      </c>
      <c r="L5335" s="31">
        <f>L5318 * $E5330</f>
        <v>0</v>
      </c>
    </row>
    <row r="5336" spans="2:14" ht="4" hidden="1" customHeight="1" outlineLevel="1" x14ac:dyDescent="0.15">
      <c r="D5336" s="10"/>
      <c r="F5336" s="1"/>
      <c r="H5336" s="1"/>
      <c r="I5336" s="1"/>
      <c r="J5336" s="1"/>
      <c r="K5336" s="1"/>
      <c r="L5336" s="1"/>
    </row>
    <row r="5337" spans="2:14" s="1" customFormat="1" ht="15" hidden="1" customHeight="1" outlineLevel="1" x14ac:dyDescent="0.15">
      <c r="B5337" s="7"/>
      <c r="C5337" s="20">
        <v>3</v>
      </c>
      <c r="D5337" s="10" t="s">
        <v>16</v>
      </c>
      <c r="F5337" s="9" t="str">
        <f>ReportingCurrencyUnitLables</f>
        <v>USD 000s</v>
      </c>
      <c r="H5337" s="31">
        <f>H5320 * $E5330</f>
        <v>0</v>
      </c>
      <c r="I5337" s="31">
        <f>I5320 * $E5330</f>
        <v>0</v>
      </c>
      <c r="J5337" s="31">
        <f>J5320 * $E5330</f>
        <v>0</v>
      </c>
      <c r="K5337" s="31">
        <f>K5320 * $E5330</f>
        <v>0</v>
      </c>
      <c r="L5337" s="31">
        <f>L5320 * $E5330</f>
        <v>0</v>
      </c>
    </row>
    <row r="5338" spans="2:14" ht="4" hidden="1" customHeight="1" outlineLevel="1" x14ac:dyDescent="0.15">
      <c r="D5338" s="10"/>
      <c r="F5338" s="1"/>
      <c r="H5338" s="1"/>
      <c r="I5338" s="1"/>
      <c r="J5338" s="1"/>
      <c r="K5338" s="1"/>
      <c r="L5338" s="1"/>
    </row>
    <row r="5339" spans="2:14" s="1" customFormat="1" ht="15" hidden="1" customHeight="1" outlineLevel="1" x14ac:dyDescent="0.15">
      <c r="B5339" s="7"/>
      <c r="C5339" s="20">
        <v>4</v>
      </c>
      <c r="D5339" s="10" t="s">
        <v>276</v>
      </c>
      <c r="F5339" s="9" t="str">
        <f>ReportingCurrencyUnitLables</f>
        <v>USD 000s</v>
      </c>
      <c r="H5339" s="31">
        <f>H5324 * $E5330</f>
        <v>0</v>
      </c>
      <c r="I5339" s="31">
        <f>I5324 * $E5330</f>
        <v>0</v>
      </c>
      <c r="J5339" s="31">
        <f>J5324 * $E5330</f>
        <v>0</v>
      </c>
      <c r="K5339" s="31">
        <f>K5324 * $E5330</f>
        <v>0</v>
      </c>
      <c r="L5339" s="31">
        <f>L5324 * $E5330</f>
        <v>0</v>
      </c>
    </row>
    <row r="5340" spans="2:14" ht="4" hidden="1" customHeight="1" outlineLevel="1" x14ac:dyDescent="0.15">
      <c r="D5340" s="10"/>
      <c r="F5340" s="1"/>
      <c r="H5340" s="1"/>
      <c r="I5340" s="1"/>
      <c r="J5340" s="1"/>
      <c r="K5340" s="1"/>
      <c r="L5340" s="1"/>
    </row>
    <row r="5341" spans="2:14" ht="10" hidden="1" customHeight="1" outlineLevel="1" x14ac:dyDescent="0.15">
      <c r="B5341" s="38"/>
      <c r="C5341" s="34"/>
      <c r="D5341" s="34"/>
      <c r="E5341" s="34"/>
      <c r="F5341" s="34"/>
      <c r="G5341" s="34"/>
      <c r="H5341" s="34"/>
      <c r="I5341" s="39"/>
      <c r="J5341" s="39"/>
      <c r="K5341" s="39"/>
      <c r="L5341" s="34"/>
      <c r="M5341" s="34"/>
      <c r="N5341" s="1"/>
    </row>
    <row r="5342" spans="2:14" ht="10" customHeight="1" x14ac:dyDescent="0.15"/>
    <row r="5343" spans="2:14" s="1" customFormat="1" ht="19" collapsed="1" x14ac:dyDescent="0.15">
      <c r="B5343" s="66" cm="1">
        <f t="array" aca="1" ref="B5343" ca="1">MAX($B$2:OFFSET(B5343,-1,0)+1)</f>
        <v>93</v>
      </c>
      <c r="C5343" s="67" t="str">
        <f>UPPER(J5348) &amp;" / " &amp; K5348  &amp; " / " &amp; L5348 &amp; " / " &amp; H5348</f>
        <v xml:space="preserve"> /  /  / </v>
      </c>
      <c r="D5343" s="67"/>
      <c r="E5343" s="67"/>
      <c r="F5343" s="67"/>
      <c r="G5343" s="67"/>
      <c r="H5343" s="34"/>
      <c r="I5343" s="19" t="s">
        <v>253</v>
      </c>
      <c r="J5343" s="2" t="s">
        <v>216</v>
      </c>
      <c r="K5343" s="19" t="s">
        <v>286</v>
      </c>
      <c r="L5343" s="35">
        <f>E5388</f>
        <v>1</v>
      </c>
      <c r="M5343" s="34"/>
    </row>
    <row r="5344" spans="2:14" s="1" customFormat="1" ht="4" hidden="1" customHeight="1" outlineLevel="1" x14ac:dyDescent="0.15">
      <c r="B5344" s="63"/>
      <c r="C5344" s="64"/>
      <c r="D5344" s="64"/>
      <c r="E5344" s="64"/>
      <c r="F5344" s="64"/>
      <c r="G5344" s="64"/>
      <c r="H5344" s="64"/>
      <c r="I5344" s="65"/>
      <c r="J5344" s="65"/>
      <c r="K5344" s="65"/>
      <c r="L5344" s="64"/>
      <c r="M5344" s="64"/>
    </row>
    <row r="5345" spans="2:13" ht="10" hidden="1" customHeight="1" outlineLevel="1" x14ac:dyDescent="0.15"/>
    <row r="5346" spans="2:13" ht="15" hidden="1" customHeight="1" outlineLevel="1" x14ac:dyDescent="0.15">
      <c r="D5346" s="1"/>
      <c r="E5346" s="1"/>
      <c r="H5346" s="3" t="s">
        <v>1</v>
      </c>
      <c r="J5346" s="3" t="s">
        <v>0</v>
      </c>
      <c r="K5346" s="3" t="s">
        <v>215</v>
      </c>
      <c r="L5346" s="3" t="s">
        <v>283</v>
      </c>
    </row>
    <row r="5347" spans="2:13" ht="5" hidden="1" customHeight="1" outlineLevel="1" x14ac:dyDescent="0.15">
      <c r="D5347" s="1"/>
      <c r="E5347" s="1"/>
      <c r="H5347" s="1"/>
      <c r="J5347" s="1"/>
      <c r="K5347" s="1"/>
      <c r="L5347" s="1"/>
    </row>
    <row r="5348" spans="2:13" ht="15" hidden="1" customHeight="1" outlineLevel="1" x14ac:dyDescent="0.15">
      <c r="D5348" s="10" t="s">
        <v>2</v>
      </c>
      <c r="E5348" s="1"/>
      <c r="H5348" s="2"/>
      <c r="J5348" s="2"/>
      <c r="K5348" s="2"/>
      <c r="L5348" s="2"/>
    </row>
    <row r="5349" spans="2:13" hidden="1" outlineLevel="1" x14ac:dyDescent="0.15">
      <c r="D5349" s="1"/>
      <c r="E5349" s="1"/>
      <c r="F5349" s="1"/>
      <c r="H5349" s="1"/>
      <c r="I5349" s="1"/>
      <c r="J5349" s="1"/>
      <c r="K5349" s="1"/>
      <c r="L5349" s="1"/>
    </row>
    <row r="5350" spans="2:13" s="1" customFormat="1" ht="18" hidden="1" customHeight="1" outlineLevel="1" x14ac:dyDescent="0.15">
      <c r="B5350" s="7"/>
      <c r="C5350" s="60" t="s">
        <v>3</v>
      </c>
      <c r="D5350" s="68"/>
      <c r="E5350" s="68"/>
      <c r="F5350" s="69"/>
      <c r="G5350" s="69"/>
      <c r="H5350" s="69" t="s">
        <v>4</v>
      </c>
      <c r="I5350" s="69" t="s">
        <v>5</v>
      </c>
      <c r="J5350" s="69" t="s">
        <v>6</v>
      </c>
      <c r="K5350" s="69" t="s">
        <v>277</v>
      </c>
      <c r="L5350" s="69" t="s">
        <v>278</v>
      </c>
      <c r="M5350" s="69"/>
    </row>
    <row r="5351" spans="2:13" ht="10" hidden="1" customHeight="1" outlineLevel="1" x14ac:dyDescent="0.15">
      <c r="H5351" s="1"/>
      <c r="I5351" s="1"/>
      <c r="J5351" s="1"/>
      <c r="K5351" s="1"/>
      <c r="L5351" s="1"/>
    </row>
    <row r="5352" spans="2:13" s="1" customFormat="1" ht="15" hidden="1" customHeight="1" outlineLevel="1" x14ac:dyDescent="0.15">
      <c r="B5352" s="7"/>
      <c r="D5352" s="10" t="s">
        <v>3</v>
      </c>
      <c r="F5352" s="18" t="s">
        <v>288</v>
      </c>
      <c r="H5352" s="23"/>
      <c r="I5352" s="23"/>
      <c r="J5352" s="23"/>
      <c r="K5352" s="23"/>
      <c r="L5352" s="23"/>
    </row>
    <row r="5353" spans="2:13" ht="4" hidden="1" customHeight="1" outlineLevel="1" x14ac:dyDescent="0.15">
      <c r="D5353" s="1"/>
      <c r="E5353" s="1"/>
      <c r="F5353" s="1"/>
      <c r="H5353" s="1"/>
      <c r="I5353" s="1"/>
      <c r="J5353" s="1"/>
      <c r="K5353" s="1"/>
      <c r="L5353" s="1"/>
    </row>
    <row r="5354" spans="2:13" s="1" customFormat="1" ht="15" hidden="1" customHeight="1" outlineLevel="1" x14ac:dyDescent="0.15">
      <c r="B5354" s="7"/>
      <c r="D5354" s="10" t="s">
        <v>265</v>
      </c>
      <c r="F5354" s="9" t="str">
        <f>F5356 &amp; ":" &amp; F5352</f>
        <v>USD:[currency code]</v>
      </c>
      <c r="H5354" s="25"/>
      <c r="I5354" s="25"/>
      <c r="J5354" s="25"/>
      <c r="K5354" s="25"/>
      <c r="L5354" s="25"/>
    </row>
    <row r="5355" spans="2:13" ht="4" hidden="1" customHeight="1" outlineLevel="1" x14ac:dyDescent="0.15">
      <c r="D5355" s="1"/>
      <c r="E5355" s="1"/>
      <c r="F5355" s="1"/>
      <c r="H5355" s="1"/>
      <c r="I5355" s="1"/>
      <c r="J5355" s="1"/>
      <c r="K5355" s="1"/>
      <c r="L5355" s="1"/>
    </row>
    <row r="5356" spans="2:13" s="1" customFormat="1" ht="15" hidden="1" customHeight="1" outlineLevel="1" x14ac:dyDescent="0.15">
      <c r="B5356" s="7"/>
      <c r="D5356" s="10" t="s">
        <v>22</v>
      </c>
      <c r="F5356" s="9" t="str">
        <f>ReportingCurrency</f>
        <v>USD</v>
      </c>
      <c r="H5356" s="30">
        <f>IF(H5354=0, 0, H5352/H5354)</f>
        <v>0</v>
      </c>
      <c r="I5356" s="30">
        <f>IF(I5354=0, 0, I5352/I5354)</f>
        <v>0</v>
      </c>
      <c r="J5356" s="30">
        <f>IF(J5354=0, 0, J5352/J5354)</f>
        <v>0</v>
      </c>
      <c r="K5356" s="30">
        <f>IF(K5354=0, 0, K5352/K5354)</f>
        <v>0</v>
      </c>
      <c r="L5356" s="30">
        <f>IF(L5354=0, 0, L5352/L5354)</f>
        <v>0</v>
      </c>
    </row>
    <row r="5357" spans="2:13" ht="4" hidden="1" customHeight="1" outlineLevel="1" x14ac:dyDescent="0.15">
      <c r="D5357" s="1"/>
      <c r="E5357" s="1"/>
      <c r="F5357" s="1"/>
      <c r="H5357" s="1"/>
      <c r="I5357" s="1"/>
      <c r="J5357" s="1"/>
      <c r="K5357" s="1"/>
      <c r="L5357" s="1"/>
    </row>
    <row r="5358" spans="2:13" s="1" customFormat="1" ht="15" hidden="1" customHeight="1" outlineLevel="1" x14ac:dyDescent="0.15">
      <c r="B5358" s="7"/>
      <c r="D5358" s="10" t="s">
        <v>273</v>
      </c>
      <c r="F5358" s="9" t="s">
        <v>274</v>
      </c>
      <c r="H5358" s="2"/>
      <c r="I5358" s="2"/>
      <c r="J5358" s="2"/>
      <c r="K5358" s="2"/>
      <c r="L5358" s="2"/>
    </row>
    <row r="5359" spans="2:13" ht="4" hidden="1" customHeight="1" outlineLevel="1" x14ac:dyDescent="0.15">
      <c r="D5359" s="1"/>
      <c r="E5359" s="1"/>
      <c r="F5359" s="1"/>
      <c r="H5359" s="1"/>
      <c r="I5359" s="1"/>
      <c r="J5359" s="1"/>
      <c r="K5359" s="1"/>
      <c r="L5359" s="1"/>
    </row>
    <row r="5360" spans="2:13" s="1" customFormat="1" ht="15" hidden="1" customHeight="1" outlineLevel="1" x14ac:dyDescent="0.15">
      <c r="B5360" s="7"/>
      <c r="D5360" s="10" t="s">
        <v>302</v>
      </c>
      <c r="F5360" s="9" t="s">
        <v>275</v>
      </c>
      <c r="H5360" s="26"/>
      <c r="I5360" s="26"/>
      <c r="J5360" s="26"/>
      <c r="K5360" s="26"/>
      <c r="L5360" s="26"/>
    </row>
    <row r="5361" spans="2:13" hidden="1" outlineLevel="1" x14ac:dyDescent="0.15">
      <c r="D5361" s="1"/>
      <c r="E5361" s="1"/>
      <c r="F5361" s="1"/>
      <c r="H5361" s="1"/>
      <c r="I5361" s="1"/>
      <c r="J5361" s="1"/>
      <c r="K5361" s="1"/>
      <c r="L5361" s="1"/>
    </row>
    <row r="5362" spans="2:13" s="1" customFormat="1" ht="18" hidden="1" customHeight="1" outlineLevel="1" x14ac:dyDescent="0.15">
      <c r="B5362" s="7"/>
      <c r="C5362" s="60" t="s">
        <v>8</v>
      </c>
      <c r="D5362" s="68"/>
      <c r="E5362" s="68"/>
      <c r="F5362" s="69"/>
      <c r="G5362" s="69"/>
      <c r="H5362" s="69" t="s">
        <v>4</v>
      </c>
      <c r="I5362" s="69" t="s">
        <v>5</v>
      </c>
      <c r="J5362" s="69" t="s">
        <v>6</v>
      </c>
      <c r="K5362" s="69" t="s">
        <v>277</v>
      </c>
      <c r="L5362" s="69" t="s">
        <v>278</v>
      </c>
      <c r="M5362" s="69"/>
    </row>
    <row r="5363" spans="2:13" ht="10" hidden="1" customHeight="1" outlineLevel="1" x14ac:dyDescent="0.15">
      <c r="H5363" s="1"/>
      <c r="I5363" s="1"/>
      <c r="J5363" s="1"/>
      <c r="K5363" s="1"/>
      <c r="L5363" s="1"/>
    </row>
    <row r="5364" spans="2:13" s="1" customFormat="1" ht="15" hidden="1" customHeight="1" outlineLevel="1" x14ac:dyDescent="0.15">
      <c r="B5364" s="7"/>
      <c r="D5364" s="10" t="s">
        <v>254</v>
      </c>
      <c r="E5364" s="36"/>
      <c r="F5364" s="9" t="s">
        <v>24</v>
      </c>
      <c r="H5364" s="24"/>
      <c r="I5364" s="24"/>
      <c r="J5364" s="24"/>
      <c r="K5364" s="24"/>
      <c r="L5364" s="24"/>
    </row>
    <row r="5365" spans="2:13" s="1" customFormat="1" ht="15" hidden="1" customHeight="1" outlineLevel="1" x14ac:dyDescent="0.15">
      <c r="B5365" s="7"/>
      <c r="D5365" s="10" t="s">
        <v>255</v>
      </c>
      <c r="E5365" s="36"/>
      <c r="F5365" s="9" t="s">
        <v>24</v>
      </c>
      <c r="H5365" s="24"/>
      <c r="I5365" s="24"/>
      <c r="J5365" s="24"/>
      <c r="K5365" s="24"/>
      <c r="L5365" s="24"/>
    </row>
    <row r="5366" spans="2:13" s="1" customFormat="1" ht="15" hidden="1" customHeight="1" outlineLevel="1" x14ac:dyDescent="0.15">
      <c r="B5366" s="7"/>
      <c r="D5366" s="10" t="s">
        <v>256</v>
      </c>
      <c r="E5366" s="36"/>
      <c r="F5366" s="9" t="s">
        <v>24</v>
      </c>
      <c r="H5366" s="24"/>
      <c r="I5366" s="24"/>
      <c r="J5366" s="24"/>
      <c r="K5366" s="24"/>
      <c r="L5366" s="24"/>
    </row>
    <row r="5367" spans="2:13" s="1" customFormat="1" ht="15" hidden="1" customHeight="1" outlineLevel="1" x14ac:dyDescent="0.15">
      <c r="B5367" s="7"/>
      <c r="D5367" s="10" t="s">
        <v>257</v>
      </c>
      <c r="E5367" s="36"/>
      <c r="F5367" s="9" t="s">
        <v>24</v>
      </c>
      <c r="H5367" s="24"/>
      <c r="I5367" s="24"/>
      <c r="J5367" s="24"/>
      <c r="K5367" s="24"/>
      <c r="L5367" s="24"/>
    </row>
    <row r="5368" spans="2:13" s="1" customFormat="1" ht="15" hidden="1" customHeight="1" outlineLevel="1" x14ac:dyDescent="0.15">
      <c r="B5368" s="7"/>
      <c r="D5368" s="10" t="s">
        <v>258</v>
      </c>
      <c r="E5368" s="36"/>
      <c r="F5368" s="9" t="s">
        <v>24</v>
      </c>
      <c r="H5368" s="24"/>
      <c r="I5368" s="24"/>
      <c r="J5368" s="24"/>
      <c r="K5368" s="24"/>
      <c r="L5368" s="24"/>
    </row>
    <row r="5369" spans="2:13" ht="4" hidden="1" customHeight="1" outlineLevel="1" x14ac:dyDescent="0.15">
      <c r="D5369" s="1"/>
      <c r="E5369" s="1"/>
      <c r="F5369" s="1"/>
      <c r="H5369" s="1"/>
      <c r="I5369" s="1"/>
      <c r="J5369" s="1"/>
      <c r="K5369" s="1"/>
      <c r="L5369" s="1"/>
    </row>
    <row r="5370" spans="2:13" s="1" customFormat="1" ht="15" hidden="1" customHeight="1" outlineLevel="1" x14ac:dyDescent="0.15">
      <c r="B5370" s="7"/>
      <c r="D5370" s="10" t="s">
        <v>268</v>
      </c>
      <c r="F5370" s="9" t="s">
        <v>24</v>
      </c>
      <c r="H5370" s="31">
        <f>SUM(H5364:H5368)</f>
        <v>0</v>
      </c>
      <c r="I5370" s="31">
        <f>SUM(I5364:I5368)</f>
        <v>0</v>
      </c>
      <c r="J5370" s="31">
        <f>SUM(J5364:J5368)</f>
        <v>0</v>
      </c>
      <c r="K5370" s="31">
        <f>SUM(K5364:K5368)</f>
        <v>0</v>
      </c>
      <c r="L5370" s="31">
        <f>SUM(L5364:L5368)</f>
        <v>0</v>
      </c>
    </row>
    <row r="5371" spans="2:13" hidden="1" outlineLevel="1" x14ac:dyDescent="0.15"/>
    <row r="5372" spans="2:13" s="1" customFormat="1" ht="18" hidden="1" customHeight="1" outlineLevel="1" x14ac:dyDescent="0.15">
      <c r="B5372" s="7"/>
      <c r="C5372" s="60" t="s">
        <v>15</v>
      </c>
      <c r="D5372" s="68"/>
      <c r="E5372" s="68"/>
      <c r="F5372" s="69"/>
      <c r="G5372" s="69"/>
      <c r="H5372" s="69" t="s">
        <v>4</v>
      </c>
      <c r="I5372" s="69" t="s">
        <v>5</v>
      </c>
      <c r="J5372" s="69" t="s">
        <v>6</v>
      </c>
      <c r="K5372" s="69" t="s">
        <v>277</v>
      </c>
      <c r="L5372" s="69" t="s">
        <v>278</v>
      </c>
      <c r="M5372" s="69"/>
    </row>
    <row r="5373" spans="2:13" ht="10" hidden="1" customHeight="1" outlineLevel="1" x14ac:dyDescent="0.15"/>
    <row r="5374" spans="2:13" s="1" customFormat="1" ht="15" hidden="1" customHeight="1" outlineLevel="1" x14ac:dyDescent="0.15">
      <c r="B5374" s="7"/>
      <c r="D5374" s="10" t="s">
        <v>23</v>
      </c>
      <c r="F5374" s="9" t="s">
        <v>9</v>
      </c>
      <c r="H5374" s="31">
        <f>H5370</f>
        <v>0</v>
      </c>
      <c r="I5374" s="31">
        <f>I5370</f>
        <v>0</v>
      </c>
      <c r="J5374" s="31">
        <f>J5370</f>
        <v>0</v>
      </c>
      <c r="K5374" s="31">
        <f>K5370</f>
        <v>0</v>
      </c>
      <c r="L5374" s="31">
        <f>L5370</f>
        <v>0</v>
      </c>
    </row>
    <row r="5375" spans="2:13" ht="4" hidden="1" customHeight="1" outlineLevel="1" x14ac:dyDescent="0.15">
      <c r="D5375" s="10"/>
      <c r="F5375" s="1"/>
      <c r="H5375" s="1"/>
      <c r="I5375" s="1"/>
      <c r="J5375" s="1"/>
      <c r="K5375" s="1"/>
      <c r="L5375" s="1"/>
    </row>
    <row r="5376" spans="2:13" s="1" customFormat="1" ht="15" hidden="1" customHeight="1" outlineLevel="1" x14ac:dyDescent="0.15">
      <c r="B5376" s="7"/>
      <c r="D5376" s="10" t="s">
        <v>269</v>
      </c>
      <c r="F5376" s="9" t="s">
        <v>9</v>
      </c>
      <c r="H5376" s="31">
        <f>SUM(H5365:H5368)</f>
        <v>0</v>
      </c>
      <c r="I5376" s="31">
        <f>SUM(I5365:I5368)</f>
        <v>0</v>
      </c>
      <c r="J5376" s="31">
        <f>SUM(J5365:J5368)</f>
        <v>0</v>
      </c>
      <c r="K5376" s="31">
        <f>SUM(K5365:K5368)</f>
        <v>0</v>
      </c>
      <c r="L5376" s="31">
        <f>SUM(L5365:L5368)</f>
        <v>0</v>
      </c>
    </row>
    <row r="5377" spans="2:13" ht="4" hidden="1" customHeight="1" outlineLevel="1" x14ac:dyDescent="0.15">
      <c r="D5377" s="10"/>
      <c r="F5377" s="1"/>
      <c r="H5377" s="1"/>
      <c r="I5377" s="1"/>
      <c r="J5377" s="1"/>
      <c r="K5377" s="1"/>
      <c r="L5377" s="1"/>
    </row>
    <row r="5378" spans="2:13" s="1" customFormat="1" ht="15" hidden="1" customHeight="1" outlineLevel="1" x14ac:dyDescent="0.15">
      <c r="B5378" s="7"/>
      <c r="D5378" s="10" t="s">
        <v>16</v>
      </c>
      <c r="F5378" s="9" t="str">
        <f>ReportingCurrencyUnitLables</f>
        <v>USD 000s</v>
      </c>
      <c r="H5378" s="31">
        <f>H5356 * H5370 / 1000</f>
        <v>0</v>
      </c>
      <c r="I5378" s="31">
        <f>I5356 * I5370 / 1000</f>
        <v>0</v>
      </c>
      <c r="J5378" s="31">
        <f>J5356 * J5370 / 1000</f>
        <v>0</v>
      </c>
      <c r="K5378" s="31">
        <f>K5356 * K5370 / 1000</f>
        <v>0</v>
      </c>
      <c r="L5378" s="31">
        <f>L5356 * L5370 / 1000</f>
        <v>0</v>
      </c>
    </row>
    <row r="5379" spans="2:13" ht="4" hidden="1" customHeight="1" outlineLevel="1" x14ac:dyDescent="0.15">
      <c r="D5379" s="10"/>
      <c r="F5379" s="1"/>
      <c r="H5379" s="1"/>
      <c r="I5379" s="1"/>
      <c r="J5379" s="1"/>
      <c r="K5379" s="1"/>
      <c r="L5379" s="1"/>
    </row>
    <row r="5380" spans="2:13" s="1" customFormat="1" ht="15" hidden="1" customHeight="1" outlineLevel="1" x14ac:dyDescent="0.15">
      <c r="B5380" s="7"/>
      <c r="D5380" s="10" t="s">
        <v>19</v>
      </c>
      <c r="F5380" s="9" t="s">
        <v>20</v>
      </c>
      <c r="H5380" s="32">
        <f>IF(H5374=0,0,H5376 / H5374)</f>
        <v>0</v>
      </c>
      <c r="I5380" s="32">
        <f>IF(I5374=0,0,I5376 / I5374)</f>
        <v>0</v>
      </c>
      <c r="J5380" s="32">
        <f>IF(J5374=0,0,J5376 / J5374)</f>
        <v>0</v>
      </c>
      <c r="K5380" s="32">
        <f>IF(K5374=0,0,K5376 / K5374)</f>
        <v>0</v>
      </c>
      <c r="L5380" s="32">
        <f>IF(L5374=0,0,L5376 / L5374)</f>
        <v>0</v>
      </c>
    </row>
    <row r="5381" spans="2:13" ht="4" hidden="1" customHeight="1" outlineLevel="1" x14ac:dyDescent="0.15">
      <c r="D5381" s="10"/>
      <c r="F5381" s="1"/>
      <c r="H5381" s="1"/>
      <c r="I5381" s="1"/>
      <c r="J5381" s="1"/>
      <c r="K5381" s="1"/>
      <c r="L5381" s="1"/>
    </row>
    <row r="5382" spans="2:13" s="1" customFormat="1" ht="15" hidden="1" customHeight="1" outlineLevel="1" x14ac:dyDescent="0.15">
      <c r="B5382" s="7"/>
      <c r="D5382" s="10" t="s">
        <v>276</v>
      </c>
      <c r="F5382" s="9" t="str">
        <f>ReportingCurrencyUnitLables</f>
        <v>USD 000s</v>
      </c>
      <c r="H5382" s="31">
        <f>MAX(SUMPRODUCT(H5365:H5368, Technical!$E$9:$E$12) * H5356 / 1000, 0)</f>
        <v>0</v>
      </c>
      <c r="I5382" s="31">
        <f>MAX(SUMPRODUCT(I5365:I5368, Technical!$E$9:$E$12) * I5356 / 1000, 0)</f>
        <v>0</v>
      </c>
      <c r="J5382" s="31">
        <f>MAX(SUMPRODUCT(J5365:J5368, Technical!$E$9:$E$12) * J5356 / 1000, 0)</f>
        <v>0</v>
      </c>
      <c r="K5382" s="31">
        <f>MAX(SUMPRODUCT(K5365:K5368, Technical!$E$9:$E$12) * K5356 / 1000, 0)</f>
        <v>0</v>
      </c>
      <c r="L5382" s="31">
        <f>MAX(SUMPRODUCT(L5365:L5368, Technical!$E$9:$E$12) * L5356 / 1000, 0)</f>
        <v>0</v>
      </c>
    </row>
    <row r="5383" spans="2:13" ht="4" hidden="1" customHeight="1" outlineLevel="1" x14ac:dyDescent="0.15">
      <c r="D5383" s="10"/>
      <c r="F5383" s="1"/>
      <c r="H5383" s="1"/>
      <c r="I5383" s="1"/>
      <c r="J5383" s="1"/>
      <c r="K5383" s="1"/>
      <c r="L5383" s="1"/>
    </row>
    <row r="5384" spans="2:13" s="1" customFormat="1" ht="15" hidden="1" customHeight="1" outlineLevel="1" x14ac:dyDescent="0.15">
      <c r="B5384" s="7"/>
      <c r="D5384" s="10" t="s">
        <v>272</v>
      </c>
      <c r="F5384" s="9" t="s">
        <v>270</v>
      </c>
      <c r="H5384" s="32">
        <f>IF(H5378=0, 0, H5382/H5378)</f>
        <v>0</v>
      </c>
      <c r="I5384" s="32">
        <f>IF(I5378=0, 0, I5382/I5378)</f>
        <v>0</v>
      </c>
      <c r="J5384" s="32">
        <f>IF(J5378=0, 0, J5382/J5378)</f>
        <v>0</v>
      </c>
      <c r="K5384" s="32">
        <f>IF(K5378=0, 0, K5382/K5378)</f>
        <v>0</v>
      </c>
      <c r="L5384" s="32">
        <f>IF(L5378=0, 0, L5382/L5378)</f>
        <v>0</v>
      </c>
    </row>
    <row r="5385" spans="2:13" ht="4" hidden="1" customHeight="1" outlineLevel="1" x14ac:dyDescent="0.15">
      <c r="D5385" s="10"/>
      <c r="F5385" s="1"/>
      <c r="H5385" s="1"/>
      <c r="I5385" s="1"/>
      <c r="J5385" s="1"/>
      <c r="K5385" s="1"/>
      <c r="L5385" s="1"/>
    </row>
    <row r="5386" spans="2:13" s="1" customFormat="1" ht="15" hidden="1" customHeight="1" outlineLevel="1" x14ac:dyDescent="0.15">
      <c r="B5386" s="7"/>
      <c r="C5386" s="7"/>
      <c r="D5386" s="10" t="s">
        <v>271</v>
      </c>
      <c r="F5386" s="9" t="s">
        <v>279</v>
      </c>
      <c r="H5386" s="33"/>
      <c r="I5386" s="32">
        <f>IF(H5384=0, 0, -(I5384-H5384) / H5384)</f>
        <v>0</v>
      </c>
      <c r="J5386" s="32">
        <f>IF(I5384=0, 0, -(J5384-I5384) / I5384)</f>
        <v>0</v>
      </c>
      <c r="K5386" s="32">
        <f>IF(J5384=0, 0, -(K5384-J5384) / J5384)</f>
        <v>0</v>
      </c>
      <c r="L5386" s="32">
        <f>IF(K5384=0, 0, -(L5384-K5384) / K5384)</f>
        <v>0</v>
      </c>
    </row>
    <row r="5387" spans="2:13" hidden="1" outlineLevel="1" x14ac:dyDescent="0.15"/>
    <row r="5388" spans="2:13" s="1" customFormat="1" ht="18" hidden="1" customHeight="1" outlineLevel="1" x14ac:dyDescent="0.15">
      <c r="B5388" s="7"/>
      <c r="C5388" s="60" t="s">
        <v>259</v>
      </c>
      <c r="D5388" s="68"/>
      <c r="E5388" s="68">
        <f>IF(AND(J5343 = "Yes", OR(ISBLANK(Worker_Type_Filter), Worker_Type_Filter = H5348),
 OR(ISBLANK(Country_Filter), Country_Filter = J5348)), 1, 0)</f>
        <v>1</v>
      </c>
      <c r="F5388" s="69"/>
      <c r="G5388" s="69"/>
      <c r="H5388" s="69" t="s">
        <v>4</v>
      </c>
      <c r="I5388" s="69" t="s">
        <v>5</v>
      </c>
      <c r="J5388" s="69" t="s">
        <v>6</v>
      </c>
      <c r="K5388" s="69" t="s">
        <v>277</v>
      </c>
      <c r="L5388" s="69" t="s">
        <v>278</v>
      </c>
      <c r="M5388" s="69"/>
    </row>
    <row r="5389" spans="2:13" ht="10" hidden="1" customHeight="1" outlineLevel="1" x14ac:dyDescent="0.15">
      <c r="C5389" s="37" t="s">
        <v>267</v>
      </c>
    </row>
    <row r="5390" spans="2:13" ht="4" hidden="1" customHeight="1" outlineLevel="1" x14ac:dyDescent="0.15"/>
    <row r="5391" spans="2:13" s="1" customFormat="1" ht="15" hidden="1" customHeight="1" outlineLevel="1" x14ac:dyDescent="0.15">
      <c r="B5391" s="7"/>
      <c r="C5391" s="20">
        <v>1</v>
      </c>
      <c r="D5391" s="10" t="s">
        <v>23</v>
      </c>
      <c r="F5391" s="9" t="s">
        <v>9</v>
      </c>
      <c r="H5391" s="31">
        <f>H5374 * $E5388</f>
        <v>0</v>
      </c>
      <c r="I5391" s="31">
        <f>I5374 * $E5388</f>
        <v>0</v>
      </c>
      <c r="J5391" s="31">
        <f>J5374 * $E5388</f>
        <v>0</v>
      </c>
      <c r="K5391" s="31">
        <f>K5374 * $E5388</f>
        <v>0</v>
      </c>
      <c r="L5391" s="31">
        <f>L5374 * $E5388</f>
        <v>0</v>
      </c>
    </row>
    <row r="5392" spans="2:13" ht="4" hidden="1" customHeight="1" outlineLevel="1" x14ac:dyDescent="0.15">
      <c r="D5392" s="10"/>
      <c r="F5392" s="1"/>
      <c r="H5392" s="1"/>
      <c r="I5392" s="1"/>
      <c r="J5392" s="1"/>
      <c r="K5392" s="1"/>
      <c r="L5392" s="1"/>
    </row>
    <row r="5393" spans="2:14" s="1" customFormat="1" ht="15" hidden="1" customHeight="1" outlineLevel="1" x14ac:dyDescent="0.15">
      <c r="B5393" s="7"/>
      <c r="C5393" s="20">
        <v>2</v>
      </c>
      <c r="D5393" s="10" t="s">
        <v>269</v>
      </c>
      <c r="F5393" s="9" t="s">
        <v>9</v>
      </c>
      <c r="H5393" s="31">
        <f>H5376 * $E5388</f>
        <v>0</v>
      </c>
      <c r="I5393" s="31">
        <f>I5376 * $E5388</f>
        <v>0</v>
      </c>
      <c r="J5393" s="31">
        <f>J5376 * $E5388</f>
        <v>0</v>
      </c>
      <c r="K5393" s="31">
        <f>K5376 * $E5388</f>
        <v>0</v>
      </c>
      <c r="L5393" s="31">
        <f>L5376 * $E5388</f>
        <v>0</v>
      </c>
    </row>
    <row r="5394" spans="2:14" ht="4" hidden="1" customHeight="1" outlineLevel="1" x14ac:dyDescent="0.15">
      <c r="D5394" s="10"/>
      <c r="F5394" s="1"/>
      <c r="H5394" s="1"/>
      <c r="I5394" s="1"/>
      <c r="J5394" s="1"/>
      <c r="K5394" s="1"/>
      <c r="L5394" s="1"/>
    </row>
    <row r="5395" spans="2:14" s="1" customFormat="1" ht="15" hidden="1" customHeight="1" outlineLevel="1" x14ac:dyDescent="0.15">
      <c r="B5395" s="7"/>
      <c r="C5395" s="20">
        <v>3</v>
      </c>
      <c r="D5395" s="10" t="s">
        <v>16</v>
      </c>
      <c r="F5395" s="9" t="str">
        <f>ReportingCurrencyUnitLables</f>
        <v>USD 000s</v>
      </c>
      <c r="H5395" s="31">
        <f>H5378 * $E5388</f>
        <v>0</v>
      </c>
      <c r="I5395" s="31">
        <f>I5378 * $E5388</f>
        <v>0</v>
      </c>
      <c r="J5395" s="31">
        <f>J5378 * $E5388</f>
        <v>0</v>
      </c>
      <c r="K5395" s="31">
        <f>K5378 * $E5388</f>
        <v>0</v>
      </c>
      <c r="L5395" s="31">
        <f>L5378 * $E5388</f>
        <v>0</v>
      </c>
    </row>
    <row r="5396" spans="2:14" ht="4" hidden="1" customHeight="1" outlineLevel="1" x14ac:dyDescent="0.15">
      <c r="D5396" s="10"/>
      <c r="F5396" s="1"/>
      <c r="H5396" s="1"/>
      <c r="I5396" s="1"/>
      <c r="J5396" s="1"/>
      <c r="K5396" s="1"/>
      <c r="L5396" s="1"/>
    </row>
    <row r="5397" spans="2:14" s="1" customFormat="1" ht="15" hidden="1" customHeight="1" outlineLevel="1" x14ac:dyDescent="0.15">
      <c r="B5397" s="7"/>
      <c r="C5397" s="20">
        <v>4</v>
      </c>
      <c r="D5397" s="10" t="s">
        <v>276</v>
      </c>
      <c r="F5397" s="9" t="str">
        <f>ReportingCurrencyUnitLables</f>
        <v>USD 000s</v>
      </c>
      <c r="H5397" s="31">
        <f>H5382 * $E5388</f>
        <v>0</v>
      </c>
      <c r="I5397" s="31">
        <f>I5382 * $E5388</f>
        <v>0</v>
      </c>
      <c r="J5397" s="31">
        <f>J5382 * $E5388</f>
        <v>0</v>
      </c>
      <c r="K5397" s="31">
        <f>K5382 * $E5388</f>
        <v>0</v>
      </c>
      <c r="L5397" s="31">
        <f>L5382 * $E5388</f>
        <v>0</v>
      </c>
    </row>
    <row r="5398" spans="2:14" ht="4" hidden="1" customHeight="1" outlineLevel="1" x14ac:dyDescent="0.15">
      <c r="D5398" s="10"/>
      <c r="F5398" s="1"/>
      <c r="H5398" s="1"/>
      <c r="I5398" s="1"/>
      <c r="J5398" s="1"/>
      <c r="K5398" s="1"/>
      <c r="L5398" s="1"/>
    </row>
    <row r="5399" spans="2:14" ht="10" hidden="1" customHeight="1" outlineLevel="1" x14ac:dyDescent="0.15">
      <c r="B5399" s="38"/>
      <c r="C5399" s="34"/>
      <c r="D5399" s="34"/>
      <c r="E5399" s="34"/>
      <c r="F5399" s="34"/>
      <c r="G5399" s="34"/>
      <c r="H5399" s="34"/>
      <c r="I5399" s="39"/>
      <c r="J5399" s="39"/>
      <c r="K5399" s="39"/>
      <c r="L5399" s="34"/>
      <c r="M5399" s="34"/>
      <c r="N5399" s="1"/>
    </row>
    <row r="5400" spans="2:14" ht="10" customHeight="1" x14ac:dyDescent="0.15"/>
    <row r="5401" spans="2:14" s="1" customFormat="1" ht="19" collapsed="1" x14ac:dyDescent="0.15">
      <c r="B5401" s="66" cm="1">
        <f t="array" aca="1" ref="B5401" ca="1">MAX($B$2:OFFSET(B5401,-1,0)+1)</f>
        <v>94</v>
      </c>
      <c r="C5401" s="67" t="str">
        <f>UPPER(J5406) &amp;" / " &amp; K5406  &amp; " / " &amp; L5406 &amp; " / " &amp; H5406</f>
        <v xml:space="preserve"> /  /  / </v>
      </c>
      <c r="D5401" s="67"/>
      <c r="E5401" s="67"/>
      <c r="F5401" s="67"/>
      <c r="G5401" s="67"/>
      <c r="H5401" s="34"/>
      <c r="I5401" s="19" t="s">
        <v>253</v>
      </c>
      <c r="J5401" s="2" t="s">
        <v>216</v>
      </c>
      <c r="K5401" s="19" t="s">
        <v>286</v>
      </c>
      <c r="L5401" s="35">
        <f>E5446</f>
        <v>1</v>
      </c>
      <c r="M5401" s="34"/>
    </row>
    <row r="5402" spans="2:14" s="1" customFormat="1" ht="4" hidden="1" customHeight="1" outlineLevel="1" x14ac:dyDescent="0.15">
      <c r="B5402" s="63"/>
      <c r="C5402" s="64"/>
      <c r="D5402" s="64"/>
      <c r="E5402" s="64"/>
      <c r="F5402" s="64"/>
      <c r="G5402" s="64"/>
      <c r="H5402" s="64"/>
      <c r="I5402" s="65"/>
      <c r="J5402" s="65"/>
      <c r="K5402" s="65"/>
      <c r="L5402" s="64"/>
      <c r="M5402" s="64"/>
    </row>
    <row r="5403" spans="2:14" ht="10" hidden="1" customHeight="1" outlineLevel="1" x14ac:dyDescent="0.15"/>
    <row r="5404" spans="2:14" ht="15" hidden="1" customHeight="1" outlineLevel="1" x14ac:dyDescent="0.15">
      <c r="D5404" s="1"/>
      <c r="E5404" s="1"/>
      <c r="H5404" s="3" t="s">
        <v>1</v>
      </c>
      <c r="J5404" s="3" t="s">
        <v>0</v>
      </c>
      <c r="K5404" s="3" t="s">
        <v>215</v>
      </c>
      <c r="L5404" s="3" t="s">
        <v>283</v>
      </c>
    </row>
    <row r="5405" spans="2:14" ht="5" hidden="1" customHeight="1" outlineLevel="1" x14ac:dyDescent="0.15">
      <c r="D5405" s="1"/>
      <c r="E5405" s="1"/>
      <c r="H5405" s="1"/>
      <c r="J5405" s="1"/>
      <c r="K5405" s="1"/>
      <c r="L5405" s="1"/>
    </row>
    <row r="5406" spans="2:14" ht="15" hidden="1" customHeight="1" outlineLevel="1" x14ac:dyDescent="0.15">
      <c r="D5406" s="10" t="s">
        <v>2</v>
      </c>
      <c r="E5406" s="1"/>
      <c r="H5406" s="2"/>
      <c r="J5406" s="2"/>
      <c r="K5406" s="2"/>
      <c r="L5406" s="2"/>
    </row>
    <row r="5407" spans="2:14" hidden="1" outlineLevel="1" x14ac:dyDescent="0.15">
      <c r="D5407" s="1"/>
      <c r="E5407" s="1"/>
      <c r="F5407" s="1"/>
      <c r="H5407" s="1"/>
      <c r="I5407" s="1"/>
      <c r="J5407" s="1"/>
      <c r="K5407" s="1"/>
      <c r="L5407" s="1"/>
    </row>
    <row r="5408" spans="2:14" s="1" customFormat="1" ht="18" hidden="1" customHeight="1" outlineLevel="1" x14ac:dyDescent="0.15">
      <c r="B5408" s="7"/>
      <c r="C5408" s="60" t="s">
        <v>3</v>
      </c>
      <c r="D5408" s="68"/>
      <c r="E5408" s="68"/>
      <c r="F5408" s="69"/>
      <c r="G5408" s="69"/>
      <c r="H5408" s="69" t="s">
        <v>4</v>
      </c>
      <c r="I5408" s="69" t="s">
        <v>5</v>
      </c>
      <c r="J5408" s="69" t="s">
        <v>6</v>
      </c>
      <c r="K5408" s="69" t="s">
        <v>277</v>
      </c>
      <c r="L5408" s="69" t="s">
        <v>278</v>
      </c>
      <c r="M5408" s="69"/>
    </row>
    <row r="5409" spans="2:13" ht="10" hidden="1" customHeight="1" outlineLevel="1" x14ac:dyDescent="0.15">
      <c r="H5409" s="1"/>
      <c r="I5409" s="1"/>
      <c r="J5409" s="1"/>
      <c r="K5409" s="1"/>
      <c r="L5409" s="1"/>
    </row>
    <row r="5410" spans="2:13" s="1" customFormat="1" ht="15" hidden="1" customHeight="1" outlineLevel="1" x14ac:dyDescent="0.15">
      <c r="B5410" s="7"/>
      <c r="D5410" s="10" t="s">
        <v>3</v>
      </c>
      <c r="F5410" s="18" t="s">
        <v>288</v>
      </c>
      <c r="H5410" s="23"/>
      <c r="I5410" s="23"/>
      <c r="J5410" s="23"/>
      <c r="K5410" s="23"/>
      <c r="L5410" s="23"/>
    </row>
    <row r="5411" spans="2:13" ht="4" hidden="1" customHeight="1" outlineLevel="1" x14ac:dyDescent="0.15">
      <c r="D5411" s="1"/>
      <c r="E5411" s="1"/>
      <c r="F5411" s="1"/>
      <c r="H5411" s="1"/>
      <c r="I5411" s="1"/>
      <c r="J5411" s="1"/>
      <c r="K5411" s="1"/>
      <c r="L5411" s="1"/>
    </row>
    <row r="5412" spans="2:13" s="1" customFormat="1" ht="15" hidden="1" customHeight="1" outlineLevel="1" x14ac:dyDescent="0.15">
      <c r="B5412" s="7"/>
      <c r="D5412" s="10" t="s">
        <v>265</v>
      </c>
      <c r="F5412" s="9" t="str">
        <f>F5414 &amp; ":" &amp; F5410</f>
        <v>USD:[currency code]</v>
      </c>
      <c r="H5412" s="25"/>
      <c r="I5412" s="25"/>
      <c r="J5412" s="25"/>
      <c r="K5412" s="25"/>
      <c r="L5412" s="25"/>
    </row>
    <row r="5413" spans="2:13" ht="4" hidden="1" customHeight="1" outlineLevel="1" x14ac:dyDescent="0.15">
      <c r="D5413" s="1"/>
      <c r="E5413" s="1"/>
      <c r="F5413" s="1"/>
      <c r="H5413" s="1"/>
      <c r="I5413" s="1"/>
      <c r="J5413" s="1"/>
      <c r="K5413" s="1"/>
      <c r="L5413" s="1"/>
    </row>
    <row r="5414" spans="2:13" s="1" customFormat="1" ht="15" hidden="1" customHeight="1" outlineLevel="1" x14ac:dyDescent="0.15">
      <c r="B5414" s="7"/>
      <c r="D5414" s="10" t="s">
        <v>22</v>
      </c>
      <c r="F5414" s="9" t="str">
        <f>ReportingCurrency</f>
        <v>USD</v>
      </c>
      <c r="H5414" s="30">
        <f>IF(H5412=0, 0, H5410/H5412)</f>
        <v>0</v>
      </c>
      <c r="I5414" s="30">
        <f>IF(I5412=0, 0, I5410/I5412)</f>
        <v>0</v>
      </c>
      <c r="J5414" s="30">
        <f>IF(J5412=0, 0, J5410/J5412)</f>
        <v>0</v>
      </c>
      <c r="K5414" s="30">
        <f>IF(K5412=0, 0, K5410/K5412)</f>
        <v>0</v>
      </c>
      <c r="L5414" s="30">
        <f>IF(L5412=0, 0, L5410/L5412)</f>
        <v>0</v>
      </c>
    </row>
    <row r="5415" spans="2:13" ht="4" hidden="1" customHeight="1" outlineLevel="1" x14ac:dyDescent="0.15">
      <c r="D5415" s="1"/>
      <c r="E5415" s="1"/>
      <c r="F5415" s="1"/>
      <c r="H5415" s="1"/>
      <c r="I5415" s="1"/>
      <c r="J5415" s="1"/>
      <c r="K5415" s="1"/>
      <c r="L5415" s="1"/>
    </row>
    <row r="5416" spans="2:13" s="1" customFormat="1" ht="15" hidden="1" customHeight="1" outlineLevel="1" x14ac:dyDescent="0.15">
      <c r="B5416" s="7"/>
      <c r="D5416" s="10" t="s">
        <v>273</v>
      </c>
      <c r="F5416" s="9" t="s">
        <v>274</v>
      </c>
      <c r="H5416" s="2"/>
      <c r="I5416" s="2"/>
      <c r="J5416" s="2"/>
      <c r="K5416" s="2"/>
      <c r="L5416" s="2"/>
    </row>
    <row r="5417" spans="2:13" ht="4" hidden="1" customHeight="1" outlineLevel="1" x14ac:dyDescent="0.15">
      <c r="D5417" s="1"/>
      <c r="E5417" s="1"/>
      <c r="F5417" s="1"/>
      <c r="H5417" s="1"/>
      <c r="I5417" s="1"/>
      <c r="J5417" s="1"/>
      <c r="K5417" s="1"/>
      <c r="L5417" s="1"/>
    </row>
    <row r="5418" spans="2:13" s="1" customFormat="1" ht="15" hidden="1" customHeight="1" outlineLevel="1" x14ac:dyDescent="0.15">
      <c r="B5418" s="7"/>
      <c r="D5418" s="10" t="s">
        <v>302</v>
      </c>
      <c r="F5418" s="9" t="s">
        <v>275</v>
      </c>
      <c r="H5418" s="26"/>
      <c r="I5418" s="26"/>
      <c r="J5418" s="26"/>
      <c r="K5418" s="26"/>
      <c r="L5418" s="26"/>
    </row>
    <row r="5419" spans="2:13" hidden="1" outlineLevel="1" x14ac:dyDescent="0.15">
      <c r="D5419" s="1"/>
      <c r="E5419" s="1"/>
      <c r="F5419" s="1"/>
      <c r="H5419" s="1"/>
      <c r="I5419" s="1"/>
      <c r="J5419" s="1"/>
      <c r="K5419" s="1"/>
      <c r="L5419" s="1"/>
    </row>
    <row r="5420" spans="2:13" s="1" customFormat="1" ht="18" hidden="1" customHeight="1" outlineLevel="1" x14ac:dyDescent="0.15">
      <c r="B5420" s="7"/>
      <c r="C5420" s="60" t="s">
        <v>8</v>
      </c>
      <c r="D5420" s="68"/>
      <c r="E5420" s="68"/>
      <c r="F5420" s="69"/>
      <c r="G5420" s="69"/>
      <c r="H5420" s="69" t="s">
        <v>4</v>
      </c>
      <c r="I5420" s="69" t="s">
        <v>5</v>
      </c>
      <c r="J5420" s="69" t="s">
        <v>6</v>
      </c>
      <c r="K5420" s="69" t="s">
        <v>277</v>
      </c>
      <c r="L5420" s="69" t="s">
        <v>278</v>
      </c>
      <c r="M5420" s="69"/>
    </row>
    <row r="5421" spans="2:13" ht="10" hidden="1" customHeight="1" outlineLevel="1" x14ac:dyDescent="0.15">
      <c r="H5421" s="1"/>
      <c r="I5421" s="1"/>
      <c r="J5421" s="1"/>
      <c r="K5421" s="1"/>
      <c r="L5421" s="1"/>
    </row>
    <row r="5422" spans="2:13" s="1" customFormat="1" ht="15" hidden="1" customHeight="1" outlineLevel="1" x14ac:dyDescent="0.15">
      <c r="B5422" s="7"/>
      <c r="D5422" s="10" t="s">
        <v>254</v>
      </c>
      <c r="E5422" s="36"/>
      <c r="F5422" s="9" t="s">
        <v>24</v>
      </c>
      <c r="H5422" s="24"/>
      <c r="I5422" s="24"/>
      <c r="J5422" s="24"/>
      <c r="K5422" s="24"/>
      <c r="L5422" s="24"/>
    </row>
    <row r="5423" spans="2:13" s="1" customFormat="1" ht="15" hidden="1" customHeight="1" outlineLevel="1" x14ac:dyDescent="0.15">
      <c r="B5423" s="7"/>
      <c r="D5423" s="10" t="s">
        <v>255</v>
      </c>
      <c r="E5423" s="36"/>
      <c r="F5423" s="9" t="s">
        <v>24</v>
      </c>
      <c r="H5423" s="24"/>
      <c r="I5423" s="24"/>
      <c r="J5423" s="24"/>
      <c r="K5423" s="24"/>
      <c r="L5423" s="24"/>
    </row>
    <row r="5424" spans="2:13" s="1" customFormat="1" ht="15" hidden="1" customHeight="1" outlineLevel="1" x14ac:dyDescent="0.15">
      <c r="B5424" s="7"/>
      <c r="D5424" s="10" t="s">
        <v>256</v>
      </c>
      <c r="E5424" s="36"/>
      <c r="F5424" s="9" t="s">
        <v>24</v>
      </c>
      <c r="H5424" s="24"/>
      <c r="I5424" s="24"/>
      <c r="J5424" s="24"/>
      <c r="K5424" s="24"/>
      <c r="L5424" s="24"/>
    </row>
    <row r="5425" spans="2:13" s="1" customFormat="1" ht="15" hidden="1" customHeight="1" outlineLevel="1" x14ac:dyDescent="0.15">
      <c r="B5425" s="7"/>
      <c r="D5425" s="10" t="s">
        <v>257</v>
      </c>
      <c r="E5425" s="36"/>
      <c r="F5425" s="9" t="s">
        <v>24</v>
      </c>
      <c r="H5425" s="24"/>
      <c r="I5425" s="24"/>
      <c r="J5425" s="24"/>
      <c r="K5425" s="24"/>
      <c r="L5425" s="24"/>
    </row>
    <row r="5426" spans="2:13" s="1" customFormat="1" ht="15" hidden="1" customHeight="1" outlineLevel="1" x14ac:dyDescent="0.15">
      <c r="B5426" s="7"/>
      <c r="D5426" s="10" t="s">
        <v>258</v>
      </c>
      <c r="E5426" s="36"/>
      <c r="F5426" s="9" t="s">
        <v>24</v>
      </c>
      <c r="H5426" s="24"/>
      <c r="I5426" s="24"/>
      <c r="J5426" s="24"/>
      <c r="K5426" s="24"/>
      <c r="L5426" s="24"/>
    </row>
    <row r="5427" spans="2:13" ht="4" hidden="1" customHeight="1" outlineLevel="1" x14ac:dyDescent="0.15">
      <c r="D5427" s="1"/>
      <c r="E5427" s="1"/>
      <c r="F5427" s="1"/>
      <c r="H5427" s="1"/>
      <c r="I5427" s="1"/>
      <c r="J5427" s="1"/>
      <c r="K5427" s="1"/>
      <c r="L5427" s="1"/>
    </row>
    <row r="5428" spans="2:13" s="1" customFormat="1" ht="15" hidden="1" customHeight="1" outlineLevel="1" x14ac:dyDescent="0.15">
      <c r="B5428" s="7"/>
      <c r="D5428" s="10" t="s">
        <v>268</v>
      </c>
      <c r="F5428" s="9" t="s">
        <v>24</v>
      </c>
      <c r="H5428" s="31">
        <f>SUM(H5422:H5426)</f>
        <v>0</v>
      </c>
      <c r="I5428" s="31">
        <f>SUM(I5422:I5426)</f>
        <v>0</v>
      </c>
      <c r="J5428" s="31">
        <f>SUM(J5422:J5426)</f>
        <v>0</v>
      </c>
      <c r="K5428" s="31">
        <f>SUM(K5422:K5426)</f>
        <v>0</v>
      </c>
      <c r="L5428" s="31">
        <f>SUM(L5422:L5426)</f>
        <v>0</v>
      </c>
    </row>
    <row r="5429" spans="2:13" hidden="1" outlineLevel="1" x14ac:dyDescent="0.15"/>
    <row r="5430" spans="2:13" s="1" customFormat="1" ht="18" hidden="1" customHeight="1" outlineLevel="1" x14ac:dyDescent="0.15">
      <c r="B5430" s="7"/>
      <c r="C5430" s="60" t="s">
        <v>15</v>
      </c>
      <c r="D5430" s="68"/>
      <c r="E5430" s="68"/>
      <c r="F5430" s="69"/>
      <c r="G5430" s="69"/>
      <c r="H5430" s="69" t="s">
        <v>4</v>
      </c>
      <c r="I5430" s="69" t="s">
        <v>5</v>
      </c>
      <c r="J5430" s="69" t="s">
        <v>6</v>
      </c>
      <c r="K5430" s="69" t="s">
        <v>277</v>
      </c>
      <c r="L5430" s="69" t="s">
        <v>278</v>
      </c>
      <c r="M5430" s="69"/>
    </row>
    <row r="5431" spans="2:13" ht="10" hidden="1" customHeight="1" outlineLevel="1" x14ac:dyDescent="0.15"/>
    <row r="5432" spans="2:13" s="1" customFormat="1" ht="15" hidden="1" customHeight="1" outlineLevel="1" x14ac:dyDescent="0.15">
      <c r="B5432" s="7"/>
      <c r="D5432" s="10" t="s">
        <v>23</v>
      </c>
      <c r="F5432" s="9" t="s">
        <v>9</v>
      </c>
      <c r="H5432" s="31">
        <f>H5428</f>
        <v>0</v>
      </c>
      <c r="I5432" s="31">
        <f>I5428</f>
        <v>0</v>
      </c>
      <c r="J5432" s="31">
        <f>J5428</f>
        <v>0</v>
      </c>
      <c r="K5432" s="31">
        <f>K5428</f>
        <v>0</v>
      </c>
      <c r="L5432" s="31">
        <f>L5428</f>
        <v>0</v>
      </c>
    </row>
    <row r="5433" spans="2:13" ht="4" hidden="1" customHeight="1" outlineLevel="1" x14ac:dyDescent="0.15">
      <c r="D5433" s="10"/>
      <c r="F5433" s="1"/>
      <c r="H5433" s="1"/>
      <c r="I5433" s="1"/>
      <c r="J5433" s="1"/>
      <c r="K5433" s="1"/>
      <c r="L5433" s="1"/>
    </row>
    <row r="5434" spans="2:13" s="1" customFormat="1" ht="15" hidden="1" customHeight="1" outlineLevel="1" x14ac:dyDescent="0.15">
      <c r="B5434" s="7"/>
      <c r="D5434" s="10" t="s">
        <v>269</v>
      </c>
      <c r="F5434" s="9" t="s">
        <v>9</v>
      </c>
      <c r="H5434" s="31">
        <f>SUM(H5423:H5426)</f>
        <v>0</v>
      </c>
      <c r="I5434" s="31">
        <f>SUM(I5423:I5426)</f>
        <v>0</v>
      </c>
      <c r="J5434" s="31">
        <f>SUM(J5423:J5426)</f>
        <v>0</v>
      </c>
      <c r="K5434" s="31">
        <f>SUM(K5423:K5426)</f>
        <v>0</v>
      </c>
      <c r="L5434" s="31">
        <f>SUM(L5423:L5426)</f>
        <v>0</v>
      </c>
    </row>
    <row r="5435" spans="2:13" ht="4" hidden="1" customHeight="1" outlineLevel="1" x14ac:dyDescent="0.15">
      <c r="D5435" s="10"/>
      <c r="F5435" s="1"/>
      <c r="H5435" s="1"/>
      <c r="I5435" s="1"/>
      <c r="J5435" s="1"/>
      <c r="K5435" s="1"/>
      <c r="L5435" s="1"/>
    </row>
    <row r="5436" spans="2:13" s="1" customFormat="1" ht="15" hidden="1" customHeight="1" outlineLevel="1" x14ac:dyDescent="0.15">
      <c r="B5436" s="7"/>
      <c r="D5436" s="10" t="s">
        <v>16</v>
      </c>
      <c r="F5436" s="9" t="str">
        <f>ReportingCurrencyUnitLables</f>
        <v>USD 000s</v>
      </c>
      <c r="H5436" s="31">
        <f>H5414 * H5428 / 1000</f>
        <v>0</v>
      </c>
      <c r="I5436" s="31">
        <f>I5414 * I5428 / 1000</f>
        <v>0</v>
      </c>
      <c r="J5436" s="31">
        <f>J5414 * J5428 / 1000</f>
        <v>0</v>
      </c>
      <c r="K5436" s="31">
        <f>K5414 * K5428 / 1000</f>
        <v>0</v>
      </c>
      <c r="L5436" s="31">
        <f>L5414 * L5428 / 1000</f>
        <v>0</v>
      </c>
    </row>
    <row r="5437" spans="2:13" ht="4" hidden="1" customHeight="1" outlineLevel="1" x14ac:dyDescent="0.15">
      <c r="D5437" s="10"/>
      <c r="F5437" s="1"/>
      <c r="H5437" s="1"/>
      <c r="I5437" s="1"/>
      <c r="J5437" s="1"/>
      <c r="K5437" s="1"/>
      <c r="L5437" s="1"/>
    </row>
    <row r="5438" spans="2:13" s="1" customFormat="1" ht="15" hidden="1" customHeight="1" outlineLevel="1" x14ac:dyDescent="0.15">
      <c r="B5438" s="7"/>
      <c r="D5438" s="10" t="s">
        <v>19</v>
      </c>
      <c r="F5438" s="9" t="s">
        <v>20</v>
      </c>
      <c r="H5438" s="32">
        <f>IF(H5432=0,0,H5434 / H5432)</f>
        <v>0</v>
      </c>
      <c r="I5438" s="32">
        <f>IF(I5432=0,0,I5434 / I5432)</f>
        <v>0</v>
      </c>
      <c r="J5438" s="32">
        <f>IF(J5432=0,0,J5434 / J5432)</f>
        <v>0</v>
      </c>
      <c r="K5438" s="32">
        <f>IF(K5432=0,0,K5434 / K5432)</f>
        <v>0</v>
      </c>
      <c r="L5438" s="32">
        <f>IF(L5432=0,0,L5434 / L5432)</f>
        <v>0</v>
      </c>
    </row>
    <row r="5439" spans="2:13" ht="4" hidden="1" customHeight="1" outlineLevel="1" x14ac:dyDescent="0.15">
      <c r="D5439" s="10"/>
      <c r="F5439" s="1"/>
      <c r="H5439" s="1"/>
      <c r="I5439" s="1"/>
      <c r="J5439" s="1"/>
      <c r="K5439" s="1"/>
      <c r="L5439" s="1"/>
    </row>
    <row r="5440" spans="2:13" s="1" customFormat="1" ht="15" hidden="1" customHeight="1" outlineLevel="1" x14ac:dyDescent="0.15">
      <c r="B5440" s="7"/>
      <c r="D5440" s="10" t="s">
        <v>276</v>
      </c>
      <c r="F5440" s="9" t="str">
        <f>ReportingCurrencyUnitLables</f>
        <v>USD 000s</v>
      </c>
      <c r="H5440" s="31">
        <f>MAX(SUMPRODUCT(H5423:H5426, Technical!$E$9:$E$12) * H5414 / 1000, 0)</f>
        <v>0</v>
      </c>
      <c r="I5440" s="31">
        <f>MAX(SUMPRODUCT(I5423:I5426, Technical!$E$9:$E$12) * I5414 / 1000, 0)</f>
        <v>0</v>
      </c>
      <c r="J5440" s="31">
        <f>MAX(SUMPRODUCT(J5423:J5426, Technical!$E$9:$E$12) * J5414 / 1000, 0)</f>
        <v>0</v>
      </c>
      <c r="K5440" s="31">
        <f>MAX(SUMPRODUCT(K5423:K5426, Technical!$E$9:$E$12) * K5414 / 1000, 0)</f>
        <v>0</v>
      </c>
      <c r="L5440" s="31">
        <f>MAX(SUMPRODUCT(L5423:L5426, Technical!$E$9:$E$12) * L5414 / 1000, 0)</f>
        <v>0</v>
      </c>
    </row>
    <row r="5441" spans="2:13" ht="4" hidden="1" customHeight="1" outlineLevel="1" x14ac:dyDescent="0.15">
      <c r="D5441" s="10"/>
      <c r="F5441" s="1"/>
      <c r="H5441" s="1"/>
      <c r="I5441" s="1"/>
      <c r="J5441" s="1"/>
      <c r="K5441" s="1"/>
      <c r="L5441" s="1"/>
    </row>
    <row r="5442" spans="2:13" s="1" customFormat="1" ht="15" hidden="1" customHeight="1" outlineLevel="1" x14ac:dyDescent="0.15">
      <c r="B5442" s="7"/>
      <c r="D5442" s="10" t="s">
        <v>272</v>
      </c>
      <c r="F5442" s="9" t="s">
        <v>270</v>
      </c>
      <c r="H5442" s="32">
        <f>IF(H5436=0, 0, H5440/H5436)</f>
        <v>0</v>
      </c>
      <c r="I5442" s="32">
        <f>IF(I5436=0, 0, I5440/I5436)</f>
        <v>0</v>
      </c>
      <c r="J5442" s="32">
        <f>IF(J5436=0, 0, J5440/J5436)</f>
        <v>0</v>
      </c>
      <c r="K5442" s="32">
        <f>IF(K5436=0, 0, K5440/K5436)</f>
        <v>0</v>
      </c>
      <c r="L5442" s="32">
        <f>IF(L5436=0, 0, L5440/L5436)</f>
        <v>0</v>
      </c>
    </row>
    <row r="5443" spans="2:13" ht="4" hidden="1" customHeight="1" outlineLevel="1" x14ac:dyDescent="0.15">
      <c r="D5443" s="10"/>
      <c r="F5443" s="1"/>
      <c r="H5443" s="1"/>
      <c r="I5443" s="1"/>
      <c r="J5443" s="1"/>
      <c r="K5443" s="1"/>
      <c r="L5443" s="1"/>
    </row>
    <row r="5444" spans="2:13" s="1" customFormat="1" ht="15" hidden="1" customHeight="1" outlineLevel="1" x14ac:dyDescent="0.15">
      <c r="B5444" s="7"/>
      <c r="C5444" s="7"/>
      <c r="D5444" s="10" t="s">
        <v>271</v>
      </c>
      <c r="F5444" s="9" t="s">
        <v>279</v>
      </c>
      <c r="H5444" s="33"/>
      <c r="I5444" s="32">
        <f>IF(H5442=0, 0, -(I5442-H5442) / H5442)</f>
        <v>0</v>
      </c>
      <c r="J5444" s="32">
        <f>IF(I5442=0, 0, -(J5442-I5442) / I5442)</f>
        <v>0</v>
      </c>
      <c r="K5444" s="32">
        <f>IF(J5442=0, 0, -(K5442-J5442) / J5442)</f>
        <v>0</v>
      </c>
      <c r="L5444" s="32">
        <f>IF(K5442=0, 0, -(L5442-K5442) / K5442)</f>
        <v>0</v>
      </c>
    </row>
    <row r="5445" spans="2:13" hidden="1" outlineLevel="1" x14ac:dyDescent="0.15"/>
    <row r="5446" spans="2:13" s="1" customFormat="1" ht="18" hidden="1" customHeight="1" outlineLevel="1" x14ac:dyDescent="0.15">
      <c r="B5446" s="7"/>
      <c r="C5446" s="60" t="s">
        <v>259</v>
      </c>
      <c r="D5446" s="68"/>
      <c r="E5446" s="68">
        <f>IF(AND(J5401 = "Yes", OR(ISBLANK(Worker_Type_Filter), Worker_Type_Filter = H5406),
 OR(ISBLANK(Country_Filter), Country_Filter = J5406)), 1, 0)</f>
        <v>1</v>
      </c>
      <c r="F5446" s="69"/>
      <c r="G5446" s="69"/>
      <c r="H5446" s="69" t="s">
        <v>4</v>
      </c>
      <c r="I5446" s="69" t="s">
        <v>5</v>
      </c>
      <c r="J5446" s="69" t="s">
        <v>6</v>
      </c>
      <c r="K5446" s="69" t="s">
        <v>277</v>
      </c>
      <c r="L5446" s="69" t="s">
        <v>278</v>
      </c>
      <c r="M5446" s="69"/>
    </row>
    <row r="5447" spans="2:13" ht="10" hidden="1" customHeight="1" outlineLevel="1" x14ac:dyDescent="0.15">
      <c r="C5447" s="37" t="s">
        <v>267</v>
      </c>
    </row>
    <row r="5448" spans="2:13" ht="4" hidden="1" customHeight="1" outlineLevel="1" x14ac:dyDescent="0.15"/>
    <row r="5449" spans="2:13" s="1" customFormat="1" ht="15" hidden="1" customHeight="1" outlineLevel="1" x14ac:dyDescent="0.15">
      <c r="B5449" s="7"/>
      <c r="C5449" s="20">
        <v>1</v>
      </c>
      <c r="D5449" s="10" t="s">
        <v>23</v>
      </c>
      <c r="F5449" s="9" t="s">
        <v>9</v>
      </c>
      <c r="H5449" s="31">
        <f>H5432 * $E5446</f>
        <v>0</v>
      </c>
      <c r="I5449" s="31">
        <f>I5432 * $E5446</f>
        <v>0</v>
      </c>
      <c r="J5449" s="31">
        <f>J5432 * $E5446</f>
        <v>0</v>
      </c>
      <c r="K5449" s="31">
        <f>K5432 * $E5446</f>
        <v>0</v>
      </c>
      <c r="L5449" s="31">
        <f>L5432 * $E5446</f>
        <v>0</v>
      </c>
    </row>
    <row r="5450" spans="2:13" ht="4" hidden="1" customHeight="1" outlineLevel="1" x14ac:dyDescent="0.15">
      <c r="D5450" s="10"/>
      <c r="F5450" s="1"/>
      <c r="H5450" s="1"/>
      <c r="I5450" s="1"/>
      <c r="J5450" s="1"/>
      <c r="K5450" s="1"/>
      <c r="L5450" s="1"/>
    </row>
    <row r="5451" spans="2:13" s="1" customFormat="1" ht="15" hidden="1" customHeight="1" outlineLevel="1" x14ac:dyDescent="0.15">
      <c r="B5451" s="7"/>
      <c r="C5451" s="20">
        <v>2</v>
      </c>
      <c r="D5451" s="10" t="s">
        <v>269</v>
      </c>
      <c r="F5451" s="9" t="s">
        <v>9</v>
      </c>
      <c r="H5451" s="31">
        <f>H5434 * $E5446</f>
        <v>0</v>
      </c>
      <c r="I5451" s="31">
        <f>I5434 * $E5446</f>
        <v>0</v>
      </c>
      <c r="J5451" s="31">
        <f>J5434 * $E5446</f>
        <v>0</v>
      </c>
      <c r="K5451" s="31">
        <f>K5434 * $E5446</f>
        <v>0</v>
      </c>
      <c r="L5451" s="31">
        <f>L5434 * $E5446</f>
        <v>0</v>
      </c>
    </row>
    <row r="5452" spans="2:13" ht="4" hidden="1" customHeight="1" outlineLevel="1" x14ac:dyDescent="0.15">
      <c r="D5452" s="10"/>
      <c r="F5452" s="1"/>
      <c r="H5452" s="1"/>
      <c r="I5452" s="1"/>
      <c r="J5452" s="1"/>
      <c r="K5452" s="1"/>
      <c r="L5452" s="1"/>
    </row>
    <row r="5453" spans="2:13" s="1" customFormat="1" ht="15" hidden="1" customHeight="1" outlineLevel="1" x14ac:dyDescent="0.15">
      <c r="B5453" s="7"/>
      <c r="C5453" s="20">
        <v>3</v>
      </c>
      <c r="D5453" s="10" t="s">
        <v>16</v>
      </c>
      <c r="F5453" s="9" t="str">
        <f>ReportingCurrencyUnitLables</f>
        <v>USD 000s</v>
      </c>
      <c r="H5453" s="31">
        <f>H5436 * $E5446</f>
        <v>0</v>
      </c>
      <c r="I5453" s="31">
        <f>I5436 * $E5446</f>
        <v>0</v>
      </c>
      <c r="J5453" s="31">
        <f>J5436 * $E5446</f>
        <v>0</v>
      </c>
      <c r="K5453" s="31">
        <f>K5436 * $E5446</f>
        <v>0</v>
      </c>
      <c r="L5453" s="31">
        <f>L5436 * $E5446</f>
        <v>0</v>
      </c>
    </row>
    <row r="5454" spans="2:13" ht="4" hidden="1" customHeight="1" outlineLevel="1" x14ac:dyDescent="0.15">
      <c r="D5454" s="10"/>
      <c r="F5454" s="1"/>
      <c r="H5454" s="1"/>
      <c r="I5454" s="1"/>
      <c r="J5454" s="1"/>
      <c r="K5454" s="1"/>
      <c r="L5454" s="1"/>
    </row>
    <row r="5455" spans="2:13" s="1" customFormat="1" ht="15" hidden="1" customHeight="1" outlineLevel="1" x14ac:dyDescent="0.15">
      <c r="B5455" s="7"/>
      <c r="C5455" s="20">
        <v>4</v>
      </c>
      <c r="D5455" s="10" t="s">
        <v>276</v>
      </c>
      <c r="F5455" s="9" t="str">
        <f>ReportingCurrencyUnitLables</f>
        <v>USD 000s</v>
      </c>
      <c r="H5455" s="31">
        <f>H5440 * $E5446</f>
        <v>0</v>
      </c>
      <c r="I5455" s="31">
        <f>I5440 * $E5446</f>
        <v>0</v>
      </c>
      <c r="J5455" s="31">
        <f>J5440 * $E5446</f>
        <v>0</v>
      </c>
      <c r="K5455" s="31">
        <f>K5440 * $E5446</f>
        <v>0</v>
      </c>
      <c r="L5455" s="31">
        <f>L5440 * $E5446</f>
        <v>0</v>
      </c>
    </row>
    <row r="5456" spans="2:13" ht="4" hidden="1" customHeight="1" outlineLevel="1" x14ac:dyDescent="0.15">
      <c r="D5456" s="10"/>
      <c r="F5456" s="1"/>
      <c r="H5456" s="1"/>
      <c r="I5456" s="1"/>
      <c r="J5456" s="1"/>
      <c r="K5456" s="1"/>
      <c r="L5456" s="1"/>
    </row>
    <row r="5457" spans="2:14" ht="10" hidden="1" customHeight="1" outlineLevel="1" x14ac:dyDescent="0.15">
      <c r="B5457" s="38"/>
      <c r="C5457" s="34"/>
      <c r="D5457" s="34"/>
      <c r="E5457" s="34"/>
      <c r="F5457" s="34"/>
      <c r="G5457" s="34"/>
      <c r="H5457" s="34"/>
      <c r="I5457" s="39"/>
      <c r="J5457" s="39"/>
      <c r="K5457" s="39"/>
      <c r="L5457" s="34"/>
      <c r="M5457" s="34"/>
      <c r="N5457" s="1"/>
    </row>
    <row r="5458" spans="2:14" ht="10" customHeight="1" x14ac:dyDescent="0.15"/>
    <row r="5459" spans="2:14" s="1" customFormat="1" ht="19" collapsed="1" x14ac:dyDescent="0.15">
      <c r="B5459" s="66" cm="1">
        <f t="array" aca="1" ref="B5459" ca="1">MAX($B$2:OFFSET(B5459,-1,0)+1)</f>
        <v>95</v>
      </c>
      <c r="C5459" s="67" t="str">
        <f>UPPER(J5464) &amp;" / " &amp; K5464  &amp; " / " &amp; L5464 &amp; " / " &amp; H5464</f>
        <v xml:space="preserve"> /  /  / </v>
      </c>
      <c r="D5459" s="67"/>
      <c r="E5459" s="67"/>
      <c r="F5459" s="67"/>
      <c r="G5459" s="67"/>
      <c r="H5459" s="34"/>
      <c r="I5459" s="19" t="s">
        <v>253</v>
      </c>
      <c r="J5459" s="2" t="s">
        <v>216</v>
      </c>
      <c r="K5459" s="19" t="s">
        <v>286</v>
      </c>
      <c r="L5459" s="35">
        <f>E5504</f>
        <v>1</v>
      </c>
      <c r="M5459" s="34"/>
    </row>
    <row r="5460" spans="2:14" s="1" customFormat="1" ht="4" hidden="1" customHeight="1" outlineLevel="1" x14ac:dyDescent="0.15">
      <c r="B5460" s="63"/>
      <c r="C5460" s="64"/>
      <c r="D5460" s="64"/>
      <c r="E5460" s="64"/>
      <c r="F5460" s="64"/>
      <c r="G5460" s="64"/>
      <c r="H5460" s="64"/>
      <c r="I5460" s="65"/>
      <c r="J5460" s="65"/>
      <c r="K5460" s="65"/>
      <c r="L5460" s="64"/>
      <c r="M5460" s="64"/>
    </row>
    <row r="5461" spans="2:14" ht="10" hidden="1" customHeight="1" outlineLevel="1" x14ac:dyDescent="0.15"/>
    <row r="5462" spans="2:14" ht="15" hidden="1" customHeight="1" outlineLevel="1" x14ac:dyDescent="0.15">
      <c r="D5462" s="1"/>
      <c r="E5462" s="1"/>
      <c r="H5462" s="3" t="s">
        <v>1</v>
      </c>
      <c r="J5462" s="3" t="s">
        <v>0</v>
      </c>
      <c r="K5462" s="3" t="s">
        <v>215</v>
      </c>
      <c r="L5462" s="3" t="s">
        <v>283</v>
      </c>
    </row>
    <row r="5463" spans="2:14" ht="5" hidden="1" customHeight="1" outlineLevel="1" x14ac:dyDescent="0.15">
      <c r="D5463" s="1"/>
      <c r="E5463" s="1"/>
      <c r="H5463" s="1"/>
      <c r="J5463" s="1"/>
      <c r="K5463" s="1"/>
      <c r="L5463" s="1"/>
    </row>
    <row r="5464" spans="2:14" ht="15" hidden="1" customHeight="1" outlineLevel="1" x14ac:dyDescent="0.15">
      <c r="D5464" s="10" t="s">
        <v>2</v>
      </c>
      <c r="E5464" s="1"/>
      <c r="H5464" s="2"/>
      <c r="J5464" s="2"/>
      <c r="K5464" s="2"/>
      <c r="L5464" s="2"/>
    </row>
    <row r="5465" spans="2:14" hidden="1" outlineLevel="1" x14ac:dyDescent="0.15">
      <c r="D5465" s="1"/>
      <c r="E5465" s="1"/>
      <c r="F5465" s="1"/>
      <c r="H5465" s="1"/>
      <c r="I5465" s="1"/>
      <c r="J5465" s="1"/>
      <c r="K5465" s="1"/>
      <c r="L5465" s="1"/>
    </row>
    <row r="5466" spans="2:14" s="1" customFormat="1" ht="18" hidden="1" customHeight="1" outlineLevel="1" x14ac:dyDescent="0.15">
      <c r="B5466" s="7"/>
      <c r="C5466" s="60" t="s">
        <v>3</v>
      </c>
      <c r="D5466" s="68"/>
      <c r="E5466" s="68"/>
      <c r="F5466" s="69"/>
      <c r="G5466" s="69"/>
      <c r="H5466" s="69" t="s">
        <v>4</v>
      </c>
      <c r="I5466" s="69" t="s">
        <v>5</v>
      </c>
      <c r="J5466" s="69" t="s">
        <v>6</v>
      </c>
      <c r="K5466" s="69" t="s">
        <v>277</v>
      </c>
      <c r="L5466" s="69" t="s">
        <v>278</v>
      </c>
      <c r="M5466" s="69"/>
    </row>
    <row r="5467" spans="2:14" ht="10" hidden="1" customHeight="1" outlineLevel="1" x14ac:dyDescent="0.15">
      <c r="H5467" s="1"/>
      <c r="I5467" s="1"/>
      <c r="J5467" s="1"/>
      <c r="K5467" s="1"/>
      <c r="L5467" s="1"/>
    </row>
    <row r="5468" spans="2:14" s="1" customFormat="1" ht="15" hidden="1" customHeight="1" outlineLevel="1" x14ac:dyDescent="0.15">
      <c r="B5468" s="7"/>
      <c r="D5468" s="10" t="s">
        <v>3</v>
      </c>
      <c r="F5468" s="18" t="s">
        <v>288</v>
      </c>
      <c r="H5468" s="23"/>
      <c r="I5468" s="23"/>
      <c r="J5468" s="23"/>
      <c r="K5468" s="23"/>
      <c r="L5468" s="23"/>
    </row>
    <row r="5469" spans="2:14" ht="4" hidden="1" customHeight="1" outlineLevel="1" x14ac:dyDescent="0.15">
      <c r="D5469" s="1"/>
      <c r="E5469" s="1"/>
      <c r="F5469" s="1"/>
      <c r="H5469" s="1"/>
      <c r="I5469" s="1"/>
      <c r="J5469" s="1"/>
      <c r="K5469" s="1"/>
      <c r="L5469" s="1"/>
    </row>
    <row r="5470" spans="2:14" s="1" customFormat="1" ht="15" hidden="1" customHeight="1" outlineLevel="1" x14ac:dyDescent="0.15">
      <c r="B5470" s="7"/>
      <c r="D5470" s="10" t="s">
        <v>265</v>
      </c>
      <c r="F5470" s="9" t="str">
        <f>F5472 &amp; ":" &amp; F5468</f>
        <v>USD:[currency code]</v>
      </c>
      <c r="H5470" s="25"/>
      <c r="I5470" s="25"/>
      <c r="J5470" s="25"/>
      <c r="K5470" s="25"/>
      <c r="L5470" s="25"/>
    </row>
    <row r="5471" spans="2:14" ht="4" hidden="1" customHeight="1" outlineLevel="1" x14ac:dyDescent="0.15">
      <c r="D5471" s="1"/>
      <c r="E5471" s="1"/>
      <c r="F5471" s="1"/>
      <c r="H5471" s="1"/>
      <c r="I5471" s="1"/>
      <c r="J5471" s="1"/>
      <c r="K5471" s="1"/>
      <c r="L5471" s="1"/>
    </row>
    <row r="5472" spans="2:14" s="1" customFormat="1" ht="15" hidden="1" customHeight="1" outlineLevel="1" x14ac:dyDescent="0.15">
      <c r="B5472" s="7"/>
      <c r="D5472" s="10" t="s">
        <v>22</v>
      </c>
      <c r="F5472" s="9" t="str">
        <f>ReportingCurrency</f>
        <v>USD</v>
      </c>
      <c r="H5472" s="30">
        <f>IF(H5470=0, 0, H5468/H5470)</f>
        <v>0</v>
      </c>
      <c r="I5472" s="30">
        <f>IF(I5470=0, 0, I5468/I5470)</f>
        <v>0</v>
      </c>
      <c r="J5472" s="30">
        <f>IF(J5470=0, 0, J5468/J5470)</f>
        <v>0</v>
      </c>
      <c r="K5472" s="30">
        <f>IF(K5470=0, 0, K5468/K5470)</f>
        <v>0</v>
      </c>
      <c r="L5472" s="30">
        <f>IF(L5470=0, 0, L5468/L5470)</f>
        <v>0</v>
      </c>
    </row>
    <row r="5473" spans="2:13" ht="4" hidden="1" customHeight="1" outlineLevel="1" x14ac:dyDescent="0.15">
      <c r="D5473" s="1"/>
      <c r="E5473" s="1"/>
      <c r="F5473" s="1"/>
      <c r="H5473" s="1"/>
      <c r="I5473" s="1"/>
      <c r="J5473" s="1"/>
      <c r="K5473" s="1"/>
      <c r="L5473" s="1"/>
    </row>
    <row r="5474" spans="2:13" s="1" customFormat="1" ht="15" hidden="1" customHeight="1" outlineLevel="1" x14ac:dyDescent="0.15">
      <c r="B5474" s="7"/>
      <c r="D5474" s="10" t="s">
        <v>273</v>
      </c>
      <c r="F5474" s="9" t="s">
        <v>274</v>
      </c>
      <c r="H5474" s="2"/>
      <c r="I5474" s="2"/>
      <c r="J5474" s="2"/>
      <c r="K5474" s="2"/>
      <c r="L5474" s="2"/>
    </row>
    <row r="5475" spans="2:13" ht="4" hidden="1" customHeight="1" outlineLevel="1" x14ac:dyDescent="0.15">
      <c r="D5475" s="1"/>
      <c r="E5475" s="1"/>
      <c r="F5475" s="1"/>
      <c r="H5475" s="1"/>
      <c r="I5475" s="1"/>
      <c r="J5475" s="1"/>
      <c r="K5475" s="1"/>
      <c r="L5475" s="1"/>
    </row>
    <row r="5476" spans="2:13" s="1" customFormat="1" ht="15" hidden="1" customHeight="1" outlineLevel="1" x14ac:dyDescent="0.15">
      <c r="B5476" s="7"/>
      <c r="D5476" s="10" t="s">
        <v>302</v>
      </c>
      <c r="F5476" s="9" t="s">
        <v>275</v>
      </c>
      <c r="H5476" s="26"/>
      <c r="I5476" s="26"/>
      <c r="J5476" s="26"/>
      <c r="K5476" s="26"/>
      <c r="L5476" s="26"/>
    </row>
    <row r="5477" spans="2:13" hidden="1" outlineLevel="1" x14ac:dyDescent="0.15">
      <c r="D5477" s="1"/>
      <c r="E5477" s="1"/>
      <c r="F5477" s="1"/>
      <c r="H5477" s="1"/>
      <c r="I5477" s="1"/>
      <c r="J5477" s="1"/>
      <c r="K5477" s="1"/>
      <c r="L5477" s="1"/>
    </row>
    <row r="5478" spans="2:13" s="1" customFormat="1" ht="18" hidden="1" customHeight="1" outlineLevel="1" x14ac:dyDescent="0.15">
      <c r="B5478" s="7"/>
      <c r="C5478" s="60" t="s">
        <v>8</v>
      </c>
      <c r="D5478" s="68"/>
      <c r="E5478" s="68"/>
      <c r="F5478" s="69"/>
      <c r="G5478" s="69"/>
      <c r="H5478" s="69" t="s">
        <v>4</v>
      </c>
      <c r="I5478" s="69" t="s">
        <v>5</v>
      </c>
      <c r="J5478" s="69" t="s">
        <v>6</v>
      </c>
      <c r="K5478" s="69" t="s">
        <v>277</v>
      </c>
      <c r="L5478" s="69" t="s">
        <v>278</v>
      </c>
      <c r="M5478" s="69"/>
    </row>
    <row r="5479" spans="2:13" ht="10" hidden="1" customHeight="1" outlineLevel="1" x14ac:dyDescent="0.15">
      <c r="H5479" s="1"/>
      <c r="I5479" s="1"/>
      <c r="J5479" s="1"/>
      <c r="K5479" s="1"/>
      <c r="L5479" s="1"/>
    </row>
    <row r="5480" spans="2:13" s="1" customFormat="1" ht="15" hidden="1" customHeight="1" outlineLevel="1" x14ac:dyDescent="0.15">
      <c r="B5480" s="7"/>
      <c r="D5480" s="10" t="s">
        <v>254</v>
      </c>
      <c r="E5480" s="36"/>
      <c r="F5480" s="9" t="s">
        <v>24</v>
      </c>
      <c r="H5480" s="24"/>
      <c r="I5480" s="24"/>
      <c r="J5480" s="24"/>
      <c r="K5480" s="24"/>
      <c r="L5480" s="24"/>
    </row>
    <row r="5481" spans="2:13" s="1" customFormat="1" ht="15" hidden="1" customHeight="1" outlineLevel="1" x14ac:dyDescent="0.15">
      <c r="B5481" s="7"/>
      <c r="D5481" s="10" t="s">
        <v>255</v>
      </c>
      <c r="E5481" s="36"/>
      <c r="F5481" s="9" t="s">
        <v>24</v>
      </c>
      <c r="H5481" s="24"/>
      <c r="I5481" s="24"/>
      <c r="J5481" s="24"/>
      <c r="K5481" s="24"/>
      <c r="L5481" s="24"/>
    </row>
    <row r="5482" spans="2:13" s="1" customFormat="1" ht="15" hidden="1" customHeight="1" outlineLevel="1" x14ac:dyDescent="0.15">
      <c r="B5482" s="7"/>
      <c r="D5482" s="10" t="s">
        <v>256</v>
      </c>
      <c r="E5482" s="36"/>
      <c r="F5482" s="9" t="s">
        <v>24</v>
      </c>
      <c r="H5482" s="24"/>
      <c r="I5482" s="24"/>
      <c r="J5482" s="24"/>
      <c r="K5482" s="24"/>
      <c r="L5482" s="24"/>
    </row>
    <row r="5483" spans="2:13" s="1" customFormat="1" ht="15" hidden="1" customHeight="1" outlineLevel="1" x14ac:dyDescent="0.15">
      <c r="B5483" s="7"/>
      <c r="D5483" s="10" t="s">
        <v>257</v>
      </c>
      <c r="E5483" s="36"/>
      <c r="F5483" s="9" t="s">
        <v>24</v>
      </c>
      <c r="H5483" s="24"/>
      <c r="I5483" s="24"/>
      <c r="J5483" s="24"/>
      <c r="K5483" s="24"/>
      <c r="L5483" s="24"/>
    </row>
    <row r="5484" spans="2:13" s="1" customFormat="1" ht="15" hidden="1" customHeight="1" outlineLevel="1" x14ac:dyDescent="0.15">
      <c r="B5484" s="7"/>
      <c r="D5484" s="10" t="s">
        <v>258</v>
      </c>
      <c r="E5484" s="36"/>
      <c r="F5484" s="9" t="s">
        <v>24</v>
      </c>
      <c r="H5484" s="24"/>
      <c r="I5484" s="24"/>
      <c r="J5484" s="24"/>
      <c r="K5484" s="24"/>
      <c r="L5484" s="24"/>
    </row>
    <row r="5485" spans="2:13" ht="4" hidden="1" customHeight="1" outlineLevel="1" x14ac:dyDescent="0.15">
      <c r="D5485" s="1"/>
      <c r="E5485" s="1"/>
      <c r="F5485" s="1"/>
      <c r="H5485" s="1"/>
      <c r="I5485" s="1"/>
      <c r="J5485" s="1"/>
      <c r="K5485" s="1"/>
      <c r="L5485" s="1"/>
    </row>
    <row r="5486" spans="2:13" s="1" customFormat="1" ht="15" hidden="1" customHeight="1" outlineLevel="1" x14ac:dyDescent="0.15">
      <c r="B5486" s="7"/>
      <c r="D5486" s="10" t="s">
        <v>268</v>
      </c>
      <c r="F5486" s="9" t="s">
        <v>24</v>
      </c>
      <c r="H5486" s="31">
        <f>SUM(H5480:H5484)</f>
        <v>0</v>
      </c>
      <c r="I5486" s="31">
        <f>SUM(I5480:I5484)</f>
        <v>0</v>
      </c>
      <c r="J5486" s="31">
        <f>SUM(J5480:J5484)</f>
        <v>0</v>
      </c>
      <c r="K5486" s="31">
        <f>SUM(K5480:K5484)</f>
        <v>0</v>
      </c>
      <c r="L5486" s="31">
        <f>SUM(L5480:L5484)</f>
        <v>0</v>
      </c>
    </row>
    <row r="5487" spans="2:13" hidden="1" outlineLevel="1" x14ac:dyDescent="0.15"/>
    <row r="5488" spans="2:13" s="1" customFormat="1" ht="18" hidden="1" customHeight="1" outlineLevel="1" x14ac:dyDescent="0.15">
      <c r="B5488" s="7"/>
      <c r="C5488" s="60" t="s">
        <v>15</v>
      </c>
      <c r="D5488" s="68"/>
      <c r="E5488" s="68"/>
      <c r="F5488" s="69"/>
      <c r="G5488" s="69"/>
      <c r="H5488" s="69" t="s">
        <v>4</v>
      </c>
      <c r="I5488" s="69" t="s">
        <v>5</v>
      </c>
      <c r="J5488" s="69" t="s">
        <v>6</v>
      </c>
      <c r="K5488" s="69" t="s">
        <v>277</v>
      </c>
      <c r="L5488" s="69" t="s">
        <v>278</v>
      </c>
      <c r="M5488" s="69"/>
    </row>
    <row r="5489" spans="2:13" ht="10" hidden="1" customHeight="1" outlineLevel="1" x14ac:dyDescent="0.15"/>
    <row r="5490" spans="2:13" s="1" customFormat="1" ht="15" hidden="1" customHeight="1" outlineLevel="1" x14ac:dyDescent="0.15">
      <c r="B5490" s="7"/>
      <c r="D5490" s="10" t="s">
        <v>23</v>
      </c>
      <c r="F5490" s="9" t="s">
        <v>9</v>
      </c>
      <c r="H5490" s="31">
        <f>H5486</f>
        <v>0</v>
      </c>
      <c r="I5490" s="31">
        <f>I5486</f>
        <v>0</v>
      </c>
      <c r="J5490" s="31">
        <f>J5486</f>
        <v>0</v>
      </c>
      <c r="K5490" s="31">
        <f>K5486</f>
        <v>0</v>
      </c>
      <c r="L5490" s="31">
        <f>L5486</f>
        <v>0</v>
      </c>
    </row>
    <row r="5491" spans="2:13" ht="4" hidden="1" customHeight="1" outlineLevel="1" x14ac:dyDescent="0.15">
      <c r="D5491" s="10"/>
      <c r="F5491" s="1"/>
      <c r="H5491" s="1"/>
      <c r="I5491" s="1"/>
      <c r="J5491" s="1"/>
      <c r="K5491" s="1"/>
      <c r="L5491" s="1"/>
    </row>
    <row r="5492" spans="2:13" s="1" customFormat="1" ht="15" hidden="1" customHeight="1" outlineLevel="1" x14ac:dyDescent="0.15">
      <c r="B5492" s="7"/>
      <c r="D5492" s="10" t="s">
        <v>269</v>
      </c>
      <c r="F5492" s="9" t="s">
        <v>9</v>
      </c>
      <c r="H5492" s="31">
        <f>SUM(H5481:H5484)</f>
        <v>0</v>
      </c>
      <c r="I5492" s="31">
        <f>SUM(I5481:I5484)</f>
        <v>0</v>
      </c>
      <c r="J5492" s="31">
        <f>SUM(J5481:J5484)</f>
        <v>0</v>
      </c>
      <c r="K5492" s="31">
        <f>SUM(K5481:K5484)</f>
        <v>0</v>
      </c>
      <c r="L5492" s="31">
        <f>SUM(L5481:L5484)</f>
        <v>0</v>
      </c>
    </row>
    <row r="5493" spans="2:13" ht="4" hidden="1" customHeight="1" outlineLevel="1" x14ac:dyDescent="0.15">
      <c r="D5493" s="10"/>
      <c r="F5493" s="1"/>
      <c r="H5493" s="1"/>
      <c r="I5493" s="1"/>
      <c r="J5493" s="1"/>
      <c r="K5493" s="1"/>
      <c r="L5493" s="1"/>
    </row>
    <row r="5494" spans="2:13" s="1" customFormat="1" ht="15" hidden="1" customHeight="1" outlineLevel="1" x14ac:dyDescent="0.15">
      <c r="B5494" s="7"/>
      <c r="D5494" s="10" t="s">
        <v>16</v>
      </c>
      <c r="F5494" s="9" t="str">
        <f>ReportingCurrencyUnitLables</f>
        <v>USD 000s</v>
      </c>
      <c r="H5494" s="31">
        <f>H5472 * H5486 / 1000</f>
        <v>0</v>
      </c>
      <c r="I5494" s="31">
        <f>I5472 * I5486 / 1000</f>
        <v>0</v>
      </c>
      <c r="J5494" s="31">
        <f>J5472 * J5486 / 1000</f>
        <v>0</v>
      </c>
      <c r="K5494" s="31">
        <f>K5472 * K5486 / 1000</f>
        <v>0</v>
      </c>
      <c r="L5494" s="31">
        <f>L5472 * L5486 / 1000</f>
        <v>0</v>
      </c>
    </row>
    <row r="5495" spans="2:13" ht="4" hidden="1" customHeight="1" outlineLevel="1" x14ac:dyDescent="0.15">
      <c r="D5495" s="10"/>
      <c r="F5495" s="1"/>
      <c r="H5495" s="1"/>
      <c r="I5495" s="1"/>
      <c r="J5495" s="1"/>
      <c r="K5495" s="1"/>
      <c r="L5495" s="1"/>
    </row>
    <row r="5496" spans="2:13" s="1" customFormat="1" ht="15" hidden="1" customHeight="1" outlineLevel="1" x14ac:dyDescent="0.15">
      <c r="B5496" s="7"/>
      <c r="D5496" s="10" t="s">
        <v>19</v>
      </c>
      <c r="F5496" s="9" t="s">
        <v>20</v>
      </c>
      <c r="H5496" s="32">
        <f>IF(H5490=0,0,H5492 / H5490)</f>
        <v>0</v>
      </c>
      <c r="I5496" s="32">
        <f>IF(I5490=0,0,I5492 / I5490)</f>
        <v>0</v>
      </c>
      <c r="J5496" s="32">
        <f>IF(J5490=0,0,J5492 / J5490)</f>
        <v>0</v>
      </c>
      <c r="K5496" s="32">
        <f>IF(K5490=0,0,K5492 / K5490)</f>
        <v>0</v>
      </c>
      <c r="L5496" s="32">
        <f>IF(L5490=0,0,L5492 / L5490)</f>
        <v>0</v>
      </c>
    </row>
    <row r="5497" spans="2:13" ht="4" hidden="1" customHeight="1" outlineLevel="1" x14ac:dyDescent="0.15">
      <c r="D5497" s="10"/>
      <c r="F5497" s="1"/>
      <c r="H5497" s="1"/>
      <c r="I5497" s="1"/>
      <c r="J5497" s="1"/>
      <c r="K5497" s="1"/>
      <c r="L5497" s="1"/>
    </row>
    <row r="5498" spans="2:13" s="1" customFormat="1" ht="15" hidden="1" customHeight="1" outlineLevel="1" x14ac:dyDescent="0.15">
      <c r="B5498" s="7"/>
      <c r="D5498" s="10" t="s">
        <v>276</v>
      </c>
      <c r="F5498" s="9" t="str">
        <f>ReportingCurrencyUnitLables</f>
        <v>USD 000s</v>
      </c>
      <c r="H5498" s="31">
        <f>MAX(SUMPRODUCT(H5481:H5484, Technical!$E$9:$E$12) * H5472 / 1000, 0)</f>
        <v>0</v>
      </c>
      <c r="I5498" s="31">
        <f>MAX(SUMPRODUCT(I5481:I5484, Technical!$E$9:$E$12) * I5472 / 1000, 0)</f>
        <v>0</v>
      </c>
      <c r="J5498" s="31">
        <f>MAX(SUMPRODUCT(J5481:J5484, Technical!$E$9:$E$12) * J5472 / 1000, 0)</f>
        <v>0</v>
      </c>
      <c r="K5498" s="31">
        <f>MAX(SUMPRODUCT(K5481:K5484, Technical!$E$9:$E$12) * K5472 / 1000, 0)</f>
        <v>0</v>
      </c>
      <c r="L5498" s="31">
        <f>MAX(SUMPRODUCT(L5481:L5484, Technical!$E$9:$E$12) * L5472 / 1000, 0)</f>
        <v>0</v>
      </c>
    </row>
    <row r="5499" spans="2:13" ht="4" hidden="1" customHeight="1" outlineLevel="1" x14ac:dyDescent="0.15">
      <c r="D5499" s="10"/>
      <c r="F5499" s="1"/>
      <c r="H5499" s="1"/>
      <c r="I5499" s="1"/>
      <c r="J5499" s="1"/>
      <c r="K5499" s="1"/>
      <c r="L5499" s="1"/>
    </row>
    <row r="5500" spans="2:13" s="1" customFormat="1" ht="15" hidden="1" customHeight="1" outlineLevel="1" x14ac:dyDescent="0.15">
      <c r="B5500" s="7"/>
      <c r="D5500" s="10" t="s">
        <v>272</v>
      </c>
      <c r="F5500" s="9" t="s">
        <v>270</v>
      </c>
      <c r="H5500" s="32">
        <f>IF(H5494=0, 0, H5498/H5494)</f>
        <v>0</v>
      </c>
      <c r="I5500" s="32">
        <f>IF(I5494=0, 0, I5498/I5494)</f>
        <v>0</v>
      </c>
      <c r="J5500" s="32">
        <f>IF(J5494=0, 0, J5498/J5494)</f>
        <v>0</v>
      </c>
      <c r="K5500" s="32">
        <f>IF(K5494=0, 0, K5498/K5494)</f>
        <v>0</v>
      </c>
      <c r="L5500" s="32">
        <f>IF(L5494=0, 0, L5498/L5494)</f>
        <v>0</v>
      </c>
    </row>
    <row r="5501" spans="2:13" ht="4" hidden="1" customHeight="1" outlineLevel="1" x14ac:dyDescent="0.15">
      <c r="D5501" s="10"/>
      <c r="F5501" s="1"/>
      <c r="H5501" s="1"/>
      <c r="I5501" s="1"/>
      <c r="J5501" s="1"/>
      <c r="K5501" s="1"/>
      <c r="L5501" s="1"/>
    </row>
    <row r="5502" spans="2:13" s="1" customFormat="1" ht="15" hidden="1" customHeight="1" outlineLevel="1" x14ac:dyDescent="0.15">
      <c r="B5502" s="7"/>
      <c r="C5502" s="7"/>
      <c r="D5502" s="10" t="s">
        <v>271</v>
      </c>
      <c r="F5502" s="9" t="s">
        <v>279</v>
      </c>
      <c r="H5502" s="33"/>
      <c r="I5502" s="32">
        <f>IF(H5500=0, 0, -(I5500-H5500) / H5500)</f>
        <v>0</v>
      </c>
      <c r="J5502" s="32">
        <f>IF(I5500=0, 0, -(J5500-I5500) / I5500)</f>
        <v>0</v>
      </c>
      <c r="K5502" s="32">
        <f>IF(J5500=0, 0, -(K5500-J5500) / J5500)</f>
        <v>0</v>
      </c>
      <c r="L5502" s="32">
        <f>IF(K5500=0, 0, -(L5500-K5500) / K5500)</f>
        <v>0</v>
      </c>
    </row>
    <row r="5503" spans="2:13" hidden="1" outlineLevel="1" x14ac:dyDescent="0.15"/>
    <row r="5504" spans="2:13" s="1" customFormat="1" ht="18" hidden="1" customHeight="1" outlineLevel="1" x14ac:dyDescent="0.15">
      <c r="B5504" s="7"/>
      <c r="C5504" s="60" t="s">
        <v>259</v>
      </c>
      <c r="D5504" s="68"/>
      <c r="E5504" s="68">
        <f>IF(AND(J5459 = "Yes", OR(ISBLANK(Worker_Type_Filter), Worker_Type_Filter = H5464),
 OR(ISBLANK(Country_Filter), Country_Filter = J5464)), 1, 0)</f>
        <v>1</v>
      </c>
      <c r="F5504" s="69"/>
      <c r="G5504" s="69"/>
      <c r="H5504" s="69" t="s">
        <v>4</v>
      </c>
      <c r="I5504" s="69" t="s">
        <v>5</v>
      </c>
      <c r="J5504" s="69" t="s">
        <v>6</v>
      </c>
      <c r="K5504" s="69" t="s">
        <v>277</v>
      </c>
      <c r="L5504" s="69" t="s">
        <v>278</v>
      </c>
      <c r="M5504" s="69"/>
    </row>
    <row r="5505" spans="2:14" ht="10" hidden="1" customHeight="1" outlineLevel="1" x14ac:dyDescent="0.15">
      <c r="C5505" s="37" t="s">
        <v>267</v>
      </c>
    </row>
    <row r="5506" spans="2:14" ht="4" hidden="1" customHeight="1" outlineLevel="1" x14ac:dyDescent="0.15"/>
    <row r="5507" spans="2:14" s="1" customFormat="1" ht="15" hidden="1" customHeight="1" outlineLevel="1" x14ac:dyDescent="0.15">
      <c r="B5507" s="7"/>
      <c r="C5507" s="20">
        <v>1</v>
      </c>
      <c r="D5507" s="10" t="s">
        <v>23</v>
      </c>
      <c r="F5507" s="9" t="s">
        <v>9</v>
      </c>
      <c r="H5507" s="31">
        <f>H5490 * $E5504</f>
        <v>0</v>
      </c>
      <c r="I5507" s="31">
        <f>I5490 * $E5504</f>
        <v>0</v>
      </c>
      <c r="J5507" s="31">
        <f>J5490 * $E5504</f>
        <v>0</v>
      </c>
      <c r="K5507" s="31">
        <f>K5490 * $E5504</f>
        <v>0</v>
      </c>
      <c r="L5507" s="31">
        <f>L5490 * $E5504</f>
        <v>0</v>
      </c>
    </row>
    <row r="5508" spans="2:14" ht="4" hidden="1" customHeight="1" outlineLevel="1" x14ac:dyDescent="0.15">
      <c r="D5508" s="10"/>
      <c r="F5508" s="1"/>
      <c r="H5508" s="1"/>
      <c r="I5508" s="1"/>
      <c r="J5508" s="1"/>
      <c r="K5508" s="1"/>
      <c r="L5508" s="1"/>
    </row>
    <row r="5509" spans="2:14" s="1" customFormat="1" ht="15" hidden="1" customHeight="1" outlineLevel="1" x14ac:dyDescent="0.15">
      <c r="B5509" s="7"/>
      <c r="C5509" s="20">
        <v>2</v>
      </c>
      <c r="D5509" s="10" t="s">
        <v>269</v>
      </c>
      <c r="F5509" s="9" t="s">
        <v>9</v>
      </c>
      <c r="H5509" s="31">
        <f>H5492 * $E5504</f>
        <v>0</v>
      </c>
      <c r="I5509" s="31">
        <f>I5492 * $E5504</f>
        <v>0</v>
      </c>
      <c r="J5509" s="31">
        <f>J5492 * $E5504</f>
        <v>0</v>
      </c>
      <c r="K5509" s="31">
        <f>K5492 * $E5504</f>
        <v>0</v>
      </c>
      <c r="L5509" s="31">
        <f>L5492 * $E5504</f>
        <v>0</v>
      </c>
    </row>
    <row r="5510" spans="2:14" ht="4" hidden="1" customHeight="1" outlineLevel="1" x14ac:dyDescent="0.15">
      <c r="D5510" s="10"/>
      <c r="F5510" s="1"/>
      <c r="H5510" s="1"/>
      <c r="I5510" s="1"/>
      <c r="J5510" s="1"/>
      <c r="K5510" s="1"/>
      <c r="L5510" s="1"/>
    </row>
    <row r="5511" spans="2:14" s="1" customFormat="1" ht="15" hidden="1" customHeight="1" outlineLevel="1" x14ac:dyDescent="0.15">
      <c r="B5511" s="7"/>
      <c r="C5511" s="20">
        <v>3</v>
      </c>
      <c r="D5511" s="10" t="s">
        <v>16</v>
      </c>
      <c r="F5511" s="9" t="str">
        <f>ReportingCurrencyUnitLables</f>
        <v>USD 000s</v>
      </c>
      <c r="H5511" s="31">
        <f>H5494 * $E5504</f>
        <v>0</v>
      </c>
      <c r="I5511" s="31">
        <f>I5494 * $E5504</f>
        <v>0</v>
      </c>
      <c r="J5511" s="31">
        <f>J5494 * $E5504</f>
        <v>0</v>
      </c>
      <c r="K5511" s="31">
        <f>K5494 * $E5504</f>
        <v>0</v>
      </c>
      <c r="L5511" s="31">
        <f>L5494 * $E5504</f>
        <v>0</v>
      </c>
    </row>
    <row r="5512" spans="2:14" ht="4" hidden="1" customHeight="1" outlineLevel="1" x14ac:dyDescent="0.15">
      <c r="D5512" s="10"/>
      <c r="F5512" s="1"/>
      <c r="H5512" s="1"/>
      <c r="I5512" s="1"/>
      <c r="J5512" s="1"/>
      <c r="K5512" s="1"/>
      <c r="L5512" s="1"/>
    </row>
    <row r="5513" spans="2:14" s="1" customFormat="1" ht="15" hidden="1" customHeight="1" outlineLevel="1" x14ac:dyDescent="0.15">
      <c r="B5513" s="7"/>
      <c r="C5513" s="20">
        <v>4</v>
      </c>
      <c r="D5513" s="10" t="s">
        <v>276</v>
      </c>
      <c r="F5513" s="9" t="str">
        <f>ReportingCurrencyUnitLables</f>
        <v>USD 000s</v>
      </c>
      <c r="H5513" s="31">
        <f>H5498 * $E5504</f>
        <v>0</v>
      </c>
      <c r="I5513" s="31">
        <f>I5498 * $E5504</f>
        <v>0</v>
      </c>
      <c r="J5513" s="31">
        <f>J5498 * $E5504</f>
        <v>0</v>
      </c>
      <c r="K5513" s="31">
        <f>K5498 * $E5504</f>
        <v>0</v>
      </c>
      <c r="L5513" s="31">
        <f>L5498 * $E5504</f>
        <v>0</v>
      </c>
    </row>
    <row r="5514" spans="2:14" ht="4" hidden="1" customHeight="1" outlineLevel="1" x14ac:dyDescent="0.15">
      <c r="D5514" s="10"/>
      <c r="F5514" s="1"/>
      <c r="H5514" s="1"/>
      <c r="I5514" s="1"/>
      <c r="J5514" s="1"/>
      <c r="K5514" s="1"/>
      <c r="L5514" s="1"/>
    </row>
    <row r="5515" spans="2:14" ht="10" hidden="1" customHeight="1" outlineLevel="1" x14ac:dyDescent="0.15">
      <c r="B5515" s="38"/>
      <c r="C5515" s="34"/>
      <c r="D5515" s="34"/>
      <c r="E5515" s="34"/>
      <c r="F5515" s="34"/>
      <c r="G5515" s="34"/>
      <c r="H5515" s="34"/>
      <c r="I5515" s="39"/>
      <c r="J5515" s="39"/>
      <c r="K5515" s="39"/>
      <c r="L5515" s="34"/>
      <c r="M5515" s="34"/>
      <c r="N5515" s="1"/>
    </row>
    <row r="5516" spans="2:14" ht="10" customHeight="1" x14ac:dyDescent="0.15"/>
    <row r="5517" spans="2:14" s="1" customFormat="1" ht="19" collapsed="1" x14ac:dyDescent="0.15">
      <c r="B5517" s="66" cm="1">
        <f t="array" aca="1" ref="B5517" ca="1">MAX($B$2:OFFSET(B5517,-1,0)+1)</f>
        <v>96</v>
      </c>
      <c r="C5517" s="67" t="str">
        <f>UPPER(J5522) &amp;" / " &amp; K5522  &amp; " / " &amp; L5522 &amp; " / " &amp; H5522</f>
        <v xml:space="preserve"> /  /  / </v>
      </c>
      <c r="D5517" s="67"/>
      <c r="E5517" s="67"/>
      <c r="F5517" s="67"/>
      <c r="G5517" s="67"/>
      <c r="H5517" s="34"/>
      <c r="I5517" s="19" t="s">
        <v>253</v>
      </c>
      <c r="J5517" s="2" t="s">
        <v>216</v>
      </c>
      <c r="K5517" s="19" t="s">
        <v>286</v>
      </c>
      <c r="L5517" s="35">
        <f>E5562</f>
        <v>1</v>
      </c>
      <c r="M5517" s="34"/>
    </row>
    <row r="5518" spans="2:14" s="1" customFormat="1" ht="4" hidden="1" customHeight="1" outlineLevel="1" x14ac:dyDescent="0.15">
      <c r="B5518" s="63"/>
      <c r="C5518" s="64"/>
      <c r="D5518" s="64"/>
      <c r="E5518" s="64"/>
      <c r="F5518" s="64"/>
      <c r="G5518" s="64"/>
      <c r="H5518" s="64"/>
      <c r="I5518" s="65"/>
      <c r="J5518" s="65"/>
      <c r="K5518" s="65"/>
      <c r="L5518" s="64"/>
      <c r="M5518" s="64"/>
    </row>
    <row r="5519" spans="2:14" ht="10" hidden="1" customHeight="1" outlineLevel="1" x14ac:dyDescent="0.15"/>
    <row r="5520" spans="2:14" ht="15" hidden="1" customHeight="1" outlineLevel="1" x14ac:dyDescent="0.15">
      <c r="D5520" s="1"/>
      <c r="E5520" s="1"/>
      <c r="H5520" s="3" t="s">
        <v>1</v>
      </c>
      <c r="J5520" s="3" t="s">
        <v>0</v>
      </c>
      <c r="K5520" s="3" t="s">
        <v>215</v>
      </c>
      <c r="L5520" s="3" t="s">
        <v>283</v>
      </c>
    </row>
    <row r="5521" spans="2:13" ht="5" hidden="1" customHeight="1" outlineLevel="1" x14ac:dyDescent="0.15">
      <c r="D5521" s="1"/>
      <c r="E5521" s="1"/>
      <c r="H5521" s="1"/>
      <c r="J5521" s="1"/>
      <c r="K5521" s="1"/>
      <c r="L5521" s="1"/>
    </row>
    <row r="5522" spans="2:13" ht="15" hidden="1" customHeight="1" outlineLevel="1" x14ac:dyDescent="0.15">
      <c r="D5522" s="10" t="s">
        <v>2</v>
      </c>
      <c r="E5522" s="1"/>
      <c r="H5522" s="2"/>
      <c r="J5522" s="2"/>
      <c r="K5522" s="2"/>
      <c r="L5522" s="2"/>
    </row>
    <row r="5523" spans="2:13" hidden="1" outlineLevel="1" x14ac:dyDescent="0.15">
      <c r="D5523" s="1"/>
      <c r="E5523" s="1"/>
      <c r="F5523" s="1"/>
      <c r="H5523" s="1"/>
      <c r="I5523" s="1"/>
      <c r="J5523" s="1"/>
      <c r="K5523" s="1"/>
      <c r="L5523" s="1"/>
    </row>
    <row r="5524" spans="2:13" s="1" customFormat="1" ht="18" hidden="1" customHeight="1" outlineLevel="1" x14ac:dyDescent="0.15">
      <c r="B5524" s="7"/>
      <c r="C5524" s="60" t="s">
        <v>3</v>
      </c>
      <c r="D5524" s="68"/>
      <c r="E5524" s="68"/>
      <c r="F5524" s="69"/>
      <c r="G5524" s="69"/>
      <c r="H5524" s="69" t="s">
        <v>4</v>
      </c>
      <c r="I5524" s="69" t="s">
        <v>5</v>
      </c>
      <c r="J5524" s="69" t="s">
        <v>6</v>
      </c>
      <c r="K5524" s="69" t="s">
        <v>277</v>
      </c>
      <c r="L5524" s="69" t="s">
        <v>278</v>
      </c>
      <c r="M5524" s="69"/>
    </row>
    <row r="5525" spans="2:13" ht="10" hidden="1" customHeight="1" outlineLevel="1" x14ac:dyDescent="0.15">
      <c r="H5525" s="1"/>
      <c r="I5525" s="1"/>
      <c r="J5525" s="1"/>
      <c r="K5525" s="1"/>
      <c r="L5525" s="1"/>
    </row>
    <row r="5526" spans="2:13" s="1" customFormat="1" ht="15" hidden="1" customHeight="1" outlineLevel="1" x14ac:dyDescent="0.15">
      <c r="B5526" s="7"/>
      <c r="D5526" s="10" t="s">
        <v>3</v>
      </c>
      <c r="F5526" s="18" t="s">
        <v>288</v>
      </c>
      <c r="H5526" s="23"/>
      <c r="I5526" s="23"/>
      <c r="J5526" s="23"/>
      <c r="K5526" s="23"/>
      <c r="L5526" s="23"/>
    </row>
    <row r="5527" spans="2:13" ht="4" hidden="1" customHeight="1" outlineLevel="1" x14ac:dyDescent="0.15">
      <c r="D5527" s="1"/>
      <c r="E5527" s="1"/>
      <c r="F5527" s="1"/>
      <c r="H5527" s="1"/>
      <c r="I5527" s="1"/>
      <c r="J5527" s="1"/>
      <c r="K5527" s="1"/>
      <c r="L5527" s="1"/>
    </row>
    <row r="5528" spans="2:13" s="1" customFormat="1" ht="15" hidden="1" customHeight="1" outlineLevel="1" x14ac:dyDescent="0.15">
      <c r="B5528" s="7"/>
      <c r="D5528" s="10" t="s">
        <v>265</v>
      </c>
      <c r="F5528" s="9" t="str">
        <f>F5530 &amp; ":" &amp; F5526</f>
        <v>USD:[currency code]</v>
      </c>
      <c r="H5528" s="25"/>
      <c r="I5528" s="25"/>
      <c r="J5528" s="25"/>
      <c r="K5528" s="25"/>
      <c r="L5528" s="25"/>
    </row>
    <row r="5529" spans="2:13" ht="4" hidden="1" customHeight="1" outlineLevel="1" x14ac:dyDescent="0.15">
      <c r="D5529" s="1"/>
      <c r="E5529" s="1"/>
      <c r="F5529" s="1"/>
      <c r="H5529" s="1"/>
      <c r="I5529" s="1"/>
      <c r="J5529" s="1"/>
      <c r="K5529" s="1"/>
      <c r="L5529" s="1"/>
    </row>
    <row r="5530" spans="2:13" s="1" customFormat="1" ht="15" hidden="1" customHeight="1" outlineLevel="1" x14ac:dyDescent="0.15">
      <c r="B5530" s="7"/>
      <c r="D5530" s="10" t="s">
        <v>22</v>
      </c>
      <c r="F5530" s="9" t="str">
        <f>ReportingCurrency</f>
        <v>USD</v>
      </c>
      <c r="H5530" s="30">
        <f>IF(H5528=0, 0, H5526/H5528)</f>
        <v>0</v>
      </c>
      <c r="I5530" s="30">
        <f>IF(I5528=0, 0, I5526/I5528)</f>
        <v>0</v>
      </c>
      <c r="J5530" s="30">
        <f>IF(J5528=0, 0, J5526/J5528)</f>
        <v>0</v>
      </c>
      <c r="K5530" s="30">
        <f>IF(K5528=0, 0, K5526/K5528)</f>
        <v>0</v>
      </c>
      <c r="L5530" s="30">
        <f>IF(L5528=0, 0, L5526/L5528)</f>
        <v>0</v>
      </c>
    </row>
    <row r="5531" spans="2:13" ht="4" hidden="1" customHeight="1" outlineLevel="1" x14ac:dyDescent="0.15">
      <c r="D5531" s="1"/>
      <c r="E5531" s="1"/>
      <c r="F5531" s="1"/>
      <c r="H5531" s="1"/>
      <c r="I5531" s="1"/>
      <c r="J5531" s="1"/>
      <c r="K5531" s="1"/>
      <c r="L5531" s="1"/>
    </row>
    <row r="5532" spans="2:13" s="1" customFormat="1" ht="15" hidden="1" customHeight="1" outlineLevel="1" x14ac:dyDescent="0.15">
      <c r="B5532" s="7"/>
      <c r="D5532" s="10" t="s">
        <v>273</v>
      </c>
      <c r="F5532" s="9" t="s">
        <v>274</v>
      </c>
      <c r="H5532" s="2"/>
      <c r="I5532" s="2"/>
      <c r="J5532" s="2"/>
      <c r="K5532" s="2"/>
      <c r="L5532" s="2"/>
    </row>
    <row r="5533" spans="2:13" ht="4" hidden="1" customHeight="1" outlineLevel="1" x14ac:dyDescent="0.15">
      <c r="D5533" s="1"/>
      <c r="E5533" s="1"/>
      <c r="F5533" s="1"/>
      <c r="H5533" s="1"/>
      <c r="I5533" s="1"/>
      <c r="J5533" s="1"/>
      <c r="K5533" s="1"/>
      <c r="L5533" s="1"/>
    </row>
    <row r="5534" spans="2:13" s="1" customFormat="1" ht="15" hidden="1" customHeight="1" outlineLevel="1" x14ac:dyDescent="0.15">
      <c r="B5534" s="7"/>
      <c r="D5534" s="10" t="s">
        <v>302</v>
      </c>
      <c r="F5534" s="9" t="s">
        <v>275</v>
      </c>
      <c r="H5534" s="26"/>
      <c r="I5534" s="26"/>
      <c r="J5534" s="26"/>
      <c r="K5534" s="26"/>
      <c r="L5534" s="26"/>
    </row>
    <row r="5535" spans="2:13" hidden="1" outlineLevel="1" x14ac:dyDescent="0.15">
      <c r="D5535" s="1"/>
      <c r="E5535" s="1"/>
      <c r="F5535" s="1"/>
      <c r="H5535" s="1"/>
      <c r="I5535" s="1"/>
      <c r="J5535" s="1"/>
      <c r="K5535" s="1"/>
      <c r="L5535" s="1"/>
    </row>
    <row r="5536" spans="2:13" s="1" customFormat="1" ht="18" hidden="1" customHeight="1" outlineLevel="1" x14ac:dyDescent="0.15">
      <c r="B5536" s="7"/>
      <c r="C5536" s="60" t="s">
        <v>8</v>
      </c>
      <c r="D5536" s="68"/>
      <c r="E5536" s="68"/>
      <c r="F5536" s="69"/>
      <c r="G5536" s="69"/>
      <c r="H5536" s="69" t="s">
        <v>4</v>
      </c>
      <c r="I5536" s="69" t="s">
        <v>5</v>
      </c>
      <c r="J5536" s="69" t="s">
        <v>6</v>
      </c>
      <c r="K5536" s="69" t="s">
        <v>277</v>
      </c>
      <c r="L5536" s="69" t="s">
        <v>278</v>
      </c>
      <c r="M5536" s="69"/>
    </row>
    <row r="5537" spans="2:13" ht="10" hidden="1" customHeight="1" outlineLevel="1" x14ac:dyDescent="0.15">
      <c r="H5537" s="1"/>
      <c r="I5537" s="1"/>
      <c r="J5537" s="1"/>
      <c r="K5537" s="1"/>
      <c r="L5537" s="1"/>
    </row>
    <row r="5538" spans="2:13" s="1" customFormat="1" ht="15" hidden="1" customHeight="1" outlineLevel="1" x14ac:dyDescent="0.15">
      <c r="B5538" s="7"/>
      <c r="D5538" s="10" t="s">
        <v>254</v>
      </c>
      <c r="E5538" s="36"/>
      <c r="F5538" s="9" t="s">
        <v>24</v>
      </c>
      <c r="H5538" s="24"/>
      <c r="I5538" s="24"/>
      <c r="J5538" s="24"/>
      <c r="K5538" s="24"/>
      <c r="L5538" s="24"/>
    </row>
    <row r="5539" spans="2:13" s="1" customFormat="1" ht="15" hidden="1" customHeight="1" outlineLevel="1" x14ac:dyDescent="0.15">
      <c r="B5539" s="7"/>
      <c r="D5539" s="10" t="s">
        <v>255</v>
      </c>
      <c r="E5539" s="36"/>
      <c r="F5539" s="9" t="s">
        <v>24</v>
      </c>
      <c r="H5539" s="24"/>
      <c r="I5539" s="24"/>
      <c r="J5539" s="24"/>
      <c r="K5539" s="24"/>
      <c r="L5539" s="24"/>
    </row>
    <row r="5540" spans="2:13" s="1" customFormat="1" ht="15" hidden="1" customHeight="1" outlineLevel="1" x14ac:dyDescent="0.15">
      <c r="B5540" s="7"/>
      <c r="D5540" s="10" t="s">
        <v>256</v>
      </c>
      <c r="E5540" s="36"/>
      <c r="F5540" s="9" t="s">
        <v>24</v>
      </c>
      <c r="H5540" s="24"/>
      <c r="I5540" s="24"/>
      <c r="J5540" s="24"/>
      <c r="K5540" s="24"/>
      <c r="L5540" s="24"/>
    </row>
    <row r="5541" spans="2:13" s="1" customFormat="1" ht="15" hidden="1" customHeight="1" outlineLevel="1" x14ac:dyDescent="0.15">
      <c r="B5541" s="7"/>
      <c r="D5541" s="10" t="s">
        <v>257</v>
      </c>
      <c r="E5541" s="36"/>
      <c r="F5541" s="9" t="s">
        <v>24</v>
      </c>
      <c r="H5541" s="24"/>
      <c r="I5541" s="24"/>
      <c r="J5541" s="24"/>
      <c r="K5541" s="24"/>
      <c r="L5541" s="24"/>
    </row>
    <row r="5542" spans="2:13" s="1" customFormat="1" ht="15" hidden="1" customHeight="1" outlineLevel="1" x14ac:dyDescent="0.15">
      <c r="B5542" s="7"/>
      <c r="D5542" s="10" t="s">
        <v>258</v>
      </c>
      <c r="E5542" s="36"/>
      <c r="F5542" s="9" t="s">
        <v>24</v>
      </c>
      <c r="H5542" s="24"/>
      <c r="I5542" s="24"/>
      <c r="J5542" s="24"/>
      <c r="K5542" s="24"/>
      <c r="L5542" s="24"/>
    </row>
    <row r="5543" spans="2:13" ht="4" hidden="1" customHeight="1" outlineLevel="1" x14ac:dyDescent="0.15">
      <c r="D5543" s="1"/>
      <c r="E5543" s="1"/>
      <c r="F5543" s="1"/>
      <c r="H5543" s="1"/>
      <c r="I5543" s="1"/>
      <c r="J5543" s="1"/>
      <c r="K5543" s="1"/>
      <c r="L5543" s="1"/>
    </row>
    <row r="5544" spans="2:13" s="1" customFormat="1" ht="15" hidden="1" customHeight="1" outlineLevel="1" x14ac:dyDescent="0.15">
      <c r="B5544" s="7"/>
      <c r="D5544" s="10" t="s">
        <v>268</v>
      </c>
      <c r="F5544" s="9" t="s">
        <v>24</v>
      </c>
      <c r="H5544" s="31">
        <f>SUM(H5538:H5542)</f>
        <v>0</v>
      </c>
      <c r="I5544" s="31">
        <f>SUM(I5538:I5542)</f>
        <v>0</v>
      </c>
      <c r="J5544" s="31">
        <f>SUM(J5538:J5542)</f>
        <v>0</v>
      </c>
      <c r="K5544" s="31">
        <f>SUM(K5538:K5542)</f>
        <v>0</v>
      </c>
      <c r="L5544" s="31">
        <f>SUM(L5538:L5542)</f>
        <v>0</v>
      </c>
    </row>
    <row r="5545" spans="2:13" hidden="1" outlineLevel="1" x14ac:dyDescent="0.15"/>
    <row r="5546" spans="2:13" s="1" customFormat="1" ht="18" hidden="1" customHeight="1" outlineLevel="1" x14ac:dyDescent="0.15">
      <c r="B5546" s="7"/>
      <c r="C5546" s="60" t="s">
        <v>15</v>
      </c>
      <c r="D5546" s="68"/>
      <c r="E5546" s="68"/>
      <c r="F5546" s="69"/>
      <c r="G5546" s="69"/>
      <c r="H5546" s="69" t="s">
        <v>4</v>
      </c>
      <c r="I5546" s="69" t="s">
        <v>5</v>
      </c>
      <c r="J5546" s="69" t="s">
        <v>6</v>
      </c>
      <c r="K5546" s="69" t="s">
        <v>277</v>
      </c>
      <c r="L5546" s="69" t="s">
        <v>278</v>
      </c>
      <c r="M5546" s="69"/>
    </row>
    <row r="5547" spans="2:13" ht="10" hidden="1" customHeight="1" outlineLevel="1" x14ac:dyDescent="0.15"/>
    <row r="5548" spans="2:13" s="1" customFormat="1" ht="15" hidden="1" customHeight="1" outlineLevel="1" x14ac:dyDescent="0.15">
      <c r="B5548" s="7"/>
      <c r="D5548" s="10" t="s">
        <v>23</v>
      </c>
      <c r="F5548" s="9" t="s">
        <v>9</v>
      </c>
      <c r="H5548" s="31">
        <f>H5544</f>
        <v>0</v>
      </c>
      <c r="I5548" s="31">
        <f>I5544</f>
        <v>0</v>
      </c>
      <c r="J5548" s="31">
        <f>J5544</f>
        <v>0</v>
      </c>
      <c r="K5548" s="31">
        <f>K5544</f>
        <v>0</v>
      </c>
      <c r="L5548" s="31">
        <f>L5544</f>
        <v>0</v>
      </c>
    </row>
    <row r="5549" spans="2:13" ht="4" hidden="1" customHeight="1" outlineLevel="1" x14ac:dyDescent="0.15">
      <c r="D5549" s="10"/>
      <c r="F5549" s="1"/>
      <c r="H5549" s="1"/>
      <c r="I5549" s="1"/>
      <c r="J5549" s="1"/>
      <c r="K5549" s="1"/>
      <c r="L5549" s="1"/>
    </row>
    <row r="5550" spans="2:13" s="1" customFormat="1" ht="15" hidden="1" customHeight="1" outlineLevel="1" x14ac:dyDescent="0.15">
      <c r="B5550" s="7"/>
      <c r="D5550" s="10" t="s">
        <v>269</v>
      </c>
      <c r="F5550" s="9" t="s">
        <v>9</v>
      </c>
      <c r="H5550" s="31">
        <f>SUM(H5539:H5542)</f>
        <v>0</v>
      </c>
      <c r="I5550" s="31">
        <f>SUM(I5539:I5542)</f>
        <v>0</v>
      </c>
      <c r="J5550" s="31">
        <f>SUM(J5539:J5542)</f>
        <v>0</v>
      </c>
      <c r="K5550" s="31">
        <f>SUM(K5539:K5542)</f>
        <v>0</v>
      </c>
      <c r="L5550" s="31">
        <f>SUM(L5539:L5542)</f>
        <v>0</v>
      </c>
    </row>
    <row r="5551" spans="2:13" ht="4" hidden="1" customHeight="1" outlineLevel="1" x14ac:dyDescent="0.15">
      <c r="D5551" s="10"/>
      <c r="F5551" s="1"/>
      <c r="H5551" s="1"/>
      <c r="I5551" s="1"/>
      <c r="J5551" s="1"/>
      <c r="K5551" s="1"/>
      <c r="L5551" s="1"/>
    </row>
    <row r="5552" spans="2:13" s="1" customFormat="1" ht="15" hidden="1" customHeight="1" outlineLevel="1" x14ac:dyDescent="0.15">
      <c r="B5552" s="7"/>
      <c r="D5552" s="10" t="s">
        <v>16</v>
      </c>
      <c r="F5552" s="9" t="str">
        <f>ReportingCurrencyUnitLables</f>
        <v>USD 000s</v>
      </c>
      <c r="H5552" s="31">
        <f>H5530 * H5544 / 1000</f>
        <v>0</v>
      </c>
      <c r="I5552" s="31">
        <f>I5530 * I5544 / 1000</f>
        <v>0</v>
      </c>
      <c r="J5552" s="31">
        <f>J5530 * J5544 / 1000</f>
        <v>0</v>
      </c>
      <c r="K5552" s="31">
        <f>K5530 * K5544 / 1000</f>
        <v>0</v>
      </c>
      <c r="L5552" s="31">
        <f>L5530 * L5544 / 1000</f>
        <v>0</v>
      </c>
    </row>
    <row r="5553" spans="2:13" ht="4" hidden="1" customHeight="1" outlineLevel="1" x14ac:dyDescent="0.15">
      <c r="D5553" s="10"/>
      <c r="F5553" s="1"/>
      <c r="H5553" s="1"/>
      <c r="I5553" s="1"/>
      <c r="J5553" s="1"/>
      <c r="K5553" s="1"/>
      <c r="L5553" s="1"/>
    </row>
    <row r="5554" spans="2:13" s="1" customFormat="1" ht="15" hidden="1" customHeight="1" outlineLevel="1" x14ac:dyDescent="0.15">
      <c r="B5554" s="7"/>
      <c r="D5554" s="10" t="s">
        <v>19</v>
      </c>
      <c r="F5554" s="9" t="s">
        <v>20</v>
      </c>
      <c r="H5554" s="32">
        <f>IF(H5548=0,0,H5550 / H5548)</f>
        <v>0</v>
      </c>
      <c r="I5554" s="32">
        <f>IF(I5548=0,0,I5550 / I5548)</f>
        <v>0</v>
      </c>
      <c r="J5554" s="32">
        <f>IF(J5548=0,0,J5550 / J5548)</f>
        <v>0</v>
      </c>
      <c r="K5554" s="32">
        <f>IF(K5548=0,0,K5550 / K5548)</f>
        <v>0</v>
      </c>
      <c r="L5554" s="32">
        <f>IF(L5548=0,0,L5550 / L5548)</f>
        <v>0</v>
      </c>
    </row>
    <row r="5555" spans="2:13" ht="4" hidden="1" customHeight="1" outlineLevel="1" x14ac:dyDescent="0.15">
      <c r="D5555" s="10"/>
      <c r="F5555" s="1"/>
      <c r="H5555" s="1"/>
      <c r="I5555" s="1"/>
      <c r="J5555" s="1"/>
      <c r="K5555" s="1"/>
      <c r="L5555" s="1"/>
    </row>
    <row r="5556" spans="2:13" s="1" customFormat="1" ht="15" hidden="1" customHeight="1" outlineLevel="1" x14ac:dyDescent="0.15">
      <c r="B5556" s="7"/>
      <c r="D5556" s="10" t="s">
        <v>276</v>
      </c>
      <c r="F5556" s="9" t="str">
        <f>ReportingCurrencyUnitLables</f>
        <v>USD 000s</v>
      </c>
      <c r="H5556" s="31">
        <f>MAX(SUMPRODUCT(H5539:H5542, Technical!$E$9:$E$12) * H5530 / 1000, 0)</f>
        <v>0</v>
      </c>
      <c r="I5556" s="31">
        <f>MAX(SUMPRODUCT(I5539:I5542, Technical!$E$9:$E$12) * I5530 / 1000, 0)</f>
        <v>0</v>
      </c>
      <c r="J5556" s="31">
        <f>MAX(SUMPRODUCT(J5539:J5542, Technical!$E$9:$E$12) * J5530 / 1000, 0)</f>
        <v>0</v>
      </c>
      <c r="K5556" s="31">
        <f>MAX(SUMPRODUCT(K5539:K5542, Technical!$E$9:$E$12) * K5530 / 1000, 0)</f>
        <v>0</v>
      </c>
      <c r="L5556" s="31">
        <f>MAX(SUMPRODUCT(L5539:L5542, Technical!$E$9:$E$12) * L5530 / 1000, 0)</f>
        <v>0</v>
      </c>
    </row>
    <row r="5557" spans="2:13" ht="4" hidden="1" customHeight="1" outlineLevel="1" x14ac:dyDescent="0.15">
      <c r="D5557" s="10"/>
      <c r="F5557" s="1"/>
      <c r="H5557" s="1"/>
      <c r="I5557" s="1"/>
      <c r="J5557" s="1"/>
      <c r="K5557" s="1"/>
      <c r="L5557" s="1"/>
    </row>
    <row r="5558" spans="2:13" s="1" customFormat="1" ht="15" hidden="1" customHeight="1" outlineLevel="1" x14ac:dyDescent="0.15">
      <c r="B5558" s="7"/>
      <c r="D5558" s="10" t="s">
        <v>272</v>
      </c>
      <c r="F5558" s="9" t="s">
        <v>270</v>
      </c>
      <c r="H5558" s="32">
        <f>IF(H5552=0, 0, H5556/H5552)</f>
        <v>0</v>
      </c>
      <c r="I5558" s="32">
        <f>IF(I5552=0, 0, I5556/I5552)</f>
        <v>0</v>
      </c>
      <c r="J5558" s="32">
        <f>IF(J5552=0, 0, J5556/J5552)</f>
        <v>0</v>
      </c>
      <c r="K5558" s="32">
        <f>IF(K5552=0, 0, K5556/K5552)</f>
        <v>0</v>
      </c>
      <c r="L5558" s="32">
        <f>IF(L5552=0, 0, L5556/L5552)</f>
        <v>0</v>
      </c>
    </row>
    <row r="5559" spans="2:13" ht="4" hidden="1" customHeight="1" outlineLevel="1" x14ac:dyDescent="0.15">
      <c r="D5559" s="10"/>
      <c r="F5559" s="1"/>
      <c r="H5559" s="1"/>
      <c r="I5559" s="1"/>
      <c r="J5559" s="1"/>
      <c r="K5559" s="1"/>
      <c r="L5559" s="1"/>
    </row>
    <row r="5560" spans="2:13" s="1" customFormat="1" ht="15" hidden="1" customHeight="1" outlineLevel="1" x14ac:dyDescent="0.15">
      <c r="B5560" s="7"/>
      <c r="C5560" s="7"/>
      <c r="D5560" s="10" t="s">
        <v>271</v>
      </c>
      <c r="F5560" s="9" t="s">
        <v>279</v>
      </c>
      <c r="H5560" s="33"/>
      <c r="I5560" s="32">
        <f>IF(H5558=0, 0, -(I5558-H5558) / H5558)</f>
        <v>0</v>
      </c>
      <c r="J5560" s="32">
        <f>IF(I5558=0, 0, -(J5558-I5558) / I5558)</f>
        <v>0</v>
      </c>
      <c r="K5560" s="32">
        <f>IF(J5558=0, 0, -(K5558-J5558) / J5558)</f>
        <v>0</v>
      </c>
      <c r="L5560" s="32">
        <f>IF(K5558=0, 0, -(L5558-K5558) / K5558)</f>
        <v>0</v>
      </c>
    </row>
    <row r="5561" spans="2:13" hidden="1" outlineLevel="1" x14ac:dyDescent="0.15"/>
    <row r="5562" spans="2:13" s="1" customFormat="1" ht="18" hidden="1" customHeight="1" outlineLevel="1" x14ac:dyDescent="0.15">
      <c r="B5562" s="7"/>
      <c r="C5562" s="60" t="s">
        <v>259</v>
      </c>
      <c r="D5562" s="68"/>
      <c r="E5562" s="68">
        <f>IF(AND(J5517 = "Yes", OR(ISBLANK(Worker_Type_Filter), Worker_Type_Filter = H5522),
 OR(ISBLANK(Country_Filter), Country_Filter = J5522)), 1, 0)</f>
        <v>1</v>
      </c>
      <c r="F5562" s="69"/>
      <c r="G5562" s="69"/>
      <c r="H5562" s="69" t="s">
        <v>4</v>
      </c>
      <c r="I5562" s="69" t="s">
        <v>5</v>
      </c>
      <c r="J5562" s="69" t="s">
        <v>6</v>
      </c>
      <c r="K5562" s="69" t="s">
        <v>277</v>
      </c>
      <c r="L5562" s="69" t="s">
        <v>278</v>
      </c>
      <c r="M5562" s="69"/>
    </row>
    <row r="5563" spans="2:13" ht="10" hidden="1" customHeight="1" outlineLevel="1" x14ac:dyDescent="0.15">
      <c r="C5563" s="37" t="s">
        <v>267</v>
      </c>
    </row>
    <row r="5564" spans="2:13" ht="4" hidden="1" customHeight="1" outlineLevel="1" x14ac:dyDescent="0.15"/>
    <row r="5565" spans="2:13" s="1" customFormat="1" ht="15" hidden="1" customHeight="1" outlineLevel="1" x14ac:dyDescent="0.15">
      <c r="B5565" s="7"/>
      <c r="C5565" s="20">
        <v>1</v>
      </c>
      <c r="D5565" s="10" t="s">
        <v>23</v>
      </c>
      <c r="F5565" s="9" t="s">
        <v>9</v>
      </c>
      <c r="H5565" s="31">
        <f>H5548 * $E5562</f>
        <v>0</v>
      </c>
      <c r="I5565" s="31">
        <f>I5548 * $E5562</f>
        <v>0</v>
      </c>
      <c r="J5565" s="31">
        <f>J5548 * $E5562</f>
        <v>0</v>
      </c>
      <c r="K5565" s="31">
        <f>K5548 * $E5562</f>
        <v>0</v>
      </c>
      <c r="L5565" s="31">
        <f>L5548 * $E5562</f>
        <v>0</v>
      </c>
    </row>
    <row r="5566" spans="2:13" ht="4" hidden="1" customHeight="1" outlineLevel="1" x14ac:dyDescent="0.15">
      <c r="D5566" s="10"/>
      <c r="F5566" s="1"/>
      <c r="H5566" s="1"/>
      <c r="I5566" s="1"/>
      <c r="J5566" s="1"/>
      <c r="K5566" s="1"/>
      <c r="L5566" s="1"/>
    </row>
    <row r="5567" spans="2:13" s="1" customFormat="1" ht="15" hidden="1" customHeight="1" outlineLevel="1" x14ac:dyDescent="0.15">
      <c r="B5567" s="7"/>
      <c r="C5567" s="20">
        <v>2</v>
      </c>
      <c r="D5567" s="10" t="s">
        <v>269</v>
      </c>
      <c r="F5567" s="9" t="s">
        <v>9</v>
      </c>
      <c r="H5567" s="31">
        <f>H5550 * $E5562</f>
        <v>0</v>
      </c>
      <c r="I5567" s="31">
        <f>I5550 * $E5562</f>
        <v>0</v>
      </c>
      <c r="J5567" s="31">
        <f>J5550 * $E5562</f>
        <v>0</v>
      </c>
      <c r="K5567" s="31">
        <f>K5550 * $E5562</f>
        <v>0</v>
      </c>
      <c r="L5567" s="31">
        <f>L5550 * $E5562</f>
        <v>0</v>
      </c>
    </row>
    <row r="5568" spans="2:13" ht="4" hidden="1" customHeight="1" outlineLevel="1" x14ac:dyDescent="0.15">
      <c r="D5568" s="10"/>
      <c r="F5568" s="1"/>
      <c r="H5568" s="1"/>
      <c r="I5568" s="1"/>
      <c r="J5568" s="1"/>
      <c r="K5568" s="1"/>
      <c r="L5568" s="1"/>
    </row>
    <row r="5569" spans="2:14" s="1" customFormat="1" ht="15" hidden="1" customHeight="1" outlineLevel="1" x14ac:dyDescent="0.15">
      <c r="B5569" s="7"/>
      <c r="C5569" s="20">
        <v>3</v>
      </c>
      <c r="D5569" s="10" t="s">
        <v>16</v>
      </c>
      <c r="F5569" s="9" t="str">
        <f>ReportingCurrencyUnitLables</f>
        <v>USD 000s</v>
      </c>
      <c r="H5569" s="31">
        <f>H5552 * $E5562</f>
        <v>0</v>
      </c>
      <c r="I5569" s="31">
        <f>I5552 * $E5562</f>
        <v>0</v>
      </c>
      <c r="J5569" s="31">
        <f>J5552 * $E5562</f>
        <v>0</v>
      </c>
      <c r="K5569" s="31">
        <f>K5552 * $E5562</f>
        <v>0</v>
      </c>
      <c r="L5569" s="31">
        <f>L5552 * $E5562</f>
        <v>0</v>
      </c>
    </row>
    <row r="5570" spans="2:14" ht="4" hidden="1" customHeight="1" outlineLevel="1" x14ac:dyDescent="0.15">
      <c r="D5570" s="10"/>
      <c r="F5570" s="1"/>
      <c r="H5570" s="1"/>
      <c r="I5570" s="1"/>
      <c r="J5570" s="1"/>
      <c r="K5570" s="1"/>
      <c r="L5570" s="1"/>
    </row>
    <row r="5571" spans="2:14" s="1" customFormat="1" ht="15" hidden="1" customHeight="1" outlineLevel="1" x14ac:dyDescent="0.15">
      <c r="B5571" s="7"/>
      <c r="C5571" s="20">
        <v>4</v>
      </c>
      <c r="D5571" s="10" t="s">
        <v>276</v>
      </c>
      <c r="F5571" s="9" t="str">
        <f>ReportingCurrencyUnitLables</f>
        <v>USD 000s</v>
      </c>
      <c r="H5571" s="31">
        <f>H5556 * $E5562</f>
        <v>0</v>
      </c>
      <c r="I5571" s="31">
        <f>I5556 * $E5562</f>
        <v>0</v>
      </c>
      <c r="J5571" s="31">
        <f>J5556 * $E5562</f>
        <v>0</v>
      </c>
      <c r="K5571" s="31">
        <f>K5556 * $E5562</f>
        <v>0</v>
      </c>
      <c r="L5571" s="31">
        <f>L5556 * $E5562</f>
        <v>0</v>
      </c>
    </row>
    <row r="5572" spans="2:14" ht="4" hidden="1" customHeight="1" outlineLevel="1" x14ac:dyDescent="0.15">
      <c r="D5572" s="10"/>
      <c r="F5572" s="1"/>
      <c r="H5572" s="1"/>
      <c r="I5572" s="1"/>
      <c r="J5572" s="1"/>
      <c r="K5572" s="1"/>
      <c r="L5572" s="1"/>
    </row>
    <row r="5573" spans="2:14" ht="10" hidden="1" customHeight="1" outlineLevel="1" x14ac:dyDescent="0.15">
      <c r="B5573" s="38"/>
      <c r="C5573" s="34"/>
      <c r="D5573" s="34"/>
      <c r="E5573" s="34"/>
      <c r="F5573" s="34"/>
      <c r="G5573" s="34"/>
      <c r="H5573" s="34"/>
      <c r="I5573" s="39"/>
      <c r="J5573" s="39"/>
      <c r="K5573" s="39"/>
      <c r="L5573" s="34"/>
      <c r="M5573" s="34"/>
      <c r="N5573" s="1"/>
    </row>
    <row r="5574" spans="2:14" ht="10" customHeight="1" x14ac:dyDescent="0.15"/>
    <row r="5575" spans="2:14" s="1" customFormat="1" ht="19" collapsed="1" x14ac:dyDescent="0.15">
      <c r="B5575" s="66" cm="1">
        <f t="array" aca="1" ref="B5575" ca="1">MAX($B$2:OFFSET(B5575,-1,0)+1)</f>
        <v>97</v>
      </c>
      <c r="C5575" s="67" t="str">
        <f>UPPER(J5580) &amp;" / " &amp; K5580  &amp; " / " &amp; L5580 &amp; " / " &amp; H5580</f>
        <v xml:space="preserve"> /  /  / </v>
      </c>
      <c r="D5575" s="67"/>
      <c r="E5575" s="67"/>
      <c r="F5575" s="67"/>
      <c r="G5575" s="67"/>
      <c r="H5575" s="34"/>
      <c r="I5575" s="19" t="s">
        <v>253</v>
      </c>
      <c r="J5575" s="2" t="s">
        <v>216</v>
      </c>
      <c r="K5575" s="19" t="s">
        <v>286</v>
      </c>
      <c r="L5575" s="35">
        <f>E5620</f>
        <v>1</v>
      </c>
      <c r="M5575" s="34"/>
    </row>
    <row r="5576" spans="2:14" s="1" customFormat="1" ht="4" hidden="1" customHeight="1" outlineLevel="1" x14ac:dyDescent="0.15">
      <c r="B5576" s="63"/>
      <c r="C5576" s="64"/>
      <c r="D5576" s="64"/>
      <c r="E5576" s="64"/>
      <c r="F5576" s="64"/>
      <c r="G5576" s="64"/>
      <c r="H5576" s="64"/>
      <c r="I5576" s="65"/>
      <c r="J5576" s="65"/>
      <c r="K5576" s="65"/>
      <c r="L5576" s="64"/>
      <c r="M5576" s="64"/>
    </row>
    <row r="5577" spans="2:14" ht="10" hidden="1" customHeight="1" outlineLevel="1" x14ac:dyDescent="0.15"/>
    <row r="5578" spans="2:14" ht="15" hidden="1" customHeight="1" outlineLevel="1" x14ac:dyDescent="0.15">
      <c r="D5578" s="1"/>
      <c r="E5578" s="1"/>
      <c r="H5578" s="3" t="s">
        <v>1</v>
      </c>
      <c r="J5578" s="3" t="s">
        <v>0</v>
      </c>
      <c r="K5578" s="3" t="s">
        <v>215</v>
      </c>
      <c r="L5578" s="3" t="s">
        <v>283</v>
      </c>
    </row>
    <row r="5579" spans="2:14" ht="5" hidden="1" customHeight="1" outlineLevel="1" x14ac:dyDescent="0.15">
      <c r="D5579" s="1"/>
      <c r="E5579" s="1"/>
      <c r="H5579" s="1"/>
      <c r="J5579" s="1"/>
      <c r="K5579" s="1"/>
      <c r="L5579" s="1"/>
    </row>
    <row r="5580" spans="2:14" ht="15" hidden="1" customHeight="1" outlineLevel="1" x14ac:dyDescent="0.15">
      <c r="D5580" s="10" t="s">
        <v>2</v>
      </c>
      <c r="E5580" s="1"/>
      <c r="H5580" s="2"/>
      <c r="J5580" s="2"/>
      <c r="K5580" s="2"/>
      <c r="L5580" s="2"/>
    </row>
    <row r="5581" spans="2:14" hidden="1" outlineLevel="1" x14ac:dyDescent="0.15">
      <c r="D5581" s="1"/>
      <c r="E5581" s="1"/>
      <c r="F5581" s="1"/>
      <c r="H5581" s="1"/>
      <c r="I5581" s="1"/>
      <c r="J5581" s="1"/>
      <c r="K5581" s="1"/>
      <c r="L5581" s="1"/>
    </row>
    <row r="5582" spans="2:14" s="1" customFormat="1" ht="18" hidden="1" customHeight="1" outlineLevel="1" x14ac:dyDescent="0.15">
      <c r="B5582" s="7"/>
      <c r="C5582" s="60" t="s">
        <v>3</v>
      </c>
      <c r="D5582" s="68"/>
      <c r="E5582" s="68"/>
      <c r="F5582" s="69"/>
      <c r="G5582" s="69"/>
      <c r="H5582" s="69" t="s">
        <v>4</v>
      </c>
      <c r="I5582" s="69" t="s">
        <v>5</v>
      </c>
      <c r="J5582" s="69" t="s">
        <v>6</v>
      </c>
      <c r="K5582" s="69" t="s">
        <v>277</v>
      </c>
      <c r="L5582" s="69" t="s">
        <v>278</v>
      </c>
      <c r="M5582" s="69"/>
    </row>
    <row r="5583" spans="2:14" ht="10" hidden="1" customHeight="1" outlineLevel="1" x14ac:dyDescent="0.15">
      <c r="H5583" s="1"/>
      <c r="I5583" s="1"/>
      <c r="J5583" s="1"/>
      <c r="K5583" s="1"/>
      <c r="L5583" s="1"/>
    </row>
    <row r="5584" spans="2:14" s="1" customFormat="1" ht="15" hidden="1" customHeight="1" outlineLevel="1" x14ac:dyDescent="0.15">
      <c r="B5584" s="7"/>
      <c r="D5584" s="10" t="s">
        <v>3</v>
      </c>
      <c r="F5584" s="18" t="s">
        <v>288</v>
      </c>
      <c r="H5584" s="23"/>
      <c r="I5584" s="23"/>
      <c r="J5584" s="23"/>
      <c r="K5584" s="23"/>
      <c r="L5584" s="23"/>
    </row>
    <row r="5585" spans="2:13" ht="4" hidden="1" customHeight="1" outlineLevel="1" x14ac:dyDescent="0.15">
      <c r="D5585" s="1"/>
      <c r="E5585" s="1"/>
      <c r="F5585" s="1"/>
      <c r="H5585" s="1"/>
      <c r="I5585" s="1"/>
      <c r="J5585" s="1"/>
      <c r="K5585" s="1"/>
      <c r="L5585" s="1"/>
    </row>
    <row r="5586" spans="2:13" s="1" customFormat="1" ht="15" hidden="1" customHeight="1" outlineLevel="1" x14ac:dyDescent="0.15">
      <c r="B5586" s="7"/>
      <c r="D5586" s="10" t="s">
        <v>265</v>
      </c>
      <c r="F5586" s="9" t="str">
        <f>F5588 &amp; ":" &amp; F5584</f>
        <v>USD:[currency code]</v>
      </c>
      <c r="H5586" s="25"/>
      <c r="I5586" s="25"/>
      <c r="J5586" s="25"/>
      <c r="K5586" s="25"/>
      <c r="L5586" s="25"/>
    </row>
    <row r="5587" spans="2:13" ht="4" hidden="1" customHeight="1" outlineLevel="1" x14ac:dyDescent="0.15">
      <c r="D5587" s="1"/>
      <c r="E5587" s="1"/>
      <c r="F5587" s="1"/>
      <c r="H5587" s="1"/>
      <c r="I5587" s="1"/>
      <c r="J5587" s="1"/>
      <c r="K5587" s="1"/>
      <c r="L5587" s="1"/>
    </row>
    <row r="5588" spans="2:13" s="1" customFormat="1" ht="15" hidden="1" customHeight="1" outlineLevel="1" x14ac:dyDescent="0.15">
      <c r="B5588" s="7"/>
      <c r="D5588" s="10" t="s">
        <v>22</v>
      </c>
      <c r="F5588" s="9" t="str">
        <f>ReportingCurrency</f>
        <v>USD</v>
      </c>
      <c r="H5588" s="30">
        <f>IF(H5586=0, 0, H5584/H5586)</f>
        <v>0</v>
      </c>
      <c r="I5588" s="30">
        <f>IF(I5586=0, 0, I5584/I5586)</f>
        <v>0</v>
      </c>
      <c r="J5588" s="30">
        <f>IF(J5586=0, 0, J5584/J5586)</f>
        <v>0</v>
      </c>
      <c r="K5588" s="30">
        <f>IF(K5586=0, 0, K5584/K5586)</f>
        <v>0</v>
      </c>
      <c r="L5588" s="30">
        <f>IF(L5586=0, 0, L5584/L5586)</f>
        <v>0</v>
      </c>
    </row>
    <row r="5589" spans="2:13" ht="4" hidden="1" customHeight="1" outlineLevel="1" x14ac:dyDescent="0.15">
      <c r="D5589" s="1"/>
      <c r="E5589" s="1"/>
      <c r="F5589" s="1"/>
      <c r="H5589" s="1"/>
      <c r="I5589" s="1"/>
      <c r="J5589" s="1"/>
      <c r="K5589" s="1"/>
      <c r="L5589" s="1"/>
    </row>
    <row r="5590" spans="2:13" s="1" customFormat="1" ht="15" hidden="1" customHeight="1" outlineLevel="1" x14ac:dyDescent="0.15">
      <c r="B5590" s="7"/>
      <c r="D5590" s="10" t="s">
        <v>273</v>
      </c>
      <c r="F5590" s="9" t="s">
        <v>274</v>
      </c>
      <c r="H5590" s="2"/>
      <c r="I5590" s="2"/>
      <c r="J5590" s="2"/>
      <c r="K5590" s="2"/>
      <c r="L5590" s="2"/>
    </row>
    <row r="5591" spans="2:13" ht="4" hidden="1" customHeight="1" outlineLevel="1" x14ac:dyDescent="0.15">
      <c r="D5591" s="1"/>
      <c r="E5591" s="1"/>
      <c r="F5591" s="1"/>
      <c r="H5591" s="1"/>
      <c r="I5591" s="1"/>
      <c r="J5591" s="1"/>
      <c r="K5591" s="1"/>
      <c r="L5591" s="1"/>
    </row>
    <row r="5592" spans="2:13" s="1" customFormat="1" ht="15" hidden="1" customHeight="1" outlineLevel="1" x14ac:dyDescent="0.15">
      <c r="B5592" s="7"/>
      <c r="D5592" s="10" t="s">
        <v>302</v>
      </c>
      <c r="F5592" s="9" t="s">
        <v>275</v>
      </c>
      <c r="H5592" s="26"/>
      <c r="I5592" s="26"/>
      <c r="J5592" s="26"/>
      <c r="K5592" s="26"/>
      <c r="L5592" s="26"/>
    </row>
    <row r="5593" spans="2:13" hidden="1" outlineLevel="1" x14ac:dyDescent="0.15">
      <c r="D5593" s="1"/>
      <c r="E5593" s="1"/>
      <c r="F5593" s="1"/>
      <c r="H5593" s="1"/>
      <c r="I5593" s="1"/>
      <c r="J5593" s="1"/>
      <c r="K5593" s="1"/>
      <c r="L5593" s="1"/>
    </row>
    <row r="5594" spans="2:13" s="1" customFormat="1" ht="18" hidden="1" customHeight="1" outlineLevel="1" x14ac:dyDescent="0.15">
      <c r="B5594" s="7"/>
      <c r="C5594" s="60" t="s">
        <v>8</v>
      </c>
      <c r="D5594" s="68"/>
      <c r="E5594" s="68"/>
      <c r="F5594" s="69"/>
      <c r="G5594" s="69"/>
      <c r="H5594" s="69" t="s">
        <v>4</v>
      </c>
      <c r="I5594" s="69" t="s">
        <v>5</v>
      </c>
      <c r="J5594" s="69" t="s">
        <v>6</v>
      </c>
      <c r="K5594" s="69" t="s">
        <v>277</v>
      </c>
      <c r="L5594" s="69" t="s">
        <v>278</v>
      </c>
      <c r="M5594" s="69"/>
    </row>
    <row r="5595" spans="2:13" ht="10" hidden="1" customHeight="1" outlineLevel="1" x14ac:dyDescent="0.15">
      <c r="H5595" s="1"/>
      <c r="I5595" s="1"/>
      <c r="J5595" s="1"/>
      <c r="K5595" s="1"/>
      <c r="L5595" s="1"/>
    </row>
    <row r="5596" spans="2:13" s="1" customFormat="1" ht="15" hidden="1" customHeight="1" outlineLevel="1" x14ac:dyDescent="0.15">
      <c r="B5596" s="7"/>
      <c r="D5596" s="10" t="s">
        <v>254</v>
      </c>
      <c r="E5596" s="36"/>
      <c r="F5596" s="9" t="s">
        <v>24</v>
      </c>
      <c r="H5596" s="24"/>
      <c r="I5596" s="24"/>
      <c r="J5596" s="24"/>
      <c r="K5596" s="24"/>
      <c r="L5596" s="24"/>
    </row>
    <row r="5597" spans="2:13" s="1" customFormat="1" ht="15" hidden="1" customHeight="1" outlineLevel="1" x14ac:dyDescent="0.15">
      <c r="B5597" s="7"/>
      <c r="D5597" s="10" t="s">
        <v>255</v>
      </c>
      <c r="E5597" s="36"/>
      <c r="F5597" s="9" t="s">
        <v>24</v>
      </c>
      <c r="H5597" s="24"/>
      <c r="I5597" s="24"/>
      <c r="J5597" s="24"/>
      <c r="K5597" s="24"/>
      <c r="L5597" s="24"/>
    </row>
    <row r="5598" spans="2:13" s="1" customFormat="1" ht="15" hidden="1" customHeight="1" outlineLevel="1" x14ac:dyDescent="0.15">
      <c r="B5598" s="7"/>
      <c r="D5598" s="10" t="s">
        <v>256</v>
      </c>
      <c r="E5598" s="36"/>
      <c r="F5598" s="9" t="s">
        <v>24</v>
      </c>
      <c r="H5598" s="24"/>
      <c r="I5598" s="24"/>
      <c r="J5598" s="24"/>
      <c r="K5598" s="24"/>
      <c r="L5598" s="24"/>
    </row>
    <row r="5599" spans="2:13" s="1" customFormat="1" ht="15" hidden="1" customHeight="1" outlineLevel="1" x14ac:dyDescent="0.15">
      <c r="B5599" s="7"/>
      <c r="D5599" s="10" t="s">
        <v>257</v>
      </c>
      <c r="E5599" s="36"/>
      <c r="F5599" s="9" t="s">
        <v>24</v>
      </c>
      <c r="H5599" s="24"/>
      <c r="I5599" s="24"/>
      <c r="J5599" s="24"/>
      <c r="K5599" s="24"/>
      <c r="L5599" s="24"/>
    </row>
    <row r="5600" spans="2:13" s="1" customFormat="1" ht="15" hidden="1" customHeight="1" outlineLevel="1" x14ac:dyDescent="0.15">
      <c r="B5600" s="7"/>
      <c r="D5600" s="10" t="s">
        <v>258</v>
      </c>
      <c r="E5600" s="36"/>
      <c r="F5600" s="9" t="s">
        <v>24</v>
      </c>
      <c r="H5600" s="24"/>
      <c r="I5600" s="24"/>
      <c r="J5600" s="24"/>
      <c r="K5600" s="24"/>
      <c r="L5600" s="24"/>
    </row>
    <row r="5601" spans="2:13" ht="4" hidden="1" customHeight="1" outlineLevel="1" x14ac:dyDescent="0.15">
      <c r="D5601" s="1"/>
      <c r="E5601" s="1"/>
      <c r="F5601" s="1"/>
      <c r="H5601" s="1"/>
      <c r="I5601" s="1"/>
      <c r="J5601" s="1"/>
      <c r="K5601" s="1"/>
      <c r="L5601" s="1"/>
    </row>
    <row r="5602" spans="2:13" s="1" customFormat="1" ht="15" hidden="1" customHeight="1" outlineLevel="1" x14ac:dyDescent="0.15">
      <c r="B5602" s="7"/>
      <c r="D5602" s="10" t="s">
        <v>268</v>
      </c>
      <c r="F5602" s="9" t="s">
        <v>24</v>
      </c>
      <c r="H5602" s="31">
        <f>SUM(H5596:H5600)</f>
        <v>0</v>
      </c>
      <c r="I5602" s="31">
        <f>SUM(I5596:I5600)</f>
        <v>0</v>
      </c>
      <c r="J5602" s="31">
        <f>SUM(J5596:J5600)</f>
        <v>0</v>
      </c>
      <c r="K5602" s="31">
        <f>SUM(K5596:K5600)</f>
        <v>0</v>
      </c>
      <c r="L5602" s="31">
        <f>SUM(L5596:L5600)</f>
        <v>0</v>
      </c>
    </row>
    <row r="5603" spans="2:13" hidden="1" outlineLevel="1" x14ac:dyDescent="0.15"/>
    <row r="5604" spans="2:13" s="1" customFormat="1" ht="18" hidden="1" customHeight="1" outlineLevel="1" x14ac:dyDescent="0.15">
      <c r="B5604" s="7"/>
      <c r="C5604" s="60" t="s">
        <v>15</v>
      </c>
      <c r="D5604" s="68"/>
      <c r="E5604" s="68"/>
      <c r="F5604" s="69"/>
      <c r="G5604" s="69"/>
      <c r="H5604" s="69" t="s">
        <v>4</v>
      </c>
      <c r="I5604" s="69" t="s">
        <v>5</v>
      </c>
      <c r="J5604" s="69" t="s">
        <v>6</v>
      </c>
      <c r="K5604" s="69" t="s">
        <v>277</v>
      </c>
      <c r="L5604" s="69" t="s">
        <v>278</v>
      </c>
      <c r="M5604" s="69"/>
    </row>
    <row r="5605" spans="2:13" ht="10" hidden="1" customHeight="1" outlineLevel="1" x14ac:dyDescent="0.15"/>
    <row r="5606" spans="2:13" s="1" customFormat="1" ht="15" hidden="1" customHeight="1" outlineLevel="1" x14ac:dyDescent="0.15">
      <c r="B5606" s="7"/>
      <c r="D5606" s="10" t="s">
        <v>23</v>
      </c>
      <c r="F5606" s="9" t="s">
        <v>9</v>
      </c>
      <c r="H5606" s="31">
        <f>H5602</f>
        <v>0</v>
      </c>
      <c r="I5606" s="31">
        <f>I5602</f>
        <v>0</v>
      </c>
      <c r="J5606" s="31">
        <f>J5602</f>
        <v>0</v>
      </c>
      <c r="K5606" s="31">
        <f>K5602</f>
        <v>0</v>
      </c>
      <c r="L5606" s="31">
        <f>L5602</f>
        <v>0</v>
      </c>
    </row>
    <row r="5607" spans="2:13" ht="4" hidden="1" customHeight="1" outlineLevel="1" x14ac:dyDescent="0.15">
      <c r="D5607" s="10"/>
      <c r="F5607" s="1"/>
      <c r="H5607" s="1"/>
      <c r="I5607" s="1"/>
      <c r="J5607" s="1"/>
      <c r="K5607" s="1"/>
      <c r="L5607" s="1"/>
    </row>
    <row r="5608" spans="2:13" s="1" customFormat="1" ht="15" hidden="1" customHeight="1" outlineLevel="1" x14ac:dyDescent="0.15">
      <c r="B5608" s="7"/>
      <c r="D5608" s="10" t="s">
        <v>269</v>
      </c>
      <c r="F5608" s="9" t="s">
        <v>9</v>
      </c>
      <c r="H5608" s="31">
        <f>SUM(H5597:H5600)</f>
        <v>0</v>
      </c>
      <c r="I5608" s="31">
        <f>SUM(I5597:I5600)</f>
        <v>0</v>
      </c>
      <c r="J5608" s="31">
        <f>SUM(J5597:J5600)</f>
        <v>0</v>
      </c>
      <c r="K5608" s="31">
        <f>SUM(K5597:K5600)</f>
        <v>0</v>
      </c>
      <c r="L5608" s="31">
        <f>SUM(L5597:L5600)</f>
        <v>0</v>
      </c>
    </row>
    <row r="5609" spans="2:13" ht="4" hidden="1" customHeight="1" outlineLevel="1" x14ac:dyDescent="0.15">
      <c r="D5609" s="10"/>
      <c r="F5609" s="1"/>
      <c r="H5609" s="1"/>
      <c r="I5609" s="1"/>
      <c r="J5609" s="1"/>
      <c r="K5609" s="1"/>
      <c r="L5609" s="1"/>
    </row>
    <row r="5610" spans="2:13" s="1" customFormat="1" ht="15" hidden="1" customHeight="1" outlineLevel="1" x14ac:dyDescent="0.15">
      <c r="B5610" s="7"/>
      <c r="D5610" s="10" t="s">
        <v>16</v>
      </c>
      <c r="F5610" s="9" t="str">
        <f>ReportingCurrencyUnitLables</f>
        <v>USD 000s</v>
      </c>
      <c r="H5610" s="31">
        <f>H5588 * H5602 / 1000</f>
        <v>0</v>
      </c>
      <c r="I5610" s="31">
        <f>I5588 * I5602 / 1000</f>
        <v>0</v>
      </c>
      <c r="J5610" s="31">
        <f>J5588 * J5602 / 1000</f>
        <v>0</v>
      </c>
      <c r="K5610" s="31">
        <f>K5588 * K5602 / 1000</f>
        <v>0</v>
      </c>
      <c r="L5610" s="31">
        <f>L5588 * L5602 / 1000</f>
        <v>0</v>
      </c>
    </row>
    <row r="5611" spans="2:13" ht="4" hidden="1" customHeight="1" outlineLevel="1" x14ac:dyDescent="0.15">
      <c r="D5611" s="10"/>
      <c r="F5611" s="1"/>
      <c r="H5611" s="1"/>
      <c r="I5611" s="1"/>
      <c r="J5611" s="1"/>
      <c r="K5611" s="1"/>
      <c r="L5611" s="1"/>
    </row>
    <row r="5612" spans="2:13" s="1" customFormat="1" ht="15" hidden="1" customHeight="1" outlineLevel="1" x14ac:dyDescent="0.15">
      <c r="B5612" s="7"/>
      <c r="D5612" s="10" t="s">
        <v>19</v>
      </c>
      <c r="F5612" s="9" t="s">
        <v>20</v>
      </c>
      <c r="H5612" s="32">
        <f>IF(H5606=0,0,H5608 / H5606)</f>
        <v>0</v>
      </c>
      <c r="I5612" s="32">
        <f>IF(I5606=0,0,I5608 / I5606)</f>
        <v>0</v>
      </c>
      <c r="J5612" s="32">
        <f>IF(J5606=0,0,J5608 / J5606)</f>
        <v>0</v>
      </c>
      <c r="K5612" s="32">
        <f>IF(K5606=0,0,K5608 / K5606)</f>
        <v>0</v>
      </c>
      <c r="L5612" s="32">
        <f>IF(L5606=0,0,L5608 / L5606)</f>
        <v>0</v>
      </c>
    </row>
    <row r="5613" spans="2:13" ht="4" hidden="1" customHeight="1" outlineLevel="1" x14ac:dyDescent="0.15">
      <c r="D5613" s="10"/>
      <c r="F5613" s="1"/>
      <c r="H5613" s="1"/>
      <c r="I5613" s="1"/>
      <c r="J5613" s="1"/>
      <c r="K5613" s="1"/>
      <c r="L5613" s="1"/>
    </row>
    <row r="5614" spans="2:13" s="1" customFormat="1" ht="15" hidden="1" customHeight="1" outlineLevel="1" x14ac:dyDescent="0.15">
      <c r="B5614" s="7"/>
      <c r="D5614" s="10" t="s">
        <v>276</v>
      </c>
      <c r="F5614" s="9" t="str">
        <f>ReportingCurrencyUnitLables</f>
        <v>USD 000s</v>
      </c>
      <c r="H5614" s="31">
        <f>MAX(SUMPRODUCT(H5597:H5600, Technical!$E$9:$E$12) * H5588 / 1000, 0)</f>
        <v>0</v>
      </c>
      <c r="I5614" s="31">
        <f>MAX(SUMPRODUCT(I5597:I5600, Technical!$E$9:$E$12) * I5588 / 1000, 0)</f>
        <v>0</v>
      </c>
      <c r="J5614" s="31">
        <f>MAX(SUMPRODUCT(J5597:J5600, Technical!$E$9:$E$12) * J5588 / 1000, 0)</f>
        <v>0</v>
      </c>
      <c r="K5614" s="31">
        <f>MAX(SUMPRODUCT(K5597:K5600, Technical!$E$9:$E$12) * K5588 / 1000, 0)</f>
        <v>0</v>
      </c>
      <c r="L5614" s="31">
        <f>MAX(SUMPRODUCT(L5597:L5600, Technical!$E$9:$E$12) * L5588 / 1000, 0)</f>
        <v>0</v>
      </c>
    </row>
    <row r="5615" spans="2:13" ht="4" hidden="1" customHeight="1" outlineLevel="1" x14ac:dyDescent="0.15">
      <c r="D5615" s="10"/>
      <c r="F5615" s="1"/>
      <c r="H5615" s="1"/>
      <c r="I5615" s="1"/>
      <c r="J5615" s="1"/>
      <c r="K5615" s="1"/>
      <c r="L5615" s="1"/>
    </row>
    <row r="5616" spans="2:13" s="1" customFormat="1" ht="15" hidden="1" customHeight="1" outlineLevel="1" x14ac:dyDescent="0.15">
      <c r="B5616" s="7"/>
      <c r="D5616" s="10" t="s">
        <v>272</v>
      </c>
      <c r="F5616" s="9" t="s">
        <v>270</v>
      </c>
      <c r="H5616" s="32">
        <f>IF(H5610=0, 0, H5614/H5610)</f>
        <v>0</v>
      </c>
      <c r="I5616" s="32">
        <f>IF(I5610=0, 0, I5614/I5610)</f>
        <v>0</v>
      </c>
      <c r="J5616" s="32">
        <f>IF(J5610=0, 0, J5614/J5610)</f>
        <v>0</v>
      </c>
      <c r="K5616" s="32">
        <f>IF(K5610=0, 0, K5614/K5610)</f>
        <v>0</v>
      </c>
      <c r="L5616" s="32">
        <f>IF(L5610=0, 0, L5614/L5610)</f>
        <v>0</v>
      </c>
    </row>
    <row r="5617" spans="2:14" ht="4" hidden="1" customHeight="1" outlineLevel="1" x14ac:dyDescent="0.15">
      <c r="D5617" s="10"/>
      <c r="F5617" s="1"/>
      <c r="H5617" s="1"/>
      <c r="I5617" s="1"/>
      <c r="J5617" s="1"/>
      <c r="K5617" s="1"/>
      <c r="L5617" s="1"/>
    </row>
    <row r="5618" spans="2:14" s="1" customFormat="1" ht="15" hidden="1" customHeight="1" outlineLevel="1" x14ac:dyDescent="0.15">
      <c r="B5618" s="7"/>
      <c r="C5618" s="7"/>
      <c r="D5618" s="10" t="s">
        <v>271</v>
      </c>
      <c r="F5618" s="9" t="s">
        <v>279</v>
      </c>
      <c r="H5618" s="33"/>
      <c r="I5618" s="32">
        <f>IF(H5616=0, 0, -(I5616-H5616) / H5616)</f>
        <v>0</v>
      </c>
      <c r="J5618" s="32">
        <f>IF(I5616=0, 0, -(J5616-I5616) / I5616)</f>
        <v>0</v>
      </c>
      <c r="K5618" s="32">
        <f>IF(J5616=0, 0, -(K5616-J5616) / J5616)</f>
        <v>0</v>
      </c>
      <c r="L5618" s="32">
        <f>IF(K5616=0, 0, -(L5616-K5616) / K5616)</f>
        <v>0</v>
      </c>
    </row>
    <row r="5619" spans="2:14" hidden="1" outlineLevel="1" x14ac:dyDescent="0.15"/>
    <row r="5620" spans="2:14" s="1" customFormat="1" ht="18" hidden="1" customHeight="1" outlineLevel="1" x14ac:dyDescent="0.15">
      <c r="B5620" s="7"/>
      <c r="C5620" s="60" t="s">
        <v>259</v>
      </c>
      <c r="D5620" s="68"/>
      <c r="E5620" s="68">
        <f>IF(AND(J5575 = "Yes", OR(ISBLANK(Worker_Type_Filter), Worker_Type_Filter = H5580),
 OR(ISBLANK(Country_Filter), Country_Filter = J5580)), 1, 0)</f>
        <v>1</v>
      </c>
      <c r="F5620" s="69"/>
      <c r="G5620" s="69"/>
      <c r="H5620" s="69" t="s">
        <v>4</v>
      </c>
      <c r="I5620" s="69" t="s">
        <v>5</v>
      </c>
      <c r="J5620" s="69" t="s">
        <v>6</v>
      </c>
      <c r="K5620" s="69" t="s">
        <v>277</v>
      </c>
      <c r="L5620" s="69" t="s">
        <v>278</v>
      </c>
      <c r="M5620" s="69"/>
    </row>
    <row r="5621" spans="2:14" ht="10" hidden="1" customHeight="1" outlineLevel="1" x14ac:dyDescent="0.15">
      <c r="C5621" s="37" t="s">
        <v>267</v>
      </c>
    </row>
    <row r="5622" spans="2:14" ht="4" hidden="1" customHeight="1" outlineLevel="1" x14ac:dyDescent="0.15"/>
    <row r="5623" spans="2:14" s="1" customFormat="1" ht="15" hidden="1" customHeight="1" outlineLevel="1" x14ac:dyDescent="0.15">
      <c r="B5623" s="7"/>
      <c r="C5623" s="20">
        <v>1</v>
      </c>
      <c r="D5623" s="10" t="s">
        <v>23</v>
      </c>
      <c r="F5623" s="9" t="s">
        <v>9</v>
      </c>
      <c r="H5623" s="31">
        <f>H5606 * $E5620</f>
        <v>0</v>
      </c>
      <c r="I5623" s="31">
        <f>I5606 * $E5620</f>
        <v>0</v>
      </c>
      <c r="J5623" s="31">
        <f>J5606 * $E5620</f>
        <v>0</v>
      </c>
      <c r="K5623" s="31">
        <f>K5606 * $E5620</f>
        <v>0</v>
      </c>
      <c r="L5623" s="31">
        <f>L5606 * $E5620</f>
        <v>0</v>
      </c>
    </row>
    <row r="5624" spans="2:14" ht="4" hidden="1" customHeight="1" outlineLevel="1" x14ac:dyDescent="0.15">
      <c r="D5624" s="10"/>
      <c r="F5624" s="1"/>
      <c r="H5624" s="1"/>
      <c r="I5624" s="1"/>
      <c r="J5624" s="1"/>
      <c r="K5624" s="1"/>
      <c r="L5624" s="1"/>
    </row>
    <row r="5625" spans="2:14" s="1" customFormat="1" ht="15" hidden="1" customHeight="1" outlineLevel="1" x14ac:dyDescent="0.15">
      <c r="B5625" s="7"/>
      <c r="C5625" s="20">
        <v>2</v>
      </c>
      <c r="D5625" s="10" t="s">
        <v>269</v>
      </c>
      <c r="F5625" s="9" t="s">
        <v>9</v>
      </c>
      <c r="H5625" s="31">
        <f>H5608 * $E5620</f>
        <v>0</v>
      </c>
      <c r="I5625" s="31">
        <f>I5608 * $E5620</f>
        <v>0</v>
      </c>
      <c r="J5625" s="31">
        <f>J5608 * $E5620</f>
        <v>0</v>
      </c>
      <c r="K5625" s="31">
        <f>K5608 * $E5620</f>
        <v>0</v>
      </c>
      <c r="L5625" s="31">
        <f>L5608 * $E5620</f>
        <v>0</v>
      </c>
    </row>
    <row r="5626" spans="2:14" ht="4" hidden="1" customHeight="1" outlineLevel="1" x14ac:dyDescent="0.15">
      <c r="D5626" s="10"/>
      <c r="F5626" s="1"/>
      <c r="H5626" s="1"/>
      <c r="I5626" s="1"/>
      <c r="J5626" s="1"/>
      <c r="K5626" s="1"/>
      <c r="L5626" s="1"/>
    </row>
    <row r="5627" spans="2:14" s="1" customFormat="1" ht="15" hidden="1" customHeight="1" outlineLevel="1" x14ac:dyDescent="0.15">
      <c r="B5627" s="7"/>
      <c r="C5627" s="20">
        <v>3</v>
      </c>
      <c r="D5627" s="10" t="s">
        <v>16</v>
      </c>
      <c r="F5627" s="9" t="str">
        <f>ReportingCurrencyUnitLables</f>
        <v>USD 000s</v>
      </c>
      <c r="H5627" s="31">
        <f>H5610 * $E5620</f>
        <v>0</v>
      </c>
      <c r="I5627" s="31">
        <f>I5610 * $E5620</f>
        <v>0</v>
      </c>
      <c r="J5627" s="31">
        <f>J5610 * $E5620</f>
        <v>0</v>
      </c>
      <c r="K5627" s="31">
        <f>K5610 * $E5620</f>
        <v>0</v>
      </c>
      <c r="L5627" s="31">
        <f>L5610 * $E5620</f>
        <v>0</v>
      </c>
    </row>
    <row r="5628" spans="2:14" ht="4" hidden="1" customHeight="1" outlineLevel="1" x14ac:dyDescent="0.15">
      <c r="D5628" s="10"/>
      <c r="F5628" s="1"/>
      <c r="H5628" s="1"/>
      <c r="I5628" s="1"/>
      <c r="J5628" s="1"/>
      <c r="K5628" s="1"/>
      <c r="L5628" s="1"/>
    </row>
    <row r="5629" spans="2:14" s="1" customFormat="1" ht="15" hidden="1" customHeight="1" outlineLevel="1" x14ac:dyDescent="0.15">
      <c r="B5629" s="7"/>
      <c r="C5629" s="20">
        <v>4</v>
      </c>
      <c r="D5629" s="10" t="s">
        <v>276</v>
      </c>
      <c r="F5629" s="9" t="str">
        <f>ReportingCurrencyUnitLables</f>
        <v>USD 000s</v>
      </c>
      <c r="H5629" s="31">
        <f>H5614 * $E5620</f>
        <v>0</v>
      </c>
      <c r="I5629" s="31">
        <f>I5614 * $E5620</f>
        <v>0</v>
      </c>
      <c r="J5629" s="31">
        <f>J5614 * $E5620</f>
        <v>0</v>
      </c>
      <c r="K5629" s="31">
        <f>K5614 * $E5620</f>
        <v>0</v>
      </c>
      <c r="L5629" s="31">
        <f>L5614 * $E5620</f>
        <v>0</v>
      </c>
    </row>
    <row r="5630" spans="2:14" ht="4" hidden="1" customHeight="1" outlineLevel="1" x14ac:dyDescent="0.15">
      <c r="D5630" s="10"/>
      <c r="F5630" s="1"/>
      <c r="H5630" s="1"/>
      <c r="I5630" s="1"/>
      <c r="J5630" s="1"/>
      <c r="K5630" s="1"/>
      <c r="L5630" s="1"/>
    </row>
    <row r="5631" spans="2:14" ht="10" hidden="1" customHeight="1" outlineLevel="1" x14ac:dyDescent="0.15">
      <c r="B5631" s="38"/>
      <c r="C5631" s="34"/>
      <c r="D5631" s="34"/>
      <c r="E5631" s="34"/>
      <c r="F5631" s="34"/>
      <c r="G5631" s="34"/>
      <c r="H5631" s="34"/>
      <c r="I5631" s="39"/>
      <c r="J5631" s="39"/>
      <c r="K5631" s="39"/>
      <c r="L5631" s="34"/>
      <c r="M5631" s="34"/>
      <c r="N5631" s="1"/>
    </row>
    <row r="5632" spans="2:14" ht="10" customHeight="1" x14ac:dyDescent="0.15"/>
    <row r="5633" spans="2:13" s="1" customFormat="1" ht="19" collapsed="1" x14ac:dyDescent="0.15">
      <c r="B5633" s="66" cm="1">
        <f t="array" aca="1" ref="B5633" ca="1">MAX($B$2:OFFSET(B5633,-1,0)+1)</f>
        <v>98</v>
      </c>
      <c r="C5633" s="67" t="str">
        <f>UPPER(J5638) &amp;" / " &amp; K5638  &amp; " / " &amp; L5638 &amp; " / " &amp; H5638</f>
        <v xml:space="preserve"> /  /  / </v>
      </c>
      <c r="D5633" s="67"/>
      <c r="E5633" s="67"/>
      <c r="F5633" s="67"/>
      <c r="G5633" s="67"/>
      <c r="H5633" s="34"/>
      <c r="I5633" s="19" t="s">
        <v>253</v>
      </c>
      <c r="J5633" s="2" t="s">
        <v>216</v>
      </c>
      <c r="K5633" s="19" t="s">
        <v>286</v>
      </c>
      <c r="L5633" s="35">
        <f>E5678</f>
        <v>1</v>
      </c>
      <c r="M5633" s="34"/>
    </row>
    <row r="5634" spans="2:13" s="1" customFormat="1" ht="4" hidden="1" customHeight="1" outlineLevel="1" x14ac:dyDescent="0.15">
      <c r="B5634" s="63"/>
      <c r="C5634" s="64"/>
      <c r="D5634" s="64"/>
      <c r="E5634" s="64"/>
      <c r="F5634" s="64"/>
      <c r="G5634" s="64"/>
      <c r="H5634" s="64"/>
      <c r="I5634" s="65"/>
      <c r="J5634" s="65"/>
      <c r="K5634" s="65"/>
      <c r="L5634" s="64"/>
      <c r="M5634" s="64"/>
    </row>
    <row r="5635" spans="2:13" ht="10" hidden="1" customHeight="1" outlineLevel="1" x14ac:dyDescent="0.15"/>
    <row r="5636" spans="2:13" ht="15" hidden="1" customHeight="1" outlineLevel="1" x14ac:dyDescent="0.15">
      <c r="D5636" s="1"/>
      <c r="E5636" s="1"/>
      <c r="H5636" s="3" t="s">
        <v>1</v>
      </c>
      <c r="J5636" s="3" t="s">
        <v>0</v>
      </c>
      <c r="K5636" s="3" t="s">
        <v>215</v>
      </c>
      <c r="L5636" s="3" t="s">
        <v>283</v>
      </c>
    </row>
    <row r="5637" spans="2:13" ht="5" hidden="1" customHeight="1" outlineLevel="1" x14ac:dyDescent="0.15">
      <c r="D5637" s="1"/>
      <c r="E5637" s="1"/>
      <c r="H5637" s="1"/>
      <c r="J5637" s="1"/>
      <c r="K5637" s="1"/>
      <c r="L5637" s="1"/>
    </row>
    <row r="5638" spans="2:13" ht="15" hidden="1" customHeight="1" outlineLevel="1" x14ac:dyDescent="0.15">
      <c r="D5638" s="10" t="s">
        <v>2</v>
      </c>
      <c r="E5638" s="1"/>
      <c r="H5638" s="2"/>
      <c r="J5638" s="2"/>
      <c r="K5638" s="2"/>
      <c r="L5638" s="2"/>
    </row>
    <row r="5639" spans="2:13" hidden="1" outlineLevel="1" x14ac:dyDescent="0.15">
      <c r="D5639" s="1"/>
      <c r="E5639" s="1"/>
      <c r="F5639" s="1"/>
      <c r="H5639" s="1"/>
      <c r="I5639" s="1"/>
      <c r="J5639" s="1"/>
      <c r="K5639" s="1"/>
      <c r="L5639" s="1"/>
    </row>
    <row r="5640" spans="2:13" s="1" customFormat="1" ht="18" hidden="1" customHeight="1" outlineLevel="1" x14ac:dyDescent="0.15">
      <c r="B5640" s="7"/>
      <c r="C5640" s="60" t="s">
        <v>3</v>
      </c>
      <c r="D5640" s="68"/>
      <c r="E5640" s="68"/>
      <c r="F5640" s="69"/>
      <c r="G5640" s="69"/>
      <c r="H5640" s="69" t="s">
        <v>4</v>
      </c>
      <c r="I5640" s="69" t="s">
        <v>5</v>
      </c>
      <c r="J5640" s="69" t="s">
        <v>6</v>
      </c>
      <c r="K5640" s="69" t="s">
        <v>277</v>
      </c>
      <c r="L5640" s="69" t="s">
        <v>278</v>
      </c>
      <c r="M5640" s="69"/>
    </row>
    <row r="5641" spans="2:13" ht="10" hidden="1" customHeight="1" outlineLevel="1" x14ac:dyDescent="0.15">
      <c r="H5641" s="1"/>
      <c r="I5641" s="1"/>
      <c r="J5641" s="1"/>
      <c r="K5641" s="1"/>
      <c r="L5641" s="1"/>
    </row>
    <row r="5642" spans="2:13" s="1" customFormat="1" ht="15" hidden="1" customHeight="1" outlineLevel="1" x14ac:dyDescent="0.15">
      <c r="B5642" s="7"/>
      <c r="D5642" s="10" t="s">
        <v>3</v>
      </c>
      <c r="F5642" s="18" t="s">
        <v>288</v>
      </c>
      <c r="H5642" s="23"/>
      <c r="I5642" s="23"/>
      <c r="J5642" s="23"/>
      <c r="K5642" s="23"/>
      <c r="L5642" s="23"/>
    </row>
    <row r="5643" spans="2:13" ht="4" hidden="1" customHeight="1" outlineLevel="1" x14ac:dyDescent="0.15">
      <c r="D5643" s="1"/>
      <c r="E5643" s="1"/>
      <c r="F5643" s="1"/>
      <c r="H5643" s="1"/>
      <c r="I5643" s="1"/>
      <c r="J5643" s="1"/>
      <c r="K5643" s="1"/>
      <c r="L5643" s="1"/>
    </row>
    <row r="5644" spans="2:13" s="1" customFormat="1" ht="15" hidden="1" customHeight="1" outlineLevel="1" x14ac:dyDescent="0.15">
      <c r="B5644" s="7"/>
      <c r="D5644" s="10" t="s">
        <v>265</v>
      </c>
      <c r="F5644" s="9" t="str">
        <f>F5646 &amp; ":" &amp; F5642</f>
        <v>USD:[currency code]</v>
      </c>
      <c r="H5644" s="25"/>
      <c r="I5644" s="25"/>
      <c r="J5644" s="25"/>
      <c r="K5644" s="25"/>
      <c r="L5644" s="25"/>
    </row>
    <row r="5645" spans="2:13" ht="4" hidden="1" customHeight="1" outlineLevel="1" x14ac:dyDescent="0.15">
      <c r="D5645" s="1"/>
      <c r="E5645" s="1"/>
      <c r="F5645" s="1"/>
      <c r="H5645" s="1"/>
      <c r="I5645" s="1"/>
      <c r="J5645" s="1"/>
      <c r="K5645" s="1"/>
      <c r="L5645" s="1"/>
    </row>
    <row r="5646" spans="2:13" s="1" customFormat="1" ht="15" hidden="1" customHeight="1" outlineLevel="1" x14ac:dyDescent="0.15">
      <c r="B5646" s="7"/>
      <c r="D5646" s="10" t="s">
        <v>22</v>
      </c>
      <c r="F5646" s="9" t="str">
        <f>ReportingCurrency</f>
        <v>USD</v>
      </c>
      <c r="H5646" s="30">
        <f>IF(H5644=0, 0, H5642/H5644)</f>
        <v>0</v>
      </c>
      <c r="I5646" s="30">
        <f>IF(I5644=0, 0, I5642/I5644)</f>
        <v>0</v>
      </c>
      <c r="J5646" s="30">
        <f>IF(J5644=0, 0, J5642/J5644)</f>
        <v>0</v>
      </c>
      <c r="K5646" s="30">
        <f>IF(K5644=0, 0, K5642/K5644)</f>
        <v>0</v>
      </c>
      <c r="L5646" s="30">
        <f>IF(L5644=0, 0, L5642/L5644)</f>
        <v>0</v>
      </c>
    </row>
    <row r="5647" spans="2:13" ht="4" hidden="1" customHeight="1" outlineLevel="1" x14ac:dyDescent="0.15">
      <c r="D5647" s="1"/>
      <c r="E5647" s="1"/>
      <c r="F5647" s="1"/>
      <c r="H5647" s="1"/>
      <c r="I5647" s="1"/>
      <c r="J5647" s="1"/>
      <c r="K5647" s="1"/>
      <c r="L5647" s="1"/>
    </row>
    <row r="5648" spans="2:13" s="1" customFormat="1" ht="15" hidden="1" customHeight="1" outlineLevel="1" x14ac:dyDescent="0.15">
      <c r="B5648" s="7"/>
      <c r="D5648" s="10" t="s">
        <v>273</v>
      </c>
      <c r="F5648" s="9" t="s">
        <v>274</v>
      </c>
      <c r="H5648" s="2"/>
      <c r="I5648" s="2"/>
      <c r="J5648" s="2"/>
      <c r="K5648" s="2"/>
      <c r="L5648" s="2"/>
    </row>
    <row r="5649" spans="2:13" ht="4" hidden="1" customHeight="1" outlineLevel="1" x14ac:dyDescent="0.15">
      <c r="D5649" s="1"/>
      <c r="E5649" s="1"/>
      <c r="F5649" s="1"/>
      <c r="H5649" s="1"/>
      <c r="I5649" s="1"/>
      <c r="J5649" s="1"/>
      <c r="K5649" s="1"/>
      <c r="L5649" s="1"/>
    </row>
    <row r="5650" spans="2:13" s="1" customFormat="1" ht="15" hidden="1" customHeight="1" outlineLevel="1" x14ac:dyDescent="0.15">
      <c r="B5650" s="7"/>
      <c r="D5650" s="10" t="s">
        <v>302</v>
      </c>
      <c r="F5650" s="9" t="s">
        <v>275</v>
      </c>
      <c r="H5650" s="26"/>
      <c r="I5650" s="26"/>
      <c r="J5650" s="26"/>
      <c r="K5650" s="26"/>
      <c r="L5650" s="26"/>
    </row>
    <row r="5651" spans="2:13" hidden="1" outlineLevel="1" x14ac:dyDescent="0.15">
      <c r="D5651" s="1"/>
      <c r="E5651" s="1"/>
      <c r="F5651" s="1"/>
      <c r="H5651" s="1"/>
      <c r="I5651" s="1"/>
      <c r="J5651" s="1"/>
      <c r="K5651" s="1"/>
      <c r="L5651" s="1"/>
    </row>
    <row r="5652" spans="2:13" s="1" customFormat="1" ht="18" hidden="1" customHeight="1" outlineLevel="1" x14ac:dyDescent="0.15">
      <c r="B5652" s="7"/>
      <c r="C5652" s="60" t="s">
        <v>8</v>
      </c>
      <c r="D5652" s="68"/>
      <c r="E5652" s="68"/>
      <c r="F5652" s="69"/>
      <c r="G5652" s="69"/>
      <c r="H5652" s="69" t="s">
        <v>4</v>
      </c>
      <c r="I5652" s="69" t="s">
        <v>5</v>
      </c>
      <c r="J5652" s="69" t="s">
        <v>6</v>
      </c>
      <c r="K5652" s="69" t="s">
        <v>277</v>
      </c>
      <c r="L5652" s="69" t="s">
        <v>278</v>
      </c>
      <c r="M5652" s="69"/>
    </row>
    <row r="5653" spans="2:13" ht="10" hidden="1" customHeight="1" outlineLevel="1" x14ac:dyDescent="0.15">
      <c r="H5653" s="1"/>
      <c r="I5653" s="1"/>
      <c r="J5653" s="1"/>
      <c r="K5653" s="1"/>
      <c r="L5653" s="1"/>
    </row>
    <row r="5654" spans="2:13" s="1" customFormat="1" ht="15" hidden="1" customHeight="1" outlineLevel="1" x14ac:dyDescent="0.15">
      <c r="B5654" s="7"/>
      <c r="D5654" s="10" t="s">
        <v>254</v>
      </c>
      <c r="E5654" s="36"/>
      <c r="F5654" s="9" t="s">
        <v>24</v>
      </c>
      <c r="H5654" s="24"/>
      <c r="I5654" s="24"/>
      <c r="J5654" s="24"/>
      <c r="K5654" s="24"/>
      <c r="L5654" s="24"/>
    </row>
    <row r="5655" spans="2:13" s="1" customFormat="1" ht="15" hidden="1" customHeight="1" outlineLevel="1" x14ac:dyDescent="0.15">
      <c r="B5655" s="7"/>
      <c r="D5655" s="10" t="s">
        <v>255</v>
      </c>
      <c r="E5655" s="36"/>
      <c r="F5655" s="9" t="s">
        <v>24</v>
      </c>
      <c r="H5655" s="24"/>
      <c r="I5655" s="24"/>
      <c r="J5655" s="24"/>
      <c r="K5655" s="24"/>
      <c r="L5655" s="24"/>
    </row>
    <row r="5656" spans="2:13" s="1" customFormat="1" ht="15" hidden="1" customHeight="1" outlineLevel="1" x14ac:dyDescent="0.15">
      <c r="B5656" s="7"/>
      <c r="D5656" s="10" t="s">
        <v>256</v>
      </c>
      <c r="E5656" s="36"/>
      <c r="F5656" s="9" t="s">
        <v>24</v>
      </c>
      <c r="H5656" s="24"/>
      <c r="I5656" s="24"/>
      <c r="J5656" s="24"/>
      <c r="K5656" s="24"/>
      <c r="L5656" s="24"/>
    </row>
    <row r="5657" spans="2:13" s="1" customFormat="1" ht="15" hidden="1" customHeight="1" outlineLevel="1" x14ac:dyDescent="0.15">
      <c r="B5657" s="7"/>
      <c r="D5657" s="10" t="s">
        <v>257</v>
      </c>
      <c r="E5657" s="36"/>
      <c r="F5657" s="9" t="s">
        <v>24</v>
      </c>
      <c r="H5657" s="24"/>
      <c r="I5657" s="24"/>
      <c r="J5657" s="24"/>
      <c r="K5657" s="24"/>
      <c r="L5657" s="24"/>
    </row>
    <row r="5658" spans="2:13" s="1" customFormat="1" ht="15" hidden="1" customHeight="1" outlineLevel="1" x14ac:dyDescent="0.15">
      <c r="B5658" s="7"/>
      <c r="D5658" s="10" t="s">
        <v>258</v>
      </c>
      <c r="E5658" s="36"/>
      <c r="F5658" s="9" t="s">
        <v>24</v>
      </c>
      <c r="H5658" s="24"/>
      <c r="I5658" s="24"/>
      <c r="J5658" s="24"/>
      <c r="K5658" s="24"/>
      <c r="L5658" s="24"/>
    </row>
    <row r="5659" spans="2:13" ht="4" hidden="1" customHeight="1" outlineLevel="1" x14ac:dyDescent="0.15">
      <c r="D5659" s="1"/>
      <c r="E5659" s="1"/>
      <c r="F5659" s="1"/>
      <c r="H5659" s="1"/>
      <c r="I5659" s="1"/>
      <c r="J5659" s="1"/>
      <c r="K5659" s="1"/>
      <c r="L5659" s="1"/>
    </row>
    <row r="5660" spans="2:13" s="1" customFormat="1" ht="15" hidden="1" customHeight="1" outlineLevel="1" x14ac:dyDescent="0.15">
      <c r="B5660" s="7"/>
      <c r="D5660" s="10" t="s">
        <v>268</v>
      </c>
      <c r="F5660" s="9" t="s">
        <v>24</v>
      </c>
      <c r="H5660" s="31">
        <f>SUM(H5654:H5658)</f>
        <v>0</v>
      </c>
      <c r="I5660" s="31">
        <f>SUM(I5654:I5658)</f>
        <v>0</v>
      </c>
      <c r="J5660" s="31">
        <f>SUM(J5654:J5658)</f>
        <v>0</v>
      </c>
      <c r="K5660" s="31">
        <f>SUM(K5654:K5658)</f>
        <v>0</v>
      </c>
      <c r="L5660" s="31">
        <f>SUM(L5654:L5658)</f>
        <v>0</v>
      </c>
    </row>
    <row r="5661" spans="2:13" hidden="1" outlineLevel="1" x14ac:dyDescent="0.15"/>
    <row r="5662" spans="2:13" s="1" customFormat="1" ht="18" hidden="1" customHeight="1" outlineLevel="1" x14ac:dyDescent="0.15">
      <c r="B5662" s="7"/>
      <c r="C5662" s="60" t="s">
        <v>15</v>
      </c>
      <c r="D5662" s="68"/>
      <c r="E5662" s="68"/>
      <c r="F5662" s="69"/>
      <c r="G5662" s="69"/>
      <c r="H5662" s="69" t="s">
        <v>4</v>
      </c>
      <c r="I5662" s="69" t="s">
        <v>5</v>
      </c>
      <c r="J5662" s="69" t="s">
        <v>6</v>
      </c>
      <c r="K5662" s="69" t="s">
        <v>277</v>
      </c>
      <c r="L5662" s="69" t="s">
        <v>278</v>
      </c>
      <c r="M5662" s="69"/>
    </row>
    <row r="5663" spans="2:13" ht="10" hidden="1" customHeight="1" outlineLevel="1" x14ac:dyDescent="0.15"/>
    <row r="5664" spans="2:13" s="1" customFormat="1" ht="15" hidden="1" customHeight="1" outlineLevel="1" x14ac:dyDescent="0.15">
      <c r="B5664" s="7"/>
      <c r="D5664" s="10" t="s">
        <v>23</v>
      </c>
      <c r="F5664" s="9" t="s">
        <v>9</v>
      </c>
      <c r="H5664" s="31">
        <f>H5660</f>
        <v>0</v>
      </c>
      <c r="I5664" s="31">
        <f>I5660</f>
        <v>0</v>
      </c>
      <c r="J5664" s="31">
        <f>J5660</f>
        <v>0</v>
      </c>
      <c r="K5664" s="31">
        <f>K5660</f>
        <v>0</v>
      </c>
      <c r="L5664" s="31">
        <f>L5660</f>
        <v>0</v>
      </c>
    </row>
    <row r="5665" spans="2:13" ht="4" hidden="1" customHeight="1" outlineLevel="1" x14ac:dyDescent="0.15">
      <c r="D5665" s="10"/>
      <c r="F5665" s="1"/>
      <c r="H5665" s="1"/>
      <c r="I5665" s="1"/>
      <c r="J5665" s="1"/>
      <c r="K5665" s="1"/>
      <c r="L5665" s="1"/>
    </row>
    <row r="5666" spans="2:13" s="1" customFormat="1" ht="15" hidden="1" customHeight="1" outlineLevel="1" x14ac:dyDescent="0.15">
      <c r="B5666" s="7"/>
      <c r="D5666" s="10" t="s">
        <v>269</v>
      </c>
      <c r="F5666" s="9" t="s">
        <v>9</v>
      </c>
      <c r="H5666" s="31">
        <f>SUM(H5655:H5658)</f>
        <v>0</v>
      </c>
      <c r="I5666" s="31">
        <f>SUM(I5655:I5658)</f>
        <v>0</v>
      </c>
      <c r="J5666" s="31">
        <f>SUM(J5655:J5658)</f>
        <v>0</v>
      </c>
      <c r="K5666" s="31">
        <f>SUM(K5655:K5658)</f>
        <v>0</v>
      </c>
      <c r="L5666" s="31">
        <f>SUM(L5655:L5658)</f>
        <v>0</v>
      </c>
    </row>
    <row r="5667" spans="2:13" ht="4" hidden="1" customHeight="1" outlineLevel="1" x14ac:dyDescent="0.15">
      <c r="D5667" s="10"/>
      <c r="F5667" s="1"/>
      <c r="H5667" s="1"/>
      <c r="I5667" s="1"/>
      <c r="J5667" s="1"/>
      <c r="K5667" s="1"/>
      <c r="L5667" s="1"/>
    </row>
    <row r="5668" spans="2:13" s="1" customFormat="1" ht="15" hidden="1" customHeight="1" outlineLevel="1" x14ac:dyDescent="0.15">
      <c r="B5668" s="7"/>
      <c r="D5668" s="10" t="s">
        <v>16</v>
      </c>
      <c r="F5668" s="9" t="str">
        <f>ReportingCurrencyUnitLables</f>
        <v>USD 000s</v>
      </c>
      <c r="H5668" s="31">
        <f>H5646 * H5660 / 1000</f>
        <v>0</v>
      </c>
      <c r="I5668" s="31">
        <f>I5646 * I5660 / 1000</f>
        <v>0</v>
      </c>
      <c r="J5668" s="31">
        <f>J5646 * J5660 / 1000</f>
        <v>0</v>
      </c>
      <c r="K5668" s="31">
        <f>K5646 * K5660 / 1000</f>
        <v>0</v>
      </c>
      <c r="L5668" s="31">
        <f>L5646 * L5660 / 1000</f>
        <v>0</v>
      </c>
    </row>
    <row r="5669" spans="2:13" ht="4" hidden="1" customHeight="1" outlineLevel="1" x14ac:dyDescent="0.15">
      <c r="D5669" s="10"/>
      <c r="F5669" s="1"/>
      <c r="H5669" s="1"/>
      <c r="I5669" s="1"/>
      <c r="J5669" s="1"/>
      <c r="K5669" s="1"/>
      <c r="L5669" s="1"/>
    </row>
    <row r="5670" spans="2:13" s="1" customFormat="1" ht="15" hidden="1" customHeight="1" outlineLevel="1" x14ac:dyDescent="0.15">
      <c r="B5670" s="7"/>
      <c r="D5670" s="10" t="s">
        <v>19</v>
      </c>
      <c r="F5670" s="9" t="s">
        <v>20</v>
      </c>
      <c r="H5670" s="32">
        <f>IF(H5664=0,0,H5666 / H5664)</f>
        <v>0</v>
      </c>
      <c r="I5670" s="32">
        <f>IF(I5664=0,0,I5666 / I5664)</f>
        <v>0</v>
      </c>
      <c r="J5670" s="32">
        <f>IF(J5664=0,0,J5666 / J5664)</f>
        <v>0</v>
      </c>
      <c r="K5670" s="32">
        <f>IF(K5664=0,0,K5666 / K5664)</f>
        <v>0</v>
      </c>
      <c r="L5670" s="32">
        <f>IF(L5664=0,0,L5666 / L5664)</f>
        <v>0</v>
      </c>
    </row>
    <row r="5671" spans="2:13" ht="4" hidden="1" customHeight="1" outlineLevel="1" x14ac:dyDescent="0.15">
      <c r="D5671" s="10"/>
      <c r="F5671" s="1"/>
      <c r="H5671" s="1"/>
      <c r="I5671" s="1"/>
      <c r="J5671" s="1"/>
      <c r="K5671" s="1"/>
      <c r="L5671" s="1"/>
    </row>
    <row r="5672" spans="2:13" s="1" customFormat="1" ht="15" hidden="1" customHeight="1" outlineLevel="1" x14ac:dyDescent="0.15">
      <c r="B5672" s="7"/>
      <c r="D5672" s="10" t="s">
        <v>276</v>
      </c>
      <c r="F5672" s="9" t="str">
        <f>ReportingCurrencyUnitLables</f>
        <v>USD 000s</v>
      </c>
      <c r="H5672" s="31">
        <f>MAX(SUMPRODUCT(H5655:H5658, Technical!$E$9:$E$12) * H5646 / 1000, 0)</f>
        <v>0</v>
      </c>
      <c r="I5672" s="31">
        <f>MAX(SUMPRODUCT(I5655:I5658, Technical!$E$9:$E$12) * I5646 / 1000, 0)</f>
        <v>0</v>
      </c>
      <c r="J5672" s="31">
        <f>MAX(SUMPRODUCT(J5655:J5658, Technical!$E$9:$E$12) * J5646 / 1000, 0)</f>
        <v>0</v>
      </c>
      <c r="K5672" s="31">
        <f>MAX(SUMPRODUCT(K5655:K5658, Technical!$E$9:$E$12) * K5646 / 1000, 0)</f>
        <v>0</v>
      </c>
      <c r="L5672" s="31">
        <f>MAX(SUMPRODUCT(L5655:L5658, Technical!$E$9:$E$12) * L5646 / 1000, 0)</f>
        <v>0</v>
      </c>
    </row>
    <row r="5673" spans="2:13" ht="4" hidden="1" customHeight="1" outlineLevel="1" x14ac:dyDescent="0.15">
      <c r="D5673" s="10"/>
      <c r="F5673" s="1"/>
      <c r="H5673" s="1"/>
      <c r="I5673" s="1"/>
      <c r="J5673" s="1"/>
      <c r="K5673" s="1"/>
      <c r="L5673" s="1"/>
    </row>
    <row r="5674" spans="2:13" s="1" customFormat="1" ht="15" hidden="1" customHeight="1" outlineLevel="1" x14ac:dyDescent="0.15">
      <c r="B5674" s="7"/>
      <c r="D5674" s="10" t="s">
        <v>272</v>
      </c>
      <c r="F5674" s="9" t="s">
        <v>270</v>
      </c>
      <c r="H5674" s="32">
        <f>IF(H5668=0, 0, H5672/H5668)</f>
        <v>0</v>
      </c>
      <c r="I5674" s="32">
        <f>IF(I5668=0, 0, I5672/I5668)</f>
        <v>0</v>
      </c>
      <c r="J5674" s="32">
        <f>IF(J5668=0, 0, J5672/J5668)</f>
        <v>0</v>
      </c>
      <c r="K5674" s="32">
        <f>IF(K5668=0, 0, K5672/K5668)</f>
        <v>0</v>
      </c>
      <c r="L5674" s="32">
        <f>IF(L5668=0, 0, L5672/L5668)</f>
        <v>0</v>
      </c>
    </row>
    <row r="5675" spans="2:13" ht="4" hidden="1" customHeight="1" outlineLevel="1" x14ac:dyDescent="0.15">
      <c r="D5675" s="10"/>
      <c r="F5675" s="1"/>
      <c r="H5675" s="1"/>
      <c r="I5675" s="1"/>
      <c r="J5675" s="1"/>
      <c r="K5675" s="1"/>
      <c r="L5675" s="1"/>
    </row>
    <row r="5676" spans="2:13" s="1" customFormat="1" ht="15" hidden="1" customHeight="1" outlineLevel="1" x14ac:dyDescent="0.15">
      <c r="B5676" s="7"/>
      <c r="C5676" s="7"/>
      <c r="D5676" s="10" t="s">
        <v>271</v>
      </c>
      <c r="F5676" s="9" t="s">
        <v>279</v>
      </c>
      <c r="H5676" s="33"/>
      <c r="I5676" s="32">
        <f>IF(H5674=0, 0, -(I5674-H5674) / H5674)</f>
        <v>0</v>
      </c>
      <c r="J5676" s="32">
        <f>IF(I5674=0, 0, -(J5674-I5674) / I5674)</f>
        <v>0</v>
      </c>
      <c r="K5676" s="32">
        <f>IF(J5674=0, 0, -(K5674-J5674) / J5674)</f>
        <v>0</v>
      </c>
      <c r="L5676" s="32">
        <f>IF(K5674=0, 0, -(L5674-K5674) / K5674)</f>
        <v>0</v>
      </c>
    </row>
    <row r="5677" spans="2:13" hidden="1" outlineLevel="1" x14ac:dyDescent="0.15"/>
    <row r="5678" spans="2:13" s="1" customFormat="1" ht="18" hidden="1" customHeight="1" outlineLevel="1" x14ac:dyDescent="0.15">
      <c r="B5678" s="7"/>
      <c r="C5678" s="60" t="s">
        <v>259</v>
      </c>
      <c r="D5678" s="68"/>
      <c r="E5678" s="68">
        <f>IF(AND(J5633 = "Yes", OR(ISBLANK(Worker_Type_Filter), Worker_Type_Filter = H5638),
 OR(ISBLANK(Country_Filter), Country_Filter = J5638)), 1, 0)</f>
        <v>1</v>
      </c>
      <c r="F5678" s="69"/>
      <c r="G5678" s="69"/>
      <c r="H5678" s="69" t="s">
        <v>4</v>
      </c>
      <c r="I5678" s="69" t="s">
        <v>5</v>
      </c>
      <c r="J5678" s="69" t="s">
        <v>6</v>
      </c>
      <c r="K5678" s="69" t="s">
        <v>277</v>
      </c>
      <c r="L5678" s="69" t="s">
        <v>278</v>
      </c>
      <c r="M5678" s="69"/>
    </row>
    <row r="5679" spans="2:13" ht="10" hidden="1" customHeight="1" outlineLevel="1" x14ac:dyDescent="0.15">
      <c r="C5679" s="37" t="s">
        <v>267</v>
      </c>
    </row>
    <row r="5680" spans="2:13" ht="4" hidden="1" customHeight="1" outlineLevel="1" x14ac:dyDescent="0.15"/>
    <row r="5681" spans="2:14" s="1" customFormat="1" ht="15" hidden="1" customHeight="1" outlineLevel="1" x14ac:dyDescent="0.15">
      <c r="B5681" s="7"/>
      <c r="C5681" s="20">
        <v>1</v>
      </c>
      <c r="D5681" s="10" t="s">
        <v>23</v>
      </c>
      <c r="F5681" s="9" t="s">
        <v>9</v>
      </c>
      <c r="H5681" s="31">
        <f>H5664 * $E5678</f>
        <v>0</v>
      </c>
      <c r="I5681" s="31">
        <f>I5664 * $E5678</f>
        <v>0</v>
      </c>
      <c r="J5681" s="31">
        <f>J5664 * $E5678</f>
        <v>0</v>
      </c>
      <c r="K5681" s="31">
        <f>K5664 * $E5678</f>
        <v>0</v>
      </c>
      <c r="L5681" s="31">
        <f>L5664 * $E5678</f>
        <v>0</v>
      </c>
    </row>
    <row r="5682" spans="2:14" ht="4" hidden="1" customHeight="1" outlineLevel="1" x14ac:dyDescent="0.15">
      <c r="D5682" s="10"/>
      <c r="F5682" s="1"/>
      <c r="H5682" s="1"/>
      <c r="I5682" s="1"/>
      <c r="J5682" s="1"/>
      <c r="K5682" s="1"/>
      <c r="L5682" s="1"/>
    </row>
    <row r="5683" spans="2:14" s="1" customFormat="1" ht="15" hidden="1" customHeight="1" outlineLevel="1" x14ac:dyDescent="0.15">
      <c r="B5683" s="7"/>
      <c r="C5683" s="20">
        <v>2</v>
      </c>
      <c r="D5683" s="10" t="s">
        <v>269</v>
      </c>
      <c r="F5683" s="9" t="s">
        <v>9</v>
      </c>
      <c r="H5683" s="31">
        <f>H5666 * $E5678</f>
        <v>0</v>
      </c>
      <c r="I5683" s="31">
        <f>I5666 * $E5678</f>
        <v>0</v>
      </c>
      <c r="J5683" s="31">
        <f>J5666 * $E5678</f>
        <v>0</v>
      </c>
      <c r="K5683" s="31">
        <f>K5666 * $E5678</f>
        <v>0</v>
      </c>
      <c r="L5683" s="31">
        <f>L5666 * $E5678</f>
        <v>0</v>
      </c>
    </row>
    <row r="5684" spans="2:14" ht="4" hidden="1" customHeight="1" outlineLevel="1" x14ac:dyDescent="0.15">
      <c r="D5684" s="10"/>
      <c r="F5684" s="1"/>
      <c r="H5684" s="1"/>
      <c r="I5684" s="1"/>
      <c r="J5684" s="1"/>
      <c r="K5684" s="1"/>
      <c r="L5684" s="1"/>
    </row>
    <row r="5685" spans="2:14" s="1" customFormat="1" ht="15" hidden="1" customHeight="1" outlineLevel="1" x14ac:dyDescent="0.15">
      <c r="B5685" s="7"/>
      <c r="C5685" s="20">
        <v>3</v>
      </c>
      <c r="D5685" s="10" t="s">
        <v>16</v>
      </c>
      <c r="F5685" s="9" t="str">
        <f>ReportingCurrencyUnitLables</f>
        <v>USD 000s</v>
      </c>
      <c r="H5685" s="31">
        <f>H5668 * $E5678</f>
        <v>0</v>
      </c>
      <c r="I5685" s="31">
        <f>I5668 * $E5678</f>
        <v>0</v>
      </c>
      <c r="J5685" s="31">
        <f>J5668 * $E5678</f>
        <v>0</v>
      </c>
      <c r="K5685" s="31">
        <f>K5668 * $E5678</f>
        <v>0</v>
      </c>
      <c r="L5685" s="31">
        <f>L5668 * $E5678</f>
        <v>0</v>
      </c>
    </row>
    <row r="5686" spans="2:14" ht="4" hidden="1" customHeight="1" outlineLevel="1" x14ac:dyDescent="0.15">
      <c r="D5686" s="10"/>
      <c r="F5686" s="1"/>
      <c r="H5686" s="1"/>
      <c r="I5686" s="1"/>
      <c r="J5686" s="1"/>
      <c r="K5686" s="1"/>
      <c r="L5686" s="1"/>
    </row>
    <row r="5687" spans="2:14" s="1" customFormat="1" ht="15" hidden="1" customHeight="1" outlineLevel="1" x14ac:dyDescent="0.15">
      <c r="B5687" s="7"/>
      <c r="C5687" s="20">
        <v>4</v>
      </c>
      <c r="D5687" s="10" t="s">
        <v>276</v>
      </c>
      <c r="F5687" s="9" t="str">
        <f>ReportingCurrencyUnitLables</f>
        <v>USD 000s</v>
      </c>
      <c r="H5687" s="31">
        <f>H5672 * $E5678</f>
        <v>0</v>
      </c>
      <c r="I5687" s="31">
        <f>I5672 * $E5678</f>
        <v>0</v>
      </c>
      <c r="J5687" s="31">
        <f>J5672 * $E5678</f>
        <v>0</v>
      </c>
      <c r="K5687" s="31">
        <f>K5672 * $E5678</f>
        <v>0</v>
      </c>
      <c r="L5687" s="31">
        <f>L5672 * $E5678</f>
        <v>0</v>
      </c>
    </row>
    <row r="5688" spans="2:14" ht="4" hidden="1" customHeight="1" outlineLevel="1" x14ac:dyDescent="0.15">
      <c r="D5688" s="10"/>
      <c r="F5688" s="1"/>
      <c r="H5688" s="1"/>
      <c r="I5688" s="1"/>
      <c r="J5688" s="1"/>
      <c r="K5688" s="1"/>
      <c r="L5688" s="1"/>
    </row>
    <row r="5689" spans="2:14" ht="10" hidden="1" customHeight="1" outlineLevel="1" x14ac:dyDescent="0.15">
      <c r="B5689" s="38"/>
      <c r="C5689" s="34"/>
      <c r="D5689" s="34"/>
      <c r="E5689" s="34"/>
      <c r="F5689" s="34"/>
      <c r="G5689" s="34"/>
      <c r="H5689" s="34"/>
      <c r="I5689" s="39"/>
      <c r="J5689" s="39"/>
      <c r="K5689" s="39"/>
      <c r="L5689" s="34"/>
      <c r="M5689" s="34"/>
      <c r="N5689" s="1"/>
    </row>
    <row r="5690" spans="2:14" ht="10" customHeight="1" x14ac:dyDescent="0.15"/>
    <row r="5691" spans="2:14" s="1" customFormat="1" ht="19" collapsed="1" x14ac:dyDescent="0.15">
      <c r="B5691" s="66" cm="1">
        <f t="array" aca="1" ref="B5691" ca="1">MAX($B$2:OFFSET(B5691,-1,0)+1)</f>
        <v>99</v>
      </c>
      <c r="C5691" s="67" t="str">
        <f>UPPER(J5696) &amp;" / " &amp; K5696  &amp; " / " &amp; L5696 &amp; " / " &amp; H5696</f>
        <v xml:space="preserve"> /  /  / </v>
      </c>
      <c r="D5691" s="67"/>
      <c r="E5691" s="67"/>
      <c r="F5691" s="67"/>
      <c r="G5691" s="67"/>
      <c r="H5691" s="34"/>
      <c r="I5691" s="19" t="s">
        <v>253</v>
      </c>
      <c r="J5691" s="2" t="s">
        <v>216</v>
      </c>
      <c r="K5691" s="19" t="s">
        <v>286</v>
      </c>
      <c r="L5691" s="35">
        <f>E5736</f>
        <v>1</v>
      </c>
      <c r="M5691" s="34"/>
    </row>
    <row r="5692" spans="2:14" s="1" customFormat="1" ht="4" hidden="1" customHeight="1" outlineLevel="1" x14ac:dyDescent="0.15">
      <c r="B5692" s="63"/>
      <c r="C5692" s="64"/>
      <c r="D5692" s="64"/>
      <c r="E5692" s="64"/>
      <c r="F5692" s="64"/>
      <c r="G5692" s="64"/>
      <c r="H5692" s="64"/>
      <c r="I5692" s="65"/>
      <c r="J5692" s="65"/>
      <c r="K5692" s="65"/>
      <c r="L5692" s="64"/>
      <c r="M5692" s="64"/>
    </row>
    <row r="5693" spans="2:14" ht="10" hidden="1" customHeight="1" outlineLevel="1" x14ac:dyDescent="0.15"/>
    <row r="5694" spans="2:14" ht="15" hidden="1" customHeight="1" outlineLevel="1" x14ac:dyDescent="0.15">
      <c r="D5694" s="1"/>
      <c r="E5694" s="1"/>
      <c r="H5694" s="3" t="s">
        <v>1</v>
      </c>
      <c r="J5694" s="3" t="s">
        <v>0</v>
      </c>
      <c r="K5694" s="3" t="s">
        <v>215</v>
      </c>
      <c r="L5694" s="3" t="s">
        <v>283</v>
      </c>
    </row>
    <row r="5695" spans="2:14" ht="5" hidden="1" customHeight="1" outlineLevel="1" x14ac:dyDescent="0.15">
      <c r="D5695" s="1"/>
      <c r="E5695" s="1"/>
      <c r="H5695" s="1"/>
      <c r="J5695" s="1"/>
      <c r="K5695" s="1"/>
      <c r="L5695" s="1"/>
    </row>
    <row r="5696" spans="2:14" ht="15" hidden="1" customHeight="1" outlineLevel="1" x14ac:dyDescent="0.15">
      <c r="D5696" s="10" t="s">
        <v>2</v>
      </c>
      <c r="E5696" s="1"/>
      <c r="H5696" s="2"/>
      <c r="J5696" s="2"/>
      <c r="K5696" s="2"/>
      <c r="L5696" s="2"/>
    </row>
    <row r="5697" spans="2:13" hidden="1" outlineLevel="1" x14ac:dyDescent="0.15">
      <c r="D5697" s="1"/>
      <c r="E5697" s="1"/>
      <c r="F5697" s="1"/>
      <c r="H5697" s="1"/>
      <c r="I5697" s="1"/>
      <c r="J5697" s="1"/>
      <c r="K5697" s="1"/>
      <c r="L5697" s="1"/>
    </row>
    <row r="5698" spans="2:13" s="1" customFormat="1" ht="18" hidden="1" customHeight="1" outlineLevel="1" x14ac:dyDescent="0.15">
      <c r="B5698" s="7"/>
      <c r="C5698" s="60" t="s">
        <v>3</v>
      </c>
      <c r="D5698" s="68"/>
      <c r="E5698" s="68"/>
      <c r="F5698" s="69"/>
      <c r="G5698" s="69"/>
      <c r="H5698" s="69" t="s">
        <v>4</v>
      </c>
      <c r="I5698" s="69" t="s">
        <v>5</v>
      </c>
      <c r="J5698" s="69" t="s">
        <v>6</v>
      </c>
      <c r="K5698" s="69" t="s">
        <v>277</v>
      </c>
      <c r="L5698" s="69" t="s">
        <v>278</v>
      </c>
      <c r="M5698" s="69"/>
    </row>
    <row r="5699" spans="2:13" ht="10" hidden="1" customHeight="1" outlineLevel="1" x14ac:dyDescent="0.15">
      <c r="H5699" s="1"/>
      <c r="I5699" s="1"/>
      <c r="J5699" s="1"/>
      <c r="K5699" s="1"/>
      <c r="L5699" s="1"/>
    </row>
    <row r="5700" spans="2:13" s="1" customFormat="1" ht="15" hidden="1" customHeight="1" outlineLevel="1" x14ac:dyDescent="0.15">
      <c r="B5700" s="7"/>
      <c r="D5700" s="10" t="s">
        <v>3</v>
      </c>
      <c r="F5700" s="18" t="s">
        <v>288</v>
      </c>
      <c r="H5700" s="23"/>
      <c r="I5700" s="23"/>
      <c r="J5700" s="23"/>
      <c r="K5700" s="23"/>
      <c r="L5700" s="23"/>
    </row>
    <row r="5701" spans="2:13" ht="4" hidden="1" customHeight="1" outlineLevel="1" x14ac:dyDescent="0.15">
      <c r="D5701" s="1"/>
      <c r="E5701" s="1"/>
      <c r="F5701" s="1"/>
      <c r="H5701" s="1"/>
      <c r="I5701" s="1"/>
      <c r="J5701" s="1"/>
      <c r="K5701" s="1"/>
      <c r="L5701" s="1"/>
    </row>
    <row r="5702" spans="2:13" s="1" customFormat="1" ht="15" hidden="1" customHeight="1" outlineLevel="1" x14ac:dyDescent="0.15">
      <c r="B5702" s="7"/>
      <c r="D5702" s="10" t="s">
        <v>265</v>
      </c>
      <c r="F5702" s="9" t="str">
        <f>F5704 &amp; ":" &amp; F5700</f>
        <v>USD:[currency code]</v>
      </c>
      <c r="H5702" s="25"/>
      <c r="I5702" s="25"/>
      <c r="J5702" s="25"/>
      <c r="K5702" s="25"/>
      <c r="L5702" s="25"/>
    </row>
    <row r="5703" spans="2:13" ht="4" hidden="1" customHeight="1" outlineLevel="1" x14ac:dyDescent="0.15">
      <c r="D5703" s="1"/>
      <c r="E5703" s="1"/>
      <c r="F5703" s="1"/>
      <c r="H5703" s="1"/>
      <c r="I5703" s="1"/>
      <c r="J5703" s="1"/>
      <c r="K5703" s="1"/>
      <c r="L5703" s="1"/>
    </row>
    <row r="5704" spans="2:13" s="1" customFormat="1" ht="15" hidden="1" customHeight="1" outlineLevel="1" x14ac:dyDescent="0.15">
      <c r="B5704" s="7"/>
      <c r="D5704" s="10" t="s">
        <v>22</v>
      </c>
      <c r="F5704" s="9" t="str">
        <f>ReportingCurrency</f>
        <v>USD</v>
      </c>
      <c r="H5704" s="30">
        <f>IF(H5702=0, 0, H5700/H5702)</f>
        <v>0</v>
      </c>
      <c r="I5704" s="30">
        <f>IF(I5702=0, 0, I5700/I5702)</f>
        <v>0</v>
      </c>
      <c r="J5704" s="30">
        <f>IF(J5702=0, 0, J5700/J5702)</f>
        <v>0</v>
      </c>
      <c r="K5704" s="30">
        <f>IF(K5702=0, 0, K5700/K5702)</f>
        <v>0</v>
      </c>
      <c r="L5704" s="30">
        <f>IF(L5702=0, 0, L5700/L5702)</f>
        <v>0</v>
      </c>
    </row>
    <row r="5705" spans="2:13" ht="4" hidden="1" customHeight="1" outlineLevel="1" x14ac:dyDescent="0.15">
      <c r="D5705" s="1"/>
      <c r="E5705" s="1"/>
      <c r="F5705" s="1"/>
      <c r="H5705" s="1"/>
      <c r="I5705" s="1"/>
      <c r="J5705" s="1"/>
      <c r="K5705" s="1"/>
      <c r="L5705" s="1"/>
    </row>
    <row r="5706" spans="2:13" s="1" customFormat="1" ht="15" hidden="1" customHeight="1" outlineLevel="1" x14ac:dyDescent="0.15">
      <c r="B5706" s="7"/>
      <c r="D5706" s="10" t="s">
        <v>273</v>
      </c>
      <c r="F5706" s="9" t="s">
        <v>274</v>
      </c>
      <c r="H5706" s="2"/>
      <c r="I5706" s="2"/>
      <c r="J5706" s="2"/>
      <c r="K5706" s="2"/>
      <c r="L5706" s="2"/>
    </row>
    <row r="5707" spans="2:13" ht="4" hidden="1" customHeight="1" outlineLevel="1" x14ac:dyDescent="0.15">
      <c r="D5707" s="1"/>
      <c r="E5707" s="1"/>
      <c r="F5707" s="1"/>
      <c r="H5707" s="1"/>
      <c r="I5707" s="1"/>
      <c r="J5707" s="1"/>
      <c r="K5707" s="1"/>
      <c r="L5707" s="1"/>
    </row>
    <row r="5708" spans="2:13" s="1" customFormat="1" ht="15" hidden="1" customHeight="1" outlineLevel="1" x14ac:dyDescent="0.15">
      <c r="B5708" s="7"/>
      <c r="D5708" s="10" t="s">
        <v>302</v>
      </c>
      <c r="F5708" s="9" t="s">
        <v>275</v>
      </c>
      <c r="H5708" s="26"/>
      <c r="I5708" s="26"/>
      <c r="J5708" s="26"/>
      <c r="K5708" s="26"/>
      <c r="L5708" s="26"/>
    </row>
    <row r="5709" spans="2:13" hidden="1" outlineLevel="1" x14ac:dyDescent="0.15">
      <c r="D5709" s="1"/>
      <c r="E5709" s="1"/>
      <c r="F5709" s="1"/>
      <c r="H5709" s="1"/>
      <c r="I5709" s="1"/>
      <c r="J5709" s="1"/>
      <c r="K5709" s="1"/>
      <c r="L5709" s="1"/>
    </row>
    <row r="5710" spans="2:13" s="1" customFormat="1" ht="18" hidden="1" customHeight="1" outlineLevel="1" x14ac:dyDescent="0.15">
      <c r="B5710" s="7"/>
      <c r="C5710" s="60" t="s">
        <v>8</v>
      </c>
      <c r="D5710" s="68"/>
      <c r="E5710" s="68"/>
      <c r="F5710" s="69"/>
      <c r="G5710" s="69"/>
      <c r="H5710" s="69" t="s">
        <v>4</v>
      </c>
      <c r="I5710" s="69" t="s">
        <v>5</v>
      </c>
      <c r="J5710" s="69" t="s">
        <v>6</v>
      </c>
      <c r="K5710" s="69" t="s">
        <v>277</v>
      </c>
      <c r="L5710" s="69" t="s">
        <v>278</v>
      </c>
      <c r="M5710" s="69"/>
    </row>
    <row r="5711" spans="2:13" ht="10" hidden="1" customHeight="1" outlineLevel="1" x14ac:dyDescent="0.15">
      <c r="H5711" s="1"/>
      <c r="I5711" s="1"/>
      <c r="J5711" s="1"/>
      <c r="K5711" s="1"/>
      <c r="L5711" s="1"/>
    </row>
    <row r="5712" spans="2:13" s="1" customFormat="1" ht="15" hidden="1" customHeight="1" outlineLevel="1" x14ac:dyDescent="0.15">
      <c r="B5712" s="7"/>
      <c r="D5712" s="10" t="s">
        <v>254</v>
      </c>
      <c r="E5712" s="36"/>
      <c r="F5712" s="9" t="s">
        <v>24</v>
      </c>
      <c r="H5712" s="24"/>
      <c r="I5712" s="24"/>
      <c r="J5712" s="24"/>
      <c r="K5712" s="24"/>
      <c r="L5712" s="24"/>
    </row>
    <row r="5713" spans="2:13" s="1" customFormat="1" ht="15" hidden="1" customHeight="1" outlineLevel="1" x14ac:dyDescent="0.15">
      <c r="B5713" s="7"/>
      <c r="D5713" s="10" t="s">
        <v>255</v>
      </c>
      <c r="E5713" s="36"/>
      <c r="F5713" s="9" t="s">
        <v>24</v>
      </c>
      <c r="H5713" s="24"/>
      <c r="I5713" s="24"/>
      <c r="J5713" s="24"/>
      <c r="K5713" s="24"/>
      <c r="L5713" s="24"/>
    </row>
    <row r="5714" spans="2:13" s="1" customFormat="1" ht="15" hidden="1" customHeight="1" outlineLevel="1" x14ac:dyDescent="0.15">
      <c r="B5714" s="7"/>
      <c r="D5714" s="10" t="s">
        <v>256</v>
      </c>
      <c r="E5714" s="36"/>
      <c r="F5714" s="9" t="s">
        <v>24</v>
      </c>
      <c r="H5714" s="24"/>
      <c r="I5714" s="24"/>
      <c r="J5714" s="24"/>
      <c r="K5714" s="24"/>
      <c r="L5714" s="24"/>
    </row>
    <row r="5715" spans="2:13" s="1" customFormat="1" ht="15" hidden="1" customHeight="1" outlineLevel="1" x14ac:dyDescent="0.15">
      <c r="B5715" s="7"/>
      <c r="D5715" s="10" t="s">
        <v>257</v>
      </c>
      <c r="E5715" s="36"/>
      <c r="F5715" s="9" t="s">
        <v>24</v>
      </c>
      <c r="H5715" s="24"/>
      <c r="I5715" s="24"/>
      <c r="J5715" s="24"/>
      <c r="K5715" s="24"/>
      <c r="L5715" s="24"/>
    </row>
    <row r="5716" spans="2:13" s="1" customFormat="1" ht="15" hidden="1" customHeight="1" outlineLevel="1" x14ac:dyDescent="0.15">
      <c r="B5716" s="7"/>
      <c r="D5716" s="10" t="s">
        <v>258</v>
      </c>
      <c r="E5716" s="36"/>
      <c r="F5716" s="9" t="s">
        <v>24</v>
      </c>
      <c r="H5716" s="24"/>
      <c r="I5716" s="24"/>
      <c r="J5716" s="24"/>
      <c r="K5716" s="24"/>
      <c r="L5716" s="24"/>
    </row>
    <row r="5717" spans="2:13" ht="4" hidden="1" customHeight="1" outlineLevel="1" x14ac:dyDescent="0.15">
      <c r="D5717" s="1"/>
      <c r="E5717" s="1"/>
      <c r="F5717" s="1"/>
      <c r="H5717" s="1"/>
      <c r="I5717" s="1"/>
      <c r="J5717" s="1"/>
      <c r="K5717" s="1"/>
      <c r="L5717" s="1"/>
    </row>
    <row r="5718" spans="2:13" s="1" customFormat="1" ht="15" hidden="1" customHeight="1" outlineLevel="1" x14ac:dyDescent="0.15">
      <c r="B5718" s="7"/>
      <c r="D5718" s="10" t="s">
        <v>268</v>
      </c>
      <c r="F5718" s="9" t="s">
        <v>24</v>
      </c>
      <c r="H5718" s="31">
        <f>SUM(H5712:H5716)</f>
        <v>0</v>
      </c>
      <c r="I5718" s="31">
        <f>SUM(I5712:I5716)</f>
        <v>0</v>
      </c>
      <c r="J5718" s="31">
        <f>SUM(J5712:J5716)</f>
        <v>0</v>
      </c>
      <c r="K5718" s="31">
        <f>SUM(K5712:K5716)</f>
        <v>0</v>
      </c>
      <c r="L5718" s="31">
        <f>SUM(L5712:L5716)</f>
        <v>0</v>
      </c>
    </row>
    <row r="5719" spans="2:13" hidden="1" outlineLevel="1" x14ac:dyDescent="0.15"/>
    <row r="5720" spans="2:13" s="1" customFormat="1" ht="18" hidden="1" customHeight="1" outlineLevel="1" x14ac:dyDescent="0.15">
      <c r="B5720" s="7"/>
      <c r="C5720" s="60" t="s">
        <v>15</v>
      </c>
      <c r="D5720" s="68"/>
      <c r="E5720" s="68"/>
      <c r="F5720" s="69"/>
      <c r="G5720" s="69"/>
      <c r="H5720" s="69" t="s">
        <v>4</v>
      </c>
      <c r="I5720" s="69" t="s">
        <v>5</v>
      </c>
      <c r="J5720" s="69" t="s">
        <v>6</v>
      </c>
      <c r="K5720" s="69" t="s">
        <v>277</v>
      </c>
      <c r="L5720" s="69" t="s">
        <v>278</v>
      </c>
      <c r="M5720" s="69"/>
    </row>
    <row r="5721" spans="2:13" ht="10" hidden="1" customHeight="1" outlineLevel="1" x14ac:dyDescent="0.15"/>
    <row r="5722" spans="2:13" s="1" customFormat="1" ht="15" hidden="1" customHeight="1" outlineLevel="1" x14ac:dyDescent="0.15">
      <c r="B5722" s="7"/>
      <c r="D5722" s="10" t="s">
        <v>23</v>
      </c>
      <c r="F5722" s="9" t="s">
        <v>9</v>
      </c>
      <c r="H5722" s="31">
        <f>H5718</f>
        <v>0</v>
      </c>
      <c r="I5722" s="31">
        <f>I5718</f>
        <v>0</v>
      </c>
      <c r="J5722" s="31">
        <f>J5718</f>
        <v>0</v>
      </c>
      <c r="K5722" s="31">
        <f>K5718</f>
        <v>0</v>
      </c>
      <c r="L5722" s="31">
        <f>L5718</f>
        <v>0</v>
      </c>
    </row>
    <row r="5723" spans="2:13" ht="4" hidden="1" customHeight="1" outlineLevel="1" x14ac:dyDescent="0.15">
      <c r="D5723" s="10"/>
      <c r="F5723" s="1"/>
      <c r="H5723" s="1"/>
      <c r="I5723" s="1"/>
      <c r="J5723" s="1"/>
      <c r="K5723" s="1"/>
      <c r="L5723" s="1"/>
    </row>
    <row r="5724" spans="2:13" s="1" customFormat="1" ht="15" hidden="1" customHeight="1" outlineLevel="1" x14ac:dyDescent="0.15">
      <c r="B5724" s="7"/>
      <c r="D5724" s="10" t="s">
        <v>269</v>
      </c>
      <c r="F5724" s="9" t="s">
        <v>9</v>
      </c>
      <c r="H5724" s="31">
        <f>SUM(H5713:H5716)</f>
        <v>0</v>
      </c>
      <c r="I5724" s="31">
        <f>SUM(I5713:I5716)</f>
        <v>0</v>
      </c>
      <c r="J5724" s="31">
        <f>SUM(J5713:J5716)</f>
        <v>0</v>
      </c>
      <c r="K5724" s="31">
        <f>SUM(K5713:K5716)</f>
        <v>0</v>
      </c>
      <c r="L5724" s="31">
        <f>SUM(L5713:L5716)</f>
        <v>0</v>
      </c>
    </row>
    <row r="5725" spans="2:13" ht="4" hidden="1" customHeight="1" outlineLevel="1" x14ac:dyDescent="0.15">
      <c r="D5725" s="10"/>
      <c r="F5725" s="1"/>
      <c r="H5725" s="1"/>
      <c r="I5725" s="1"/>
      <c r="J5725" s="1"/>
      <c r="K5725" s="1"/>
      <c r="L5725" s="1"/>
    </row>
    <row r="5726" spans="2:13" s="1" customFormat="1" ht="15" hidden="1" customHeight="1" outlineLevel="1" x14ac:dyDescent="0.15">
      <c r="B5726" s="7"/>
      <c r="D5726" s="10" t="s">
        <v>16</v>
      </c>
      <c r="F5726" s="9" t="str">
        <f>ReportingCurrencyUnitLables</f>
        <v>USD 000s</v>
      </c>
      <c r="H5726" s="31">
        <f>H5704 * H5718 / 1000</f>
        <v>0</v>
      </c>
      <c r="I5726" s="31">
        <f>I5704 * I5718 / 1000</f>
        <v>0</v>
      </c>
      <c r="J5726" s="31">
        <f>J5704 * J5718 / 1000</f>
        <v>0</v>
      </c>
      <c r="K5726" s="31">
        <f>K5704 * K5718 / 1000</f>
        <v>0</v>
      </c>
      <c r="L5726" s="31">
        <f>L5704 * L5718 / 1000</f>
        <v>0</v>
      </c>
    </row>
    <row r="5727" spans="2:13" ht="4" hidden="1" customHeight="1" outlineLevel="1" x14ac:dyDescent="0.15">
      <c r="D5727" s="10"/>
      <c r="F5727" s="1"/>
      <c r="H5727" s="1"/>
      <c r="I5727" s="1"/>
      <c r="J5727" s="1"/>
      <c r="K5727" s="1"/>
      <c r="L5727" s="1"/>
    </row>
    <row r="5728" spans="2:13" s="1" customFormat="1" ht="15" hidden="1" customHeight="1" outlineLevel="1" x14ac:dyDescent="0.15">
      <c r="B5728" s="7"/>
      <c r="D5728" s="10" t="s">
        <v>19</v>
      </c>
      <c r="F5728" s="9" t="s">
        <v>20</v>
      </c>
      <c r="H5728" s="32">
        <f>IF(H5722=0,0,H5724 / H5722)</f>
        <v>0</v>
      </c>
      <c r="I5728" s="32">
        <f>IF(I5722=0,0,I5724 / I5722)</f>
        <v>0</v>
      </c>
      <c r="J5728" s="32">
        <f>IF(J5722=0,0,J5724 / J5722)</f>
        <v>0</v>
      </c>
      <c r="K5728" s="32">
        <f>IF(K5722=0,0,K5724 / K5722)</f>
        <v>0</v>
      </c>
      <c r="L5728" s="32">
        <f>IF(L5722=0,0,L5724 / L5722)</f>
        <v>0</v>
      </c>
    </row>
    <row r="5729" spans="2:13" ht="4" hidden="1" customHeight="1" outlineLevel="1" x14ac:dyDescent="0.15">
      <c r="D5729" s="10"/>
      <c r="F5729" s="1"/>
      <c r="H5729" s="1"/>
      <c r="I5729" s="1"/>
      <c r="J5729" s="1"/>
      <c r="K5729" s="1"/>
      <c r="L5729" s="1"/>
    </row>
    <row r="5730" spans="2:13" s="1" customFormat="1" ht="15" hidden="1" customHeight="1" outlineLevel="1" x14ac:dyDescent="0.15">
      <c r="B5730" s="7"/>
      <c r="D5730" s="10" t="s">
        <v>276</v>
      </c>
      <c r="F5730" s="9" t="str">
        <f>ReportingCurrencyUnitLables</f>
        <v>USD 000s</v>
      </c>
      <c r="H5730" s="31">
        <f>MAX(SUMPRODUCT(H5713:H5716, Technical!$E$9:$E$12) * H5704 / 1000, 0)</f>
        <v>0</v>
      </c>
      <c r="I5730" s="31">
        <f>MAX(SUMPRODUCT(I5713:I5716, Technical!$E$9:$E$12) * I5704 / 1000, 0)</f>
        <v>0</v>
      </c>
      <c r="J5730" s="31">
        <f>MAX(SUMPRODUCT(J5713:J5716, Technical!$E$9:$E$12) * J5704 / 1000, 0)</f>
        <v>0</v>
      </c>
      <c r="K5730" s="31">
        <f>MAX(SUMPRODUCT(K5713:K5716, Technical!$E$9:$E$12) * K5704 / 1000, 0)</f>
        <v>0</v>
      </c>
      <c r="L5730" s="31">
        <f>MAX(SUMPRODUCT(L5713:L5716, Technical!$E$9:$E$12) * L5704 / 1000, 0)</f>
        <v>0</v>
      </c>
    </row>
    <row r="5731" spans="2:13" ht="4" hidden="1" customHeight="1" outlineLevel="1" x14ac:dyDescent="0.15">
      <c r="D5731" s="10"/>
      <c r="F5731" s="1"/>
      <c r="H5731" s="1"/>
      <c r="I5731" s="1"/>
      <c r="J5731" s="1"/>
      <c r="K5731" s="1"/>
      <c r="L5731" s="1"/>
    </row>
    <row r="5732" spans="2:13" s="1" customFormat="1" ht="15" hidden="1" customHeight="1" outlineLevel="1" x14ac:dyDescent="0.15">
      <c r="B5732" s="7"/>
      <c r="D5732" s="10" t="s">
        <v>272</v>
      </c>
      <c r="F5732" s="9" t="s">
        <v>270</v>
      </c>
      <c r="H5732" s="32">
        <f>IF(H5726=0, 0, H5730/H5726)</f>
        <v>0</v>
      </c>
      <c r="I5732" s="32">
        <f>IF(I5726=0, 0, I5730/I5726)</f>
        <v>0</v>
      </c>
      <c r="J5732" s="32">
        <f>IF(J5726=0, 0, J5730/J5726)</f>
        <v>0</v>
      </c>
      <c r="K5732" s="32">
        <f>IF(K5726=0, 0, K5730/K5726)</f>
        <v>0</v>
      </c>
      <c r="L5732" s="32">
        <f>IF(L5726=0, 0, L5730/L5726)</f>
        <v>0</v>
      </c>
    </row>
    <row r="5733" spans="2:13" ht="4" hidden="1" customHeight="1" outlineLevel="1" x14ac:dyDescent="0.15">
      <c r="D5733" s="10"/>
      <c r="F5733" s="1"/>
      <c r="H5733" s="1"/>
      <c r="I5733" s="1"/>
      <c r="J5733" s="1"/>
      <c r="K5733" s="1"/>
      <c r="L5733" s="1"/>
    </row>
    <row r="5734" spans="2:13" s="1" customFormat="1" ht="15" hidden="1" customHeight="1" outlineLevel="1" x14ac:dyDescent="0.15">
      <c r="B5734" s="7"/>
      <c r="C5734" s="7"/>
      <c r="D5734" s="10" t="s">
        <v>271</v>
      </c>
      <c r="F5734" s="9" t="s">
        <v>279</v>
      </c>
      <c r="H5734" s="33"/>
      <c r="I5734" s="32">
        <f>IF(H5732=0, 0, -(I5732-H5732) / H5732)</f>
        <v>0</v>
      </c>
      <c r="J5734" s="32">
        <f>IF(I5732=0, 0, -(J5732-I5732) / I5732)</f>
        <v>0</v>
      </c>
      <c r="K5734" s="32">
        <f>IF(J5732=0, 0, -(K5732-J5732) / J5732)</f>
        <v>0</v>
      </c>
      <c r="L5734" s="32">
        <f>IF(K5732=0, 0, -(L5732-K5732) / K5732)</f>
        <v>0</v>
      </c>
    </row>
    <row r="5735" spans="2:13" hidden="1" outlineLevel="1" x14ac:dyDescent="0.15"/>
    <row r="5736" spans="2:13" s="1" customFormat="1" ht="18" hidden="1" customHeight="1" outlineLevel="1" x14ac:dyDescent="0.15">
      <c r="B5736" s="7"/>
      <c r="C5736" s="60" t="s">
        <v>259</v>
      </c>
      <c r="D5736" s="68"/>
      <c r="E5736" s="68">
        <f>IF(AND(J5691 = "Yes", OR(ISBLANK(Worker_Type_Filter), Worker_Type_Filter = H5696),
 OR(ISBLANK(Country_Filter), Country_Filter = J5696)), 1, 0)</f>
        <v>1</v>
      </c>
      <c r="F5736" s="69"/>
      <c r="G5736" s="69"/>
      <c r="H5736" s="69" t="s">
        <v>4</v>
      </c>
      <c r="I5736" s="69" t="s">
        <v>5</v>
      </c>
      <c r="J5736" s="69" t="s">
        <v>6</v>
      </c>
      <c r="K5736" s="69" t="s">
        <v>277</v>
      </c>
      <c r="L5736" s="69" t="s">
        <v>278</v>
      </c>
      <c r="M5736" s="69"/>
    </row>
    <row r="5737" spans="2:13" ht="10" hidden="1" customHeight="1" outlineLevel="1" x14ac:dyDescent="0.15">
      <c r="C5737" s="37" t="s">
        <v>267</v>
      </c>
    </row>
    <row r="5738" spans="2:13" ht="4" hidden="1" customHeight="1" outlineLevel="1" x14ac:dyDescent="0.15"/>
    <row r="5739" spans="2:13" s="1" customFormat="1" ht="15" hidden="1" customHeight="1" outlineLevel="1" x14ac:dyDescent="0.15">
      <c r="B5739" s="7"/>
      <c r="C5739" s="20">
        <v>1</v>
      </c>
      <c r="D5739" s="10" t="s">
        <v>23</v>
      </c>
      <c r="F5739" s="9" t="s">
        <v>9</v>
      </c>
      <c r="H5739" s="31">
        <f>H5722 * $E5736</f>
        <v>0</v>
      </c>
      <c r="I5739" s="31">
        <f>I5722 * $E5736</f>
        <v>0</v>
      </c>
      <c r="J5739" s="31">
        <f>J5722 * $E5736</f>
        <v>0</v>
      </c>
      <c r="K5739" s="31">
        <f>K5722 * $E5736</f>
        <v>0</v>
      </c>
      <c r="L5739" s="31">
        <f>L5722 * $E5736</f>
        <v>0</v>
      </c>
    </row>
    <row r="5740" spans="2:13" ht="4" hidden="1" customHeight="1" outlineLevel="1" x14ac:dyDescent="0.15">
      <c r="D5740" s="10"/>
      <c r="F5740" s="1"/>
      <c r="H5740" s="1"/>
      <c r="I5740" s="1"/>
      <c r="J5740" s="1"/>
      <c r="K5740" s="1"/>
      <c r="L5740" s="1"/>
    </row>
    <row r="5741" spans="2:13" s="1" customFormat="1" ht="15" hidden="1" customHeight="1" outlineLevel="1" x14ac:dyDescent="0.15">
      <c r="B5741" s="7"/>
      <c r="C5741" s="20">
        <v>2</v>
      </c>
      <c r="D5741" s="10" t="s">
        <v>269</v>
      </c>
      <c r="F5741" s="9" t="s">
        <v>9</v>
      </c>
      <c r="H5741" s="31">
        <f>H5724 * $E5736</f>
        <v>0</v>
      </c>
      <c r="I5741" s="31">
        <f>I5724 * $E5736</f>
        <v>0</v>
      </c>
      <c r="J5741" s="31">
        <f>J5724 * $E5736</f>
        <v>0</v>
      </c>
      <c r="K5741" s="31">
        <f>K5724 * $E5736</f>
        <v>0</v>
      </c>
      <c r="L5741" s="31">
        <f>L5724 * $E5736</f>
        <v>0</v>
      </c>
    </row>
    <row r="5742" spans="2:13" ht="4" hidden="1" customHeight="1" outlineLevel="1" x14ac:dyDescent="0.15">
      <c r="D5742" s="10"/>
      <c r="F5742" s="1"/>
      <c r="H5742" s="1"/>
      <c r="I5742" s="1"/>
      <c r="J5742" s="1"/>
      <c r="K5742" s="1"/>
      <c r="L5742" s="1"/>
    </row>
    <row r="5743" spans="2:13" s="1" customFormat="1" ht="15" hidden="1" customHeight="1" outlineLevel="1" x14ac:dyDescent="0.15">
      <c r="B5743" s="7"/>
      <c r="C5743" s="20">
        <v>3</v>
      </c>
      <c r="D5743" s="10" t="s">
        <v>16</v>
      </c>
      <c r="F5743" s="9" t="str">
        <f>ReportingCurrencyUnitLables</f>
        <v>USD 000s</v>
      </c>
      <c r="H5743" s="31">
        <f>H5726 * $E5736</f>
        <v>0</v>
      </c>
      <c r="I5743" s="31">
        <f>I5726 * $E5736</f>
        <v>0</v>
      </c>
      <c r="J5743" s="31">
        <f>J5726 * $E5736</f>
        <v>0</v>
      </c>
      <c r="K5743" s="31">
        <f>K5726 * $E5736</f>
        <v>0</v>
      </c>
      <c r="L5743" s="31">
        <f>L5726 * $E5736</f>
        <v>0</v>
      </c>
    </row>
    <row r="5744" spans="2:13" ht="4" hidden="1" customHeight="1" outlineLevel="1" x14ac:dyDescent="0.15">
      <c r="D5744" s="10"/>
      <c r="F5744" s="1"/>
      <c r="H5744" s="1"/>
      <c r="I5744" s="1"/>
      <c r="J5744" s="1"/>
      <c r="K5744" s="1"/>
      <c r="L5744" s="1"/>
    </row>
    <row r="5745" spans="2:14" s="1" customFormat="1" ht="15" hidden="1" customHeight="1" outlineLevel="1" x14ac:dyDescent="0.15">
      <c r="B5745" s="7"/>
      <c r="C5745" s="20">
        <v>4</v>
      </c>
      <c r="D5745" s="10" t="s">
        <v>276</v>
      </c>
      <c r="F5745" s="9" t="str">
        <f>ReportingCurrencyUnitLables</f>
        <v>USD 000s</v>
      </c>
      <c r="H5745" s="31">
        <f>H5730 * $E5736</f>
        <v>0</v>
      </c>
      <c r="I5745" s="31">
        <f>I5730 * $E5736</f>
        <v>0</v>
      </c>
      <c r="J5745" s="31">
        <f>J5730 * $E5736</f>
        <v>0</v>
      </c>
      <c r="K5745" s="31">
        <f>K5730 * $E5736</f>
        <v>0</v>
      </c>
      <c r="L5745" s="31">
        <f>L5730 * $E5736</f>
        <v>0</v>
      </c>
    </row>
    <row r="5746" spans="2:14" ht="4" hidden="1" customHeight="1" outlineLevel="1" x14ac:dyDescent="0.15">
      <c r="D5746" s="10"/>
      <c r="F5746" s="1"/>
      <c r="H5746" s="1"/>
      <c r="I5746" s="1"/>
      <c r="J5746" s="1"/>
      <c r="K5746" s="1"/>
      <c r="L5746" s="1"/>
    </row>
    <row r="5747" spans="2:14" ht="10" hidden="1" customHeight="1" outlineLevel="1" x14ac:dyDescent="0.15">
      <c r="B5747" s="38"/>
      <c r="C5747" s="34"/>
      <c r="D5747" s="34"/>
      <c r="E5747" s="34"/>
      <c r="F5747" s="34"/>
      <c r="G5747" s="34"/>
      <c r="H5747" s="34"/>
      <c r="I5747" s="39"/>
      <c r="J5747" s="39"/>
      <c r="K5747" s="39"/>
      <c r="L5747" s="34"/>
      <c r="M5747" s="34"/>
      <c r="N5747" s="1"/>
    </row>
    <row r="5748" spans="2:14" ht="10" customHeight="1" x14ac:dyDescent="0.15"/>
    <row r="5749" spans="2:14" s="1" customFormat="1" ht="19" collapsed="1" x14ac:dyDescent="0.15">
      <c r="B5749" s="66" cm="1">
        <f t="array" aca="1" ref="B5749" ca="1">MAX($B$2:OFFSET(B5749,-1,0)+1)</f>
        <v>100</v>
      </c>
      <c r="C5749" s="67" t="str">
        <f>UPPER(J5754) &amp;" / " &amp; K5754  &amp; " / " &amp; L5754 &amp; " / " &amp; H5754</f>
        <v xml:space="preserve"> /  /  / </v>
      </c>
      <c r="D5749" s="67"/>
      <c r="E5749" s="67"/>
      <c r="F5749" s="67"/>
      <c r="G5749" s="67"/>
      <c r="H5749" s="34"/>
      <c r="I5749" s="19" t="s">
        <v>253</v>
      </c>
      <c r="J5749" s="2" t="s">
        <v>216</v>
      </c>
      <c r="K5749" s="19" t="s">
        <v>286</v>
      </c>
      <c r="L5749" s="35">
        <f>E5794</f>
        <v>1</v>
      </c>
      <c r="M5749" s="34"/>
    </row>
    <row r="5750" spans="2:14" s="1" customFormat="1" ht="4" hidden="1" customHeight="1" outlineLevel="1" x14ac:dyDescent="0.15">
      <c r="B5750" s="63"/>
      <c r="C5750" s="64"/>
      <c r="D5750" s="64"/>
      <c r="E5750" s="64"/>
      <c r="F5750" s="64"/>
      <c r="G5750" s="64"/>
      <c r="H5750" s="64"/>
      <c r="I5750" s="65"/>
      <c r="J5750" s="65"/>
      <c r="K5750" s="65"/>
      <c r="L5750" s="64"/>
      <c r="M5750" s="64"/>
    </row>
    <row r="5751" spans="2:14" ht="10" hidden="1" customHeight="1" outlineLevel="1" x14ac:dyDescent="0.15"/>
    <row r="5752" spans="2:14" ht="15" hidden="1" customHeight="1" outlineLevel="1" x14ac:dyDescent="0.15">
      <c r="D5752" s="1"/>
      <c r="E5752" s="1"/>
      <c r="H5752" s="3" t="s">
        <v>1</v>
      </c>
      <c r="J5752" s="3" t="s">
        <v>0</v>
      </c>
      <c r="K5752" s="3" t="s">
        <v>215</v>
      </c>
      <c r="L5752" s="3" t="s">
        <v>283</v>
      </c>
    </row>
    <row r="5753" spans="2:14" ht="5" hidden="1" customHeight="1" outlineLevel="1" x14ac:dyDescent="0.15">
      <c r="D5753" s="1"/>
      <c r="E5753" s="1"/>
      <c r="H5753" s="1"/>
      <c r="J5753" s="1"/>
      <c r="K5753" s="1"/>
      <c r="L5753" s="1"/>
    </row>
    <row r="5754" spans="2:14" ht="15" hidden="1" customHeight="1" outlineLevel="1" x14ac:dyDescent="0.15">
      <c r="D5754" s="10" t="s">
        <v>2</v>
      </c>
      <c r="E5754" s="1"/>
      <c r="H5754" s="2"/>
      <c r="J5754" s="2"/>
      <c r="K5754" s="2"/>
      <c r="L5754" s="2"/>
    </row>
    <row r="5755" spans="2:14" hidden="1" outlineLevel="1" x14ac:dyDescent="0.15">
      <c r="D5755" s="1"/>
      <c r="E5755" s="1"/>
      <c r="F5755" s="1"/>
      <c r="H5755" s="1"/>
      <c r="I5755" s="1"/>
      <c r="J5755" s="1"/>
      <c r="K5755" s="1"/>
      <c r="L5755" s="1"/>
    </row>
    <row r="5756" spans="2:14" s="1" customFormat="1" ht="18" hidden="1" customHeight="1" outlineLevel="1" x14ac:dyDescent="0.15">
      <c r="B5756" s="7"/>
      <c r="C5756" s="60" t="s">
        <v>3</v>
      </c>
      <c r="D5756" s="68"/>
      <c r="E5756" s="68"/>
      <c r="F5756" s="69"/>
      <c r="G5756" s="69"/>
      <c r="H5756" s="69" t="s">
        <v>4</v>
      </c>
      <c r="I5756" s="69" t="s">
        <v>5</v>
      </c>
      <c r="J5756" s="69" t="s">
        <v>6</v>
      </c>
      <c r="K5756" s="69" t="s">
        <v>277</v>
      </c>
      <c r="L5756" s="69" t="s">
        <v>278</v>
      </c>
      <c r="M5756" s="69"/>
    </row>
    <row r="5757" spans="2:14" ht="10" hidden="1" customHeight="1" outlineLevel="1" x14ac:dyDescent="0.15">
      <c r="H5757" s="1"/>
      <c r="I5757" s="1"/>
      <c r="J5757" s="1"/>
      <c r="K5757" s="1"/>
      <c r="L5757" s="1"/>
    </row>
    <row r="5758" spans="2:14" s="1" customFormat="1" ht="15" hidden="1" customHeight="1" outlineLevel="1" x14ac:dyDescent="0.15">
      <c r="B5758" s="7"/>
      <c r="D5758" s="10" t="s">
        <v>3</v>
      </c>
      <c r="F5758" s="18" t="s">
        <v>288</v>
      </c>
      <c r="H5758" s="23"/>
      <c r="I5758" s="23"/>
      <c r="J5758" s="23"/>
      <c r="K5758" s="23"/>
      <c r="L5758" s="23"/>
    </row>
    <row r="5759" spans="2:14" ht="4" hidden="1" customHeight="1" outlineLevel="1" x14ac:dyDescent="0.15">
      <c r="D5759" s="1"/>
      <c r="E5759" s="1"/>
      <c r="F5759" s="1"/>
      <c r="H5759" s="1"/>
      <c r="I5759" s="1"/>
      <c r="J5759" s="1"/>
      <c r="K5759" s="1"/>
      <c r="L5759" s="1"/>
    </row>
    <row r="5760" spans="2:14" s="1" customFormat="1" ht="15" hidden="1" customHeight="1" outlineLevel="1" x14ac:dyDescent="0.15">
      <c r="B5760" s="7"/>
      <c r="D5760" s="10" t="s">
        <v>265</v>
      </c>
      <c r="F5760" s="9" t="str">
        <f>F5762 &amp; ":" &amp; F5758</f>
        <v>USD:[currency code]</v>
      </c>
      <c r="H5760" s="25"/>
      <c r="I5760" s="25"/>
      <c r="J5760" s="25"/>
      <c r="K5760" s="25"/>
      <c r="L5760" s="25"/>
    </row>
    <row r="5761" spans="2:13" ht="4" hidden="1" customHeight="1" outlineLevel="1" x14ac:dyDescent="0.15">
      <c r="D5761" s="1"/>
      <c r="E5761" s="1"/>
      <c r="F5761" s="1"/>
      <c r="H5761" s="1"/>
      <c r="I5761" s="1"/>
      <c r="J5761" s="1"/>
      <c r="K5761" s="1"/>
      <c r="L5761" s="1"/>
    </row>
    <row r="5762" spans="2:13" s="1" customFormat="1" ht="15" hidden="1" customHeight="1" outlineLevel="1" x14ac:dyDescent="0.15">
      <c r="B5762" s="7"/>
      <c r="D5762" s="10" t="s">
        <v>22</v>
      </c>
      <c r="F5762" s="9" t="str">
        <f>ReportingCurrency</f>
        <v>USD</v>
      </c>
      <c r="H5762" s="30">
        <f>IF(H5760=0, 0, H5758/H5760)</f>
        <v>0</v>
      </c>
      <c r="I5762" s="30">
        <f>IF(I5760=0, 0, I5758/I5760)</f>
        <v>0</v>
      </c>
      <c r="J5762" s="30">
        <f>IF(J5760=0, 0, J5758/J5760)</f>
        <v>0</v>
      </c>
      <c r="K5762" s="30">
        <f>IF(K5760=0, 0, K5758/K5760)</f>
        <v>0</v>
      </c>
      <c r="L5762" s="30">
        <f>IF(L5760=0, 0, L5758/L5760)</f>
        <v>0</v>
      </c>
    </row>
    <row r="5763" spans="2:13" ht="4" hidden="1" customHeight="1" outlineLevel="1" x14ac:dyDescent="0.15">
      <c r="D5763" s="1"/>
      <c r="E5763" s="1"/>
      <c r="F5763" s="1"/>
      <c r="H5763" s="1"/>
      <c r="I5763" s="1"/>
      <c r="J5763" s="1"/>
      <c r="K5763" s="1"/>
      <c r="L5763" s="1"/>
    </row>
    <row r="5764" spans="2:13" s="1" customFormat="1" ht="15" hidden="1" customHeight="1" outlineLevel="1" x14ac:dyDescent="0.15">
      <c r="B5764" s="7"/>
      <c r="D5764" s="10" t="s">
        <v>273</v>
      </c>
      <c r="F5764" s="9" t="s">
        <v>274</v>
      </c>
      <c r="H5764" s="2"/>
      <c r="I5764" s="2"/>
      <c r="J5764" s="2"/>
      <c r="K5764" s="2"/>
      <c r="L5764" s="2"/>
    </row>
    <row r="5765" spans="2:13" ht="4" hidden="1" customHeight="1" outlineLevel="1" x14ac:dyDescent="0.15">
      <c r="D5765" s="1"/>
      <c r="E5765" s="1"/>
      <c r="F5765" s="1"/>
      <c r="H5765" s="1"/>
      <c r="I5765" s="1"/>
      <c r="J5765" s="1"/>
      <c r="K5765" s="1"/>
      <c r="L5765" s="1"/>
    </row>
    <row r="5766" spans="2:13" s="1" customFormat="1" ht="15" hidden="1" customHeight="1" outlineLevel="1" x14ac:dyDescent="0.15">
      <c r="B5766" s="7"/>
      <c r="D5766" s="10" t="s">
        <v>302</v>
      </c>
      <c r="F5766" s="9" t="s">
        <v>275</v>
      </c>
      <c r="H5766" s="26"/>
      <c r="I5766" s="26"/>
      <c r="J5766" s="26"/>
      <c r="K5766" s="26"/>
      <c r="L5766" s="26"/>
    </row>
    <row r="5767" spans="2:13" hidden="1" outlineLevel="1" x14ac:dyDescent="0.15">
      <c r="D5767" s="1"/>
      <c r="E5767" s="1"/>
      <c r="F5767" s="1"/>
      <c r="H5767" s="1"/>
      <c r="I5767" s="1"/>
      <c r="J5767" s="1"/>
      <c r="K5767" s="1"/>
      <c r="L5767" s="1"/>
    </row>
    <row r="5768" spans="2:13" s="1" customFormat="1" ht="18" hidden="1" customHeight="1" outlineLevel="1" x14ac:dyDescent="0.15">
      <c r="B5768" s="7"/>
      <c r="C5768" s="60" t="s">
        <v>8</v>
      </c>
      <c r="D5768" s="68"/>
      <c r="E5768" s="68"/>
      <c r="F5768" s="69"/>
      <c r="G5768" s="69"/>
      <c r="H5768" s="69" t="s">
        <v>4</v>
      </c>
      <c r="I5768" s="69" t="s">
        <v>5</v>
      </c>
      <c r="J5768" s="69" t="s">
        <v>6</v>
      </c>
      <c r="K5768" s="69" t="s">
        <v>277</v>
      </c>
      <c r="L5768" s="69" t="s">
        <v>278</v>
      </c>
      <c r="M5768" s="69"/>
    </row>
    <row r="5769" spans="2:13" ht="10" hidden="1" customHeight="1" outlineLevel="1" x14ac:dyDescent="0.15">
      <c r="H5769" s="1"/>
      <c r="I5769" s="1"/>
      <c r="J5769" s="1"/>
      <c r="K5769" s="1"/>
      <c r="L5769" s="1"/>
    </row>
    <row r="5770" spans="2:13" s="1" customFormat="1" ht="15" hidden="1" customHeight="1" outlineLevel="1" x14ac:dyDescent="0.15">
      <c r="B5770" s="7"/>
      <c r="D5770" s="10" t="s">
        <v>254</v>
      </c>
      <c r="E5770" s="36"/>
      <c r="F5770" s="9" t="s">
        <v>24</v>
      </c>
      <c r="H5770" s="24"/>
      <c r="I5770" s="24"/>
      <c r="J5770" s="24"/>
      <c r="K5770" s="24"/>
      <c r="L5770" s="24"/>
    </row>
    <row r="5771" spans="2:13" s="1" customFormat="1" ht="15" hidden="1" customHeight="1" outlineLevel="1" x14ac:dyDescent="0.15">
      <c r="B5771" s="7"/>
      <c r="D5771" s="10" t="s">
        <v>255</v>
      </c>
      <c r="E5771" s="36"/>
      <c r="F5771" s="9" t="s">
        <v>24</v>
      </c>
      <c r="H5771" s="24"/>
      <c r="I5771" s="24"/>
      <c r="J5771" s="24"/>
      <c r="K5771" s="24"/>
      <c r="L5771" s="24"/>
    </row>
    <row r="5772" spans="2:13" s="1" customFormat="1" ht="15" hidden="1" customHeight="1" outlineLevel="1" x14ac:dyDescent="0.15">
      <c r="B5772" s="7"/>
      <c r="D5772" s="10" t="s">
        <v>256</v>
      </c>
      <c r="E5772" s="36"/>
      <c r="F5772" s="9" t="s">
        <v>24</v>
      </c>
      <c r="H5772" s="24"/>
      <c r="I5772" s="24"/>
      <c r="J5772" s="24"/>
      <c r="K5772" s="24"/>
      <c r="L5772" s="24"/>
    </row>
    <row r="5773" spans="2:13" s="1" customFormat="1" ht="15" hidden="1" customHeight="1" outlineLevel="1" x14ac:dyDescent="0.15">
      <c r="B5773" s="7"/>
      <c r="D5773" s="10" t="s">
        <v>257</v>
      </c>
      <c r="E5773" s="36"/>
      <c r="F5773" s="9" t="s">
        <v>24</v>
      </c>
      <c r="H5773" s="24"/>
      <c r="I5773" s="24"/>
      <c r="J5773" s="24"/>
      <c r="K5773" s="24"/>
      <c r="L5773" s="24"/>
    </row>
    <row r="5774" spans="2:13" s="1" customFormat="1" ht="15" hidden="1" customHeight="1" outlineLevel="1" x14ac:dyDescent="0.15">
      <c r="B5774" s="7"/>
      <c r="D5774" s="10" t="s">
        <v>258</v>
      </c>
      <c r="E5774" s="36"/>
      <c r="F5774" s="9" t="s">
        <v>24</v>
      </c>
      <c r="H5774" s="24"/>
      <c r="I5774" s="24"/>
      <c r="J5774" s="24"/>
      <c r="K5774" s="24"/>
      <c r="L5774" s="24"/>
    </row>
    <row r="5775" spans="2:13" ht="4" hidden="1" customHeight="1" outlineLevel="1" x14ac:dyDescent="0.15">
      <c r="D5775" s="1"/>
      <c r="E5775" s="1"/>
      <c r="F5775" s="1"/>
      <c r="H5775" s="1"/>
      <c r="I5775" s="1"/>
      <c r="J5775" s="1"/>
      <c r="K5775" s="1"/>
      <c r="L5775" s="1"/>
    </row>
    <row r="5776" spans="2:13" s="1" customFormat="1" ht="15" hidden="1" customHeight="1" outlineLevel="1" x14ac:dyDescent="0.15">
      <c r="B5776" s="7"/>
      <c r="D5776" s="10" t="s">
        <v>268</v>
      </c>
      <c r="F5776" s="9" t="s">
        <v>24</v>
      </c>
      <c r="H5776" s="31">
        <f>SUM(H5770:H5774)</f>
        <v>0</v>
      </c>
      <c r="I5776" s="31">
        <f>SUM(I5770:I5774)</f>
        <v>0</v>
      </c>
      <c r="J5776" s="31">
        <f>SUM(J5770:J5774)</f>
        <v>0</v>
      </c>
      <c r="K5776" s="31">
        <f>SUM(K5770:K5774)</f>
        <v>0</v>
      </c>
      <c r="L5776" s="31">
        <f>SUM(L5770:L5774)</f>
        <v>0</v>
      </c>
    </row>
    <row r="5777" spans="2:13" hidden="1" outlineLevel="1" x14ac:dyDescent="0.15"/>
    <row r="5778" spans="2:13" s="1" customFormat="1" ht="18" hidden="1" customHeight="1" outlineLevel="1" x14ac:dyDescent="0.15">
      <c r="B5778" s="7"/>
      <c r="C5778" s="60" t="s">
        <v>15</v>
      </c>
      <c r="D5778" s="68"/>
      <c r="E5778" s="68"/>
      <c r="F5778" s="69"/>
      <c r="G5778" s="69"/>
      <c r="H5778" s="69" t="s">
        <v>4</v>
      </c>
      <c r="I5778" s="69" t="s">
        <v>5</v>
      </c>
      <c r="J5778" s="69" t="s">
        <v>6</v>
      </c>
      <c r="K5778" s="69" t="s">
        <v>277</v>
      </c>
      <c r="L5778" s="69" t="s">
        <v>278</v>
      </c>
      <c r="M5778" s="69"/>
    </row>
    <row r="5779" spans="2:13" ht="10" hidden="1" customHeight="1" outlineLevel="1" x14ac:dyDescent="0.15"/>
    <row r="5780" spans="2:13" s="1" customFormat="1" ht="15" hidden="1" customHeight="1" outlineLevel="1" x14ac:dyDescent="0.15">
      <c r="B5780" s="7"/>
      <c r="D5780" s="10" t="s">
        <v>23</v>
      </c>
      <c r="F5780" s="9" t="s">
        <v>9</v>
      </c>
      <c r="H5780" s="31">
        <f>H5776</f>
        <v>0</v>
      </c>
      <c r="I5780" s="31">
        <f>I5776</f>
        <v>0</v>
      </c>
      <c r="J5780" s="31">
        <f>J5776</f>
        <v>0</v>
      </c>
      <c r="K5780" s="31">
        <f>K5776</f>
        <v>0</v>
      </c>
      <c r="L5780" s="31">
        <f>L5776</f>
        <v>0</v>
      </c>
    </row>
    <row r="5781" spans="2:13" ht="4" hidden="1" customHeight="1" outlineLevel="1" x14ac:dyDescent="0.15">
      <c r="D5781" s="10"/>
      <c r="F5781" s="1"/>
      <c r="H5781" s="1"/>
      <c r="I5781" s="1"/>
      <c r="J5781" s="1"/>
      <c r="K5781" s="1"/>
      <c r="L5781" s="1"/>
    </row>
    <row r="5782" spans="2:13" s="1" customFormat="1" ht="15" hidden="1" customHeight="1" outlineLevel="1" x14ac:dyDescent="0.15">
      <c r="B5782" s="7"/>
      <c r="D5782" s="10" t="s">
        <v>269</v>
      </c>
      <c r="F5782" s="9" t="s">
        <v>9</v>
      </c>
      <c r="H5782" s="31">
        <f>SUM(H5771:H5774)</f>
        <v>0</v>
      </c>
      <c r="I5782" s="31">
        <f>SUM(I5771:I5774)</f>
        <v>0</v>
      </c>
      <c r="J5782" s="31">
        <f>SUM(J5771:J5774)</f>
        <v>0</v>
      </c>
      <c r="K5782" s="31">
        <f>SUM(K5771:K5774)</f>
        <v>0</v>
      </c>
      <c r="L5782" s="31">
        <f>SUM(L5771:L5774)</f>
        <v>0</v>
      </c>
    </row>
    <row r="5783" spans="2:13" ht="4" hidden="1" customHeight="1" outlineLevel="1" x14ac:dyDescent="0.15">
      <c r="D5783" s="10"/>
      <c r="F5783" s="1"/>
      <c r="H5783" s="1"/>
      <c r="I5783" s="1"/>
      <c r="J5783" s="1"/>
      <c r="K5783" s="1"/>
      <c r="L5783" s="1"/>
    </row>
    <row r="5784" spans="2:13" s="1" customFormat="1" ht="15" hidden="1" customHeight="1" outlineLevel="1" x14ac:dyDescent="0.15">
      <c r="B5784" s="7"/>
      <c r="D5784" s="10" t="s">
        <v>16</v>
      </c>
      <c r="F5784" s="9" t="str">
        <f>ReportingCurrencyUnitLables</f>
        <v>USD 000s</v>
      </c>
      <c r="H5784" s="31">
        <f>H5762 * H5776 / 1000</f>
        <v>0</v>
      </c>
      <c r="I5784" s="31">
        <f>I5762 * I5776 / 1000</f>
        <v>0</v>
      </c>
      <c r="J5784" s="31">
        <f>J5762 * J5776 / 1000</f>
        <v>0</v>
      </c>
      <c r="K5784" s="31">
        <f>K5762 * K5776 / 1000</f>
        <v>0</v>
      </c>
      <c r="L5784" s="31">
        <f>L5762 * L5776 / 1000</f>
        <v>0</v>
      </c>
    </row>
    <row r="5785" spans="2:13" ht="4" hidden="1" customHeight="1" outlineLevel="1" x14ac:dyDescent="0.15">
      <c r="D5785" s="10"/>
      <c r="F5785" s="1"/>
      <c r="H5785" s="1"/>
      <c r="I5785" s="1"/>
      <c r="J5785" s="1"/>
      <c r="K5785" s="1"/>
      <c r="L5785" s="1"/>
    </row>
    <row r="5786" spans="2:13" s="1" customFormat="1" ht="15" hidden="1" customHeight="1" outlineLevel="1" x14ac:dyDescent="0.15">
      <c r="B5786" s="7"/>
      <c r="D5786" s="10" t="s">
        <v>19</v>
      </c>
      <c r="F5786" s="9" t="s">
        <v>20</v>
      </c>
      <c r="H5786" s="32">
        <f>IF(H5780=0,0,H5782 / H5780)</f>
        <v>0</v>
      </c>
      <c r="I5786" s="32">
        <f>IF(I5780=0,0,I5782 / I5780)</f>
        <v>0</v>
      </c>
      <c r="J5786" s="32">
        <f>IF(J5780=0,0,J5782 / J5780)</f>
        <v>0</v>
      </c>
      <c r="K5786" s="32">
        <f>IF(K5780=0,0,K5782 / K5780)</f>
        <v>0</v>
      </c>
      <c r="L5786" s="32">
        <f>IF(L5780=0,0,L5782 / L5780)</f>
        <v>0</v>
      </c>
    </row>
    <row r="5787" spans="2:13" ht="4" hidden="1" customHeight="1" outlineLevel="1" x14ac:dyDescent="0.15">
      <c r="D5787" s="10"/>
      <c r="F5787" s="1"/>
      <c r="H5787" s="1"/>
      <c r="I5787" s="1"/>
      <c r="J5787" s="1"/>
      <c r="K5787" s="1"/>
      <c r="L5787" s="1"/>
    </row>
    <row r="5788" spans="2:13" s="1" customFormat="1" ht="15" hidden="1" customHeight="1" outlineLevel="1" x14ac:dyDescent="0.15">
      <c r="B5788" s="7"/>
      <c r="D5788" s="10" t="s">
        <v>276</v>
      </c>
      <c r="F5788" s="9" t="str">
        <f>ReportingCurrencyUnitLables</f>
        <v>USD 000s</v>
      </c>
      <c r="H5788" s="31">
        <f>MAX(SUMPRODUCT(H5771:H5774, Technical!$E$9:$E$12) * H5762 / 1000, 0)</f>
        <v>0</v>
      </c>
      <c r="I5788" s="31">
        <f>MAX(SUMPRODUCT(I5771:I5774, Technical!$E$9:$E$12) * I5762 / 1000, 0)</f>
        <v>0</v>
      </c>
      <c r="J5788" s="31">
        <f>MAX(SUMPRODUCT(J5771:J5774, Technical!$E$9:$E$12) * J5762 / 1000, 0)</f>
        <v>0</v>
      </c>
      <c r="K5788" s="31">
        <f>MAX(SUMPRODUCT(K5771:K5774, Technical!$E$9:$E$12) * K5762 / 1000, 0)</f>
        <v>0</v>
      </c>
      <c r="L5788" s="31">
        <f>MAX(SUMPRODUCT(L5771:L5774, Technical!$E$9:$E$12) * L5762 / 1000, 0)</f>
        <v>0</v>
      </c>
    </row>
    <row r="5789" spans="2:13" ht="4" hidden="1" customHeight="1" outlineLevel="1" x14ac:dyDescent="0.15">
      <c r="D5789" s="10"/>
      <c r="F5789" s="1"/>
      <c r="H5789" s="1"/>
      <c r="I5789" s="1"/>
      <c r="J5789" s="1"/>
      <c r="K5789" s="1"/>
      <c r="L5789" s="1"/>
    </row>
    <row r="5790" spans="2:13" s="1" customFormat="1" ht="15" hidden="1" customHeight="1" outlineLevel="1" x14ac:dyDescent="0.15">
      <c r="B5790" s="7"/>
      <c r="D5790" s="10" t="s">
        <v>272</v>
      </c>
      <c r="F5790" s="9" t="s">
        <v>270</v>
      </c>
      <c r="H5790" s="32">
        <f>IF(H5784=0, 0, H5788/H5784)</f>
        <v>0</v>
      </c>
      <c r="I5790" s="32">
        <f>IF(I5784=0, 0, I5788/I5784)</f>
        <v>0</v>
      </c>
      <c r="J5790" s="32">
        <f>IF(J5784=0, 0, J5788/J5784)</f>
        <v>0</v>
      </c>
      <c r="K5790" s="32">
        <f>IF(K5784=0, 0, K5788/K5784)</f>
        <v>0</v>
      </c>
      <c r="L5790" s="32">
        <f>IF(L5784=0, 0, L5788/L5784)</f>
        <v>0</v>
      </c>
    </row>
    <row r="5791" spans="2:13" ht="4" hidden="1" customHeight="1" outlineLevel="1" x14ac:dyDescent="0.15">
      <c r="D5791" s="10"/>
      <c r="F5791" s="1"/>
      <c r="H5791" s="1"/>
      <c r="I5791" s="1"/>
      <c r="J5791" s="1"/>
      <c r="K5791" s="1"/>
      <c r="L5791" s="1"/>
    </row>
    <row r="5792" spans="2:13" s="1" customFormat="1" ht="15" hidden="1" customHeight="1" outlineLevel="1" x14ac:dyDescent="0.15">
      <c r="B5792" s="7"/>
      <c r="C5792" s="7"/>
      <c r="D5792" s="10" t="s">
        <v>271</v>
      </c>
      <c r="F5792" s="9" t="s">
        <v>279</v>
      </c>
      <c r="H5792" s="33"/>
      <c r="I5792" s="32">
        <f>IF(H5790=0, 0, -(I5790-H5790) / H5790)</f>
        <v>0</v>
      </c>
      <c r="J5792" s="32">
        <f>IF(I5790=0, 0, -(J5790-I5790) / I5790)</f>
        <v>0</v>
      </c>
      <c r="K5792" s="32">
        <f>IF(J5790=0, 0, -(K5790-J5790) / J5790)</f>
        <v>0</v>
      </c>
      <c r="L5792" s="32">
        <f>IF(K5790=0, 0, -(L5790-K5790) / K5790)</f>
        <v>0</v>
      </c>
    </row>
    <row r="5793" spans="2:14" hidden="1" outlineLevel="1" x14ac:dyDescent="0.15"/>
    <row r="5794" spans="2:14" s="1" customFormat="1" ht="18" hidden="1" customHeight="1" outlineLevel="1" x14ac:dyDescent="0.15">
      <c r="B5794" s="7"/>
      <c r="C5794" s="60" t="s">
        <v>259</v>
      </c>
      <c r="D5794" s="68"/>
      <c r="E5794" s="68">
        <f>IF(AND(J5749 = "Yes", OR(ISBLANK(Worker_Type_Filter), Worker_Type_Filter = H5754),
 OR(ISBLANK(Country_Filter), Country_Filter = J5754)), 1, 0)</f>
        <v>1</v>
      </c>
      <c r="F5794" s="69"/>
      <c r="G5794" s="69"/>
      <c r="H5794" s="69" t="s">
        <v>4</v>
      </c>
      <c r="I5794" s="69" t="s">
        <v>5</v>
      </c>
      <c r="J5794" s="69" t="s">
        <v>6</v>
      </c>
      <c r="K5794" s="69" t="s">
        <v>277</v>
      </c>
      <c r="L5794" s="69" t="s">
        <v>278</v>
      </c>
      <c r="M5794" s="69"/>
    </row>
    <row r="5795" spans="2:14" ht="10" hidden="1" customHeight="1" outlineLevel="1" x14ac:dyDescent="0.15">
      <c r="C5795" s="37" t="s">
        <v>267</v>
      </c>
    </row>
    <row r="5796" spans="2:14" ht="4" hidden="1" customHeight="1" outlineLevel="1" x14ac:dyDescent="0.15"/>
    <row r="5797" spans="2:14" s="1" customFormat="1" ht="15" hidden="1" customHeight="1" outlineLevel="1" x14ac:dyDescent="0.15">
      <c r="B5797" s="7"/>
      <c r="C5797" s="20">
        <v>1</v>
      </c>
      <c r="D5797" s="10" t="s">
        <v>23</v>
      </c>
      <c r="F5797" s="9" t="s">
        <v>9</v>
      </c>
      <c r="H5797" s="31">
        <f>H5780 * $E5794</f>
        <v>0</v>
      </c>
      <c r="I5797" s="31">
        <f>I5780 * $E5794</f>
        <v>0</v>
      </c>
      <c r="J5797" s="31">
        <f>J5780 * $E5794</f>
        <v>0</v>
      </c>
      <c r="K5797" s="31">
        <f>K5780 * $E5794</f>
        <v>0</v>
      </c>
      <c r="L5797" s="31">
        <f>L5780 * $E5794</f>
        <v>0</v>
      </c>
    </row>
    <row r="5798" spans="2:14" ht="4" hidden="1" customHeight="1" outlineLevel="1" x14ac:dyDescent="0.15">
      <c r="D5798" s="10"/>
      <c r="F5798" s="1"/>
      <c r="H5798" s="1"/>
      <c r="I5798" s="1"/>
      <c r="J5798" s="1"/>
      <c r="K5798" s="1"/>
      <c r="L5798" s="1"/>
    </row>
    <row r="5799" spans="2:14" s="1" customFormat="1" ht="15" hidden="1" customHeight="1" outlineLevel="1" x14ac:dyDescent="0.15">
      <c r="B5799" s="7"/>
      <c r="C5799" s="20">
        <v>2</v>
      </c>
      <c r="D5799" s="10" t="s">
        <v>269</v>
      </c>
      <c r="F5799" s="9" t="s">
        <v>9</v>
      </c>
      <c r="H5799" s="31">
        <f>H5782 * $E5794</f>
        <v>0</v>
      </c>
      <c r="I5799" s="31">
        <f>I5782 * $E5794</f>
        <v>0</v>
      </c>
      <c r="J5799" s="31">
        <f>J5782 * $E5794</f>
        <v>0</v>
      </c>
      <c r="K5799" s="31">
        <f>K5782 * $E5794</f>
        <v>0</v>
      </c>
      <c r="L5799" s="31">
        <f>L5782 * $E5794</f>
        <v>0</v>
      </c>
    </row>
    <row r="5800" spans="2:14" ht="4" hidden="1" customHeight="1" outlineLevel="1" x14ac:dyDescent="0.15">
      <c r="D5800" s="10"/>
      <c r="F5800" s="1"/>
      <c r="H5800" s="1"/>
      <c r="I5800" s="1"/>
      <c r="J5800" s="1"/>
      <c r="K5800" s="1"/>
      <c r="L5800" s="1"/>
    </row>
    <row r="5801" spans="2:14" s="1" customFormat="1" ht="15" hidden="1" customHeight="1" outlineLevel="1" x14ac:dyDescent="0.15">
      <c r="B5801" s="7"/>
      <c r="C5801" s="20">
        <v>3</v>
      </c>
      <c r="D5801" s="10" t="s">
        <v>16</v>
      </c>
      <c r="F5801" s="9" t="str">
        <f>ReportingCurrencyUnitLables</f>
        <v>USD 000s</v>
      </c>
      <c r="H5801" s="31">
        <f>H5784 * $E5794</f>
        <v>0</v>
      </c>
      <c r="I5801" s="31">
        <f>I5784 * $E5794</f>
        <v>0</v>
      </c>
      <c r="J5801" s="31">
        <f>J5784 * $E5794</f>
        <v>0</v>
      </c>
      <c r="K5801" s="31">
        <f>K5784 * $E5794</f>
        <v>0</v>
      </c>
      <c r="L5801" s="31">
        <f>L5784 * $E5794</f>
        <v>0</v>
      </c>
    </row>
    <row r="5802" spans="2:14" ht="4" hidden="1" customHeight="1" outlineLevel="1" x14ac:dyDescent="0.15">
      <c r="D5802" s="10"/>
      <c r="F5802" s="1"/>
      <c r="H5802" s="1"/>
      <c r="I5802" s="1"/>
      <c r="J5802" s="1"/>
      <c r="K5802" s="1"/>
      <c r="L5802" s="1"/>
    </row>
    <row r="5803" spans="2:14" s="1" customFormat="1" ht="15" hidden="1" customHeight="1" outlineLevel="1" x14ac:dyDescent="0.15">
      <c r="B5803" s="7"/>
      <c r="C5803" s="20">
        <v>4</v>
      </c>
      <c r="D5803" s="10" t="s">
        <v>276</v>
      </c>
      <c r="F5803" s="9" t="str">
        <f>ReportingCurrencyUnitLables</f>
        <v>USD 000s</v>
      </c>
      <c r="H5803" s="31">
        <f>H5788 * $E5794</f>
        <v>0</v>
      </c>
      <c r="I5803" s="31">
        <f>I5788 * $E5794</f>
        <v>0</v>
      </c>
      <c r="J5803" s="31">
        <f>J5788 * $E5794</f>
        <v>0</v>
      </c>
      <c r="K5803" s="31">
        <f>K5788 * $E5794</f>
        <v>0</v>
      </c>
      <c r="L5803" s="31">
        <f>L5788 * $E5794</f>
        <v>0</v>
      </c>
    </row>
    <row r="5804" spans="2:14" ht="4" hidden="1" customHeight="1" outlineLevel="1" x14ac:dyDescent="0.15">
      <c r="D5804" s="10"/>
      <c r="F5804" s="1"/>
      <c r="H5804" s="1"/>
      <c r="I5804" s="1"/>
      <c r="J5804" s="1"/>
      <c r="K5804" s="1"/>
      <c r="L5804" s="1"/>
    </row>
    <row r="5805" spans="2:14" ht="10" hidden="1" customHeight="1" outlineLevel="1" x14ac:dyDescent="0.15">
      <c r="B5805" s="38"/>
      <c r="C5805" s="34"/>
      <c r="D5805" s="34"/>
      <c r="E5805" s="34"/>
      <c r="F5805" s="34"/>
      <c r="G5805" s="34"/>
      <c r="H5805" s="34"/>
      <c r="I5805" s="39"/>
      <c r="J5805" s="39"/>
      <c r="K5805" s="39"/>
      <c r="L5805" s="34"/>
      <c r="M5805" s="34"/>
      <c r="N5805" s="1"/>
    </row>
    <row r="5806" spans="2:14" ht="10" customHeight="1" x14ac:dyDescent="0.15"/>
  </sheetData>
  <sheetProtection sheet="1" formatRows="0"/>
  <conditionalFormatting sqref="I50:L50">
    <cfRule type="iconSet" priority="1603">
      <iconSet>
        <cfvo type="percent" val="0"/>
        <cfvo type="num" val="0"/>
        <cfvo type="num" val="0" gte="0"/>
      </iconSet>
    </cfRule>
  </conditionalFormatting>
  <conditionalFormatting sqref="I108:L108">
    <cfRule type="iconSet" priority="522">
      <iconSet>
        <cfvo type="percent" val="0"/>
        <cfvo type="num" val="0"/>
        <cfvo type="num" val="0" gte="0"/>
      </iconSet>
    </cfRule>
  </conditionalFormatting>
  <conditionalFormatting sqref="I166:L166">
    <cfRule type="iconSet" priority="518">
      <iconSet>
        <cfvo type="percent" val="0"/>
        <cfvo type="num" val="0"/>
        <cfvo type="num" val="0" gte="0"/>
      </iconSet>
    </cfRule>
  </conditionalFormatting>
  <conditionalFormatting sqref="I224:L224">
    <cfRule type="iconSet" priority="513">
      <iconSet>
        <cfvo type="percent" val="0"/>
        <cfvo type="num" val="0"/>
        <cfvo type="num" val="0" gte="0"/>
      </iconSet>
    </cfRule>
  </conditionalFormatting>
  <conditionalFormatting sqref="I282:L282">
    <cfRule type="iconSet" priority="508">
      <iconSet>
        <cfvo type="percent" val="0"/>
        <cfvo type="num" val="0"/>
        <cfvo type="num" val="0" gte="0"/>
      </iconSet>
    </cfRule>
  </conditionalFormatting>
  <conditionalFormatting sqref="I340:L340">
    <cfRule type="iconSet" priority="503">
      <iconSet>
        <cfvo type="percent" val="0"/>
        <cfvo type="num" val="0"/>
        <cfvo type="num" val="0" gte="0"/>
      </iconSet>
    </cfRule>
  </conditionalFormatting>
  <conditionalFormatting sqref="I398:L398">
    <cfRule type="iconSet" priority="498">
      <iconSet>
        <cfvo type="percent" val="0"/>
        <cfvo type="num" val="0"/>
        <cfvo type="num" val="0" gte="0"/>
      </iconSet>
    </cfRule>
  </conditionalFormatting>
  <conditionalFormatting sqref="I456:L456">
    <cfRule type="iconSet" priority="493">
      <iconSet>
        <cfvo type="percent" val="0"/>
        <cfvo type="num" val="0"/>
        <cfvo type="num" val="0" gte="0"/>
      </iconSet>
    </cfRule>
  </conditionalFormatting>
  <conditionalFormatting sqref="I514:L514">
    <cfRule type="iconSet" priority="488">
      <iconSet>
        <cfvo type="percent" val="0"/>
        <cfvo type="num" val="0"/>
        <cfvo type="num" val="0" gte="0"/>
      </iconSet>
    </cfRule>
  </conditionalFormatting>
  <conditionalFormatting sqref="I572:L572">
    <cfRule type="iconSet" priority="483">
      <iconSet>
        <cfvo type="percent" val="0"/>
        <cfvo type="num" val="0"/>
        <cfvo type="num" val="0" gte="0"/>
      </iconSet>
    </cfRule>
  </conditionalFormatting>
  <conditionalFormatting sqref="I630:L630">
    <cfRule type="iconSet" priority="478">
      <iconSet>
        <cfvo type="percent" val="0"/>
        <cfvo type="num" val="0"/>
        <cfvo type="num" val="0" gte="0"/>
      </iconSet>
    </cfRule>
  </conditionalFormatting>
  <conditionalFormatting sqref="I688:L688">
    <cfRule type="iconSet" priority="474">
      <iconSet>
        <cfvo type="percent" val="0"/>
        <cfvo type="num" val="0"/>
        <cfvo type="num" val="0" gte="0"/>
      </iconSet>
    </cfRule>
  </conditionalFormatting>
  <conditionalFormatting sqref="I746:L746">
    <cfRule type="iconSet" priority="470">
      <iconSet>
        <cfvo type="percent" val="0"/>
        <cfvo type="num" val="0"/>
        <cfvo type="num" val="0" gte="0"/>
      </iconSet>
    </cfRule>
  </conditionalFormatting>
  <conditionalFormatting sqref="I804:L804">
    <cfRule type="iconSet" priority="465">
      <iconSet>
        <cfvo type="percent" val="0"/>
        <cfvo type="num" val="0"/>
        <cfvo type="num" val="0" gte="0"/>
      </iconSet>
    </cfRule>
  </conditionalFormatting>
  <conditionalFormatting sqref="I862:L862">
    <cfRule type="iconSet" priority="460">
      <iconSet>
        <cfvo type="percent" val="0"/>
        <cfvo type="num" val="0"/>
        <cfvo type="num" val="0" gte="0"/>
      </iconSet>
    </cfRule>
  </conditionalFormatting>
  <conditionalFormatting sqref="I920:L920">
    <cfRule type="iconSet" priority="455">
      <iconSet>
        <cfvo type="percent" val="0"/>
        <cfvo type="num" val="0"/>
        <cfvo type="num" val="0" gte="0"/>
      </iconSet>
    </cfRule>
  </conditionalFormatting>
  <conditionalFormatting sqref="I978:L978">
    <cfRule type="iconSet" priority="450">
      <iconSet>
        <cfvo type="percent" val="0"/>
        <cfvo type="num" val="0"/>
        <cfvo type="num" val="0" gte="0"/>
      </iconSet>
    </cfRule>
  </conditionalFormatting>
  <conditionalFormatting sqref="I1036:L1036">
    <cfRule type="iconSet" priority="445">
      <iconSet>
        <cfvo type="percent" val="0"/>
        <cfvo type="num" val="0"/>
        <cfvo type="num" val="0" gte="0"/>
      </iconSet>
    </cfRule>
  </conditionalFormatting>
  <conditionalFormatting sqref="I1094:L1094">
    <cfRule type="iconSet" priority="440">
      <iconSet>
        <cfvo type="percent" val="0"/>
        <cfvo type="num" val="0"/>
        <cfvo type="num" val="0" gte="0"/>
      </iconSet>
    </cfRule>
  </conditionalFormatting>
  <conditionalFormatting sqref="I1152:L1152">
    <cfRule type="iconSet" priority="435">
      <iconSet>
        <cfvo type="percent" val="0"/>
        <cfvo type="num" val="0"/>
        <cfvo type="num" val="0" gte="0"/>
      </iconSet>
    </cfRule>
  </conditionalFormatting>
  <conditionalFormatting sqref="I1210:L1210">
    <cfRule type="iconSet" priority="430">
      <iconSet>
        <cfvo type="percent" val="0"/>
        <cfvo type="num" val="0"/>
        <cfvo type="num" val="0" gte="0"/>
      </iconSet>
    </cfRule>
  </conditionalFormatting>
  <conditionalFormatting sqref="I1268:L1268">
    <cfRule type="iconSet" priority="426">
      <iconSet>
        <cfvo type="percent" val="0"/>
        <cfvo type="num" val="0"/>
        <cfvo type="num" val="0" gte="0"/>
      </iconSet>
    </cfRule>
  </conditionalFormatting>
  <conditionalFormatting sqref="I1326:L1326">
    <cfRule type="iconSet" priority="422">
      <iconSet>
        <cfvo type="percent" val="0"/>
        <cfvo type="num" val="0"/>
        <cfvo type="num" val="0" gte="0"/>
      </iconSet>
    </cfRule>
  </conditionalFormatting>
  <conditionalFormatting sqref="I1384:L1384">
    <cfRule type="iconSet" priority="417">
      <iconSet>
        <cfvo type="percent" val="0"/>
        <cfvo type="num" val="0"/>
        <cfvo type="num" val="0" gte="0"/>
      </iconSet>
    </cfRule>
  </conditionalFormatting>
  <conditionalFormatting sqref="I1442:L1442">
    <cfRule type="iconSet" priority="412">
      <iconSet>
        <cfvo type="percent" val="0"/>
        <cfvo type="num" val="0"/>
        <cfvo type="num" val="0" gte="0"/>
      </iconSet>
    </cfRule>
  </conditionalFormatting>
  <conditionalFormatting sqref="I1500:L1500">
    <cfRule type="iconSet" priority="407">
      <iconSet>
        <cfvo type="percent" val="0"/>
        <cfvo type="num" val="0"/>
        <cfvo type="num" val="0" gte="0"/>
      </iconSet>
    </cfRule>
  </conditionalFormatting>
  <conditionalFormatting sqref="I1558:L1558">
    <cfRule type="iconSet" priority="402">
      <iconSet>
        <cfvo type="percent" val="0"/>
        <cfvo type="num" val="0"/>
        <cfvo type="num" val="0" gte="0"/>
      </iconSet>
    </cfRule>
  </conditionalFormatting>
  <conditionalFormatting sqref="I1616:L1616">
    <cfRule type="iconSet" priority="397">
      <iconSet>
        <cfvo type="percent" val="0"/>
        <cfvo type="num" val="0"/>
        <cfvo type="num" val="0" gte="0"/>
      </iconSet>
    </cfRule>
  </conditionalFormatting>
  <conditionalFormatting sqref="I1674:L1674">
    <cfRule type="iconSet" priority="392">
      <iconSet>
        <cfvo type="percent" val="0"/>
        <cfvo type="num" val="0"/>
        <cfvo type="num" val="0" gte="0"/>
      </iconSet>
    </cfRule>
  </conditionalFormatting>
  <conditionalFormatting sqref="I1732:L1732">
    <cfRule type="iconSet" priority="387">
      <iconSet>
        <cfvo type="percent" val="0"/>
        <cfvo type="num" val="0"/>
        <cfvo type="num" val="0" gte="0"/>
      </iconSet>
    </cfRule>
  </conditionalFormatting>
  <conditionalFormatting sqref="I1790:L1790">
    <cfRule type="iconSet" priority="382">
      <iconSet>
        <cfvo type="percent" val="0"/>
        <cfvo type="num" val="0"/>
        <cfvo type="num" val="0" gte="0"/>
      </iconSet>
    </cfRule>
  </conditionalFormatting>
  <conditionalFormatting sqref="I1848:L1848">
    <cfRule type="iconSet" priority="378">
      <iconSet>
        <cfvo type="percent" val="0"/>
        <cfvo type="num" val="0"/>
        <cfvo type="num" val="0" gte="0"/>
      </iconSet>
    </cfRule>
  </conditionalFormatting>
  <conditionalFormatting sqref="I1906:L1906">
    <cfRule type="iconSet" priority="374">
      <iconSet>
        <cfvo type="percent" val="0"/>
        <cfvo type="num" val="0"/>
        <cfvo type="num" val="0" gte="0"/>
      </iconSet>
    </cfRule>
  </conditionalFormatting>
  <conditionalFormatting sqref="I1964:L1964">
    <cfRule type="iconSet" priority="369">
      <iconSet>
        <cfvo type="percent" val="0"/>
        <cfvo type="num" val="0"/>
        <cfvo type="num" val="0" gte="0"/>
      </iconSet>
    </cfRule>
  </conditionalFormatting>
  <conditionalFormatting sqref="I2022:L2022">
    <cfRule type="iconSet" priority="364">
      <iconSet>
        <cfvo type="percent" val="0"/>
        <cfvo type="num" val="0"/>
        <cfvo type="num" val="0" gte="0"/>
      </iconSet>
    </cfRule>
  </conditionalFormatting>
  <conditionalFormatting sqref="I2080:L2080">
    <cfRule type="iconSet" priority="359">
      <iconSet>
        <cfvo type="percent" val="0"/>
        <cfvo type="num" val="0"/>
        <cfvo type="num" val="0" gte="0"/>
      </iconSet>
    </cfRule>
  </conditionalFormatting>
  <conditionalFormatting sqref="I2138:L2138">
    <cfRule type="iconSet" priority="354">
      <iconSet>
        <cfvo type="percent" val="0"/>
        <cfvo type="num" val="0"/>
        <cfvo type="num" val="0" gte="0"/>
      </iconSet>
    </cfRule>
  </conditionalFormatting>
  <conditionalFormatting sqref="I2196:L2196">
    <cfRule type="iconSet" priority="349">
      <iconSet>
        <cfvo type="percent" val="0"/>
        <cfvo type="num" val="0"/>
        <cfvo type="num" val="0" gte="0"/>
      </iconSet>
    </cfRule>
  </conditionalFormatting>
  <conditionalFormatting sqref="I2254:L2254">
    <cfRule type="iconSet" priority="344">
      <iconSet>
        <cfvo type="percent" val="0"/>
        <cfvo type="num" val="0"/>
        <cfvo type="num" val="0" gte="0"/>
      </iconSet>
    </cfRule>
  </conditionalFormatting>
  <conditionalFormatting sqref="I2312:L2312">
    <cfRule type="iconSet" priority="339">
      <iconSet>
        <cfvo type="percent" val="0"/>
        <cfvo type="num" val="0"/>
        <cfvo type="num" val="0" gte="0"/>
      </iconSet>
    </cfRule>
  </conditionalFormatting>
  <conditionalFormatting sqref="I2370:L2370">
    <cfRule type="iconSet" priority="334">
      <iconSet>
        <cfvo type="percent" val="0"/>
        <cfvo type="num" val="0"/>
        <cfvo type="num" val="0" gte="0"/>
      </iconSet>
    </cfRule>
  </conditionalFormatting>
  <conditionalFormatting sqref="I2428:L2428">
    <cfRule type="iconSet" priority="330">
      <iconSet>
        <cfvo type="percent" val="0"/>
        <cfvo type="num" val="0"/>
        <cfvo type="num" val="0" gte="0"/>
      </iconSet>
    </cfRule>
  </conditionalFormatting>
  <conditionalFormatting sqref="I2486:L2486">
    <cfRule type="iconSet" priority="326">
      <iconSet>
        <cfvo type="percent" val="0"/>
        <cfvo type="num" val="0"/>
        <cfvo type="num" val="0" gte="0"/>
      </iconSet>
    </cfRule>
  </conditionalFormatting>
  <conditionalFormatting sqref="I2544:L2544">
    <cfRule type="iconSet" priority="321">
      <iconSet>
        <cfvo type="percent" val="0"/>
        <cfvo type="num" val="0"/>
        <cfvo type="num" val="0" gte="0"/>
      </iconSet>
    </cfRule>
  </conditionalFormatting>
  <conditionalFormatting sqref="I2602:L2602">
    <cfRule type="iconSet" priority="316">
      <iconSet>
        <cfvo type="percent" val="0"/>
        <cfvo type="num" val="0"/>
        <cfvo type="num" val="0" gte="0"/>
      </iconSet>
    </cfRule>
  </conditionalFormatting>
  <conditionalFormatting sqref="I2660:L2660">
    <cfRule type="iconSet" priority="311">
      <iconSet>
        <cfvo type="percent" val="0"/>
        <cfvo type="num" val="0"/>
        <cfvo type="num" val="0" gte="0"/>
      </iconSet>
    </cfRule>
  </conditionalFormatting>
  <conditionalFormatting sqref="I2718:L2718">
    <cfRule type="iconSet" priority="306">
      <iconSet>
        <cfvo type="percent" val="0"/>
        <cfvo type="num" val="0"/>
        <cfvo type="num" val="0" gte="0"/>
      </iconSet>
    </cfRule>
  </conditionalFormatting>
  <conditionalFormatting sqref="I2776:L2776">
    <cfRule type="iconSet" priority="301">
      <iconSet>
        <cfvo type="percent" val="0"/>
        <cfvo type="num" val="0"/>
        <cfvo type="num" val="0" gte="0"/>
      </iconSet>
    </cfRule>
  </conditionalFormatting>
  <conditionalFormatting sqref="I2834:L2834">
    <cfRule type="iconSet" priority="296">
      <iconSet>
        <cfvo type="percent" val="0"/>
        <cfvo type="num" val="0"/>
        <cfvo type="num" val="0" gte="0"/>
      </iconSet>
    </cfRule>
  </conditionalFormatting>
  <conditionalFormatting sqref="I2892:L2892">
    <cfRule type="iconSet" priority="291">
      <iconSet>
        <cfvo type="percent" val="0"/>
        <cfvo type="num" val="0"/>
        <cfvo type="num" val="0" gte="0"/>
      </iconSet>
    </cfRule>
  </conditionalFormatting>
  <conditionalFormatting sqref="I2950:L2950">
    <cfRule type="iconSet" priority="238">
      <iconSet>
        <cfvo type="percent" val="0"/>
        <cfvo type="num" val="0"/>
        <cfvo type="num" val="0" gte="0"/>
      </iconSet>
    </cfRule>
  </conditionalFormatting>
  <conditionalFormatting sqref="I3008:L3008">
    <cfRule type="iconSet" priority="234">
      <iconSet>
        <cfvo type="percent" val="0"/>
        <cfvo type="num" val="0"/>
        <cfvo type="num" val="0" gte="0"/>
      </iconSet>
    </cfRule>
  </conditionalFormatting>
  <conditionalFormatting sqref="I3066:L3066">
    <cfRule type="iconSet" priority="230">
      <iconSet>
        <cfvo type="percent" val="0"/>
        <cfvo type="num" val="0"/>
        <cfvo type="num" val="0" gte="0"/>
      </iconSet>
    </cfRule>
  </conditionalFormatting>
  <conditionalFormatting sqref="I3124:L3124">
    <cfRule type="iconSet" priority="225">
      <iconSet>
        <cfvo type="percent" val="0"/>
        <cfvo type="num" val="0"/>
        <cfvo type="num" val="0" gte="0"/>
      </iconSet>
    </cfRule>
  </conditionalFormatting>
  <conditionalFormatting sqref="I3182:L3182">
    <cfRule type="iconSet" priority="220">
      <iconSet>
        <cfvo type="percent" val="0"/>
        <cfvo type="num" val="0"/>
        <cfvo type="num" val="0" gte="0"/>
      </iconSet>
    </cfRule>
  </conditionalFormatting>
  <conditionalFormatting sqref="I3240:L3240">
    <cfRule type="iconSet" priority="215">
      <iconSet>
        <cfvo type="percent" val="0"/>
        <cfvo type="num" val="0"/>
        <cfvo type="num" val="0" gte="0"/>
      </iconSet>
    </cfRule>
  </conditionalFormatting>
  <conditionalFormatting sqref="I3298:L3298">
    <cfRule type="iconSet" priority="210">
      <iconSet>
        <cfvo type="percent" val="0"/>
        <cfvo type="num" val="0"/>
        <cfvo type="num" val="0" gte="0"/>
      </iconSet>
    </cfRule>
  </conditionalFormatting>
  <conditionalFormatting sqref="I3356:L3356">
    <cfRule type="iconSet" priority="205">
      <iconSet>
        <cfvo type="percent" val="0"/>
        <cfvo type="num" val="0"/>
        <cfvo type="num" val="0" gte="0"/>
      </iconSet>
    </cfRule>
  </conditionalFormatting>
  <conditionalFormatting sqref="I3414:L3414">
    <cfRule type="iconSet" priority="200">
      <iconSet>
        <cfvo type="percent" val="0"/>
        <cfvo type="num" val="0"/>
        <cfvo type="num" val="0" gte="0"/>
      </iconSet>
    </cfRule>
  </conditionalFormatting>
  <conditionalFormatting sqref="I3472:L3472">
    <cfRule type="iconSet" priority="195">
      <iconSet>
        <cfvo type="percent" val="0"/>
        <cfvo type="num" val="0"/>
        <cfvo type="num" val="0" gte="0"/>
      </iconSet>
    </cfRule>
  </conditionalFormatting>
  <conditionalFormatting sqref="I3530:L3530">
    <cfRule type="iconSet" priority="190">
      <iconSet>
        <cfvo type="percent" val="0"/>
        <cfvo type="num" val="0"/>
        <cfvo type="num" val="0" gte="0"/>
      </iconSet>
    </cfRule>
  </conditionalFormatting>
  <conditionalFormatting sqref="I3588:L3588">
    <cfRule type="iconSet" priority="186">
      <iconSet>
        <cfvo type="percent" val="0"/>
        <cfvo type="num" val="0"/>
        <cfvo type="num" val="0" gte="0"/>
      </iconSet>
    </cfRule>
  </conditionalFormatting>
  <conditionalFormatting sqref="I3646:L3646">
    <cfRule type="iconSet" priority="182">
      <iconSet>
        <cfvo type="percent" val="0"/>
        <cfvo type="num" val="0"/>
        <cfvo type="num" val="0" gte="0"/>
      </iconSet>
    </cfRule>
  </conditionalFormatting>
  <conditionalFormatting sqref="I3704:L3704">
    <cfRule type="iconSet" priority="177">
      <iconSet>
        <cfvo type="percent" val="0"/>
        <cfvo type="num" val="0"/>
        <cfvo type="num" val="0" gte="0"/>
      </iconSet>
    </cfRule>
  </conditionalFormatting>
  <conditionalFormatting sqref="I3762:L3762">
    <cfRule type="iconSet" priority="172">
      <iconSet>
        <cfvo type="percent" val="0"/>
        <cfvo type="num" val="0"/>
        <cfvo type="num" val="0" gte="0"/>
      </iconSet>
    </cfRule>
  </conditionalFormatting>
  <conditionalFormatting sqref="I3820:L3820">
    <cfRule type="iconSet" priority="167">
      <iconSet>
        <cfvo type="percent" val="0"/>
        <cfvo type="num" val="0"/>
        <cfvo type="num" val="0" gte="0"/>
      </iconSet>
    </cfRule>
  </conditionalFormatting>
  <conditionalFormatting sqref="I3878:L3878">
    <cfRule type="iconSet" priority="162">
      <iconSet>
        <cfvo type="percent" val="0"/>
        <cfvo type="num" val="0"/>
        <cfvo type="num" val="0" gte="0"/>
      </iconSet>
    </cfRule>
  </conditionalFormatting>
  <conditionalFormatting sqref="I3936:L3936">
    <cfRule type="iconSet" priority="157">
      <iconSet>
        <cfvo type="percent" val="0"/>
        <cfvo type="num" val="0"/>
        <cfvo type="num" val="0" gte="0"/>
      </iconSet>
    </cfRule>
  </conditionalFormatting>
  <conditionalFormatting sqref="I3994:L3994">
    <cfRule type="iconSet" priority="152">
      <iconSet>
        <cfvo type="percent" val="0"/>
        <cfvo type="num" val="0"/>
        <cfvo type="num" val="0" gte="0"/>
      </iconSet>
    </cfRule>
  </conditionalFormatting>
  <conditionalFormatting sqref="I4052:L4052">
    <cfRule type="iconSet" priority="147">
      <iconSet>
        <cfvo type="percent" val="0"/>
        <cfvo type="num" val="0"/>
        <cfvo type="num" val="0" gte="0"/>
      </iconSet>
    </cfRule>
  </conditionalFormatting>
  <conditionalFormatting sqref="I4110:L4110">
    <cfRule type="iconSet" priority="142">
      <iconSet>
        <cfvo type="percent" val="0"/>
        <cfvo type="num" val="0"/>
        <cfvo type="num" val="0" gte="0"/>
      </iconSet>
    </cfRule>
  </conditionalFormatting>
  <conditionalFormatting sqref="I4168:L4168">
    <cfRule type="iconSet" priority="138">
      <iconSet>
        <cfvo type="percent" val="0"/>
        <cfvo type="num" val="0"/>
        <cfvo type="num" val="0" gte="0"/>
      </iconSet>
    </cfRule>
  </conditionalFormatting>
  <conditionalFormatting sqref="I4226:L4226">
    <cfRule type="iconSet" priority="134">
      <iconSet>
        <cfvo type="percent" val="0"/>
        <cfvo type="num" val="0"/>
        <cfvo type="num" val="0" gte="0"/>
      </iconSet>
    </cfRule>
  </conditionalFormatting>
  <conditionalFormatting sqref="I4284:L4284">
    <cfRule type="iconSet" priority="129">
      <iconSet>
        <cfvo type="percent" val="0"/>
        <cfvo type="num" val="0"/>
        <cfvo type="num" val="0" gte="0"/>
      </iconSet>
    </cfRule>
  </conditionalFormatting>
  <conditionalFormatting sqref="I4342:L4342">
    <cfRule type="iconSet" priority="124">
      <iconSet>
        <cfvo type="percent" val="0"/>
        <cfvo type="num" val="0"/>
        <cfvo type="num" val="0" gte="0"/>
      </iconSet>
    </cfRule>
  </conditionalFormatting>
  <conditionalFormatting sqref="I4400:L4400">
    <cfRule type="iconSet" priority="119">
      <iconSet>
        <cfvo type="percent" val="0"/>
        <cfvo type="num" val="0"/>
        <cfvo type="num" val="0" gte="0"/>
      </iconSet>
    </cfRule>
  </conditionalFormatting>
  <conditionalFormatting sqref="I4458:L4458">
    <cfRule type="iconSet" priority="114">
      <iconSet>
        <cfvo type="percent" val="0"/>
        <cfvo type="num" val="0"/>
        <cfvo type="num" val="0" gte="0"/>
      </iconSet>
    </cfRule>
  </conditionalFormatting>
  <conditionalFormatting sqref="I4516:L4516">
    <cfRule type="iconSet" priority="109">
      <iconSet>
        <cfvo type="percent" val="0"/>
        <cfvo type="num" val="0"/>
        <cfvo type="num" val="0" gte="0"/>
      </iconSet>
    </cfRule>
  </conditionalFormatting>
  <conditionalFormatting sqref="I4574:L4574">
    <cfRule type="iconSet" priority="104">
      <iconSet>
        <cfvo type="percent" val="0"/>
        <cfvo type="num" val="0"/>
        <cfvo type="num" val="0" gte="0"/>
      </iconSet>
    </cfRule>
  </conditionalFormatting>
  <conditionalFormatting sqref="I4632:L4632">
    <cfRule type="iconSet" priority="99">
      <iconSet>
        <cfvo type="percent" val="0"/>
        <cfvo type="num" val="0"/>
        <cfvo type="num" val="0" gte="0"/>
      </iconSet>
    </cfRule>
  </conditionalFormatting>
  <conditionalFormatting sqref="I4690:L4690">
    <cfRule type="iconSet" priority="94">
      <iconSet>
        <cfvo type="percent" val="0"/>
        <cfvo type="num" val="0"/>
        <cfvo type="num" val="0" gte="0"/>
      </iconSet>
    </cfRule>
  </conditionalFormatting>
  <conditionalFormatting sqref="I4748:L4748">
    <cfRule type="iconSet" priority="90">
      <iconSet>
        <cfvo type="percent" val="0"/>
        <cfvo type="num" val="0"/>
        <cfvo type="num" val="0" gte="0"/>
      </iconSet>
    </cfRule>
  </conditionalFormatting>
  <conditionalFormatting sqref="I4806:L4806">
    <cfRule type="iconSet" priority="86">
      <iconSet>
        <cfvo type="percent" val="0"/>
        <cfvo type="num" val="0"/>
        <cfvo type="num" val="0" gte="0"/>
      </iconSet>
    </cfRule>
  </conditionalFormatting>
  <conditionalFormatting sqref="I4864:L4864">
    <cfRule type="iconSet" priority="81">
      <iconSet>
        <cfvo type="percent" val="0"/>
        <cfvo type="num" val="0"/>
        <cfvo type="num" val="0" gte="0"/>
      </iconSet>
    </cfRule>
  </conditionalFormatting>
  <conditionalFormatting sqref="I4922:L4922">
    <cfRule type="iconSet" priority="76">
      <iconSet>
        <cfvo type="percent" val="0"/>
        <cfvo type="num" val="0"/>
        <cfvo type="num" val="0" gte="0"/>
      </iconSet>
    </cfRule>
  </conditionalFormatting>
  <conditionalFormatting sqref="I4980:L4980">
    <cfRule type="iconSet" priority="71">
      <iconSet>
        <cfvo type="percent" val="0"/>
        <cfvo type="num" val="0"/>
        <cfvo type="num" val="0" gte="0"/>
      </iconSet>
    </cfRule>
  </conditionalFormatting>
  <conditionalFormatting sqref="I5038:L5038">
    <cfRule type="iconSet" priority="66">
      <iconSet>
        <cfvo type="percent" val="0"/>
        <cfvo type="num" val="0"/>
        <cfvo type="num" val="0" gte="0"/>
      </iconSet>
    </cfRule>
  </conditionalFormatting>
  <conditionalFormatting sqref="I5096:L5096">
    <cfRule type="iconSet" priority="61">
      <iconSet>
        <cfvo type="percent" val="0"/>
        <cfvo type="num" val="0"/>
        <cfvo type="num" val="0" gte="0"/>
      </iconSet>
    </cfRule>
  </conditionalFormatting>
  <conditionalFormatting sqref="I5154:L5154">
    <cfRule type="iconSet" priority="56">
      <iconSet>
        <cfvo type="percent" val="0"/>
        <cfvo type="num" val="0"/>
        <cfvo type="num" val="0" gte="0"/>
      </iconSet>
    </cfRule>
  </conditionalFormatting>
  <conditionalFormatting sqref="I5212:L5212">
    <cfRule type="iconSet" priority="51">
      <iconSet>
        <cfvo type="percent" val="0"/>
        <cfvo type="num" val="0"/>
        <cfvo type="num" val="0" gte="0"/>
      </iconSet>
    </cfRule>
  </conditionalFormatting>
  <conditionalFormatting sqref="I5270:L5270">
    <cfRule type="iconSet" priority="46">
      <iconSet>
        <cfvo type="percent" val="0"/>
        <cfvo type="num" val="0"/>
        <cfvo type="num" val="0" gte="0"/>
      </iconSet>
    </cfRule>
  </conditionalFormatting>
  <conditionalFormatting sqref="I5328:L5328">
    <cfRule type="iconSet" priority="42">
      <iconSet>
        <cfvo type="percent" val="0"/>
        <cfvo type="num" val="0"/>
        <cfvo type="num" val="0" gte="0"/>
      </iconSet>
    </cfRule>
  </conditionalFormatting>
  <conditionalFormatting sqref="I5386:L5386">
    <cfRule type="iconSet" priority="38">
      <iconSet>
        <cfvo type="percent" val="0"/>
        <cfvo type="num" val="0"/>
        <cfvo type="num" val="0" gte="0"/>
      </iconSet>
    </cfRule>
  </conditionalFormatting>
  <conditionalFormatting sqref="I5444:L5444">
    <cfRule type="iconSet" priority="33">
      <iconSet>
        <cfvo type="percent" val="0"/>
        <cfvo type="num" val="0"/>
        <cfvo type="num" val="0" gte="0"/>
      </iconSet>
    </cfRule>
  </conditionalFormatting>
  <conditionalFormatting sqref="I5502:L5502">
    <cfRule type="iconSet" priority="28">
      <iconSet>
        <cfvo type="percent" val="0"/>
        <cfvo type="num" val="0"/>
        <cfvo type="num" val="0" gte="0"/>
      </iconSet>
    </cfRule>
  </conditionalFormatting>
  <conditionalFormatting sqref="I5560:L5560">
    <cfRule type="iconSet" priority="23">
      <iconSet>
        <cfvo type="percent" val="0"/>
        <cfvo type="num" val="0"/>
        <cfvo type="num" val="0" gte="0"/>
      </iconSet>
    </cfRule>
  </conditionalFormatting>
  <conditionalFormatting sqref="I5618:L5618">
    <cfRule type="iconSet" priority="18">
      <iconSet>
        <cfvo type="percent" val="0"/>
        <cfvo type="num" val="0"/>
        <cfvo type="num" val="0" gte="0"/>
      </iconSet>
    </cfRule>
  </conditionalFormatting>
  <conditionalFormatting sqref="I5676:L5676">
    <cfRule type="iconSet" priority="13">
      <iconSet>
        <cfvo type="percent" val="0"/>
        <cfvo type="num" val="0"/>
        <cfvo type="num" val="0" gte="0"/>
      </iconSet>
    </cfRule>
  </conditionalFormatting>
  <conditionalFormatting sqref="I5734:L5734">
    <cfRule type="iconSet" priority="8">
      <iconSet>
        <cfvo type="percent" val="0"/>
        <cfvo type="num" val="0"/>
        <cfvo type="num" val="0" gte="0"/>
      </iconSet>
    </cfRule>
  </conditionalFormatting>
  <conditionalFormatting sqref="I5792:L5792">
    <cfRule type="iconSet" priority="3">
      <iconSet>
        <cfvo type="percent" val="0"/>
        <cfvo type="num" val="0"/>
        <cfvo type="num" val="0" gte="0"/>
      </iconSet>
    </cfRule>
  </conditionalFormatting>
  <conditionalFormatting sqref="J7">
    <cfRule type="expression" dxfId="200" priority="2656">
      <formula>(J7 = "No")</formula>
    </cfRule>
  </conditionalFormatting>
  <conditionalFormatting sqref="J65">
    <cfRule type="expression" dxfId="199" priority="523">
      <formula>(J65 = "No")</formula>
    </cfRule>
  </conditionalFormatting>
  <conditionalFormatting sqref="J123">
    <cfRule type="expression" dxfId="198" priority="519">
      <formula>(J123 = "No")</formula>
    </cfRule>
  </conditionalFormatting>
  <conditionalFormatting sqref="J181">
    <cfRule type="expression" dxfId="197" priority="514">
      <formula>(J181 = "No")</formula>
    </cfRule>
  </conditionalFormatting>
  <conditionalFormatting sqref="J239">
    <cfRule type="expression" dxfId="196" priority="509">
      <formula>(J239 = "No")</formula>
    </cfRule>
  </conditionalFormatting>
  <conditionalFormatting sqref="J297">
    <cfRule type="expression" dxfId="195" priority="504">
      <formula>(J297 = "No")</formula>
    </cfRule>
  </conditionalFormatting>
  <conditionalFormatting sqref="J355">
    <cfRule type="expression" dxfId="194" priority="499">
      <formula>(J355 = "No")</formula>
    </cfRule>
  </conditionalFormatting>
  <conditionalFormatting sqref="J413">
    <cfRule type="expression" dxfId="193" priority="494">
      <formula>(J413 = "No")</formula>
    </cfRule>
  </conditionalFormatting>
  <conditionalFormatting sqref="J471">
    <cfRule type="expression" dxfId="192" priority="489">
      <formula>(J471 = "No")</formula>
    </cfRule>
  </conditionalFormatting>
  <conditionalFormatting sqref="J529">
    <cfRule type="expression" dxfId="191" priority="484">
      <formula>(J529 = "No")</formula>
    </cfRule>
  </conditionalFormatting>
  <conditionalFormatting sqref="J587">
    <cfRule type="expression" dxfId="190" priority="479">
      <formula>(J587 = "No")</formula>
    </cfRule>
  </conditionalFormatting>
  <conditionalFormatting sqref="J645">
    <cfRule type="expression" dxfId="189" priority="475">
      <formula>(J645 = "No")</formula>
    </cfRule>
  </conditionalFormatting>
  <conditionalFormatting sqref="J703">
    <cfRule type="expression" dxfId="188" priority="471">
      <formula>(J703 = "No")</formula>
    </cfRule>
  </conditionalFormatting>
  <conditionalFormatting sqref="J761">
    <cfRule type="expression" dxfId="187" priority="466">
      <formula>(J761 = "No")</formula>
    </cfRule>
  </conditionalFormatting>
  <conditionalFormatting sqref="J819">
    <cfRule type="expression" dxfId="186" priority="461">
      <formula>(J819 = "No")</formula>
    </cfRule>
  </conditionalFormatting>
  <conditionalFormatting sqref="J877">
    <cfRule type="expression" dxfId="185" priority="456">
      <formula>(J877 = "No")</formula>
    </cfRule>
  </conditionalFormatting>
  <conditionalFormatting sqref="J935">
    <cfRule type="expression" dxfId="184" priority="451">
      <formula>(J935 = "No")</formula>
    </cfRule>
  </conditionalFormatting>
  <conditionalFormatting sqref="J993">
    <cfRule type="expression" dxfId="183" priority="446">
      <formula>(J993 = "No")</formula>
    </cfRule>
  </conditionalFormatting>
  <conditionalFormatting sqref="J1051">
    <cfRule type="expression" dxfId="182" priority="441">
      <formula>(J1051 = "No")</formula>
    </cfRule>
  </conditionalFormatting>
  <conditionalFormatting sqref="J1109">
    <cfRule type="expression" dxfId="181" priority="436">
      <formula>(J1109 = "No")</formula>
    </cfRule>
  </conditionalFormatting>
  <conditionalFormatting sqref="J1167">
    <cfRule type="expression" dxfId="180" priority="431">
      <formula>(J1167 = "No")</formula>
    </cfRule>
  </conditionalFormatting>
  <conditionalFormatting sqref="J1225">
    <cfRule type="expression" dxfId="179" priority="427">
      <formula>(J1225 = "No")</formula>
    </cfRule>
  </conditionalFormatting>
  <conditionalFormatting sqref="J1283">
    <cfRule type="expression" dxfId="178" priority="423">
      <formula>(J1283 = "No")</formula>
    </cfRule>
  </conditionalFormatting>
  <conditionalFormatting sqref="J1341">
    <cfRule type="expression" dxfId="177" priority="418">
      <formula>(J1341 = "No")</formula>
    </cfRule>
  </conditionalFormatting>
  <conditionalFormatting sqref="J1399">
    <cfRule type="expression" dxfId="176" priority="413">
      <formula>(J1399 = "No")</formula>
    </cfRule>
  </conditionalFormatting>
  <conditionalFormatting sqref="J1457">
    <cfRule type="expression" dxfId="175" priority="408">
      <formula>(J1457 = "No")</formula>
    </cfRule>
  </conditionalFormatting>
  <conditionalFormatting sqref="J1515">
    <cfRule type="expression" dxfId="174" priority="403">
      <formula>(J1515 = "No")</formula>
    </cfRule>
  </conditionalFormatting>
  <conditionalFormatting sqref="J1573">
    <cfRule type="expression" dxfId="173" priority="398">
      <formula>(J1573 = "No")</formula>
    </cfRule>
  </conditionalFormatting>
  <conditionalFormatting sqref="J1631">
    <cfRule type="expression" dxfId="172" priority="393">
      <formula>(J1631 = "No")</formula>
    </cfRule>
  </conditionalFormatting>
  <conditionalFormatting sqref="J1689">
    <cfRule type="expression" dxfId="171" priority="388">
      <formula>(J1689 = "No")</formula>
    </cfRule>
  </conditionalFormatting>
  <conditionalFormatting sqref="J1747">
    <cfRule type="expression" dxfId="170" priority="383">
      <formula>(J1747 = "No")</formula>
    </cfRule>
  </conditionalFormatting>
  <conditionalFormatting sqref="J1805">
    <cfRule type="expression" dxfId="169" priority="379">
      <formula>(J1805 = "No")</formula>
    </cfRule>
  </conditionalFormatting>
  <conditionalFormatting sqref="J1863">
    <cfRule type="expression" dxfId="168" priority="375">
      <formula>(J1863 = "No")</formula>
    </cfRule>
  </conditionalFormatting>
  <conditionalFormatting sqref="J1921">
    <cfRule type="expression" dxfId="167" priority="370">
      <formula>(J1921 = "No")</formula>
    </cfRule>
  </conditionalFormatting>
  <conditionalFormatting sqref="J1979">
    <cfRule type="expression" dxfId="166" priority="365">
      <formula>(J1979 = "No")</formula>
    </cfRule>
  </conditionalFormatting>
  <conditionalFormatting sqref="J2037">
    <cfRule type="expression" dxfId="165" priority="360">
      <formula>(J2037 = "No")</formula>
    </cfRule>
  </conditionalFormatting>
  <conditionalFormatting sqref="J2095">
    <cfRule type="expression" dxfId="164" priority="355">
      <formula>(J2095 = "No")</formula>
    </cfRule>
  </conditionalFormatting>
  <conditionalFormatting sqref="J2153">
    <cfRule type="expression" dxfId="163" priority="350">
      <formula>(J2153 = "No")</formula>
    </cfRule>
  </conditionalFormatting>
  <conditionalFormatting sqref="J2211">
    <cfRule type="expression" dxfId="162" priority="345">
      <formula>(J2211 = "No")</formula>
    </cfRule>
  </conditionalFormatting>
  <conditionalFormatting sqref="J2269">
    <cfRule type="expression" dxfId="161" priority="340">
      <formula>(J2269 = "No")</formula>
    </cfRule>
  </conditionalFormatting>
  <conditionalFormatting sqref="J2327">
    <cfRule type="expression" dxfId="160" priority="335">
      <formula>(J2327 = "No")</formula>
    </cfRule>
  </conditionalFormatting>
  <conditionalFormatting sqref="J2385">
    <cfRule type="expression" dxfId="159" priority="331">
      <formula>(J2385 = "No")</formula>
    </cfRule>
  </conditionalFormatting>
  <conditionalFormatting sqref="J2443">
    <cfRule type="expression" dxfId="158" priority="327">
      <formula>(J2443 = "No")</formula>
    </cfRule>
  </conditionalFormatting>
  <conditionalFormatting sqref="J2501">
    <cfRule type="expression" dxfId="157" priority="322">
      <formula>(J2501 = "No")</formula>
    </cfRule>
  </conditionalFormatting>
  <conditionalFormatting sqref="J2559">
    <cfRule type="expression" dxfId="156" priority="317">
      <formula>(J2559 = "No")</formula>
    </cfRule>
  </conditionalFormatting>
  <conditionalFormatting sqref="J2617">
    <cfRule type="expression" dxfId="155" priority="312">
      <formula>(J2617 = "No")</formula>
    </cfRule>
  </conditionalFormatting>
  <conditionalFormatting sqref="J2675">
    <cfRule type="expression" dxfId="154" priority="307">
      <formula>(J2675 = "No")</formula>
    </cfRule>
  </conditionalFormatting>
  <conditionalFormatting sqref="J2733">
    <cfRule type="expression" dxfId="153" priority="302">
      <formula>(J2733 = "No")</formula>
    </cfRule>
  </conditionalFormatting>
  <conditionalFormatting sqref="J2791">
    <cfRule type="expression" dxfId="152" priority="297">
      <formula>(J2791 = "No")</formula>
    </cfRule>
  </conditionalFormatting>
  <conditionalFormatting sqref="J2849">
    <cfRule type="expression" dxfId="151" priority="292">
      <formula>(J2849 = "No")</formula>
    </cfRule>
  </conditionalFormatting>
  <conditionalFormatting sqref="J2907">
    <cfRule type="expression" dxfId="150" priority="239">
      <formula>(J2907 = "No")</formula>
    </cfRule>
  </conditionalFormatting>
  <conditionalFormatting sqref="J2965">
    <cfRule type="expression" dxfId="149" priority="235">
      <formula>(J2965 = "No")</formula>
    </cfRule>
  </conditionalFormatting>
  <conditionalFormatting sqref="J3023">
    <cfRule type="expression" dxfId="148" priority="231">
      <formula>(J3023 = "No")</formula>
    </cfRule>
  </conditionalFormatting>
  <conditionalFormatting sqref="J3081">
    <cfRule type="expression" dxfId="147" priority="226">
      <formula>(J3081 = "No")</formula>
    </cfRule>
  </conditionalFormatting>
  <conditionalFormatting sqref="J3139">
    <cfRule type="expression" dxfId="146" priority="221">
      <formula>(J3139 = "No")</formula>
    </cfRule>
  </conditionalFormatting>
  <conditionalFormatting sqref="J3197">
    <cfRule type="expression" dxfId="145" priority="216">
      <formula>(J3197 = "No")</formula>
    </cfRule>
  </conditionalFormatting>
  <conditionalFormatting sqref="J3255">
    <cfRule type="expression" dxfId="144" priority="211">
      <formula>(J3255 = "No")</formula>
    </cfRule>
  </conditionalFormatting>
  <conditionalFormatting sqref="J3313">
    <cfRule type="expression" dxfId="143" priority="206">
      <formula>(J3313 = "No")</formula>
    </cfRule>
  </conditionalFormatting>
  <conditionalFormatting sqref="J3371">
    <cfRule type="expression" dxfId="142" priority="201">
      <formula>(J3371 = "No")</formula>
    </cfRule>
  </conditionalFormatting>
  <conditionalFormatting sqref="J3429">
    <cfRule type="expression" dxfId="141" priority="196">
      <formula>(J3429 = "No")</formula>
    </cfRule>
  </conditionalFormatting>
  <conditionalFormatting sqref="J3487">
    <cfRule type="expression" dxfId="140" priority="191">
      <formula>(J3487 = "No")</formula>
    </cfRule>
  </conditionalFormatting>
  <conditionalFormatting sqref="J3545">
    <cfRule type="expression" dxfId="139" priority="187">
      <formula>(J3545 = "No")</formula>
    </cfRule>
  </conditionalFormatting>
  <conditionalFormatting sqref="J3603">
    <cfRule type="expression" dxfId="138" priority="183">
      <formula>(J3603 = "No")</formula>
    </cfRule>
  </conditionalFormatting>
  <conditionalFormatting sqref="J3661">
    <cfRule type="expression" dxfId="137" priority="178">
      <formula>(J3661 = "No")</formula>
    </cfRule>
  </conditionalFormatting>
  <conditionalFormatting sqref="J3719">
    <cfRule type="expression" dxfId="136" priority="173">
      <formula>(J3719 = "No")</formula>
    </cfRule>
  </conditionalFormatting>
  <conditionalFormatting sqref="J3777">
    <cfRule type="expression" dxfId="135" priority="168">
      <formula>(J3777 = "No")</formula>
    </cfRule>
  </conditionalFormatting>
  <conditionalFormatting sqref="J3835">
    <cfRule type="expression" dxfId="134" priority="163">
      <formula>(J3835 = "No")</formula>
    </cfRule>
  </conditionalFormatting>
  <conditionalFormatting sqref="J3893">
    <cfRule type="expression" dxfId="133" priority="158">
      <formula>(J3893 = "No")</formula>
    </cfRule>
  </conditionalFormatting>
  <conditionalFormatting sqref="J3951">
    <cfRule type="expression" dxfId="132" priority="153">
      <formula>(J3951 = "No")</formula>
    </cfRule>
  </conditionalFormatting>
  <conditionalFormatting sqref="J4009">
    <cfRule type="expression" dxfId="131" priority="148">
      <formula>(J4009 = "No")</formula>
    </cfRule>
  </conditionalFormatting>
  <conditionalFormatting sqref="J4067">
    <cfRule type="expression" dxfId="130" priority="143">
      <formula>(J4067 = "No")</formula>
    </cfRule>
  </conditionalFormatting>
  <conditionalFormatting sqref="J4125">
    <cfRule type="expression" dxfId="129" priority="139">
      <formula>(J4125 = "No")</formula>
    </cfRule>
  </conditionalFormatting>
  <conditionalFormatting sqref="J4183">
    <cfRule type="expression" dxfId="128" priority="135">
      <formula>(J4183 = "No")</formula>
    </cfRule>
  </conditionalFormatting>
  <conditionalFormatting sqref="J4241">
    <cfRule type="expression" dxfId="127" priority="130">
      <formula>(J4241 = "No")</formula>
    </cfRule>
  </conditionalFormatting>
  <conditionalFormatting sqref="J4299">
    <cfRule type="expression" dxfId="126" priority="125">
      <formula>(J4299 = "No")</formula>
    </cfRule>
  </conditionalFormatting>
  <conditionalFormatting sqref="J4357">
    <cfRule type="expression" dxfId="125" priority="120">
      <formula>(J4357 = "No")</formula>
    </cfRule>
  </conditionalFormatting>
  <conditionalFormatting sqref="J4415">
    <cfRule type="expression" dxfId="124" priority="115">
      <formula>(J4415 = "No")</formula>
    </cfRule>
  </conditionalFormatting>
  <conditionalFormatting sqref="J4473">
    <cfRule type="expression" dxfId="123" priority="110">
      <formula>(J4473 = "No")</formula>
    </cfRule>
  </conditionalFormatting>
  <conditionalFormatting sqref="J4531">
    <cfRule type="expression" dxfId="122" priority="105">
      <formula>(J4531 = "No")</formula>
    </cfRule>
  </conditionalFormatting>
  <conditionalFormatting sqref="J4589">
    <cfRule type="expression" dxfId="121" priority="100">
      <formula>(J4589 = "No")</formula>
    </cfRule>
  </conditionalFormatting>
  <conditionalFormatting sqref="J4647">
    <cfRule type="expression" dxfId="120" priority="95">
      <formula>(J4647 = "No")</formula>
    </cfRule>
  </conditionalFormatting>
  <conditionalFormatting sqref="J4705">
    <cfRule type="expression" dxfId="119" priority="91">
      <formula>(J4705 = "No")</formula>
    </cfRule>
  </conditionalFormatting>
  <conditionalFormatting sqref="J4763">
    <cfRule type="expression" dxfId="118" priority="87">
      <formula>(J4763 = "No")</formula>
    </cfRule>
  </conditionalFormatting>
  <conditionalFormatting sqref="J4821">
    <cfRule type="expression" dxfId="117" priority="82">
      <formula>(J4821 = "No")</formula>
    </cfRule>
  </conditionalFormatting>
  <conditionalFormatting sqref="J4879">
    <cfRule type="expression" dxfId="116" priority="77">
      <formula>(J4879 = "No")</formula>
    </cfRule>
  </conditionalFormatting>
  <conditionalFormatting sqref="J4937">
    <cfRule type="expression" dxfId="115" priority="72">
      <formula>(J4937 = "No")</formula>
    </cfRule>
  </conditionalFormatting>
  <conditionalFormatting sqref="J4995">
    <cfRule type="expression" dxfId="114" priority="67">
      <formula>(J4995 = "No")</formula>
    </cfRule>
  </conditionalFormatting>
  <conditionalFormatting sqref="J5053">
    <cfRule type="expression" dxfId="113" priority="62">
      <formula>(J5053 = "No")</formula>
    </cfRule>
  </conditionalFormatting>
  <conditionalFormatting sqref="J5111">
    <cfRule type="expression" dxfId="112" priority="57">
      <formula>(J5111 = "No")</formula>
    </cfRule>
  </conditionalFormatting>
  <conditionalFormatting sqref="J5169">
    <cfRule type="expression" dxfId="111" priority="52">
      <formula>(J5169 = "No")</formula>
    </cfRule>
  </conditionalFormatting>
  <conditionalFormatting sqref="J5227">
    <cfRule type="expression" dxfId="110" priority="47">
      <formula>(J5227 = "No")</formula>
    </cfRule>
  </conditionalFormatting>
  <conditionalFormatting sqref="J5285">
    <cfRule type="expression" dxfId="109" priority="43">
      <formula>(J5285 = "No")</formula>
    </cfRule>
  </conditionalFormatting>
  <conditionalFormatting sqref="J5343">
    <cfRule type="expression" dxfId="108" priority="39">
      <formula>(J5343 = "No")</formula>
    </cfRule>
  </conditionalFormatting>
  <conditionalFormatting sqref="J5401">
    <cfRule type="expression" dxfId="107" priority="34">
      <formula>(J5401 = "No")</formula>
    </cfRule>
  </conditionalFormatting>
  <conditionalFormatting sqref="J5459">
    <cfRule type="expression" dxfId="106" priority="29">
      <formula>(J5459 = "No")</formula>
    </cfRule>
  </conditionalFormatting>
  <conditionalFormatting sqref="J5517">
    <cfRule type="expression" dxfId="105" priority="24">
      <formula>(J5517 = "No")</formula>
    </cfRule>
  </conditionalFormatting>
  <conditionalFormatting sqref="J5575">
    <cfRule type="expression" dxfId="104" priority="19">
      <formula>(J5575 = "No")</formula>
    </cfRule>
  </conditionalFormatting>
  <conditionalFormatting sqref="J5633">
    <cfRule type="expression" dxfId="103" priority="14">
      <formula>(J5633 = "No")</formula>
    </cfRule>
  </conditionalFormatting>
  <conditionalFormatting sqref="J5691">
    <cfRule type="expression" dxfId="102" priority="9">
      <formula>(J5691 = "No")</formula>
    </cfRule>
  </conditionalFormatting>
  <conditionalFormatting sqref="J5749">
    <cfRule type="expression" dxfId="101" priority="4">
      <formula>(J5749 = "No")</formula>
    </cfRule>
  </conditionalFormatting>
  <conditionalFormatting sqref="L7">
    <cfRule type="expression" dxfId="100" priority="1581">
      <formula>(L7 = "No")</formula>
    </cfRule>
  </conditionalFormatting>
  <conditionalFormatting sqref="L65">
    <cfRule type="expression" dxfId="99" priority="521">
      <formula>(L65 = "No")</formula>
    </cfRule>
  </conditionalFormatting>
  <conditionalFormatting sqref="L123">
    <cfRule type="expression" dxfId="98" priority="517">
      <formula>(L123 = "No")</formula>
    </cfRule>
  </conditionalFormatting>
  <conditionalFormatting sqref="L181">
    <cfRule type="expression" dxfId="97" priority="512">
      <formula>(L181 = "No")</formula>
    </cfRule>
  </conditionalFormatting>
  <conditionalFormatting sqref="L239">
    <cfRule type="expression" dxfId="96" priority="507">
      <formula>(L239 = "No")</formula>
    </cfRule>
  </conditionalFormatting>
  <conditionalFormatting sqref="L297">
    <cfRule type="expression" dxfId="95" priority="502">
      <formula>(L297 = "No")</formula>
    </cfRule>
  </conditionalFormatting>
  <conditionalFormatting sqref="L355">
    <cfRule type="expression" dxfId="94" priority="497">
      <formula>(L355 = "No")</formula>
    </cfRule>
  </conditionalFormatting>
  <conditionalFormatting sqref="L413">
    <cfRule type="expression" dxfId="93" priority="492">
      <formula>(L413 = "No")</formula>
    </cfRule>
  </conditionalFormatting>
  <conditionalFormatting sqref="L471">
    <cfRule type="expression" dxfId="92" priority="487">
      <formula>(L471 = "No")</formula>
    </cfRule>
  </conditionalFormatting>
  <conditionalFormatting sqref="L529">
    <cfRule type="expression" dxfId="91" priority="482">
      <formula>(L529 = "No")</formula>
    </cfRule>
  </conditionalFormatting>
  <conditionalFormatting sqref="L587">
    <cfRule type="expression" dxfId="90" priority="477">
      <formula>(L587 = "No")</formula>
    </cfRule>
  </conditionalFormatting>
  <conditionalFormatting sqref="L645">
    <cfRule type="expression" dxfId="89" priority="473">
      <formula>(L645 = "No")</formula>
    </cfRule>
  </conditionalFormatting>
  <conditionalFormatting sqref="L703">
    <cfRule type="expression" dxfId="88" priority="469">
      <formula>(L703 = "No")</formula>
    </cfRule>
  </conditionalFormatting>
  <conditionalFormatting sqref="L761">
    <cfRule type="expression" dxfId="87" priority="464">
      <formula>(L761 = "No")</formula>
    </cfRule>
  </conditionalFormatting>
  <conditionalFormatting sqref="L819">
    <cfRule type="expression" dxfId="86" priority="459">
      <formula>(L819 = "No")</formula>
    </cfRule>
  </conditionalFormatting>
  <conditionalFormatting sqref="L877">
    <cfRule type="expression" dxfId="85" priority="454">
      <formula>(L877 = "No")</formula>
    </cfRule>
  </conditionalFormatting>
  <conditionalFormatting sqref="L935">
    <cfRule type="expression" dxfId="84" priority="449">
      <formula>(L935 = "No")</formula>
    </cfRule>
  </conditionalFormatting>
  <conditionalFormatting sqref="L993">
    <cfRule type="expression" dxfId="83" priority="444">
      <formula>(L993 = "No")</formula>
    </cfRule>
  </conditionalFormatting>
  <conditionalFormatting sqref="L1051">
    <cfRule type="expression" dxfId="82" priority="439">
      <formula>(L1051 = "No")</formula>
    </cfRule>
  </conditionalFormatting>
  <conditionalFormatting sqref="L1109">
    <cfRule type="expression" dxfId="81" priority="434">
      <formula>(L1109 = "No")</formula>
    </cfRule>
  </conditionalFormatting>
  <conditionalFormatting sqref="L1167">
    <cfRule type="expression" dxfId="80" priority="429">
      <formula>(L1167 = "No")</formula>
    </cfRule>
  </conditionalFormatting>
  <conditionalFormatting sqref="L1225">
    <cfRule type="expression" dxfId="79" priority="425">
      <formula>(L1225 = "No")</formula>
    </cfRule>
  </conditionalFormatting>
  <conditionalFormatting sqref="L1283">
    <cfRule type="expression" dxfId="78" priority="421">
      <formula>(L1283 = "No")</formula>
    </cfRule>
  </conditionalFormatting>
  <conditionalFormatting sqref="L1341">
    <cfRule type="expression" dxfId="77" priority="416">
      <formula>(L1341 = "No")</formula>
    </cfRule>
  </conditionalFormatting>
  <conditionalFormatting sqref="L1399">
    <cfRule type="expression" dxfId="76" priority="411">
      <formula>(L1399 = "No")</formula>
    </cfRule>
  </conditionalFormatting>
  <conditionalFormatting sqref="L1457">
    <cfRule type="expression" dxfId="75" priority="406">
      <formula>(L1457 = "No")</formula>
    </cfRule>
  </conditionalFormatting>
  <conditionalFormatting sqref="L1515">
    <cfRule type="expression" dxfId="74" priority="401">
      <formula>(L1515 = "No")</formula>
    </cfRule>
  </conditionalFormatting>
  <conditionalFormatting sqref="L1573">
    <cfRule type="expression" dxfId="73" priority="396">
      <formula>(L1573 = "No")</formula>
    </cfRule>
  </conditionalFormatting>
  <conditionalFormatting sqref="L1631">
    <cfRule type="expression" dxfId="72" priority="391">
      <formula>(L1631 = "No")</formula>
    </cfRule>
  </conditionalFormatting>
  <conditionalFormatting sqref="L1689">
    <cfRule type="expression" dxfId="71" priority="386">
      <formula>(L1689 = "No")</formula>
    </cfRule>
  </conditionalFormatting>
  <conditionalFormatting sqref="L1747">
    <cfRule type="expression" dxfId="70" priority="381">
      <formula>(L1747 = "No")</formula>
    </cfRule>
  </conditionalFormatting>
  <conditionalFormatting sqref="L1805">
    <cfRule type="expression" dxfId="69" priority="377">
      <formula>(L1805 = "No")</formula>
    </cfRule>
  </conditionalFormatting>
  <conditionalFormatting sqref="L1863">
    <cfRule type="expression" dxfId="68" priority="373">
      <formula>(L1863 = "No")</formula>
    </cfRule>
  </conditionalFormatting>
  <conditionalFormatting sqref="L1921">
    <cfRule type="expression" dxfId="67" priority="368">
      <formula>(L1921 = "No")</formula>
    </cfRule>
  </conditionalFormatting>
  <conditionalFormatting sqref="L1979">
    <cfRule type="expression" dxfId="66" priority="363">
      <formula>(L1979 = "No")</formula>
    </cfRule>
  </conditionalFormatting>
  <conditionalFormatting sqref="L2037">
    <cfRule type="expression" dxfId="65" priority="358">
      <formula>(L2037 = "No")</formula>
    </cfRule>
  </conditionalFormatting>
  <conditionalFormatting sqref="L2095">
    <cfRule type="expression" dxfId="64" priority="353">
      <formula>(L2095 = "No")</formula>
    </cfRule>
  </conditionalFormatting>
  <conditionalFormatting sqref="L2153">
    <cfRule type="expression" dxfId="63" priority="348">
      <formula>(L2153 = "No")</formula>
    </cfRule>
  </conditionalFormatting>
  <conditionalFormatting sqref="L2211">
    <cfRule type="expression" dxfId="62" priority="343">
      <formula>(L2211 = "No")</formula>
    </cfRule>
  </conditionalFormatting>
  <conditionalFormatting sqref="L2269">
    <cfRule type="expression" dxfId="61" priority="338">
      <formula>(L2269 = "No")</formula>
    </cfRule>
  </conditionalFormatting>
  <conditionalFormatting sqref="L2327">
    <cfRule type="expression" dxfId="60" priority="333">
      <formula>(L2327 = "No")</formula>
    </cfRule>
  </conditionalFormatting>
  <conditionalFormatting sqref="L2385">
    <cfRule type="expression" dxfId="59" priority="329">
      <formula>(L2385 = "No")</formula>
    </cfRule>
  </conditionalFormatting>
  <conditionalFormatting sqref="L2443">
    <cfRule type="expression" dxfId="58" priority="325">
      <formula>(L2443 = "No")</formula>
    </cfRule>
  </conditionalFormatting>
  <conditionalFormatting sqref="L2501">
    <cfRule type="expression" dxfId="57" priority="320">
      <formula>(L2501 = "No")</formula>
    </cfRule>
  </conditionalFormatting>
  <conditionalFormatting sqref="L2559">
    <cfRule type="expression" dxfId="56" priority="315">
      <formula>(L2559 = "No")</formula>
    </cfRule>
  </conditionalFormatting>
  <conditionalFormatting sqref="L2617">
    <cfRule type="expression" dxfId="55" priority="310">
      <formula>(L2617 = "No")</formula>
    </cfRule>
  </conditionalFormatting>
  <conditionalFormatting sqref="L2675">
    <cfRule type="expression" dxfId="54" priority="305">
      <formula>(L2675 = "No")</formula>
    </cfRule>
  </conditionalFormatting>
  <conditionalFormatting sqref="L2733">
    <cfRule type="expression" dxfId="53" priority="300">
      <formula>(L2733 = "No")</formula>
    </cfRule>
  </conditionalFormatting>
  <conditionalFormatting sqref="L2791">
    <cfRule type="expression" dxfId="52" priority="295">
      <formula>(L2791 = "No")</formula>
    </cfRule>
  </conditionalFormatting>
  <conditionalFormatting sqref="L2849">
    <cfRule type="expression" dxfId="51" priority="290">
      <formula>(L2849 = "No")</formula>
    </cfRule>
  </conditionalFormatting>
  <conditionalFormatting sqref="L2907">
    <cfRule type="expression" dxfId="50" priority="237">
      <formula>(L2907 = "No")</formula>
    </cfRule>
  </conditionalFormatting>
  <conditionalFormatting sqref="L2965">
    <cfRule type="expression" dxfId="49" priority="233">
      <formula>(L2965 = "No")</formula>
    </cfRule>
  </conditionalFormatting>
  <conditionalFormatting sqref="L3023">
    <cfRule type="expression" dxfId="48" priority="229">
      <formula>(L3023 = "No")</formula>
    </cfRule>
  </conditionalFormatting>
  <conditionalFormatting sqref="L3081">
    <cfRule type="expression" dxfId="47" priority="224">
      <formula>(L3081 = "No")</formula>
    </cfRule>
  </conditionalFormatting>
  <conditionalFormatting sqref="L3139">
    <cfRule type="expression" dxfId="46" priority="219">
      <formula>(L3139 = "No")</formula>
    </cfRule>
  </conditionalFormatting>
  <conditionalFormatting sqref="L3197">
    <cfRule type="expression" dxfId="45" priority="214">
      <formula>(L3197 = "No")</formula>
    </cfRule>
  </conditionalFormatting>
  <conditionalFormatting sqref="L3255">
    <cfRule type="expression" dxfId="44" priority="209">
      <formula>(L3255 = "No")</formula>
    </cfRule>
  </conditionalFormatting>
  <conditionalFormatting sqref="L3313">
    <cfRule type="expression" dxfId="43" priority="204">
      <formula>(L3313 = "No")</formula>
    </cfRule>
  </conditionalFormatting>
  <conditionalFormatting sqref="L3371">
    <cfRule type="expression" dxfId="42" priority="199">
      <formula>(L3371 = "No")</formula>
    </cfRule>
  </conditionalFormatting>
  <conditionalFormatting sqref="L3429">
    <cfRule type="expression" dxfId="41" priority="194">
      <formula>(L3429 = "No")</formula>
    </cfRule>
  </conditionalFormatting>
  <conditionalFormatting sqref="L3487">
    <cfRule type="expression" dxfId="40" priority="189">
      <formula>(L3487 = "No")</formula>
    </cfRule>
  </conditionalFormatting>
  <conditionalFormatting sqref="L3545">
    <cfRule type="expression" dxfId="39" priority="185">
      <formula>(L3545 = "No")</formula>
    </cfRule>
  </conditionalFormatting>
  <conditionalFormatting sqref="L3603">
    <cfRule type="expression" dxfId="38" priority="181">
      <formula>(L3603 = "No")</formula>
    </cfRule>
  </conditionalFormatting>
  <conditionalFormatting sqref="L3661">
    <cfRule type="expression" dxfId="37" priority="176">
      <formula>(L3661 = "No")</formula>
    </cfRule>
  </conditionalFormatting>
  <conditionalFormatting sqref="L3719">
    <cfRule type="expression" dxfId="36" priority="171">
      <formula>(L3719 = "No")</formula>
    </cfRule>
  </conditionalFormatting>
  <conditionalFormatting sqref="L3777">
    <cfRule type="expression" dxfId="35" priority="166">
      <formula>(L3777 = "No")</formula>
    </cfRule>
  </conditionalFormatting>
  <conditionalFormatting sqref="L3835">
    <cfRule type="expression" dxfId="34" priority="161">
      <formula>(L3835 = "No")</formula>
    </cfRule>
  </conditionalFormatting>
  <conditionalFormatting sqref="L3893">
    <cfRule type="expression" dxfId="33" priority="156">
      <formula>(L3893 = "No")</formula>
    </cfRule>
  </conditionalFormatting>
  <conditionalFormatting sqref="L3951">
    <cfRule type="expression" dxfId="32" priority="151">
      <formula>(L3951 = "No")</formula>
    </cfRule>
  </conditionalFormatting>
  <conditionalFormatting sqref="L4009">
    <cfRule type="expression" dxfId="31" priority="146">
      <formula>(L4009 = "No")</formula>
    </cfRule>
  </conditionalFormatting>
  <conditionalFormatting sqref="L4067">
    <cfRule type="expression" dxfId="30" priority="141">
      <formula>(L4067 = "No")</formula>
    </cfRule>
  </conditionalFormatting>
  <conditionalFormatting sqref="L4125">
    <cfRule type="expression" dxfId="29" priority="137">
      <formula>(L4125 = "No")</formula>
    </cfRule>
  </conditionalFormatting>
  <conditionalFormatting sqref="L4183">
    <cfRule type="expression" dxfId="28" priority="133">
      <formula>(L4183 = "No")</formula>
    </cfRule>
  </conditionalFormatting>
  <conditionalFormatting sqref="L4241">
    <cfRule type="expression" dxfId="27" priority="128">
      <formula>(L4241 = "No")</formula>
    </cfRule>
  </conditionalFormatting>
  <conditionalFormatting sqref="L4299">
    <cfRule type="expression" dxfId="26" priority="123">
      <formula>(L4299 = "No")</formula>
    </cfRule>
  </conditionalFormatting>
  <conditionalFormatting sqref="L4357">
    <cfRule type="expression" dxfId="25" priority="118">
      <formula>(L4357 = "No")</formula>
    </cfRule>
  </conditionalFormatting>
  <conditionalFormatting sqref="L4415">
    <cfRule type="expression" dxfId="24" priority="113">
      <formula>(L4415 = "No")</formula>
    </cfRule>
  </conditionalFormatting>
  <conditionalFormatting sqref="L4473">
    <cfRule type="expression" dxfId="23" priority="108">
      <formula>(L4473 = "No")</formula>
    </cfRule>
  </conditionalFormatting>
  <conditionalFormatting sqref="L4531">
    <cfRule type="expression" dxfId="22" priority="103">
      <formula>(L4531 = "No")</formula>
    </cfRule>
  </conditionalFormatting>
  <conditionalFormatting sqref="L4589">
    <cfRule type="expression" dxfId="21" priority="98">
      <formula>(L4589 = "No")</formula>
    </cfRule>
  </conditionalFormatting>
  <conditionalFormatting sqref="L4647">
    <cfRule type="expression" dxfId="20" priority="93">
      <formula>(L4647 = "No")</formula>
    </cfRule>
  </conditionalFormatting>
  <conditionalFormatting sqref="L4705">
    <cfRule type="expression" dxfId="19" priority="89">
      <formula>(L4705 = "No")</formula>
    </cfRule>
  </conditionalFormatting>
  <conditionalFormatting sqref="L4763">
    <cfRule type="expression" dxfId="18" priority="85">
      <formula>(L4763 = "No")</formula>
    </cfRule>
  </conditionalFormatting>
  <conditionalFormatting sqref="L4821">
    <cfRule type="expression" dxfId="17" priority="80">
      <formula>(L4821 = "No")</formula>
    </cfRule>
  </conditionalFormatting>
  <conditionalFormatting sqref="L4879">
    <cfRule type="expression" dxfId="16" priority="75">
      <formula>(L4879 = "No")</formula>
    </cfRule>
  </conditionalFormatting>
  <conditionalFormatting sqref="L4937">
    <cfRule type="expression" dxfId="15" priority="70">
      <formula>(L4937 = "No")</formula>
    </cfRule>
  </conditionalFormatting>
  <conditionalFormatting sqref="L4995">
    <cfRule type="expression" dxfId="14" priority="65">
      <formula>(L4995 = "No")</formula>
    </cfRule>
  </conditionalFormatting>
  <conditionalFormatting sqref="L5053">
    <cfRule type="expression" dxfId="13" priority="60">
      <formula>(L5053 = "No")</formula>
    </cfRule>
  </conditionalFormatting>
  <conditionalFormatting sqref="L5111">
    <cfRule type="expression" dxfId="12" priority="55">
      <formula>(L5111 = "No")</formula>
    </cfRule>
  </conditionalFormatting>
  <conditionalFormatting sqref="L5169">
    <cfRule type="expression" dxfId="11" priority="50">
      <formula>(L5169 = "No")</formula>
    </cfRule>
  </conditionalFormatting>
  <conditionalFormatting sqref="L5227">
    <cfRule type="expression" dxfId="10" priority="45">
      <formula>(L5227 = "No")</formula>
    </cfRule>
  </conditionalFormatting>
  <conditionalFormatting sqref="L5285">
    <cfRule type="expression" dxfId="9" priority="41">
      <formula>(L5285 = "No")</formula>
    </cfRule>
  </conditionalFormatting>
  <conditionalFormatting sqref="L5343">
    <cfRule type="expression" dxfId="8" priority="37">
      <formula>(L5343 = "No")</formula>
    </cfRule>
  </conditionalFormatting>
  <conditionalFormatting sqref="L5401">
    <cfRule type="expression" dxfId="7" priority="32">
      <formula>(L5401 = "No")</formula>
    </cfRule>
  </conditionalFormatting>
  <conditionalFormatting sqref="L5459">
    <cfRule type="expression" dxfId="6" priority="27">
      <formula>(L5459 = "No")</formula>
    </cfRule>
  </conditionalFormatting>
  <conditionalFormatting sqref="L5517">
    <cfRule type="expression" dxfId="5" priority="22">
      <formula>(L5517 = "No")</formula>
    </cfRule>
  </conditionalFormatting>
  <conditionalFormatting sqref="L5575">
    <cfRule type="expression" dxfId="4" priority="17">
      <formula>(L5575 = "No")</formula>
    </cfRule>
  </conditionalFormatting>
  <conditionalFormatting sqref="L5633">
    <cfRule type="expression" dxfId="3" priority="12">
      <formula>(L5633 = "No")</formula>
    </cfRule>
  </conditionalFormatting>
  <conditionalFormatting sqref="L5691">
    <cfRule type="expression" dxfId="2" priority="7">
      <formula>(L5691 = "No")</formula>
    </cfRule>
  </conditionalFormatting>
  <conditionalFormatting sqref="L5749">
    <cfRule type="expression" dxfId="1" priority="2">
      <formula>(L5749 = "No")</formula>
    </cfRule>
  </conditionalFormatting>
  <dataValidations count="6">
    <dataValidation type="list" allowBlank="1" showInputMessage="1" showErrorMessage="1" sqref="J12 J128 J3492 J70 J186 J3608 J3550 J3666 J3724 J244 J3782 J3898 J3840 J3956 J4014 J302 J418 J360 J476 J534 J4072 J4188 J4130 J4246 J4304 J4362 J4478 J4420 J4536 J4594 J592 J708 J650 J766 J824 J882 J998 J940 J1056 J1114 J1172 J1288 J1230 J1346 J1404 J1462 J1578 J1520 J1636 J1694 J1752 J1868 J1810 J1926 J1984 J2042 J2158 J2100 J2216 J2274 J2332 J2448 J2390 J2506 J2564 J2622 J2738 J2680 J2796 J2854 J2912 J3028 J2970 J3086 J3144 J3202 J3318 J3260 J3376 J3434 J4652 J4768 J4710 J4826 J4884 J4942 J5058 J5000 J5116 J5174 J5232 J5348 J5290 J5406 J5464 J5522 J5638 J5580 J5696 J5754" xr:uid="{D9126DB9-20C2-45EF-8F6B-66D5198FA8DB}">
      <formula1>Countries</formula1>
    </dataValidation>
    <dataValidation type="list" allowBlank="1" showInputMessage="1" showErrorMessage="1" sqref="H12 H128 H3492 H70 H186 H3608 H3550 H3666 H3724 H244 H3782 H3898 H3840 H3956 H4014 H302 H418 H360 H476 H534 H4072 H4188 H4130 H4246 H4304 H4362 H4478 H4420 H4536 H4594 H592 H708 H650 H766 H824 H882 H998 H940 H1056 H1114 H1172 H1288 H1230 H1346 H1404 H1462 H1578 H1520 H1636 H1694 H1752 H1868 H1810 H1926 H1984 H2042 H2158 H2100 H2216 H2274 H2332 H2448 H2390 H2506 H2564 H2622 H2738 H2680 H2796 H2854 H2912 H3028 H2970 H3086 H3144 H3202 H3318 H3260 H3376 H3434 H4652 H4768 H4710 H4826 H4884 H4942 H5058 H5000 H5116 H5174 H5232 H5348 H5290 H5406 H5464 H5522 H5638 H5580 H5696 H5754" xr:uid="{A115BE1D-0979-4179-A63C-4DE01DD5AFCE}">
      <formula1>WorkerTypes</formula1>
    </dataValidation>
    <dataValidation type="list" allowBlank="1" showInputMessage="1" showErrorMessage="1" sqref="J7 J123 J3487 J65 J181 J3603 J3545 J3661 J3719 J239 J3777 J3893 J3835 J3951 J4009 J297 J413 J355 J471 J529 J4067 J4183 J4125 J4241 J4299 J4357 J4473 J4415 J4531 J4589 J587 J703 J645 J761 J819 J877 J993 J935 J1051 J1109 J1167 J1283 J1225 J1341 J1399 J1457 J1573 J1515 J1631 J1689 J1747 J1863 J1805 J1921 J1979 J2037 J2153 J2095 J2211 J2269 J2327 J2443 J2385 J2501 J2559 J2617 J2733 J2675 J2791 J2849 J2907 J3023 J2965 J3081 J3139 J3197 J3313 J3255 J3371 J3429 J4647 J4763 J4705 J4821 J4879 J4937 J5053 J4995 J5111 J5169 J5227 J5343 J5285 J5401 J5459 J5517 J5633 J5575 J5691 J5749" xr:uid="{29DB20C4-6043-4FE0-B0C0-F735BD405DE6}">
      <formula1>Choice</formula1>
    </dataValidation>
    <dataValidation type="decimal" allowBlank="1" showErrorMessage="1" errorTitle="Invalid input" error="The value should be a decimal between 1 and 2 (inclusive)." promptTitle="Number of earners per household" prompt="Enter here the average number of earners in the hosehold. The value should be a decimal between 1 and 2 (inclusive)." sqref="H24:L24 H140:L140 H3504:L3504 H82:L82 H198:L198 H3620:L3620 H3562:L3562 H3678:L3678 H3736:L3736 H256:L256 H3794:L3794 H3910:L3910 H3852:L3852 H3968:L3968 H4026:L4026 H314:L314 H430:L430 H372:L372 H488:L488 H546:L546 H4084:L4084 H4200:L4200 H4142:L4142 H4258:L4258 H4316:L4316 H4374:L4374 H4490:L4490 H4432:L4432 H4548:L4548 H4606:L4606 H604:L604 H720:L720 H662:L662 H778:L778 H836:L836 H894:L894 H1010:L1010 H952:L952 H1068:L1068 H1126:L1126 H1184:L1184 H1300:L1300 H1242:L1242 H1358:L1358 H1416:L1416 H1474:L1474 H1590:L1590 H1532:L1532 H1648:L1648 H1706:L1706 H1764:L1764 H1880:L1880 H1822:L1822 H1938:L1938 H1996:L1996 H2054:L2054 H2170:L2170 H2112:L2112 H2228:L2228 H2286:L2286 H2344:L2344 H2460:L2460 H2402:L2402 H2518:L2518 H2576:L2576 H2634:L2634 H2750:L2750 H2692:L2692 H2808:L2808 H2866:L2866 H2924:L2924 H3040:L3040 H2982:L2982 H3098:L3098 H3156:L3156 H3214:L3214 H3330:L3330 H3272:L3272 H3388:L3388 H3446:L3446 H4664:L4664 H4780:L4780 H4722:L4722 H4838:L4838 H4896:L4896 H4954:L4954 H5070:L5070 H5012:L5012 H5128:L5128 H5186:L5186 H5244:L5244 H5360:L5360 H5302:L5302 H5418:L5418 H5476:L5476 H5534:L5534 H5650:L5650 H5592:L5592 H5708:L5708 H5766:L5766" xr:uid="{1E1D0D7C-2A07-49BC-983A-EA01E6D72946}">
      <formula1>1</formula1>
      <formula2>2</formula2>
    </dataValidation>
    <dataValidation type="whole" operator="greaterThanOrEqual" allowBlank="1" showInputMessage="1" showErrorMessage="1" errorTitle="Number of workers" error="Enter the number of workers in this catagory._x000a__x000a_The number of workers must be a whole number greater than or equal to zero." sqref="H28:L32 H144:L148 H3508:L3512 H86:L90 H202:L206 H3624:L3628 H3566:L3570 H3682:L3686 H3740:L3744 H260:L264 H3798:L3802 H3914:L3918 H3856:L3860 H3972:L3976 H4030:L4034 H318:L322 H434:L438 H376:L380 H492:L496 H550:L554 H4088:L4092 H4204:L4208 H4146:L4150 H4262:L4266 H4320:L4324 H4378:L4382 H4494:L4498 H4436:L4440 H4552:L4556 H4610:L4614 H608:L612 H724:L728 H666:L670 H782:L786 H840:L844 H898:L902 H1014:L1018 H956:L960 H1072:L1076 H1130:L1134 H1188:L1192 H1304:L1308 H1246:L1250 H1362:L1366 H1420:L1424 H1478:L1482 H1594:L1598 H1536:L1540 H1652:L1656 H1710:L1714 H1768:L1772 H1884:L1888 H1826:L1830 H1942:L1946 H2000:L2004 H2058:L2062 H2174:L2178 H2116:L2120 H2232:L2236 H2290:L2294 H2348:L2352 H2464:L2468 H2406:L2410 H2522:L2526 H2580:L2584 H2638:L2642 H2754:L2758 H2696:L2700 H2812:L2816 H2870:L2874 H2928:L2932 H3044:L3048 H2986:L2990 H3102:L3106 H3160:L3164 H3218:L3222 H3334:L3338 H3276:L3280 H3392:L3396 H3450:L3454 H4668:L4672 H4784:L4788 H4726:L4730 H4842:L4846 H4900:L4904 H4958:L4962 H5074:L5078 H5016:L5020 H5132:L5136 H5190:L5194 H5248:L5252 H5364:L5368 H5306:L5310 H5422:L5426 H5480:L5484 H5538:L5542 H5654:L5658 H5596:L5600 H5712:L5716 H5770:L5774" xr:uid="{CB4109FB-081B-4CF1-9DCB-1841003782EF}">
      <formula1>0</formula1>
    </dataValidation>
    <dataValidation type="list" allowBlank="1" showErrorMessage="1" errorTitle="LW source" error="You must selection an option from the dropdown list." sqref="H22:L22 H3502:L3502 H80:L80 H138:L138 H196:L196 H3560:L3560 H3618:L3618 H3676:L3676 H3734:L3734 H254:L254 H3792:L3792 H3850:L3850 H3908:L3908 H3966:L3966 H4024:L4024 H312:L312 H370:L370 H428:L428 H486:L486 H544:L544 H4082:L4082 H4140:L4140 H4198:L4198 H4256:L4256 H4314:L4314 H4372:L4372 H4430:L4430 H4488:L4488 H4546:L4546 H4604:L4604 H602:L602 H660:L660 H718:L718 H776:L776 H834:L834 H892:L892 H950:L950 H1008:L1008 H1066:L1066 H1124:L1124 H1182:L1182 H1240:L1240 H1298:L1298 H1356:L1356 H1414:L1414 H1472:L1472 H1530:L1530 H1588:L1588 H1646:L1646 H1704:L1704 H1762:L1762 H1820:L1820 H1878:L1878 H1936:L1936 H1994:L1994 H2052:L2052 H2110:L2110 H2168:L2168 H2226:L2226 H2284:L2284 H2342:L2342 H2400:L2400 H2458:L2458 H2516:L2516 H2574:L2574 H2632:L2632 H2690:L2690 H2748:L2748 H2806:L2806 H2864:L2864 H2922:L2922 H2980:L2980 H3038:L3038 H3096:L3096 H3154:L3154 H3212:L3212 H3270:L3270 H3328:L3328 H3386:L3386 H3444:L3444 H4662:L4662 H4720:L4720 H4778:L4778 H4836:L4836 H4894:L4894 H4952:L4952 H5010:L5010 H5068:L5068 H5126:L5126 H5184:L5184 H5242:L5242 H5300:L5300 H5358:L5358 H5416:L5416 H5474:L5474 H5532:L5532 H5590:L5590 H5648:L5648 H5706:L5706 H5764:L5764" xr:uid="{906D41A3-CE18-4A33-B636-809F7E3DD3C1}">
      <formula1>LWEstimateSources</formula1>
    </dataValidation>
  </dataValidations>
  <pageMargins left="0.70866141732283472" right="0.70866141732283472" top="0.74803149606299213" bottom="0.74803149606299213" header="0.31496062992125984" footer="0.31496062992125984"/>
  <pageSetup paperSize="9" scale="67" fitToHeight="0" orientation="landscape" r:id="rId1"/>
  <headerFooter>
    <oddHeader>&amp;F</oddHeader>
    <oddFooter>&amp;L&amp;P of &amp;N&amp;C&amp;A&amp;R&amp;D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657" id="{B1CEF644-09C0-41AA-B87D-93D378B8477F}">
            <xm:f>NOT($J7=Technical!$O$6)</xm:f>
            <x14:dxf>
              <font>
                <color theme="0" tint="-0.34998626667073579"/>
              </font>
            </x14:dxf>
          </x14:cfRule>
          <xm:sqref>B7:H7 B65:H65 B123:H123</xm:sqref>
        </x14:conditionalFormatting>
        <x14:conditionalFormatting xmlns:xm="http://schemas.microsoft.com/office/excel/2006/main">
          <x14:cfRule type="expression" priority="515" id="{5193CDEA-FA08-4A5F-9F07-9EF7A75BF553}">
            <xm:f>NOT($J181=Technical!$O$6)</xm:f>
            <x14:dxf>
              <font>
                <color theme="0" tint="-0.34998626667073579"/>
              </font>
            </x14:dxf>
          </x14:cfRule>
          <xm:sqref>B181:H181</xm:sqref>
        </x14:conditionalFormatting>
        <x14:conditionalFormatting xmlns:xm="http://schemas.microsoft.com/office/excel/2006/main">
          <x14:cfRule type="expression" priority="510" id="{F9764861-A67B-41D5-861C-68849B4F3A39}">
            <xm:f>NOT($J239=Technical!$O$6)</xm:f>
            <x14:dxf>
              <font>
                <color theme="0" tint="-0.34998626667073579"/>
              </font>
            </x14:dxf>
          </x14:cfRule>
          <xm:sqref>B239:H239</xm:sqref>
        </x14:conditionalFormatting>
        <x14:conditionalFormatting xmlns:xm="http://schemas.microsoft.com/office/excel/2006/main">
          <x14:cfRule type="expression" priority="505" id="{A3CACC70-F606-43F0-890D-A17CADA71A75}">
            <xm:f>NOT($J297=Technical!$O$6)</xm:f>
            <x14:dxf>
              <font>
                <color theme="0" tint="-0.34998626667073579"/>
              </font>
            </x14:dxf>
          </x14:cfRule>
          <xm:sqref>B297:H297</xm:sqref>
        </x14:conditionalFormatting>
        <x14:conditionalFormatting xmlns:xm="http://schemas.microsoft.com/office/excel/2006/main">
          <x14:cfRule type="expression" priority="500" id="{20440989-B412-4D35-A8F7-1E1019AFF59B}">
            <xm:f>NOT($J355=Technical!$O$6)</xm:f>
            <x14:dxf>
              <font>
                <color theme="0" tint="-0.34998626667073579"/>
              </font>
            </x14:dxf>
          </x14:cfRule>
          <xm:sqref>B355:H355</xm:sqref>
        </x14:conditionalFormatting>
        <x14:conditionalFormatting xmlns:xm="http://schemas.microsoft.com/office/excel/2006/main">
          <x14:cfRule type="expression" priority="495" id="{15647C3A-777C-4144-B1FD-73330CCB5E12}">
            <xm:f>NOT($J413=Technical!$O$6)</xm:f>
            <x14:dxf>
              <font>
                <color theme="0" tint="-0.34998626667073579"/>
              </font>
            </x14:dxf>
          </x14:cfRule>
          <xm:sqref>B413:H413</xm:sqref>
        </x14:conditionalFormatting>
        <x14:conditionalFormatting xmlns:xm="http://schemas.microsoft.com/office/excel/2006/main">
          <x14:cfRule type="expression" priority="490" id="{56225CF8-52AE-4B5F-92AF-830A57483D16}">
            <xm:f>NOT($J471=Technical!$O$6)</xm:f>
            <x14:dxf>
              <font>
                <color theme="0" tint="-0.34998626667073579"/>
              </font>
            </x14:dxf>
          </x14:cfRule>
          <xm:sqref>B471:H471</xm:sqref>
        </x14:conditionalFormatting>
        <x14:conditionalFormatting xmlns:xm="http://schemas.microsoft.com/office/excel/2006/main">
          <x14:cfRule type="expression" priority="485" id="{69703B49-D9E2-4AAA-85D3-4572F33D48E7}">
            <xm:f>NOT($J529=Technical!$O$6)</xm:f>
            <x14:dxf>
              <font>
                <color theme="0" tint="-0.34998626667073579"/>
              </font>
            </x14:dxf>
          </x14:cfRule>
          <xm:sqref>B529:H529</xm:sqref>
        </x14:conditionalFormatting>
        <x14:conditionalFormatting xmlns:xm="http://schemas.microsoft.com/office/excel/2006/main">
          <x14:cfRule type="expression" priority="480" id="{2FBC3C17-07B5-4AE0-A826-E66063FB5506}">
            <xm:f>NOT($J587=Technical!$O$6)</xm:f>
            <x14:dxf>
              <font>
                <color theme="0" tint="-0.34998626667073579"/>
              </font>
            </x14:dxf>
          </x14:cfRule>
          <xm:sqref>B587:H587 B645:H645 B703:H703</xm:sqref>
        </x14:conditionalFormatting>
        <x14:conditionalFormatting xmlns:xm="http://schemas.microsoft.com/office/excel/2006/main">
          <x14:cfRule type="expression" priority="467" id="{722870DB-8D21-4CB2-AEEE-92AA56D26211}">
            <xm:f>NOT($J761=Technical!$O$6)</xm:f>
            <x14:dxf>
              <font>
                <color theme="0" tint="-0.34998626667073579"/>
              </font>
            </x14:dxf>
          </x14:cfRule>
          <xm:sqref>B761:H761</xm:sqref>
        </x14:conditionalFormatting>
        <x14:conditionalFormatting xmlns:xm="http://schemas.microsoft.com/office/excel/2006/main">
          <x14:cfRule type="expression" priority="462" id="{C6A10BF1-64F2-4592-9074-FBACE5628FEA}">
            <xm:f>NOT($J819=Technical!$O$6)</xm:f>
            <x14:dxf>
              <font>
                <color theme="0" tint="-0.34998626667073579"/>
              </font>
            </x14:dxf>
          </x14:cfRule>
          <xm:sqref>B819:H819</xm:sqref>
        </x14:conditionalFormatting>
        <x14:conditionalFormatting xmlns:xm="http://schemas.microsoft.com/office/excel/2006/main">
          <x14:cfRule type="expression" priority="457" id="{DD93AD33-26DB-43B9-AD7A-B88869299C4D}">
            <xm:f>NOT($J877=Technical!$O$6)</xm:f>
            <x14:dxf>
              <font>
                <color theme="0" tint="-0.34998626667073579"/>
              </font>
            </x14:dxf>
          </x14:cfRule>
          <xm:sqref>B877:H877</xm:sqref>
        </x14:conditionalFormatting>
        <x14:conditionalFormatting xmlns:xm="http://schemas.microsoft.com/office/excel/2006/main">
          <x14:cfRule type="expression" priority="452" id="{0729DE81-F149-4659-9BA5-FE20FF88A23B}">
            <xm:f>NOT($J935=Technical!$O$6)</xm:f>
            <x14:dxf>
              <font>
                <color theme="0" tint="-0.34998626667073579"/>
              </font>
            </x14:dxf>
          </x14:cfRule>
          <xm:sqref>B935:H935</xm:sqref>
        </x14:conditionalFormatting>
        <x14:conditionalFormatting xmlns:xm="http://schemas.microsoft.com/office/excel/2006/main">
          <x14:cfRule type="expression" priority="447" id="{D8A3297A-7482-485B-859E-57741B273F74}">
            <xm:f>NOT($J993=Technical!$O$6)</xm:f>
            <x14:dxf>
              <font>
                <color theme="0" tint="-0.34998626667073579"/>
              </font>
            </x14:dxf>
          </x14:cfRule>
          <xm:sqref>B993:H993</xm:sqref>
        </x14:conditionalFormatting>
        <x14:conditionalFormatting xmlns:xm="http://schemas.microsoft.com/office/excel/2006/main">
          <x14:cfRule type="expression" priority="442" id="{8D999014-A12E-4F81-A541-DF981E7C4018}">
            <xm:f>NOT($J1051=Technical!$O$6)</xm:f>
            <x14:dxf>
              <font>
                <color theme="0" tint="-0.34998626667073579"/>
              </font>
            </x14:dxf>
          </x14:cfRule>
          <xm:sqref>B1051:H1051</xm:sqref>
        </x14:conditionalFormatting>
        <x14:conditionalFormatting xmlns:xm="http://schemas.microsoft.com/office/excel/2006/main">
          <x14:cfRule type="expression" priority="437" id="{7CAA74E2-D490-4989-8322-0C8CE7454484}">
            <xm:f>NOT($J1109=Technical!$O$6)</xm:f>
            <x14:dxf>
              <font>
                <color theme="0" tint="-0.34998626667073579"/>
              </font>
            </x14:dxf>
          </x14:cfRule>
          <xm:sqref>B1109:H1109</xm:sqref>
        </x14:conditionalFormatting>
        <x14:conditionalFormatting xmlns:xm="http://schemas.microsoft.com/office/excel/2006/main">
          <x14:cfRule type="expression" priority="432" id="{5B99A31A-2325-473A-9EE2-D7C47BF034F9}">
            <xm:f>NOT($J1167=Technical!$O$6)</xm:f>
            <x14:dxf>
              <font>
                <color theme="0" tint="-0.34998626667073579"/>
              </font>
            </x14:dxf>
          </x14:cfRule>
          <xm:sqref>B1167:H1167 B1225:H1225 B1283:H1283</xm:sqref>
        </x14:conditionalFormatting>
        <x14:conditionalFormatting xmlns:xm="http://schemas.microsoft.com/office/excel/2006/main">
          <x14:cfRule type="expression" priority="419" id="{38BC383E-692A-4533-A6D8-A9F483B9CE0B}">
            <xm:f>NOT($J1341=Technical!$O$6)</xm:f>
            <x14:dxf>
              <font>
                <color theme="0" tint="-0.34998626667073579"/>
              </font>
            </x14:dxf>
          </x14:cfRule>
          <xm:sqref>B1341:H1341</xm:sqref>
        </x14:conditionalFormatting>
        <x14:conditionalFormatting xmlns:xm="http://schemas.microsoft.com/office/excel/2006/main">
          <x14:cfRule type="expression" priority="414" id="{24981442-0742-41DD-961B-2E43EE41D950}">
            <xm:f>NOT($J1399=Technical!$O$6)</xm:f>
            <x14:dxf>
              <font>
                <color theme="0" tint="-0.34998626667073579"/>
              </font>
            </x14:dxf>
          </x14:cfRule>
          <xm:sqref>B1399:H1399</xm:sqref>
        </x14:conditionalFormatting>
        <x14:conditionalFormatting xmlns:xm="http://schemas.microsoft.com/office/excel/2006/main">
          <x14:cfRule type="expression" priority="409" id="{9D7B2D77-D2AF-4E7B-8661-848AB85978D8}">
            <xm:f>NOT($J1457=Technical!$O$6)</xm:f>
            <x14:dxf>
              <font>
                <color theme="0" tint="-0.34998626667073579"/>
              </font>
            </x14:dxf>
          </x14:cfRule>
          <xm:sqref>B1457:H1457</xm:sqref>
        </x14:conditionalFormatting>
        <x14:conditionalFormatting xmlns:xm="http://schemas.microsoft.com/office/excel/2006/main">
          <x14:cfRule type="expression" priority="404" id="{628C9145-D023-4F66-95E8-3BD82246A150}">
            <xm:f>NOT($J1515=Technical!$O$6)</xm:f>
            <x14:dxf>
              <font>
                <color theme="0" tint="-0.34998626667073579"/>
              </font>
            </x14:dxf>
          </x14:cfRule>
          <xm:sqref>B1515:H1515</xm:sqref>
        </x14:conditionalFormatting>
        <x14:conditionalFormatting xmlns:xm="http://schemas.microsoft.com/office/excel/2006/main">
          <x14:cfRule type="expression" priority="399" id="{05C91729-4973-4E36-B1AB-147246F2C7EA}">
            <xm:f>NOT($J1573=Technical!$O$6)</xm:f>
            <x14:dxf>
              <font>
                <color theme="0" tint="-0.34998626667073579"/>
              </font>
            </x14:dxf>
          </x14:cfRule>
          <xm:sqref>B1573:H1573</xm:sqref>
        </x14:conditionalFormatting>
        <x14:conditionalFormatting xmlns:xm="http://schemas.microsoft.com/office/excel/2006/main">
          <x14:cfRule type="expression" priority="394" id="{C345E5E8-F4AB-4F40-BD81-B5EAD8B39813}">
            <xm:f>NOT($J1631=Technical!$O$6)</xm:f>
            <x14:dxf>
              <font>
                <color theme="0" tint="-0.34998626667073579"/>
              </font>
            </x14:dxf>
          </x14:cfRule>
          <xm:sqref>B1631:H1631</xm:sqref>
        </x14:conditionalFormatting>
        <x14:conditionalFormatting xmlns:xm="http://schemas.microsoft.com/office/excel/2006/main">
          <x14:cfRule type="expression" priority="389" id="{53ED5B68-96CE-4C8D-9A1F-1E5EAA7F4865}">
            <xm:f>NOT($J1689=Technical!$O$6)</xm:f>
            <x14:dxf>
              <font>
                <color theme="0" tint="-0.34998626667073579"/>
              </font>
            </x14:dxf>
          </x14:cfRule>
          <xm:sqref>B1689:H1689</xm:sqref>
        </x14:conditionalFormatting>
        <x14:conditionalFormatting xmlns:xm="http://schemas.microsoft.com/office/excel/2006/main">
          <x14:cfRule type="expression" priority="384" id="{4EBBAA29-9E13-4E9C-ABE9-D40AF2E3CD38}">
            <xm:f>NOT($J1747=Technical!$O$6)</xm:f>
            <x14:dxf>
              <font>
                <color theme="0" tint="-0.34998626667073579"/>
              </font>
            </x14:dxf>
          </x14:cfRule>
          <xm:sqref>B1747:H1747 B1805:H1805 B1863:H1863</xm:sqref>
        </x14:conditionalFormatting>
        <x14:conditionalFormatting xmlns:xm="http://schemas.microsoft.com/office/excel/2006/main">
          <x14:cfRule type="expression" priority="371" id="{CBD249AD-26FA-49D2-9041-FF05F1B69F18}">
            <xm:f>NOT($J1921=Technical!$O$6)</xm:f>
            <x14:dxf>
              <font>
                <color theme="0" tint="-0.34998626667073579"/>
              </font>
            </x14:dxf>
          </x14:cfRule>
          <xm:sqref>B1921:H1921</xm:sqref>
        </x14:conditionalFormatting>
        <x14:conditionalFormatting xmlns:xm="http://schemas.microsoft.com/office/excel/2006/main">
          <x14:cfRule type="expression" priority="366" id="{A3E95D34-8BD5-4F8C-AD33-1D95CF05C257}">
            <xm:f>NOT($J1979=Technical!$O$6)</xm:f>
            <x14:dxf>
              <font>
                <color theme="0" tint="-0.34998626667073579"/>
              </font>
            </x14:dxf>
          </x14:cfRule>
          <xm:sqref>B1979:H1979</xm:sqref>
        </x14:conditionalFormatting>
        <x14:conditionalFormatting xmlns:xm="http://schemas.microsoft.com/office/excel/2006/main">
          <x14:cfRule type="expression" priority="361" id="{F5E550B0-4351-4A16-97D9-F80A25A02BAE}">
            <xm:f>NOT($J2037=Technical!$O$6)</xm:f>
            <x14:dxf>
              <font>
                <color theme="0" tint="-0.34998626667073579"/>
              </font>
            </x14:dxf>
          </x14:cfRule>
          <xm:sqref>B2037:H2037</xm:sqref>
        </x14:conditionalFormatting>
        <x14:conditionalFormatting xmlns:xm="http://schemas.microsoft.com/office/excel/2006/main">
          <x14:cfRule type="expression" priority="356" id="{2ABCEE2E-D357-4A7E-A1F2-724708D42208}">
            <xm:f>NOT($J2095=Technical!$O$6)</xm:f>
            <x14:dxf>
              <font>
                <color theme="0" tint="-0.34998626667073579"/>
              </font>
            </x14:dxf>
          </x14:cfRule>
          <xm:sqref>B2095:H2095</xm:sqref>
        </x14:conditionalFormatting>
        <x14:conditionalFormatting xmlns:xm="http://schemas.microsoft.com/office/excel/2006/main">
          <x14:cfRule type="expression" priority="351" id="{946DC888-3505-4167-A4C1-ADD9AE4FA129}">
            <xm:f>NOT($J2153=Technical!$O$6)</xm:f>
            <x14:dxf>
              <font>
                <color theme="0" tint="-0.34998626667073579"/>
              </font>
            </x14:dxf>
          </x14:cfRule>
          <xm:sqref>B2153:H2153</xm:sqref>
        </x14:conditionalFormatting>
        <x14:conditionalFormatting xmlns:xm="http://schemas.microsoft.com/office/excel/2006/main">
          <x14:cfRule type="expression" priority="346" id="{363B5DC8-6F50-48B4-B6F1-D93FFA4E6829}">
            <xm:f>NOT($J2211=Technical!$O$6)</xm:f>
            <x14:dxf>
              <font>
                <color theme="0" tint="-0.34998626667073579"/>
              </font>
            </x14:dxf>
          </x14:cfRule>
          <xm:sqref>B2211:H2211</xm:sqref>
        </x14:conditionalFormatting>
        <x14:conditionalFormatting xmlns:xm="http://schemas.microsoft.com/office/excel/2006/main">
          <x14:cfRule type="expression" priority="341" id="{E18A66C2-F64A-4928-9788-72A3E9DA2AFA}">
            <xm:f>NOT($J2269=Technical!$O$6)</xm:f>
            <x14:dxf>
              <font>
                <color theme="0" tint="-0.34998626667073579"/>
              </font>
            </x14:dxf>
          </x14:cfRule>
          <xm:sqref>B2269:H2269</xm:sqref>
        </x14:conditionalFormatting>
        <x14:conditionalFormatting xmlns:xm="http://schemas.microsoft.com/office/excel/2006/main">
          <x14:cfRule type="expression" priority="336" id="{C051238B-A0DC-4A7F-9957-DC851AE9FB4A}">
            <xm:f>NOT($J2327=Technical!$O$6)</xm:f>
            <x14:dxf>
              <font>
                <color theme="0" tint="-0.34998626667073579"/>
              </font>
            </x14:dxf>
          </x14:cfRule>
          <xm:sqref>B2327:H2327 B2385:H2385 B2443:H2443</xm:sqref>
        </x14:conditionalFormatting>
        <x14:conditionalFormatting xmlns:xm="http://schemas.microsoft.com/office/excel/2006/main">
          <x14:cfRule type="expression" priority="323" id="{D408AEEF-78FD-42B4-8B4D-CFDB55DC0C5B}">
            <xm:f>NOT($J2501=Technical!$O$6)</xm:f>
            <x14:dxf>
              <font>
                <color theme="0" tint="-0.34998626667073579"/>
              </font>
            </x14:dxf>
          </x14:cfRule>
          <xm:sqref>B2501:H2501</xm:sqref>
        </x14:conditionalFormatting>
        <x14:conditionalFormatting xmlns:xm="http://schemas.microsoft.com/office/excel/2006/main">
          <x14:cfRule type="expression" priority="318" id="{69A98DBB-972A-4BF0-99CF-EAC14E3874BE}">
            <xm:f>NOT($J2559=Technical!$O$6)</xm:f>
            <x14:dxf>
              <font>
                <color theme="0" tint="-0.34998626667073579"/>
              </font>
            </x14:dxf>
          </x14:cfRule>
          <xm:sqref>B2559:H2559</xm:sqref>
        </x14:conditionalFormatting>
        <x14:conditionalFormatting xmlns:xm="http://schemas.microsoft.com/office/excel/2006/main">
          <x14:cfRule type="expression" priority="313" id="{52472FB9-3616-461F-933D-FC4EF2DDFBC0}">
            <xm:f>NOT($J2617=Technical!$O$6)</xm:f>
            <x14:dxf>
              <font>
                <color theme="0" tint="-0.34998626667073579"/>
              </font>
            </x14:dxf>
          </x14:cfRule>
          <xm:sqref>B2617:H2617</xm:sqref>
        </x14:conditionalFormatting>
        <x14:conditionalFormatting xmlns:xm="http://schemas.microsoft.com/office/excel/2006/main">
          <x14:cfRule type="expression" priority="308" id="{8E1B7E83-2DBF-43AB-9BAA-968419E0F6AC}">
            <xm:f>NOT($J2675=Technical!$O$6)</xm:f>
            <x14:dxf>
              <font>
                <color theme="0" tint="-0.34998626667073579"/>
              </font>
            </x14:dxf>
          </x14:cfRule>
          <xm:sqref>B2675:H2675</xm:sqref>
        </x14:conditionalFormatting>
        <x14:conditionalFormatting xmlns:xm="http://schemas.microsoft.com/office/excel/2006/main">
          <x14:cfRule type="expression" priority="303" id="{D2433594-EEF4-4A5B-A4E8-3FA59BDEAF62}">
            <xm:f>NOT($J2733=Technical!$O$6)</xm:f>
            <x14:dxf>
              <font>
                <color theme="0" tint="-0.34998626667073579"/>
              </font>
            </x14:dxf>
          </x14:cfRule>
          <xm:sqref>B2733:H2733</xm:sqref>
        </x14:conditionalFormatting>
        <x14:conditionalFormatting xmlns:xm="http://schemas.microsoft.com/office/excel/2006/main">
          <x14:cfRule type="expression" priority="298" id="{5D4E9366-D40A-4882-933F-828284612E50}">
            <xm:f>NOT($J2791=Technical!$O$6)</xm:f>
            <x14:dxf>
              <font>
                <color theme="0" tint="-0.34998626667073579"/>
              </font>
            </x14:dxf>
          </x14:cfRule>
          <xm:sqref>B2791:H2791</xm:sqref>
        </x14:conditionalFormatting>
        <x14:conditionalFormatting xmlns:xm="http://schemas.microsoft.com/office/excel/2006/main">
          <x14:cfRule type="expression" priority="293" id="{9825A8A5-100F-44F6-9E62-717BE84D99D9}">
            <xm:f>NOT($J2849=Technical!$O$6)</xm:f>
            <x14:dxf>
              <font>
                <color theme="0" tint="-0.34998626667073579"/>
              </font>
            </x14:dxf>
          </x14:cfRule>
          <xm:sqref>B2849:H2849</xm:sqref>
        </x14:conditionalFormatting>
        <x14:conditionalFormatting xmlns:xm="http://schemas.microsoft.com/office/excel/2006/main">
          <x14:cfRule type="expression" priority="240" id="{7EECAB54-2864-4D2E-90BA-328B50AF9312}">
            <xm:f>NOT($J2907=Technical!$O$6)</xm:f>
            <x14:dxf>
              <font>
                <color theme="0" tint="-0.34998626667073579"/>
              </font>
            </x14:dxf>
          </x14:cfRule>
          <xm:sqref>B2907:H2907 B2965:H2965 B3023:H3023</xm:sqref>
        </x14:conditionalFormatting>
        <x14:conditionalFormatting xmlns:xm="http://schemas.microsoft.com/office/excel/2006/main">
          <x14:cfRule type="expression" priority="227" id="{9B027C2C-44EC-4378-9AAD-BE30EE0BDE2A}">
            <xm:f>NOT($J3081=Technical!$O$6)</xm:f>
            <x14:dxf>
              <font>
                <color theme="0" tint="-0.34998626667073579"/>
              </font>
            </x14:dxf>
          </x14:cfRule>
          <xm:sqref>B3081:H3081</xm:sqref>
        </x14:conditionalFormatting>
        <x14:conditionalFormatting xmlns:xm="http://schemas.microsoft.com/office/excel/2006/main">
          <x14:cfRule type="expression" priority="222" id="{AD4D212F-7D9B-4B44-B7FA-E5831C2A98C4}">
            <xm:f>NOT($J3139=Technical!$O$6)</xm:f>
            <x14:dxf>
              <font>
                <color theme="0" tint="-0.34998626667073579"/>
              </font>
            </x14:dxf>
          </x14:cfRule>
          <xm:sqref>B3139:H3139</xm:sqref>
        </x14:conditionalFormatting>
        <x14:conditionalFormatting xmlns:xm="http://schemas.microsoft.com/office/excel/2006/main">
          <x14:cfRule type="expression" priority="217" id="{B2925EA4-3E69-4847-A63C-F3BD2BD8E026}">
            <xm:f>NOT($J3197=Technical!$O$6)</xm:f>
            <x14:dxf>
              <font>
                <color theme="0" tint="-0.34998626667073579"/>
              </font>
            </x14:dxf>
          </x14:cfRule>
          <xm:sqref>B3197:H3197</xm:sqref>
        </x14:conditionalFormatting>
        <x14:conditionalFormatting xmlns:xm="http://schemas.microsoft.com/office/excel/2006/main">
          <x14:cfRule type="expression" priority="212" id="{8BB40178-9D3F-400D-BB42-CF5AB87D455E}">
            <xm:f>NOT($J3255=Technical!$O$6)</xm:f>
            <x14:dxf>
              <font>
                <color theme="0" tint="-0.34998626667073579"/>
              </font>
            </x14:dxf>
          </x14:cfRule>
          <xm:sqref>B3255:H3255</xm:sqref>
        </x14:conditionalFormatting>
        <x14:conditionalFormatting xmlns:xm="http://schemas.microsoft.com/office/excel/2006/main">
          <x14:cfRule type="expression" priority="207" id="{0E6BE659-8BA7-4A9D-AB83-D44FBB184B80}">
            <xm:f>NOT($J3313=Technical!$O$6)</xm:f>
            <x14:dxf>
              <font>
                <color theme="0" tint="-0.34998626667073579"/>
              </font>
            </x14:dxf>
          </x14:cfRule>
          <xm:sqref>B3313:H3313</xm:sqref>
        </x14:conditionalFormatting>
        <x14:conditionalFormatting xmlns:xm="http://schemas.microsoft.com/office/excel/2006/main">
          <x14:cfRule type="expression" priority="202" id="{7C5C7B69-6C26-4BCE-B8B3-FEF9ED599712}">
            <xm:f>NOT($J3371=Technical!$O$6)</xm:f>
            <x14:dxf>
              <font>
                <color theme="0" tint="-0.34998626667073579"/>
              </font>
            </x14:dxf>
          </x14:cfRule>
          <xm:sqref>B3371:H3371</xm:sqref>
        </x14:conditionalFormatting>
        <x14:conditionalFormatting xmlns:xm="http://schemas.microsoft.com/office/excel/2006/main">
          <x14:cfRule type="expression" priority="197" id="{255E274B-82C6-4F38-A550-213562FEB548}">
            <xm:f>NOT($J3429=Technical!$O$6)</xm:f>
            <x14:dxf>
              <font>
                <color theme="0" tint="-0.34998626667073579"/>
              </font>
            </x14:dxf>
          </x14:cfRule>
          <xm:sqref>B3429:H3429</xm:sqref>
        </x14:conditionalFormatting>
        <x14:conditionalFormatting xmlns:xm="http://schemas.microsoft.com/office/excel/2006/main">
          <x14:cfRule type="expression" priority="192" id="{AA6F2199-128D-4EAD-B00A-A6F353EC4323}">
            <xm:f>NOT($J3487=Technical!$O$6)</xm:f>
            <x14:dxf>
              <font>
                <color theme="0" tint="-0.34998626667073579"/>
              </font>
            </x14:dxf>
          </x14:cfRule>
          <xm:sqref>B3487:H3487 B3545:H3545 B3603:H3603</xm:sqref>
        </x14:conditionalFormatting>
        <x14:conditionalFormatting xmlns:xm="http://schemas.microsoft.com/office/excel/2006/main">
          <x14:cfRule type="expression" priority="179" id="{1CEF87A7-9526-4E59-B3D2-EC05024026A9}">
            <xm:f>NOT($J3661=Technical!$O$6)</xm:f>
            <x14:dxf>
              <font>
                <color theme="0" tint="-0.34998626667073579"/>
              </font>
            </x14:dxf>
          </x14:cfRule>
          <xm:sqref>B3661:H3661</xm:sqref>
        </x14:conditionalFormatting>
        <x14:conditionalFormatting xmlns:xm="http://schemas.microsoft.com/office/excel/2006/main">
          <x14:cfRule type="expression" priority="174" id="{2112D7F8-89C3-438E-A060-E450CB30951A}">
            <xm:f>NOT($J3719=Technical!$O$6)</xm:f>
            <x14:dxf>
              <font>
                <color theme="0" tint="-0.34998626667073579"/>
              </font>
            </x14:dxf>
          </x14:cfRule>
          <xm:sqref>B3719:H3719</xm:sqref>
        </x14:conditionalFormatting>
        <x14:conditionalFormatting xmlns:xm="http://schemas.microsoft.com/office/excel/2006/main">
          <x14:cfRule type="expression" priority="169" id="{FB78CB72-4269-48C9-90A7-950CA88F6AE2}">
            <xm:f>NOT($J3777=Technical!$O$6)</xm:f>
            <x14:dxf>
              <font>
                <color theme="0" tint="-0.34998626667073579"/>
              </font>
            </x14:dxf>
          </x14:cfRule>
          <xm:sqref>B3777:H3777</xm:sqref>
        </x14:conditionalFormatting>
        <x14:conditionalFormatting xmlns:xm="http://schemas.microsoft.com/office/excel/2006/main">
          <x14:cfRule type="expression" priority="164" id="{A69F3178-AAFC-4BFD-BD49-6FAD2E76E92F}">
            <xm:f>NOT($J3835=Technical!$O$6)</xm:f>
            <x14:dxf>
              <font>
                <color theme="0" tint="-0.34998626667073579"/>
              </font>
            </x14:dxf>
          </x14:cfRule>
          <xm:sqref>B3835:H3835</xm:sqref>
        </x14:conditionalFormatting>
        <x14:conditionalFormatting xmlns:xm="http://schemas.microsoft.com/office/excel/2006/main">
          <x14:cfRule type="expression" priority="159" id="{2F2A6312-BE34-4DC2-83EE-E26DA3D5DADD}">
            <xm:f>NOT($J3893=Technical!$O$6)</xm:f>
            <x14:dxf>
              <font>
                <color theme="0" tint="-0.34998626667073579"/>
              </font>
            </x14:dxf>
          </x14:cfRule>
          <xm:sqref>B3893:H3893</xm:sqref>
        </x14:conditionalFormatting>
        <x14:conditionalFormatting xmlns:xm="http://schemas.microsoft.com/office/excel/2006/main">
          <x14:cfRule type="expression" priority="154" id="{A3586F52-9F2F-4C84-96EF-CE2FA642B800}">
            <xm:f>NOT($J3951=Technical!$O$6)</xm:f>
            <x14:dxf>
              <font>
                <color theme="0" tint="-0.34998626667073579"/>
              </font>
            </x14:dxf>
          </x14:cfRule>
          <xm:sqref>B3951:H3951</xm:sqref>
        </x14:conditionalFormatting>
        <x14:conditionalFormatting xmlns:xm="http://schemas.microsoft.com/office/excel/2006/main">
          <x14:cfRule type="expression" priority="149" id="{6CE2799A-0479-4504-B6AF-03E0424C51B1}">
            <xm:f>NOT($J4009=Technical!$O$6)</xm:f>
            <x14:dxf>
              <font>
                <color theme="0" tint="-0.34998626667073579"/>
              </font>
            </x14:dxf>
          </x14:cfRule>
          <xm:sqref>B4009:H4009</xm:sqref>
        </x14:conditionalFormatting>
        <x14:conditionalFormatting xmlns:xm="http://schemas.microsoft.com/office/excel/2006/main">
          <x14:cfRule type="expression" priority="144" id="{45EDF6F6-CCD8-47FD-9F45-1025B056AF26}">
            <xm:f>NOT($J4067=Technical!$O$6)</xm:f>
            <x14:dxf>
              <font>
                <color theme="0" tint="-0.34998626667073579"/>
              </font>
            </x14:dxf>
          </x14:cfRule>
          <xm:sqref>B4067:H4067 B4125:H4125 B4183:H4183</xm:sqref>
        </x14:conditionalFormatting>
        <x14:conditionalFormatting xmlns:xm="http://schemas.microsoft.com/office/excel/2006/main">
          <x14:cfRule type="expression" priority="131" id="{C252019F-C78A-4773-B338-AFAC53A95078}">
            <xm:f>NOT($J4241=Technical!$O$6)</xm:f>
            <x14:dxf>
              <font>
                <color theme="0" tint="-0.34998626667073579"/>
              </font>
            </x14:dxf>
          </x14:cfRule>
          <xm:sqref>B4241:H4241</xm:sqref>
        </x14:conditionalFormatting>
        <x14:conditionalFormatting xmlns:xm="http://schemas.microsoft.com/office/excel/2006/main">
          <x14:cfRule type="expression" priority="126" id="{4E90C088-990B-440E-8847-05E6323DEC53}">
            <xm:f>NOT($J4299=Technical!$O$6)</xm:f>
            <x14:dxf>
              <font>
                <color theme="0" tint="-0.34998626667073579"/>
              </font>
            </x14:dxf>
          </x14:cfRule>
          <xm:sqref>B4299:H4299</xm:sqref>
        </x14:conditionalFormatting>
        <x14:conditionalFormatting xmlns:xm="http://schemas.microsoft.com/office/excel/2006/main">
          <x14:cfRule type="expression" priority="121" id="{E33C030D-F7BC-4E22-8FC6-D3F676FBD3F2}">
            <xm:f>NOT($J4357=Technical!$O$6)</xm:f>
            <x14:dxf>
              <font>
                <color theme="0" tint="-0.34998626667073579"/>
              </font>
            </x14:dxf>
          </x14:cfRule>
          <xm:sqref>B4357:H4357</xm:sqref>
        </x14:conditionalFormatting>
        <x14:conditionalFormatting xmlns:xm="http://schemas.microsoft.com/office/excel/2006/main">
          <x14:cfRule type="expression" priority="116" id="{F75B41BA-5F66-48CA-8749-63527DAE9DCF}">
            <xm:f>NOT($J4415=Technical!$O$6)</xm:f>
            <x14:dxf>
              <font>
                <color theme="0" tint="-0.34998626667073579"/>
              </font>
            </x14:dxf>
          </x14:cfRule>
          <xm:sqref>B4415:H4415</xm:sqref>
        </x14:conditionalFormatting>
        <x14:conditionalFormatting xmlns:xm="http://schemas.microsoft.com/office/excel/2006/main">
          <x14:cfRule type="expression" priority="111" id="{7405D4D2-9B6F-44DB-B777-B0319309CA82}">
            <xm:f>NOT($J4473=Technical!$O$6)</xm:f>
            <x14:dxf>
              <font>
                <color theme="0" tint="-0.34998626667073579"/>
              </font>
            </x14:dxf>
          </x14:cfRule>
          <xm:sqref>B4473:H4473</xm:sqref>
        </x14:conditionalFormatting>
        <x14:conditionalFormatting xmlns:xm="http://schemas.microsoft.com/office/excel/2006/main">
          <x14:cfRule type="expression" priority="106" id="{BDA74E3E-B77D-4040-BEF7-80C946049CD4}">
            <xm:f>NOT($J4531=Technical!$O$6)</xm:f>
            <x14:dxf>
              <font>
                <color theme="0" tint="-0.34998626667073579"/>
              </font>
            </x14:dxf>
          </x14:cfRule>
          <xm:sqref>B4531:H4531</xm:sqref>
        </x14:conditionalFormatting>
        <x14:conditionalFormatting xmlns:xm="http://schemas.microsoft.com/office/excel/2006/main">
          <x14:cfRule type="expression" priority="101" id="{3921B08A-714A-4A33-9DCF-CB85A2CB15FF}">
            <xm:f>NOT($J4589=Technical!$O$6)</xm:f>
            <x14:dxf>
              <font>
                <color theme="0" tint="-0.34998626667073579"/>
              </font>
            </x14:dxf>
          </x14:cfRule>
          <xm:sqref>B4589:H4589</xm:sqref>
        </x14:conditionalFormatting>
        <x14:conditionalFormatting xmlns:xm="http://schemas.microsoft.com/office/excel/2006/main">
          <x14:cfRule type="expression" priority="96" id="{66419F7C-F435-47A4-A0C5-DBDA1E058385}">
            <xm:f>NOT($J4647=Technical!$O$6)</xm:f>
            <x14:dxf>
              <font>
                <color theme="0" tint="-0.34998626667073579"/>
              </font>
            </x14:dxf>
          </x14:cfRule>
          <xm:sqref>B4647:H4647 B4705:H4705 B4763:H4763</xm:sqref>
        </x14:conditionalFormatting>
        <x14:conditionalFormatting xmlns:xm="http://schemas.microsoft.com/office/excel/2006/main">
          <x14:cfRule type="expression" priority="83" id="{FDA619D0-25F9-495D-BC67-D84AD5236159}">
            <xm:f>NOT($J4821=Technical!$O$6)</xm:f>
            <x14:dxf>
              <font>
                <color theme="0" tint="-0.34998626667073579"/>
              </font>
            </x14:dxf>
          </x14:cfRule>
          <xm:sqref>B4821:H4821</xm:sqref>
        </x14:conditionalFormatting>
        <x14:conditionalFormatting xmlns:xm="http://schemas.microsoft.com/office/excel/2006/main">
          <x14:cfRule type="expression" priority="78" id="{D03CBF6D-43BD-4298-90C2-5B29A883626A}">
            <xm:f>NOT($J4879=Technical!$O$6)</xm:f>
            <x14:dxf>
              <font>
                <color theme="0" tint="-0.34998626667073579"/>
              </font>
            </x14:dxf>
          </x14:cfRule>
          <xm:sqref>B4879:H4879</xm:sqref>
        </x14:conditionalFormatting>
        <x14:conditionalFormatting xmlns:xm="http://schemas.microsoft.com/office/excel/2006/main">
          <x14:cfRule type="expression" priority="73" id="{2D6A57E4-6506-4858-B192-ABC137841DD1}">
            <xm:f>NOT($J4937=Technical!$O$6)</xm:f>
            <x14:dxf>
              <font>
                <color theme="0" tint="-0.34998626667073579"/>
              </font>
            </x14:dxf>
          </x14:cfRule>
          <xm:sqref>B4937:H4937</xm:sqref>
        </x14:conditionalFormatting>
        <x14:conditionalFormatting xmlns:xm="http://schemas.microsoft.com/office/excel/2006/main">
          <x14:cfRule type="expression" priority="68" id="{85DF6003-1BF2-4B9F-9787-6DD75A25A490}">
            <xm:f>NOT($J4995=Technical!$O$6)</xm:f>
            <x14:dxf>
              <font>
                <color theme="0" tint="-0.34998626667073579"/>
              </font>
            </x14:dxf>
          </x14:cfRule>
          <xm:sqref>B4995:H4995</xm:sqref>
        </x14:conditionalFormatting>
        <x14:conditionalFormatting xmlns:xm="http://schemas.microsoft.com/office/excel/2006/main">
          <x14:cfRule type="expression" priority="63" id="{FBA37668-D2FE-46B2-AE0F-423ED6966090}">
            <xm:f>NOT($J5053=Technical!$O$6)</xm:f>
            <x14:dxf>
              <font>
                <color theme="0" tint="-0.34998626667073579"/>
              </font>
            </x14:dxf>
          </x14:cfRule>
          <xm:sqref>B5053:H5053</xm:sqref>
        </x14:conditionalFormatting>
        <x14:conditionalFormatting xmlns:xm="http://schemas.microsoft.com/office/excel/2006/main">
          <x14:cfRule type="expression" priority="58" id="{E5661292-A1B8-4E12-8A5C-C231D4F4DE50}">
            <xm:f>NOT($J5111=Technical!$O$6)</xm:f>
            <x14:dxf>
              <font>
                <color theme="0" tint="-0.34998626667073579"/>
              </font>
            </x14:dxf>
          </x14:cfRule>
          <xm:sqref>B5111:H5111</xm:sqref>
        </x14:conditionalFormatting>
        <x14:conditionalFormatting xmlns:xm="http://schemas.microsoft.com/office/excel/2006/main">
          <x14:cfRule type="expression" priority="53" id="{AB63FAA3-0AF0-4A2B-82CB-79154ECA3FD0}">
            <xm:f>NOT($J5169=Technical!$O$6)</xm:f>
            <x14:dxf>
              <font>
                <color theme="0" tint="-0.34998626667073579"/>
              </font>
            </x14:dxf>
          </x14:cfRule>
          <xm:sqref>B5169:H5169</xm:sqref>
        </x14:conditionalFormatting>
        <x14:conditionalFormatting xmlns:xm="http://schemas.microsoft.com/office/excel/2006/main">
          <x14:cfRule type="expression" priority="48" id="{2D27CFD7-51DC-457B-965E-8607FA871AEA}">
            <xm:f>NOT($J5227=Technical!$O$6)</xm:f>
            <x14:dxf>
              <font>
                <color theme="0" tint="-0.34998626667073579"/>
              </font>
            </x14:dxf>
          </x14:cfRule>
          <xm:sqref>B5227:H5227 B5285:H5285 B5343:H5343</xm:sqref>
        </x14:conditionalFormatting>
        <x14:conditionalFormatting xmlns:xm="http://schemas.microsoft.com/office/excel/2006/main">
          <x14:cfRule type="expression" priority="35" id="{01BC4ADD-7A7A-443F-857B-DCCBDE85FCC2}">
            <xm:f>NOT($J5401=Technical!$O$6)</xm:f>
            <x14:dxf>
              <font>
                <color theme="0" tint="-0.34998626667073579"/>
              </font>
            </x14:dxf>
          </x14:cfRule>
          <xm:sqref>B5401:H5401</xm:sqref>
        </x14:conditionalFormatting>
        <x14:conditionalFormatting xmlns:xm="http://schemas.microsoft.com/office/excel/2006/main">
          <x14:cfRule type="expression" priority="30" id="{DA1B7F83-972A-43C0-89D0-D0DDAB3B9AB0}">
            <xm:f>NOT($J5459=Technical!$O$6)</xm:f>
            <x14:dxf>
              <font>
                <color theme="0" tint="-0.34998626667073579"/>
              </font>
            </x14:dxf>
          </x14:cfRule>
          <xm:sqref>B5459:H5459</xm:sqref>
        </x14:conditionalFormatting>
        <x14:conditionalFormatting xmlns:xm="http://schemas.microsoft.com/office/excel/2006/main">
          <x14:cfRule type="expression" priority="25" id="{CBA8AE25-8623-4CBB-A12A-DA88D6250A6D}">
            <xm:f>NOT($J5517=Technical!$O$6)</xm:f>
            <x14:dxf>
              <font>
                <color theme="0" tint="-0.34998626667073579"/>
              </font>
            </x14:dxf>
          </x14:cfRule>
          <xm:sqref>B5517:H5517</xm:sqref>
        </x14:conditionalFormatting>
        <x14:conditionalFormatting xmlns:xm="http://schemas.microsoft.com/office/excel/2006/main">
          <x14:cfRule type="expression" priority="20" id="{D2C655A9-E89B-4ED9-A64B-9E94F794B6A6}">
            <xm:f>NOT($J5575=Technical!$O$6)</xm:f>
            <x14:dxf>
              <font>
                <color theme="0" tint="-0.34998626667073579"/>
              </font>
            </x14:dxf>
          </x14:cfRule>
          <xm:sqref>B5575:H5575</xm:sqref>
        </x14:conditionalFormatting>
        <x14:conditionalFormatting xmlns:xm="http://schemas.microsoft.com/office/excel/2006/main">
          <x14:cfRule type="expression" priority="15" id="{FAD49349-74BF-4A11-A194-3F01F91C57C0}">
            <xm:f>NOT($J5633=Technical!$O$6)</xm:f>
            <x14:dxf>
              <font>
                <color theme="0" tint="-0.34998626667073579"/>
              </font>
            </x14:dxf>
          </x14:cfRule>
          <xm:sqref>B5633:H5633</xm:sqref>
        </x14:conditionalFormatting>
        <x14:conditionalFormatting xmlns:xm="http://schemas.microsoft.com/office/excel/2006/main">
          <x14:cfRule type="expression" priority="10" id="{0E120D65-9CE0-47C7-A086-AC49FA012730}">
            <xm:f>NOT($J5691=Technical!$O$6)</xm:f>
            <x14:dxf>
              <font>
                <color theme="0" tint="-0.34998626667073579"/>
              </font>
            </x14:dxf>
          </x14:cfRule>
          <xm:sqref>B5691:H5691</xm:sqref>
        </x14:conditionalFormatting>
        <x14:conditionalFormatting xmlns:xm="http://schemas.microsoft.com/office/excel/2006/main">
          <x14:cfRule type="expression" priority="5" id="{10C47364-CB3F-4669-9E0B-667E60654830}">
            <xm:f>NOT($J5749=Technical!$O$6)</xm:f>
            <x14:dxf>
              <font>
                <color theme="0" tint="-0.34998626667073579"/>
              </font>
            </x14:dxf>
          </x14:cfRule>
          <xm:sqref>B5749:H5749</xm:sqref>
        </x14:conditionalFormatting>
        <x14:conditionalFormatting xmlns:xm="http://schemas.microsoft.com/office/excel/2006/main">
          <x14:cfRule type="iconSet" priority="1577" id="{11253772-5C23-4FA8-9596-7D88875F9DF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xm:sqref>
        </x14:conditionalFormatting>
        <x14:conditionalFormatting xmlns:xm="http://schemas.microsoft.com/office/excel/2006/main">
          <x14:cfRule type="iconSet" priority="520" id="{5AC94895-A6F5-4E5E-BD0C-42FDFFB146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L65</xm:sqref>
        </x14:conditionalFormatting>
        <x14:conditionalFormatting xmlns:xm="http://schemas.microsoft.com/office/excel/2006/main">
          <x14:cfRule type="iconSet" priority="516" id="{6EEFD9DA-C291-447E-85BA-462D435382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L123</xm:sqref>
        </x14:conditionalFormatting>
        <x14:conditionalFormatting xmlns:xm="http://schemas.microsoft.com/office/excel/2006/main">
          <x14:cfRule type="iconSet" priority="511" id="{B5948835-1534-4C38-8F84-144B5BF179B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L181</xm:sqref>
        </x14:conditionalFormatting>
        <x14:conditionalFormatting xmlns:xm="http://schemas.microsoft.com/office/excel/2006/main">
          <x14:cfRule type="iconSet" priority="506" id="{42B4CECC-A51B-4854-87B9-A89BCAB633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L239</xm:sqref>
        </x14:conditionalFormatting>
        <x14:conditionalFormatting xmlns:xm="http://schemas.microsoft.com/office/excel/2006/main">
          <x14:cfRule type="iconSet" priority="501" id="{9A483457-55B4-4878-817B-0ED842191F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L297</xm:sqref>
        </x14:conditionalFormatting>
        <x14:conditionalFormatting xmlns:xm="http://schemas.microsoft.com/office/excel/2006/main">
          <x14:cfRule type="iconSet" priority="496" id="{2409982C-051A-4EF3-822F-C4BF30CF74D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L355</xm:sqref>
        </x14:conditionalFormatting>
        <x14:conditionalFormatting xmlns:xm="http://schemas.microsoft.com/office/excel/2006/main">
          <x14:cfRule type="iconSet" priority="491" id="{FB65DECA-3A9A-4F40-AE61-411B074213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L413</xm:sqref>
        </x14:conditionalFormatting>
        <x14:conditionalFormatting xmlns:xm="http://schemas.microsoft.com/office/excel/2006/main">
          <x14:cfRule type="iconSet" priority="486" id="{EEB9DB5D-AE0E-4B30-BD13-2808258FAAC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L471</xm:sqref>
        </x14:conditionalFormatting>
        <x14:conditionalFormatting xmlns:xm="http://schemas.microsoft.com/office/excel/2006/main">
          <x14:cfRule type="iconSet" priority="481" id="{4BBCFB63-0946-48EB-8DE0-E307DDDF871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L529</xm:sqref>
        </x14:conditionalFormatting>
        <x14:conditionalFormatting xmlns:xm="http://schemas.microsoft.com/office/excel/2006/main">
          <x14:cfRule type="iconSet" priority="476" id="{7537E49D-EDC1-4F50-82CB-BBE3935BD50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L587</xm:sqref>
        </x14:conditionalFormatting>
        <x14:conditionalFormatting xmlns:xm="http://schemas.microsoft.com/office/excel/2006/main">
          <x14:cfRule type="iconSet" priority="472" id="{6EE8160E-6CF3-43A0-8A6B-250C65FA3D4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L645</xm:sqref>
        </x14:conditionalFormatting>
        <x14:conditionalFormatting xmlns:xm="http://schemas.microsoft.com/office/excel/2006/main">
          <x14:cfRule type="iconSet" priority="468" id="{5A4B976E-D524-44B8-ACFA-8815C9936E2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L703</xm:sqref>
        </x14:conditionalFormatting>
        <x14:conditionalFormatting xmlns:xm="http://schemas.microsoft.com/office/excel/2006/main">
          <x14:cfRule type="iconSet" priority="463" id="{31E8F9E6-6E2C-411A-B0CF-CEC6588B817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L761</xm:sqref>
        </x14:conditionalFormatting>
        <x14:conditionalFormatting xmlns:xm="http://schemas.microsoft.com/office/excel/2006/main">
          <x14:cfRule type="iconSet" priority="458" id="{CC3AB65A-E52E-4096-8275-155E8118FA1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L819</xm:sqref>
        </x14:conditionalFormatting>
        <x14:conditionalFormatting xmlns:xm="http://schemas.microsoft.com/office/excel/2006/main">
          <x14:cfRule type="iconSet" priority="453" id="{18E3F726-42B7-4E92-AED1-2671E589CD9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L877</xm:sqref>
        </x14:conditionalFormatting>
        <x14:conditionalFormatting xmlns:xm="http://schemas.microsoft.com/office/excel/2006/main">
          <x14:cfRule type="iconSet" priority="448" id="{BA70DCDF-B15F-4F88-B6A7-5C9F89BBB0B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L935</xm:sqref>
        </x14:conditionalFormatting>
        <x14:conditionalFormatting xmlns:xm="http://schemas.microsoft.com/office/excel/2006/main">
          <x14:cfRule type="iconSet" priority="443" id="{98A16DCC-F09A-480A-A03C-6DC2241A67E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L993</xm:sqref>
        </x14:conditionalFormatting>
        <x14:conditionalFormatting xmlns:xm="http://schemas.microsoft.com/office/excel/2006/main">
          <x14:cfRule type="iconSet" priority="438" id="{A6122571-4DB9-46DF-A377-2D3D42C603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L1051</xm:sqref>
        </x14:conditionalFormatting>
        <x14:conditionalFormatting xmlns:xm="http://schemas.microsoft.com/office/excel/2006/main">
          <x14:cfRule type="iconSet" priority="433" id="{3AEC59FD-38B7-4D45-AC59-6B15BD01215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L1109</xm:sqref>
        </x14:conditionalFormatting>
        <x14:conditionalFormatting xmlns:xm="http://schemas.microsoft.com/office/excel/2006/main">
          <x14:cfRule type="iconSet" priority="428" id="{7A653059-FB09-4E0D-ADFB-6FF45CF17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L1167</xm:sqref>
        </x14:conditionalFormatting>
        <x14:conditionalFormatting xmlns:xm="http://schemas.microsoft.com/office/excel/2006/main">
          <x14:cfRule type="iconSet" priority="424" id="{CB47BE54-9822-4411-93B7-5E3AAF0D66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L1225</xm:sqref>
        </x14:conditionalFormatting>
        <x14:conditionalFormatting xmlns:xm="http://schemas.microsoft.com/office/excel/2006/main">
          <x14:cfRule type="iconSet" priority="420" id="{5F394F57-2C2B-4C71-9ED3-E6E3DD27AC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L1283</xm:sqref>
        </x14:conditionalFormatting>
        <x14:conditionalFormatting xmlns:xm="http://schemas.microsoft.com/office/excel/2006/main">
          <x14:cfRule type="iconSet" priority="415" id="{F2B8610E-F924-4A4C-B48A-92918200059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L1341</xm:sqref>
        </x14:conditionalFormatting>
        <x14:conditionalFormatting xmlns:xm="http://schemas.microsoft.com/office/excel/2006/main">
          <x14:cfRule type="iconSet" priority="410" id="{37E1ED17-E2DB-4747-B782-7AB9ABC4C5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L1399</xm:sqref>
        </x14:conditionalFormatting>
        <x14:conditionalFormatting xmlns:xm="http://schemas.microsoft.com/office/excel/2006/main">
          <x14:cfRule type="iconSet" priority="405" id="{D7EE7A00-E150-4C0B-8E13-849EC86EBDC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L1457</xm:sqref>
        </x14:conditionalFormatting>
        <x14:conditionalFormatting xmlns:xm="http://schemas.microsoft.com/office/excel/2006/main">
          <x14:cfRule type="iconSet" priority="400" id="{EF106711-3487-4B2E-99C8-3951AF2EAAE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L1515</xm:sqref>
        </x14:conditionalFormatting>
        <x14:conditionalFormatting xmlns:xm="http://schemas.microsoft.com/office/excel/2006/main">
          <x14:cfRule type="iconSet" priority="395" id="{628B8FB2-FEEC-4976-9C0C-202A7D89896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L1573</xm:sqref>
        </x14:conditionalFormatting>
        <x14:conditionalFormatting xmlns:xm="http://schemas.microsoft.com/office/excel/2006/main">
          <x14:cfRule type="iconSet" priority="390" id="{2F256179-FF7B-4319-A73E-A82F8A4D95C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L1631</xm:sqref>
        </x14:conditionalFormatting>
        <x14:conditionalFormatting xmlns:xm="http://schemas.microsoft.com/office/excel/2006/main">
          <x14:cfRule type="iconSet" priority="385" id="{20CE1011-DD7F-4066-9B3E-5D502316553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L1689</xm:sqref>
        </x14:conditionalFormatting>
        <x14:conditionalFormatting xmlns:xm="http://schemas.microsoft.com/office/excel/2006/main">
          <x14:cfRule type="iconSet" priority="380" id="{A3CC2411-A2C7-488A-B887-6C1A12FBEB9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L1747</xm:sqref>
        </x14:conditionalFormatting>
        <x14:conditionalFormatting xmlns:xm="http://schemas.microsoft.com/office/excel/2006/main">
          <x14:cfRule type="iconSet" priority="376" id="{99BF85BF-9795-4F68-9729-7B139CB4E73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L1805</xm:sqref>
        </x14:conditionalFormatting>
        <x14:conditionalFormatting xmlns:xm="http://schemas.microsoft.com/office/excel/2006/main">
          <x14:cfRule type="iconSet" priority="372" id="{EDD74938-7935-4CB7-BD41-F8EC5BF27D4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L1863</xm:sqref>
        </x14:conditionalFormatting>
        <x14:conditionalFormatting xmlns:xm="http://schemas.microsoft.com/office/excel/2006/main">
          <x14:cfRule type="iconSet" priority="367" id="{8745F56E-9263-4FC3-9CB2-95332B4C39D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L1921</xm:sqref>
        </x14:conditionalFormatting>
        <x14:conditionalFormatting xmlns:xm="http://schemas.microsoft.com/office/excel/2006/main">
          <x14:cfRule type="iconSet" priority="362" id="{AFE10189-C625-4C35-8510-6A09C2FF662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L1979</xm:sqref>
        </x14:conditionalFormatting>
        <x14:conditionalFormatting xmlns:xm="http://schemas.microsoft.com/office/excel/2006/main">
          <x14:cfRule type="iconSet" priority="357" id="{2B211E7B-5A63-41BA-BA14-B51B68D822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L2037</xm:sqref>
        </x14:conditionalFormatting>
        <x14:conditionalFormatting xmlns:xm="http://schemas.microsoft.com/office/excel/2006/main">
          <x14:cfRule type="iconSet" priority="352" id="{0C8388F1-4E54-40B4-AC8C-FB373CC2F4E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L2095</xm:sqref>
        </x14:conditionalFormatting>
        <x14:conditionalFormatting xmlns:xm="http://schemas.microsoft.com/office/excel/2006/main">
          <x14:cfRule type="iconSet" priority="347" id="{D048DC94-D52D-4D09-879B-04E544129CE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L2153</xm:sqref>
        </x14:conditionalFormatting>
        <x14:conditionalFormatting xmlns:xm="http://schemas.microsoft.com/office/excel/2006/main">
          <x14:cfRule type="iconSet" priority="342" id="{17271931-CFCD-4BBA-B6C6-055EFFE9B04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L2211</xm:sqref>
        </x14:conditionalFormatting>
        <x14:conditionalFormatting xmlns:xm="http://schemas.microsoft.com/office/excel/2006/main">
          <x14:cfRule type="iconSet" priority="337" id="{F1354544-3B0D-4CE4-9C65-15F5E42139A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L2269</xm:sqref>
        </x14:conditionalFormatting>
        <x14:conditionalFormatting xmlns:xm="http://schemas.microsoft.com/office/excel/2006/main">
          <x14:cfRule type="iconSet" priority="332" id="{CA94BE88-E64F-4495-BABF-BF3D51E3B5D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L2327</xm:sqref>
        </x14:conditionalFormatting>
        <x14:conditionalFormatting xmlns:xm="http://schemas.microsoft.com/office/excel/2006/main">
          <x14:cfRule type="iconSet" priority="328" id="{68D2ECDD-91C1-4D5A-86F6-C31440517C3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L2385</xm:sqref>
        </x14:conditionalFormatting>
        <x14:conditionalFormatting xmlns:xm="http://schemas.microsoft.com/office/excel/2006/main">
          <x14:cfRule type="iconSet" priority="324" id="{F300F951-D38E-4D32-A91D-21491E7902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L2443</xm:sqref>
        </x14:conditionalFormatting>
        <x14:conditionalFormatting xmlns:xm="http://schemas.microsoft.com/office/excel/2006/main">
          <x14:cfRule type="iconSet" priority="319" id="{EA214B11-E0AA-4AA2-856B-239EA8ABD79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L2501</xm:sqref>
        </x14:conditionalFormatting>
        <x14:conditionalFormatting xmlns:xm="http://schemas.microsoft.com/office/excel/2006/main">
          <x14:cfRule type="iconSet" priority="314" id="{E4C41564-C588-43A3-B1BA-0BD6C2211A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L2559</xm:sqref>
        </x14:conditionalFormatting>
        <x14:conditionalFormatting xmlns:xm="http://schemas.microsoft.com/office/excel/2006/main">
          <x14:cfRule type="iconSet" priority="309" id="{42DC97B2-8496-4173-AB1E-F3DEAB96B9D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L2617</xm:sqref>
        </x14:conditionalFormatting>
        <x14:conditionalFormatting xmlns:xm="http://schemas.microsoft.com/office/excel/2006/main">
          <x14:cfRule type="iconSet" priority="304" id="{C2B99899-1B82-4006-8A40-CE33B34391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L2675</xm:sqref>
        </x14:conditionalFormatting>
        <x14:conditionalFormatting xmlns:xm="http://schemas.microsoft.com/office/excel/2006/main">
          <x14:cfRule type="iconSet" priority="299" id="{7709C9DA-594D-429D-9E68-A5B6D27A9D5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L2733</xm:sqref>
        </x14:conditionalFormatting>
        <x14:conditionalFormatting xmlns:xm="http://schemas.microsoft.com/office/excel/2006/main">
          <x14:cfRule type="iconSet" priority="294" id="{04D447BB-FFBC-47E1-98B0-F1669BF1CCC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L2791</xm:sqref>
        </x14:conditionalFormatting>
        <x14:conditionalFormatting xmlns:xm="http://schemas.microsoft.com/office/excel/2006/main">
          <x14:cfRule type="iconSet" priority="289" id="{194F3E14-3837-42F7-9B6C-26E40EA78708}">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L2849</xm:sqref>
        </x14:conditionalFormatting>
        <x14:conditionalFormatting xmlns:xm="http://schemas.microsoft.com/office/excel/2006/main">
          <x14:cfRule type="iconSet" priority="236" id="{3FF92484-887B-4407-95BF-7F3517BD6E03}">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L2907</xm:sqref>
        </x14:conditionalFormatting>
        <x14:conditionalFormatting xmlns:xm="http://schemas.microsoft.com/office/excel/2006/main">
          <x14:cfRule type="iconSet" priority="232" id="{F33C2309-6644-474D-B642-5A213A5E3B5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L2965</xm:sqref>
        </x14:conditionalFormatting>
        <x14:conditionalFormatting xmlns:xm="http://schemas.microsoft.com/office/excel/2006/main">
          <x14:cfRule type="iconSet" priority="228" id="{4BA15EBD-8588-4433-96D3-431620196E8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L3023</xm:sqref>
        </x14:conditionalFormatting>
        <x14:conditionalFormatting xmlns:xm="http://schemas.microsoft.com/office/excel/2006/main">
          <x14:cfRule type="iconSet" priority="223" id="{26DBED14-1CC9-4885-91A1-7BF748D56C0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L3081</xm:sqref>
        </x14:conditionalFormatting>
        <x14:conditionalFormatting xmlns:xm="http://schemas.microsoft.com/office/excel/2006/main">
          <x14:cfRule type="iconSet" priority="218" id="{12605703-27D0-4534-9750-E84C42DDFF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L3139</xm:sqref>
        </x14:conditionalFormatting>
        <x14:conditionalFormatting xmlns:xm="http://schemas.microsoft.com/office/excel/2006/main">
          <x14:cfRule type="iconSet" priority="213" id="{A2DE0AB1-20CD-4279-898A-219BA5FC326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L3197</xm:sqref>
        </x14:conditionalFormatting>
        <x14:conditionalFormatting xmlns:xm="http://schemas.microsoft.com/office/excel/2006/main">
          <x14:cfRule type="iconSet" priority="208" id="{747390D3-B36A-442A-8D3D-7BB60F8FD7F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L3255</xm:sqref>
        </x14:conditionalFormatting>
        <x14:conditionalFormatting xmlns:xm="http://schemas.microsoft.com/office/excel/2006/main">
          <x14:cfRule type="iconSet" priority="203" id="{FEA4F016-8224-4569-972F-A7C6B53689E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L3313</xm:sqref>
        </x14:conditionalFormatting>
        <x14:conditionalFormatting xmlns:xm="http://schemas.microsoft.com/office/excel/2006/main">
          <x14:cfRule type="iconSet" priority="198" id="{4908E1AB-9956-4B9E-A0E5-87228AF4E10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L3371</xm:sqref>
        </x14:conditionalFormatting>
        <x14:conditionalFormatting xmlns:xm="http://schemas.microsoft.com/office/excel/2006/main">
          <x14:cfRule type="iconSet" priority="193" id="{37A4FC3B-06F9-4A79-982D-4D2EB615ADB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L3429</xm:sqref>
        </x14:conditionalFormatting>
        <x14:conditionalFormatting xmlns:xm="http://schemas.microsoft.com/office/excel/2006/main">
          <x14:cfRule type="iconSet" priority="188" id="{B5233319-2E36-4DA8-A6EA-B535B5D5E4D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L3487</xm:sqref>
        </x14:conditionalFormatting>
        <x14:conditionalFormatting xmlns:xm="http://schemas.microsoft.com/office/excel/2006/main">
          <x14:cfRule type="iconSet" priority="184" id="{219B9DC0-F06E-44B6-8F9A-D379E43AD01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L3545</xm:sqref>
        </x14:conditionalFormatting>
        <x14:conditionalFormatting xmlns:xm="http://schemas.microsoft.com/office/excel/2006/main">
          <x14:cfRule type="iconSet" priority="180" id="{1A2B56D7-2D23-4910-9DF8-3C389090D9C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L3603</xm:sqref>
        </x14:conditionalFormatting>
        <x14:conditionalFormatting xmlns:xm="http://schemas.microsoft.com/office/excel/2006/main">
          <x14:cfRule type="iconSet" priority="175" id="{1D116FC2-3D54-4886-B51D-72C7A40029E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L3661</xm:sqref>
        </x14:conditionalFormatting>
        <x14:conditionalFormatting xmlns:xm="http://schemas.microsoft.com/office/excel/2006/main">
          <x14:cfRule type="iconSet" priority="170" id="{2C698FDA-17D9-4BCC-A5CC-D1C7B991A5B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L3719</xm:sqref>
        </x14:conditionalFormatting>
        <x14:conditionalFormatting xmlns:xm="http://schemas.microsoft.com/office/excel/2006/main">
          <x14:cfRule type="iconSet" priority="165" id="{317D82A8-72C5-40C1-B67A-2186D1D195E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L3777</xm:sqref>
        </x14:conditionalFormatting>
        <x14:conditionalFormatting xmlns:xm="http://schemas.microsoft.com/office/excel/2006/main">
          <x14:cfRule type="iconSet" priority="160" id="{76BFBCC1-A839-44A0-98A0-C54267F4EAF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L3835</xm:sqref>
        </x14:conditionalFormatting>
        <x14:conditionalFormatting xmlns:xm="http://schemas.microsoft.com/office/excel/2006/main">
          <x14:cfRule type="iconSet" priority="155" id="{021CC4BA-07EB-465D-B043-D1EA1DF712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L3893</xm:sqref>
        </x14:conditionalFormatting>
        <x14:conditionalFormatting xmlns:xm="http://schemas.microsoft.com/office/excel/2006/main">
          <x14:cfRule type="iconSet" priority="150" id="{460BE611-AEAD-4D6D-BE65-B71BD91F35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L3951</xm:sqref>
        </x14:conditionalFormatting>
        <x14:conditionalFormatting xmlns:xm="http://schemas.microsoft.com/office/excel/2006/main">
          <x14:cfRule type="iconSet" priority="145" id="{7C9B03D8-847B-4ACC-B5DB-B28BE1DD16B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L4009</xm:sqref>
        </x14:conditionalFormatting>
        <x14:conditionalFormatting xmlns:xm="http://schemas.microsoft.com/office/excel/2006/main">
          <x14:cfRule type="iconSet" priority="140" id="{87F270FB-E440-4528-909A-E7E3B398DD6D}">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L4067</xm:sqref>
        </x14:conditionalFormatting>
        <x14:conditionalFormatting xmlns:xm="http://schemas.microsoft.com/office/excel/2006/main">
          <x14:cfRule type="iconSet" priority="136" id="{63F4AEAE-4557-48E2-BC82-140ACA5989A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L4125</xm:sqref>
        </x14:conditionalFormatting>
        <x14:conditionalFormatting xmlns:xm="http://schemas.microsoft.com/office/excel/2006/main">
          <x14:cfRule type="iconSet" priority="132" id="{519AD3B7-C42A-4CF7-8455-64E94FC306A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L4183</xm:sqref>
        </x14:conditionalFormatting>
        <x14:conditionalFormatting xmlns:xm="http://schemas.microsoft.com/office/excel/2006/main">
          <x14:cfRule type="iconSet" priority="127" id="{B62F87F1-1F56-4DFF-992F-9538D7CE17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L4241</xm:sqref>
        </x14:conditionalFormatting>
        <x14:conditionalFormatting xmlns:xm="http://schemas.microsoft.com/office/excel/2006/main">
          <x14:cfRule type="iconSet" priority="122" id="{8411F251-F992-46E0-AFFF-79508E3DB269}">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L4299</xm:sqref>
        </x14:conditionalFormatting>
        <x14:conditionalFormatting xmlns:xm="http://schemas.microsoft.com/office/excel/2006/main">
          <x14:cfRule type="iconSet" priority="117" id="{65029A8E-E84B-44FB-A258-5F4A1C1C476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L4357</xm:sqref>
        </x14:conditionalFormatting>
        <x14:conditionalFormatting xmlns:xm="http://schemas.microsoft.com/office/excel/2006/main">
          <x14:cfRule type="iconSet" priority="112" id="{9B0740E1-CD0B-4663-95AD-38BA10CA03D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L4415</xm:sqref>
        </x14:conditionalFormatting>
        <x14:conditionalFormatting xmlns:xm="http://schemas.microsoft.com/office/excel/2006/main">
          <x14:cfRule type="iconSet" priority="107" id="{D6F9EB46-8E29-4E1E-8723-CFAA0D2D7F5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L4473</xm:sqref>
        </x14:conditionalFormatting>
        <x14:conditionalFormatting xmlns:xm="http://schemas.microsoft.com/office/excel/2006/main">
          <x14:cfRule type="iconSet" priority="102" id="{6870A784-7CFC-434C-BC42-2872633DA27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L4531</xm:sqref>
        </x14:conditionalFormatting>
        <x14:conditionalFormatting xmlns:xm="http://schemas.microsoft.com/office/excel/2006/main">
          <x14:cfRule type="iconSet" priority="97" id="{6ED8B213-DCF7-4AF4-AE91-6BF3737F6B0F}">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L4589</xm:sqref>
        </x14:conditionalFormatting>
        <x14:conditionalFormatting xmlns:xm="http://schemas.microsoft.com/office/excel/2006/main">
          <x14:cfRule type="iconSet" priority="92" id="{4CB824B5-B410-4D8E-BB43-1C5CF4A17D0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L4647</xm:sqref>
        </x14:conditionalFormatting>
        <x14:conditionalFormatting xmlns:xm="http://schemas.microsoft.com/office/excel/2006/main">
          <x14:cfRule type="iconSet" priority="88" id="{269A1D3F-A923-4F8E-83ED-0FF9D28C926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L4705</xm:sqref>
        </x14:conditionalFormatting>
        <x14:conditionalFormatting xmlns:xm="http://schemas.microsoft.com/office/excel/2006/main">
          <x14:cfRule type="iconSet" priority="84" id="{7BF1FA68-B057-4705-A7DC-03FE91CE53A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L4763</xm:sqref>
        </x14:conditionalFormatting>
        <x14:conditionalFormatting xmlns:xm="http://schemas.microsoft.com/office/excel/2006/main">
          <x14:cfRule type="iconSet" priority="79" id="{DFCB3D46-AE9C-461A-BCDE-854A4247F6F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L4821</xm:sqref>
        </x14:conditionalFormatting>
        <x14:conditionalFormatting xmlns:xm="http://schemas.microsoft.com/office/excel/2006/main">
          <x14:cfRule type="iconSet" priority="74" id="{6475BA84-DA7B-4437-A0D1-1525BD320466}">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L4879</xm:sqref>
        </x14:conditionalFormatting>
        <x14:conditionalFormatting xmlns:xm="http://schemas.microsoft.com/office/excel/2006/main">
          <x14:cfRule type="iconSet" priority="69" id="{66ECEF02-5ACA-4A2B-8D0E-0FD19A7C526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L4937</xm:sqref>
        </x14:conditionalFormatting>
        <x14:conditionalFormatting xmlns:xm="http://schemas.microsoft.com/office/excel/2006/main">
          <x14:cfRule type="iconSet" priority="64" id="{3BC44D98-6013-4270-BAD9-C35683B2518B}">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L4995</xm:sqref>
        </x14:conditionalFormatting>
        <x14:conditionalFormatting xmlns:xm="http://schemas.microsoft.com/office/excel/2006/main">
          <x14:cfRule type="iconSet" priority="59" id="{4FEC9ECF-333A-4932-BAEE-4BE0AE5812F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L5053</xm:sqref>
        </x14:conditionalFormatting>
        <x14:conditionalFormatting xmlns:xm="http://schemas.microsoft.com/office/excel/2006/main">
          <x14:cfRule type="iconSet" priority="54" id="{CB98D53D-6208-4C67-A531-230B7C6B7BF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L5111</xm:sqref>
        </x14:conditionalFormatting>
        <x14:conditionalFormatting xmlns:xm="http://schemas.microsoft.com/office/excel/2006/main">
          <x14:cfRule type="iconSet" priority="49" id="{74F1C3A8-DF8E-486B-892C-4653F744A845}">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L5169</xm:sqref>
        </x14:conditionalFormatting>
        <x14:conditionalFormatting xmlns:xm="http://schemas.microsoft.com/office/excel/2006/main">
          <x14:cfRule type="iconSet" priority="44" id="{5E5D4077-B208-47EC-B0C9-E8659BCA900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L5227</xm:sqref>
        </x14:conditionalFormatting>
        <x14:conditionalFormatting xmlns:xm="http://schemas.microsoft.com/office/excel/2006/main">
          <x14:cfRule type="iconSet" priority="40" id="{A2D7BD8E-63EC-4D2E-A602-B4DF7DBA966A}">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L5285</xm:sqref>
        </x14:conditionalFormatting>
        <x14:conditionalFormatting xmlns:xm="http://schemas.microsoft.com/office/excel/2006/main">
          <x14:cfRule type="iconSet" priority="36" id="{A4FC6090-E18F-4C4C-967E-020021CB7D24}">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L5343</xm:sqref>
        </x14:conditionalFormatting>
        <x14:conditionalFormatting xmlns:xm="http://schemas.microsoft.com/office/excel/2006/main">
          <x14:cfRule type="iconSet" priority="31" id="{59B1FB56-1FD5-46B1-9907-DA306043C67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L5401</xm:sqref>
        </x14:conditionalFormatting>
        <x14:conditionalFormatting xmlns:xm="http://schemas.microsoft.com/office/excel/2006/main">
          <x14:cfRule type="iconSet" priority="26" id="{380989BC-EC06-4DAA-BA1F-57735F529E22}">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L5459</xm:sqref>
        </x14:conditionalFormatting>
        <x14:conditionalFormatting xmlns:xm="http://schemas.microsoft.com/office/excel/2006/main">
          <x14:cfRule type="iconSet" priority="21" id="{F6D8C5AD-637B-4B6F-AD53-347CA32D5997}">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L5517</xm:sqref>
        </x14:conditionalFormatting>
        <x14:conditionalFormatting xmlns:xm="http://schemas.microsoft.com/office/excel/2006/main">
          <x14:cfRule type="iconSet" priority="16" id="{E604BBBF-96F9-4986-9F77-D2CC2A24C700}">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L5575</xm:sqref>
        </x14:conditionalFormatting>
        <x14:conditionalFormatting xmlns:xm="http://schemas.microsoft.com/office/excel/2006/main">
          <x14:cfRule type="iconSet" priority="11" id="{4F8FBE34-9E8D-4B01-B88E-D8267BE008FC}">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L5633</xm:sqref>
        </x14:conditionalFormatting>
        <x14:conditionalFormatting xmlns:xm="http://schemas.microsoft.com/office/excel/2006/main">
          <x14:cfRule type="iconSet" priority="6" id="{80F875F6-9D56-421D-B553-53F02478C82E}">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L5691</xm:sqref>
        </x14:conditionalFormatting>
        <x14:conditionalFormatting xmlns:xm="http://schemas.microsoft.com/office/excel/2006/main">
          <x14:cfRule type="iconSet" priority="1" id="{62F7E4C5-0984-4B91-82E8-50777C15A391}">
            <x14:iconSet iconSet="3Symbols2" showValue="0" custom="1">
              <x14:cfvo type="percent">
                <xm:f>0</xm:f>
              </x14:cfvo>
              <x14:cfvo type="num" gte="0">
                <xm:f>-1</xm:f>
              </x14:cfvo>
              <x14:cfvo type="num">
                <xm:f>1</xm:f>
              </x14:cfvo>
              <x14:cfIcon iconSet="NoIcons" iconId="0"/>
              <x14:cfIcon iconSet="3Symbols2" iconId="0"/>
              <x14:cfIcon iconSet="3Symbols2" iconId="2"/>
            </x14:iconSet>
          </x14:cfRule>
          <xm:sqref>L5749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2D9D-0BF6-4642-8878-DDC33EE29D77}">
  <sheetPr codeName="Sheet5">
    <outlinePr summaryBelow="0" summaryRight="0"/>
    <pageSetUpPr fitToPage="1"/>
  </sheetPr>
  <dimension ref="A1:U183"/>
  <sheetViews>
    <sheetView showGridLines="0" showRowColHeaders="0" zoomScaleNormal="100" workbookViewId="0">
      <pane ySplit="30" topLeftCell="A183" activePane="bottomLeft" state="frozen"/>
      <selection pane="bottomLeft"/>
    </sheetView>
  </sheetViews>
  <sheetFormatPr baseColWidth="10" defaultColWidth="0" defaultRowHeight="13" zeroHeight="1" outlineLevelRow="1" x14ac:dyDescent="0.15"/>
  <cols>
    <col min="1" max="1" width="3.1640625" customWidth="1"/>
    <col min="2" max="2" width="4.1640625" style="6" customWidth="1"/>
    <col min="3" max="3" width="3.1640625" customWidth="1"/>
    <col min="4" max="4" width="4.5" customWidth="1"/>
    <col min="5" max="5" width="29" customWidth="1"/>
    <col min="6" max="6" width="18.5" customWidth="1"/>
    <col min="7" max="7" width="1" customWidth="1"/>
    <col min="8" max="13" width="14.5" customWidth="1"/>
    <col min="14" max="15" width="1.83203125" customWidth="1"/>
    <col min="16" max="21" width="0" hidden="1" customWidth="1"/>
    <col min="22" max="16384" width="8.83203125" hidden="1"/>
  </cols>
  <sheetData>
    <row r="1" spans="1:21" ht="25.5" customHeight="1" thickBot="1" x14ac:dyDescent="0.3">
      <c r="A1" s="61" t="s">
        <v>232</v>
      </c>
      <c r="B1" s="62"/>
      <c r="C1" s="62"/>
      <c r="D1" s="62"/>
      <c r="E1" s="62"/>
      <c r="F1" s="62"/>
      <c r="G1" s="62"/>
      <c r="H1" s="62"/>
      <c r="I1" s="62"/>
      <c r="J1" s="62"/>
      <c r="K1" s="62"/>
      <c r="L1" s="62"/>
      <c r="M1" s="62"/>
      <c r="N1" s="62"/>
      <c r="O1" s="62"/>
    </row>
    <row r="2" spans="1:21" ht="14" thickTop="1" x14ac:dyDescent="0.15"/>
    <row r="3" spans="1:21" s="1" customFormat="1" ht="19" x14ac:dyDescent="0.15">
      <c r="B3" s="66" t="s">
        <v>26</v>
      </c>
      <c r="C3" s="67" t="s">
        <v>25</v>
      </c>
      <c r="D3" s="67"/>
      <c r="E3" s="34"/>
      <c r="F3" s="34"/>
      <c r="G3" s="34"/>
      <c r="H3" s="34"/>
      <c r="I3" s="34"/>
      <c r="J3" s="34"/>
      <c r="K3" s="34"/>
      <c r="L3" s="19" t="s">
        <v>289</v>
      </c>
      <c r="M3" s="2" t="s">
        <v>292</v>
      </c>
      <c r="N3" s="34"/>
    </row>
    <row r="4" spans="1:21" s="1" customFormat="1" ht="4" customHeight="1" thickBot="1" x14ac:dyDescent="0.2">
      <c r="B4" s="63"/>
      <c r="C4" s="64"/>
      <c r="D4" s="64"/>
      <c r="E4" s="64"/>
      <c r="F4" s="64"/>
      <c r="G4" s="64"/>
      <c r="H4" s="64"/>
      <c r="I4" s="65"/>
      <c r="J4" s="65"/>
      <c r="K4" s="65"/>
      <c r="L4" s="64"/>
      <c r="M4" s="64"/>
    </row>
    <row r="5" spans="1:21" ht="10" customHeight="1" thickTop="1" x14ac:dyDescent="0.15"/>
    <row r="6" spans="1:21" s="1" customFormat="1" ht="18" customHeight="1" thickBot="1" x14ac:dyDescent="0.2">
      <c r="B6" s="7"/>
      <c r="C6" s="60" t="s">
        <v>222</v>
      </c>
      <c r="D6" s="68"/>
      <c r="E6" s="68"/>
      <c r="F6" s="68"/>
      <c r="G6" s="69"/>
      <c r="H6" s="69"/>
      <c r="I6" s="69"/>
      <c r="J6" s="69"/>
      <c r="K6" s="69"/>
      <c r="L6" s="69"/>
      <c r="M6" s="69"/>
      <c r="N6" s="69"/>
    </row>
    <row r="7" spans="1:21" ht="5" customHeight="1" x14ac:dyDescent="0.15"/>
    <row r="8" spans="1:21" ht="15" customHeight="1" x14ac:dyDescent="0.15">
      <c r="D8" s="40"/>
      <c r="E8" s="1"/>
      <c r="F8" s="3" t="s">
        <v>1</v>
      </c>
      <c r="H8" s="3" t="s">
        <v>0</v>
      </c>
      <c r="P8" s="6"/>
      <c r="Q8" s="6"/>
      <c r="R8" s="6"/>
      <c r="S8" s="6"/>
      <c r="T8" s="6"/>
      <c r="U8" s="6"/>
    </row>
    <row r="9" spans="1:21" ht="5" customHeight="1" x14ac:dyDescent="0.15">
      <c r="D9" s="1"/>
      <c r="E9" s="1"/>
      <c r="F9" s="1"/>
      <c r="H9" s="1"/>
      <c r="P9" s="6"/>
      <c r="Q9" s="6"/>
      <c r="R9" s="6"/>
      <c r="S9" s="6"/>
      <c r="T9" s="6"/>
      <c r="U9" s="6"/>
    </row>
    <row r="10" spans="1:21" ht="15" customHeight="1" x14ac:dyDescent="0.15">
      <c r="D10" s="10" t="s">
        <v>228</v>
      </c>
      <c r="E10" s="1"/>
      <c r="F10" s="22"/>
      <c r="H10" s="22"/>
      <c r="I10" s="41"/>
      <c r="J10" s="41"/>
      <c r="K10" s="41"/>
      <c r="P10" s="6"/>
      <c r="Q10" s="6"/>
      <c r="R10" s="6"/>
      <c r="S10" s="6"/>
      <c r="T10" s="6"/>
      <c r="U10" s="6"/>
    </row>
    <row r="11" spans="1:21" ht="10" customHeight="1" x14ac:dyDescent="0.15"/>
    <row r="12" spans="1:21" s="1" customFormat="1" ht="18" customHeight="1" thickBot="1" x14ac:dyDescent="0.2">
      <c r="B12" s="7"/>
      <c r="C12" s="60" t="s">
        <v>221</v>
      </c>
      <c r="D12" s="68"/>
      <c r="E12" s="68"/>
      <c r="F12" s="68"/>
      <c r="G12" s="69"/>
      <c r="H12" s="69" t="s">
        <v>4</v>
      </c>
      <c r="I12" s="69" t="s">
        <v>5</v>
      </c>
      <c r="J12" s="69" t="s">
        <v>6</v>
      </c>
      <c r="K12" s="69" t="s">
        <v>277</v>
      </c>
      <c r="L12" s="69" t="s">
        <v>278</v>
      </c>
      <c r="M12" s="69" t="s">
        <v>226</v>
      </c>
      <c r="N12" s="69"/>
    </row>
    <row r="13" spans="1:21" ht="5" customHeight="1" x14ac:dyDescent="0.15">
      <c r="D13" s="1"/>
      <c r="E13" s="1"/>
      <c r="F13" s="1"/>
      <c r="H13" s="1"/>
      <c r="I13" s="1"/>
      <c r="J13" s="1"/>
      <c r="K13" s="1"/>
      <c r="L13" s="1"/>
      <c r="M13" s="1"/>
      <c r="P13" s="6"/>
      <c r="Q13" s="6"/>
      <c r="R13" s="6"/>
      <c r="S13" s="6"/>
      <c r="T13" s="6"/>
      <c r="U13" s="6"/>
    </row>
    <row r="14" spans="1:21" ht="15" customHeight="1" x14ac:dyDescent="0.15">
      <c r="C14" s="20">
        <v>1</v>
      </c>
      <c r="D14" s="42" t="s">
        <v>23</v>
      </c>
      <c r="F14" s="9" t="s">
        <v>9</v>
      </c>
      <c r="H14" s="31">
        <f>SUMIFS(Inputs!H:H, Inputs!$C:$C, $C14)</f>
        <v>0</v>
      </c>
      <c r="I14" s="31">
        <f>SUMIFS(Inputs!I:I, Inputs!$C:$C, $C14)</f>
        <v>0</v>
      </c>
      <c r="J14" s="31">
        <f>SUMIFS(Inputs!J:J, Inputs!$C:$C, $C14)</f>
        <v>0</v>
      </c>
      <c r="K14" s="31">
        <f>SUMIFS(Inputs!K:K, Inputs!$C:$C, $C14)</f>
        <v>0</v>
      </c>
      <c r="L14" s="31">
        <f>SUMIFS(Inputs!L:L, Inputs!$C:$C, $C14)</f>
        <v>0</v>
      </c>
      <c r="M14" s="43"/>
    </row>
    <row r="15" spans="1:21" ht="4" customHeight="1" x14ac:dyDescent="0.15">
      <c r="D15" s="1"/>
      <c r="F15" s="1"/>
      <c r="H15" s="1"/>
      <c r="I15" s="1"/>
      <c r="J15" s="1"/>
      <c r="K15" s="1"/>
      <c r="L15" s="1"/>
      <c r="M15" s="1"/>
    </row>
    <row r="16" spans="1:21" ht="15" customHeight="1" x14ac:dyDescent="0.15">
      <c r="C16" s="20">
        <v>2</v>
      </c>
      <c r="D16" s="42" t="s">
        <v>269</v>
      </c>
      <c r="F16" s="9" t="s">
        <v>9</v>
      </c>
      <c r="H16" s="31">
        <f>SUMIFS(Inputs!H:H, Inputs!$C:$C, $C16)</f>
        <v>0</v>
      </c>
      <c r="I16" s="31">
        <f>SUMIFS(Inputs!I:I, Inputs!$C:$C, $C16)</f>
        <v>0</v>
      </c>
      <c r="J16" s="31">
        <f>SUMIFS(Inputs!J:J, Inputs!$C:$C, $C16)</f>
        <v>0</v>
      </c>
      <c r="K16" s="31">
        <f>SUMIFS(Inputs!K:K, Inputs!$C:$C, $C16)</f>
        <v>0</v>
      </c>
      <c r="L16" s="31">
        <f>SUMIFS(Inputs!L:L, Inputs!$C:$C, $C16)</f>
        <v>0</v>
      </c>
      <c r="M16" s="43"/>
    </row>
    <row r="17" spans="3:13" ht="4" customHeight="1" x14ac:dyDescent="0.15">
      <c r="D17" s="1"/>
      <c r="F17" s="1"/>
      <c r="H17" s="1"/>
      <c r="I17" s="1"/>
      <c r="J17" s="1"/>
      <c r="K17" s="1"/>
      <c r="L17" s="1"/>
      <c r="M17" s="1"/>
    </row>
    <row r="18" spans="3:13" ht="15" customHeight="1" x14ac:dyDescent="0.15">
      <c r="C18" s="20">
        <v>3</v>
      </c>
      <c r="D18" s="42" t="s">
        <v>280</v>
      </c>
      <c r="F18" s="9" t="str">
        <f>Technical!W9</f>
        <v>USD 000s</v>
      </c>
      <c r="H18" s="31">
        <f>SUMIFS(Inputs!H:H, Inputs!$C:$C, $C18) * DisplayOptionConversionSelected</f>
        <v>0</v>
      </c>
      <c r="I18" s="31">
        <f>SUMIFS(Inputs!I:I, Inputs!$C:$C, $C18) * DisplayOptionConversionSelected</f>
        <v>0</v>
      </c>
      <c r="J18" s="31">
        <f>SUMIFS(Inputs!J:J, Inputs!$C:$C, $C18) * DisplayOptionConversionSelected</f>
        <v>0</v>
      </c>
      <c r="K18" s="31">
        <f>SUMIFS(Inputs!K:K, Inputs!$C:$C, $C18) * DisplayOptionConversionSelected</f>
        <v>0</v>
      </c>
      <c r="L18" s="31">
        <f>SUMIFS(Inputs!L:L, Inputs!$C:$C, $C18) * DisplayOptionConversionSelected</f>
        <v>0</v>
      </c>
      <c r="M18" s="43"/>
    </row>
    <row r="19" spans="3:13" ht="4" customHeight="1" x14ac:dyDescent="0.15">
      <c r="D19" s="1"/>
      <c r="F19" s="1"/>
      <c r="H19" s="1"/>
      <c r="I19" s="1"/>
      <c r="J19" s="1"/>
      <c r="K19" s="1"/>
      <c r="L19" s="1"/>
      <c r="M19" s="1"/>
    </row>
    <row r="20" spans="3:13" ht="15" customHeight="1" x14ac:dyDescent="0.15">
      <c r="C20" s="20"/>
      <c r="D20" s="42" t="s">
        <v>19</v>
      </c>
      <c r="F20" s="9" t="s">
        <v>20</v>
      </c>
      <c r="H20" s="32">
        <f>IF(H14=0,0,H16 / H14)</f>
        <v>0</v>
      </c>
      <c r="I20" s="32">
        <f>IF(I14=0,0,I16 / I14)</f>
        <v>0</v>
      </c>
      <c r="J20" s="32">
        <f>IF(J14=0,0,J16 / J14)</f>
        <v>0</v>
      </c>
      <c r="K20" s="32">
        <f>IF(K14=0,0,K16 / K14)</f>
        <v>0</v>
      </c>
      <c r="L20" s="32">
        <f>IF(L14=0,0,L16 / L14)</f>
        <v>0</v>
      </c>
      <c r="M20" s="43"/>
    </row>
    <row r="21" spans="3:13" ht="4" customHeight="1" x14ac:dyDescent="0.15">
      <c r="D21" s="1"/>
      <c r="F21" s="1"/>
      <c r="H21" s="1"/>
      <c r="I21" s="1"/>
      <c r="J21" s="1"/>
      <c r="K21" s="1"/>
      <c r="L21" s="1"/>
      <c r="M21" s="1"/>
    </row>
    <row r="22" spans="3:13" ht="15" customHeight="1" x14ac:dyDescent="0.15">
      <c r="C22" s="20">
        <v>4</v>
      </c>
      <c r="D22" s="44" t="str">
        <f>"Living wage deficit (" &amp; F22 &amp; ")"</f>
        <v>Living wage deficit (USD 000s)</v>
      </c>
      <c r="F22" s="9" t="str">
        <f>Technical!W9</f>
        <v>USD 000s</v>
      </c>
      <c r="H22" s="31">
        <f>SUMIFS(Inputs!H:H, Inputs!$C:$C, $C22)*DisplayOptionConversionSelected</f>
        <v>0</v>
      </c>
      <c r="I22" s="31">
        <f>SUMIFS(Inputs!I:I, Inputs!$C:$C, $C22)*DisplayOptionConversionSelected</f>
        <v>0</v>
      </c>
      <c r="J22" s="31">
        <f>SUMIFS(Inputs!J:J, Inputs!$C:$C, $C22)*DisplayOptionConversionSelected</f>
        <v>0</v>
      </c>
      <c r="K22" s="31">
        <f>SUMIFS(Inputs!K:K, Inputs!$C:$C, $C22)*DisplayOptionConversionSelected</f>
        <v>0</v>
      </c>
      <c r="L22" s="31">
        <f>SUMIFS(Inputs!L:L, Inputs!$C:$C, $C22)*DisplayOptionConversionSelected</f>
        <v>0</v>
      </c>
      <c r="M22" s="43"/>
    </row>
    <row r="23" spans="3:13" ht="4" customHeight="1" x14ac:dyDescent="0.15">
      <c r="D23" s="1"/>
      <c r="F23" s="1"/>
      <c r="H23" s="1"/>
      <c r="I23" s="1"/>
      <c r="J23" s="1"/>
      <c r="K23" s="1"/>
      <c r="L23" s="1"/>
      <c r="M23" s="1"/>
    </row>
    <row r="24" spans="3:13" ht="15" customHeight="1" x14ac:dyDescent="0.15">
      <c r="C24" s="20"/>
      <c r="D24" s="42" t="s">
        <v>272</v>
      </c>
      <c r="F24" s="9" t="s">
        <v>270</v>
      </c>
      <c r="H24" s="32">
        <f>IF(H18=0, 0, H22/H18)</f>
        <v>0</v>
      </c>
      <c r="I24" s="32">
        <f>IF(I18=0, 0, I22/I18)</f>
        <v>0</v>
      </c>
      <c r="J24" s="32">
        <f>IF(J18=0, 0, J22/J18)</f>
        <v>0</v>
      </c>
      <c r="K24" s="32">
        <f>IF(K18=0, 0, K22/K18)</f>
        <v>0</v>
      </c>
      <c r="L24" s="32">
        <f>IF(L18=0, 0, L22/L18)</f>
        <v>0</v>
      </c>
      <c r="M24" s="43"/>
    </row>
    <row r="25" spans="3:13" ht="4" customHeight="1" x14ac:dyDescent="0.15">
      <c r="D25" s="1"/>
      <c r="F25" s="1"/>
      <c r="H25" s="1"/>
      <c r="I25" s="1"/>
      <c r="J25" s="1"/>
      <c r="K25" s="1"/>
      <c r="L25" s="1"/>
      <c r="M25" s="1"/>
    </row>
    <row r="26" spans="3:13" ht="15" customHeight="1" x14ac:dyDescent="0.15">
      <c r="C26" s="20"/>
      <c r="D26" s="42" t="s">
        <v>271</v>
      </c>
      <c r="F26" s="9" t="s">
        <v>279</v>
      </c>
      <c r="H26" s="33"/>
      <c r="I26" s="32">
        <f>IF(H24=0, 0, -(I24-H24) / H24)</f>
        <v>0</v>
      </c>
      <c r="J26" s="32">
        <f>IF(I24=0, 0, -(J24-I24) / I24)</f>
        <v>0</v>
      </c>
      <c r="K26" s="32">
        <f>IF(J24=0, 0, -(K24-J24) / J24)</f>
        <v>0</v>
      </c>
      <c r="L26" s="32">
        <f>IF(K24=0, 0, -(L24-K24) / K24)</f>
        <v>0</v>
      </c>
      <c r="M26" s="43"/>
    </row>
    <row r="27" spans="3:13" x14ac:dyDescent="0.15"/>
    <row r="28" spans="3:13" ht="18" collapsed="1" thickBot="1" x14ac:dyDescent="0.2">
      <c r="C28" s="60" t="s">
        <v>284</v>
      </c>
      <c r="D28" s="68"/>
      <c r="E28" s="68"/>
      <c r="F28" s="68"/>
      <c r="G28" s="68"/>
      <c r="H28" s="68"/>
      <c r="I28" s="68"/>
      <c r="J28" s="68"/>
      <c r="K28" s="68"/>
      <c r="L28" s="68"/>
      <c r="M28" s="68"/>
    </row>
    <row r="29" spans="3:13" hidden="1" outlineLevel="1" x14ac:dyDescent="0.15"/>
    <row r="30" spans="3:13" ht="15" hidden="1" outlineLevel="1" thickBot="1" x14ac:dyDescent="0.2">
      <c r="D30" s="4" t="s">
        <v>229</v>
      </c>
      <c r="E30" s="4" t="s">
        <v>287</v>
      </c>
      <c r="F30" s="45" t="s">
        <v>285</v>
      </c>
      <c r="G30" s="4"/>
      <c r="H30" s="4"/>
      <c r="I30" s="4"/>
      <c r="J30" s="4"/>
      <c r="K30" s="4"/>
      <c r="L30" s="4"/>
      <c r="M30" s="45"/>
    </row>
    <row r="31" spans="3:13" ht="5" hidden="1" customHeight="1" outlineLevel="1" x14ac:dyDescent="0.15">
      <c r="D31" s="3"/>
      <c r="E31" s="3"/>
      <c r="F31" s="3"/>
      <c r="G31" s="3"/>
      <c r="H31" s="3"/>
      <c r="I31" s="3"/>
      <c r="J31" s="3"/>
      <c r="K31" s="3"/>
      <c r="L31" s="3"/>
      <c r="M31" s="3"/>
    </row>
    <row r="32" spans="3:13" ht="15" hidden="1" customHeight="1" outlineLevel="1" x14ac:dyDescent="0.15">
      <c r="D32" s="42">
        <v>1</v>
      </c>
      <c r="E32" s="46" t="str">
        <f ca="1">IF(_xlfn.IFNA(INDEX(Inputs!L:L, MATCH(Results!D32, Inputs!B:B, FALSE)), "-") = 1, "Yes", "No")</f>
        <v>Yes</v>
      </c>
      <c r="F32" s="42" t="str">
        <f ca="1">_xlfn.IFNA(INDEX(Inputs!C:C, MATCH(Results!D32, Inputs!B:B, FALSE)), "-")</f>
        <v xml:space="preserve"> /  /  / </v>
      </c>
    </row>
    <row r="33" spans="4:6" ht="15" hidden="1" customHeight="1" outlineLevel="1" x14ac:dyDescent="0.15">
      <c r="D33" s="42">
        <f>D32+1</f>
        <v>2</v>
      </c>
      <c r="E33" s="46" t="str">
        <f ca="1">IF(_xlfn.IFNA(INDEX(Inputs!L:L, MATCH(Results!D33, Inputs!B:B, FALSE)), "-") = 1, "Yes", "No")</f>
        <v>Yes</v>
      </c>
      <c r="F33" s="42" t="str">
        <f ca="1">_xlfn.IFNA(INDEX(Inputs!C:C, MATCH(Results!D33, Inputs!B:B, FALSE)), "-")</f>
        <v xml:space="preserve"> /  /  / </v>
      </c>
    </row>
    <row r="34" spans="4:6" ht="15" hidden="1" customHeight="1" outlineLevel="1" x14ac:dyDescent="0.15">
      <c r="D34" s="42">
        <f t="shared" ref="D34:D97" si="0">D33+1</f>
        <v>3</v>
      </c>
      <c r="E34" s="46" t="str">
        <f ca="1">IF(_xlfn.IFNA(INDEX(Inputs!L:L, MATCH(Results!D34, Inputs!B:B, FALSE)), "-") = 1, "Yes", "No")</f>
        <v>Yes</v>
      </c>
      <c r="F34" s="42" t="str">
        <f ca="1">_xlfn.IFNA(INDEX(Inputs!C:C, MATCH(Results!D34, Inputs!B:B, FALSE)), "-")</f>
        <v xml:space="preserve"> /  /  / </v>
      </c>
    </row>
    <row r="35" spans="4:6" ht="15" hidden="1" customHeight="1" outlineLevel="1" x14ac:dyDescent="0.15">
      <c r="D35" s="42">
        <f t="shared" si="0"/>
        <v>4</v>
      </c>
      <c r="E35" s="46" t="str">
        <f ca="1">IF(_xlfn.IFNA(INDEX(Inputs!L:L, MATCH(Results!D35, Inputs!B:B, FALSE)), "-") = 1, "Yes", "No")</f>
        <v>Yes</v>
      </c>
      <c r="F35" s="42" t="str">
        <f ca="1">_xlfn.IFNA(INDEX(Inputs!C:C, MATCH(Results!D35, Inputs!B:B, FALSE)), "-")</f>
        <v xml:space="preserve"> /  /  / </v>
      </c>
    </row>
    <row r="36" spans="4:6" ht="15" hidden="1" customHeight="1" outlineLevel="1" x14ac:dyDescent="0.15">
      <c r="D36" s="42">
        <f t="shared" si="0"/>
        <v>5</v>
      </c>
      <c r="E36" s="46" t="str">
        <f ca="1">IF(_xlfn.IFNA(INDEX(Inputs!L:L, MATCH(Results!D36, Inputs!B:B, FALSE)), "-") = 1, "Yes", "No")</f>
        <v>Yes</v>
      </c>
      <c r="F36" s="42" t="str">
        <f ca="1">_xlfn.IFNA(INDEX(Inputs!C:C, MATCH(Results!D36, Inputs!B:B, FALSE)), "-")</f>
        <v xml:space="preserve"> /  /  / </v>
      </c>
    </row>
    <row r="37" spans="4:6" ht="15" hidden="1" customHeight="1" outlineLevel="1" x14ac:dyDescent="0.15">
      <c r="D37" s="42">
        <f t="shared" si="0"/>
        <v>6</v>
      </c>
      <c r="E37" s="46" t="str">
        <f ca="1">IF(_xlfn.IFNA(INDEX(Inputs!L:L, MATCH(Results!D37, Inputs!B:B, FALSE)), "-") = 1, "Yes", "No")</f>
        <v>Yes</v>
      </c>
      <c r="F37" s="42" t="str">
        <f ca="1">_xlfn.IFNA(INDEX(Inputs!C:C, MATCH(Results!D37, Inputs!B:B, FALSE)), "-")</f>
        <v xml:space="preserve"> /  /  / </v>
      </c>
    </row>
    <row r="38" spans="4:6" ht="15" hidden="1" customHeight="1" outlineLevel="1" x14ac:dyDescent="0.15">
      <c r="D38" s="42">
        <f t="shared" si="0"/>
        <v>7</v>
      </c>
      <c r="E38" s="46" t="str">
        <f ca="1">IF(_xlfn.IFNA(INDEX(Inputs!L:L, MATCH(Results!D38, Inputs!B:B, FALSE)), "-") = 1, "Yes", "No")</f>
        <v>Yes</v>
      </c>
      <c r="F38" s="42" t="str">
        <f ca="1">_xlfn.IFNA(INDEX(Inputs!C:C, MATCH(Results!D38, Inputs!B:B, FALSE)), "-")</f>
        <v xml:space="preserve"> /  /  / </v>
      </c>
    </row>
    <row r="39" spans="4:6" ht="15" hidden="1" customHeight="1" outlineLevel="1" x14ac:dyDescent="0.15">
      <c r="D39" s="42">
        <f t="shared" si="0"/>
        <v>8</v>
      </c>
      <c r="E39" s="46" t="str">
        <f ca="1">IF(_xlfn.IFNA(INDEX(Inputs!L:L, MATCH(Results!D39, Inputs!B:B, FALSE)), "-") = 1, "Yes", "No")</f>
        <v>Yes</v>
      </c>
      <c r="F39" s="42" t="str">
        <f ca="1">_xlfn.IFNA(INDEX(Inputs!C:C, MATCH(Results!D39, Inputs!B:B, FALSE)), "-")</f>
        <v xml:space="preserve"> /  /  / </v>
      </c>
    </row>
    <row r="40" spans="4:6" ht="15" hidden="1" customHeight="1" outlineLevel="1" x14ac:dyDescent="0.15">
      <c r="D40" s="42">
        <f t="shared" si="0"/>
        <v>9</v>
      </c>
      <c r="E40" s="46" t="str">
        <f ca="1">IF(_xlfn.IFNA(INDEX(Inputs!L:L, MATCH(Results!D40, Inputs!B:B, FALSE)), "-") = 1, "Yes", "No")</f>
        <v>Yes</v>
      </c>
      <c r="F40" s="42" t="str">
        <f ca="1">_xlfn.IFNA(INDEX(Inputs!C:C, MATCH(Results!D40, Inputs!B:B, FALSE)), "-")</f>
        <v xml:space="preserve"> /  /  / </v>
      </c>
    </row>
    <row r="41" spans="4:6" ht="15" hidden="1" customHeight="1" outlineLevel="1" x14ac:dyDescent="0.15">
      <c r="D41" s="42">
        <f t="shared" si="0"/>
        <v>10</v>
      </c>
      <c r="E41" s="46" t="str">
        <f ca="1">IF(_xlfn.IFNA(INDEX(Inputs!L:L, MATCH(Results!D41, Inputs!B:B, FALSE)), "-") = 1, "Yes", "No")</f>
        <v>Yes</v>
      </c>
      <c r="F41" s="42" t="str">
        <f ca="1">_xlfn.IFNA(INDEX(Inputs!C:C, MATCH(Results!D41, Inputs!B:B, FALSE)), "-")</f>
        <v xml:space="preserve"> /  /  / </v>
      </c>
    </row>
    <row r="42" spans="4:6" ht="15" hidden="1" customHeight="1" outlineLevel="1" x14ac:dyDescent="0.15">
      <c r="D42" s="42">
        <f t="shared" si="0"/>
        <v>11</v>
      </c>
      <c r="E42" s="46" t="str">
        <f ca="1">IF(_xlfn.IFNA(INDEX(Inputs!L:L, MATCH(Results!D42, Inputs!B:B, FALSE)), "-") = 1, "Yes", "No")</f>
        <v>Yes</v>
      </c>
      <c r="F42" s="42" t="str">
        <f ca="1">_xlfn.IFNA(INDEX(Inputs!C:C, MATCH(Results!D42, Inputs!B:B, FALSE)), "-")</f>
        <v xml:space="preserve"> /  /  / </v>
      </c>
    </row>
    <row r="43" spans="4:6" ht="15" hidden="1" customHeight="1" outlineLevel="1" x14ac:dyDescent="0.15">
      <c r="D43" s="42">
        <f t="shared" si="0"/>
        <v>12</v>
      </c>
      <c r="E43" s="46" t="str">
        <f ca="1">IF(_xlfn.IFNA(INDEX(Inputs!L:L, MATCH(Results!D43, Inputs!B:B, FALSE)), "-") = 1, "Yes", "No")</f>
        <v>Yes</v>
      </c>
      <c r="F43" s="42" t="str">
        <f ca="1">_xlfn.IFNA(INDEX(Inputs!C:C, MATCH(Results!D43, Inputs!B:B, FALSE)), "-")</f>
        <v xml:space="preserve"> /  /  / </v>
      </c>
    </row>
    <row r="44" spans="4:6" ht="15" hidden="1" customHeight="1" outlineLevel="1" x14ac:dyDescent="0.15">
      <c r="D44" s="42">
        <f t="shared" si="0"/>
        <v>13</v>
      </c>
      <c r="E44" s="46" t="str">
        <f ca="1">IF(_xlfn.IFNA(INDEX(Inputs!L:L, MATCH(Results!D44, Inputs!B:B, FALSE)), "-") = 1, "Yes", "No")</f>
        <v>Yes</v>
      </c>
      <c r="F44" s="42" t="str">
        <f ca="1">_xlfn.IFNA(INDEX(Inputs!C:C, MATCH(Results!D44, Inputs!B:B, FALSE)), "-")</f>
        <v xml:space="preserve"> /  /  / </v>
      </c>
    </row>
    <row r="45" spans="4:6" ht="15" hidden="1" customHeight="1" outlineLevel="1" x14ac:dyDescent="0.15">
      <c r="D45" s="42">
        <f t="shared" si="0"/>
        <v>14</v>
      </c>
      <c r="E45" s="46" t="str">
        <f ca="1">IF(_xlfn.IFNA(INDEX(Inputs!L:L, MATCH(Results!D45, Inputs!B:B, FALSE)), "-") = 1, "Yes", "No")</f>
        <v>Yes</v>
      </c>
      <c r="F45" s="42" t="str">
        <f ca="1">_xlfn.IFNA(INDEX(Inputs!C:C, MATCH(Results!D45, Inputs!B:B, FALSE)), "-")</f>
        <v xml:space="preserve"> /  /  / </v>
      </c>
    </row>
    <row r="46" spans="4:6" ht="15" hidden="1" customHeight="1" outlineLevel="1" x14ac:dyDescent="0.15">
      <c r="D46" s="42">
        <f t="shared" si="0"/>
        <v>15</v>
      </c>
      <c r="E46" s="46" t="str">
        <f ca="1">IF(_xlfn.IFNA(INDEX(Inputs!L:L, MATCH(Results!D46, Inputs!B:B, FALSE)), "-") = 1, "Yes", "No")</f>
        <v>Yes</v>
      </c>
      <c r="F46" s="42" t="str">
        <f ca="1">_xlfn.IFNA(INDEX(Inputs!C:C, MATCH(Results!D46, Inputs!B:B, FALSE)), "-")</f>
        <v xml:space="preserve"> /  /  / </v>
      </c>
    </row>
    <row r="47" spans="4:6" ht="15" hidden="1" customHeight="1" outlineLevel="1" x14ac:dyDescent="0.15">
      <c r="D47" s="42">
        <f t="shared" si="0"/>
        <v>16</v>
      </c>
      <c r="E47" s="46" t="str">
        <f ca="1">IF(_xlfn.IFNA(INDEX(Inputs!L:L, MATCH(Results!D47, Inputs!B:B, FALSE)), "-") = 1, "Yes", "No")</f>
        <v>Yes</v>
      </c>
      <c r="F47" s="42" t="str">
        <f ca="1">_xlfn.IFNA(INDEX(Inputs!C:C, MATCH(Results!D47, Inputs!B:B, FALSE)), "-")</f>
        <v xml:space="preserve"> /  /  / </v>
      </c>
    </row>
    <row r="48" spans="4:6" ht="15" hidden="1" customHeight="1" outlineLevel="1" x14ac:dyDescent="0.15">
      <c r="D48" s="42">
        <f t="shared" si="0"/>
        <v>17</v>
      </c>
      <c r="E48" s="46" t="str">
        <f ca="1">IF(_xlfn.IFNA(INDEX(Inputs!L:L, MATCH(Results!D48, Inputs!B:B, FALSE)), "-") = 1, "Yes", "No")</f>
        <v>Yes</v>
      </c>
      <c r="F48" s="42" t="str">
        <f ca="1">_xlfn.IFNA(INDEX(Inputs!C:C, MATCH(Results!D48, Inputs!B:B, FALSE)), "-")</f>
        <v xml:space="preserve"> /  /  / </v>
      </c>
    </row>
    <row r="49" spans="4:6" ht="15" hidden="1" customHeight="1" outlineLevel="1" x14ac:dyDescent="0.15">
      <c r="D49" s="42">
        <f t="shared" si="0"/>
        <v>18</v>
      </c>
      <c r="E49" s="46" t="str">
        <f ca="1">IF(_xlfn.IFNA(INDEX(Inputs!L:L, MATCH(Results!D49, Inputs!B:B, FALSE)), "-") = 1, "Yes", "No")</f>
        <v>Yes</v>
      </c>
      <c r="F49" s="42" t="str">
        <f ca="1">_xlfn.IFNA(INDEX(Inputs!C:C, MATCH(Results!D49, Inputs!B:B, FALSE)), "-")</f>
        <v xml:space="preserve"> /  /  / </v>
      </c>
    </row>
    <row r="50" spans="4:6" ht="15" hidden="1" customHeight="1" outlineLevel="1" x14ac:dyDescent="0.15">
      <c r="D50" s="42">
        <f t="shared" si="0"/>
        <v>19</v>
      </c>
      <c r="E50" s="46" t="str">
        <f ca="1">IF(_xlfn.IFNA(INDEX(Inputs!L:L, MATCH(Results!D50, Inputs!B:B, FALSE)), "-") = 1, "Yes", "No")</f>
        <v>Yes</v>
      </c>
      <c r="F50" s="42" t="str">
        <f ca="1">_xlfn.IFNA(INDEX(Inputs!C:C, MATCH(Results!D50, Inputs!B:B, FALSE)), "-")</f>
        <v xml:space="preserve"> /  /  / </v>
      </c>
    </row>
    <row r="51" spans="4:6" ht="15" hidden="1" customHeight="1" outlineLevel="1" x14ac:dyDescent="0.15">
      <c r="D51" s="42">
        <f t="shared" si="0"/>
        <v>20</v>
      </c>
      <c r="E51" s="46" t="str">
        <f ca="1">IF(_xlfn.IFNA(INDEX(Inputs!L:L, MATCH(Results!D51, Inputs!B:B, FALSE)), "-") = 1, "Yes", "No")</f>
        <v>Yes</v>
      </c>
      <c r="F51" s="42" t="str">
        <f ca="1">_xlfn.IFNA(INDEX(Inputs!C:C, MATCH(Results!D51, Inputs!B:B, FALSE)), "-")</f>
        <v xml:space="preserve"> /  /  / </v>
      </c>
    </row>
    <row r="52" spans="4:6" ht="15" hidden="1" customHeight="1" outlineLevel="1" x14ac:dyDescent="0.15">
      <c r="D52" s="42">
        <f t="shared" si="0"/>
        <v>21</v>
      </c>
      <c r="E52" s="46" t="str">
        <f ca="1">IF(_xlfn.IFNA(INDEX(Inputs!L:L, MATCH(Results!D52, Inputs!B:B, FALSE)), "-") = 1, "Yes", "No")</f>
        <v>Yes</v>
      </c>
      <c r="F52" s="42" t="str">
        <f ca="1">_xlfn.IFNA(INDEX(Inputs!C:C, MATCH(Results!D52, Inputs!B:B, FALSE)), "-")</f>
        <v xml:space="preserve"> /  /  / </v>
      </c>
    </row>
    <row r="53" spans="4:6" ht="15" hidden="1" customHeight="1" outlineLevel="1" x14ac:dyDescent="0.15">
      <c r="D53" s="42">
        <f t="shared" si="0"/>
        <v>22</v>
      </c>
      <c r="E53" s="46" t="str">
        <f ca="1">IF(_xlfn.IFNA(INDEX(Inputs!L:L, MATCH(Results!D53, Inputs!B:B, FALSE)), "-") = 1, "Yes", "No")</f>
        <v>Yes</v>
      </c>
      <c r="F53" s="42" t="str">
        <f ca="1">_xlfn.IFNA(INDEX(Inputs!C:C, MATCH(Results!D53, Inputs!B:B, FALSE)), "-")</f>
        <v xml:space="preserve"> /  /  / </v>
      </c>
    </row>
    <row r="54" spans="4:6" ht="15" hidden="1" customHeight="1" outlineLevel="1" x14ac:dyDescent="0.15">
      <c r="D54" s="42">
        <f t="shared" si="0"/>
        <v>23</v>
      </c>
      <c r="E54" s="46" t="str">
        <f ca="1">IF(_xlfn.IFNA(INDEX(Inputs!L:L, MATCH(Results!D54, Inputs!B:B, FALSE)), "-") = 1, "Yes", "No")</f>
        <v>Yes</v>
      </c>
      <c r="F54" s="42" t="str">
        <f ca="1">_xlfn.IFNA(INDEX(Inputs!C:C, MATCH(Results!D54, Inputs!B:B, FALSE)), "-")</f>
        <v xml:space="preserve"> /  /  / </v>
      </c>
    </row>
    <row r="55" spans="4:6" ht="15" hidden="1" customHeight="1" outlineLevel="1" x14ac:dyDescent="0.15">
      <c r="D55" s="42">
        <f t="shared" si="0"/>
        <v>24</v>
      </c>
      <c r="E55" s="46" t="str">
        <f ca="1">IF(_xlfn.IFNA(INDEX(Inputs!L:L, MATCH(Results!D55, Inputs!B:B, FALSE)), "-") = 1, "Yes", "No")</f>
        <v>Yes</v>
      </c>
      <c r="F55" s="42" t="str">
        <f ca="1">_xlfn.IFNA(INDEX(Inputs!C:C, MATCH(Results!D55, Inputs!B:B, FALSE)), "-")</f>
        <v xml:space="preserve"> /  /  / </v>
      </c>
    </row>
    <row r="56" spans="4:6" ht="15" hidden="1" customHeight="1" outlineLevel="1" x14ac:dyDescent="0.15">
      <c r="D56" s="42">
        <f t="shared" si="0"/>
        <v>25</v>
      </c>
      <c r="E56" s="46" t="str">
        <f ca="1">IF(_xlfn.IFNA(INDEX(Inputs!L:L, MATCH(Results!D56, Inputs!B:B, FALSE)), "-") = 1, "Yes", "No")</f>
        <v>Yes</v>
      </c>
      <c r="F56" s="42" t="str">
        <f ca="1">_xlfn.IFNA(INDEX(Inputs!C:C, MATCH(Results!D56, Inputs!B:B, FALSE)), "-")</f>
        <v xml:space="preserve"> /  /  / </v>
      </c>
    </row>
    <row r="57" spans="4:6" ht="15" hidden="1" customHeight="1" outlineLevel="1" x14ac:dyDescent="0.15">
      <c r="D57" s="42">
        <f t="shared" si="0"/>
        <v>26</v>
      </c>
      <c r="E57" s="46" t="str">
        <f ca="1">IF(_xlfn.IFNA(INDEX(Inputs!L:L, MATCH(Results!D57, Inputs!B:B, FALSE)), "-") = 1, "Yes", "No")</f>
        <v>Yes</v>
      </c>
      <c r="F57" s="42" t="str">
        <f ca="1">_xlfn.IFNA(INDEX(Inputs!C:C, MATCH(Results!D57, Inputs!B:B, FALSE)), "-")</f>
        <v xml:space="preserve"> /  /  / </v>
      </c>
    </row>
    <row r="58" spans="4:6" ht="15" hidden="1" customHeight="1" outlineLevel="1" x14ac:dyDescent="0.15">
      <c r="D58" s="42">
        <f t="shared" si="0"/>
        <v>27</v>
      </c>
      <c r="E58" s="46" t="str">
        <f ca="1">IF(_xlfn.IFNA(INDEX(Inputs!L:L, MATCH(Results!D58, Inputs!B:B, FALSE)), "-") = 1, "Yes", "No")</f>
        <v>Yes</v>
      </c>
      <c r="F58" s="42" t="str">
        <f ca="1">_xlfn.IFNA(INDEX(Inputs!C:C, MATCH(Results!D58, Inputs!B:B, FALSE)), "-")</f>
        <v xml:space="preserve"> /  /  / </v>
      </c>
    </row>
    <row r="59" spans="4:6" ht="15" hidden="1" customHeight="1" outlineLevel="1" x14ac:dyDescent="0.15">
      <c r="D59" s="42">
        <f t="shared" si="0"/>
        <v>28</v>
      </c>
      <c r="E59" s="46" t="str">
        <f ca="1">IF(_xlfn.IFNA(INDEX(Inputs!L:L, MATCH(Results!D59, Inputs!B:B, FALSE)), "-") = 1, "Yes", "No")</f>
        <v>Yes</v>
      </c>
      <c r="F59" s="42" t="str">
        <f ca="1">_xlfn.IFNA(INDEX(Inputs!C:C, MATCH(Results!D59, Inputs!B:B, FALSE)), "-")</f>
        <v xml:space="preserve"> /  /  / </v>
      </c>
    </row>
    <row r="60" spans="4:6" ht="15" hidden="1" customHeight="1" outlineLevel="1" x14ac:dyDescent="0.15">
      <c r="D60" s="42">
        <f t="shared" si="0"/>
        <v>29</v>
      </c>
      <c r="E60" s="46" t="str">
        <f ca="1">IF(_xlfn.IFNA(INDEX(Inputs!L:L, MATCH(Results!D60, Inputs!B:B, FALSE)), "-") = 1, "Yes", "No")</f>
        <v>Yes</v>
      </c>
      <c r="F60" s="42" t="str">
        <f ca="1">_xlfn.IFNA(INDEX(Inputs!C:C, MATCH(Results!D60, Inputs!B:B, FALSE)), "-")</f>
        <v xml:space="preserve"> /  /  / </v>
      </c>
    </row>
    <row r="61" spans="4:6" ht="15" hidden="1" customHeight="1" outlineLevel="1" x14ac:dyDescent="0.15">
      <c r="D61" s="42">
        <f t="shared" si="0"/>
        <v>30</v>
      </c>
      <c r="E61" s="46" t="str">
        <f ca="1">IF(_xlfn.IFNA(INDEX(Inputs!L:L, MATCH(Results!D61, Inputs!B:B, FALSE)), "-") = 1, "Yes", "No")</f>
        <v>Yes</v>
      </c>
      <c r="F61" s="42" t="str">
        <f ca="1">_xlfn.IFNA(INDEX(Inputs!C:C, MATCH(Results!D61, Inputs!B:B, FALSE)), "-")</f>
        <v xml:space="preserve"> /  /  / </v>
      </c>
    </row>
    <row r="62" spans="4:6" ht="15" hidden="1" customHeight="1" outlineLevel="1" x14ac:dyDescent="0.15">
      <c r="D62" s="42">
        <f t="shared" si="0"/>
        <v>31</v>
      </c>
      <c r="E62" s="46" t="str">
        <f ca="1">IF(_xlfn.IFNA(INDEX(Inputs!L:L, MATCH(Results!D62, Inputs!B:B, FALSE)), "-") = 1, "Yes", "No")</f>
        <v>Yes</v>
      </c>
      <c r="F62" s="42" t="str">
        <f ca="1">_xlfn.IFNA(INDEX(Inputs!C:C, MATCH(Results!D62, Inputs!B:B, FALSE)), "-")</f>
        <v xml:space="preserve"> /  /  / </v>
      </c>
    </row>
    <row r="63" spans="4:6" ht="15" hidden="1" customHeight="1" outlineLevel="1" x14ac:dyDescent="0.15">
      <c r="D63" s="42">
        <f t="shared" si="0"/>
        <v>32</v>
      </c>
      <c r="E63" s="46" t="str">
        <f ca="1">IF(_xlfn.IFNA(INDEX(Inputs!L:L, MATCH(Results!D63, Inputs!B:B, FALSE)), "-") = 1, "Yes", "No")</f>
        <v>Yes</v>
      </c>
      <c r="F63" s="42" t="str">
        <f ca="1">_xlfn.IFNA(INDEX(Inputs!C:C, MATCH(Results!D63, Inputs!B:B, FALSE)), "-")</f>
        <v xml:space="preserve"> /  /  / </v>
      </c>
    </row>
    <row r="64" spans="4:6" ht="15" hidden="1" customHeight="1" outlineLevel="1" x14ac:dyDescent="0.15">
      <c r="D64" s="42">
        <f t="shared" si="0"/>
        <v>33</v>
      </c>
      <c r="E64" s="46" t="str">
        <f ca="1">IF(_xlfn.IFNA(INDEX(Inputs!L:L, MATCH(Results!D64, Inputs!B:B, FALSE)), "-") = 1, "Yes", "No")</f>
        <v>Yes</v>
      </c>
      <c r="F64" s="42" t="str">
        <f ca="1">_xlfn.IFNA(INDEX(Inputs!C:C, MATCH(Results!D64, Inputs!B:B, FALSE)), "-")</f>
        <v xml:space="preserve"> /  /  / </v>
      </c>
    </row>
    <row r="65" spans="4:6" ht="15" hidden="1" customHeight="1" outlineLevel="1" x14ac:dyDescent="0.15">
      <c r="D65" s="42">
        <f t="shared" si="0"/>
        <v>34</v>
      </c>
      <c r="E65" s="46" t="str">
        <f ca="1">IF(_xlfn.IFNA(INDEX(Inputs!L:L, MATCH(Results!D65, Inputs!B:B, FALSE)), "-") = 1, "Yes", "No")</f>
        <v>Yes</v>
      </c>
      <c r="F65" s="42" t="str">
        <f ca="1">_xlfn.IFNA(INDEX(Inputs!C:C, MATCH(Results!D65, Inputs!B:B, FALSE)), "-")</f>
        <v xml:space="preserve"> /  /  / </v>
      </c>
    </row>
    <row r="66" spans="4:6" ht="15" hidden="1" customHeight="1" outlineLevel="1" x14ac:dyDescent="0.15">
      <c r="D66" s="42">
        <f t="shared" si="0"/>
        <v>35</v>
      </c>
      <c r="E66" s="46" t="str">
        <f ca="1">IF(_xlfn.IFNA(INDEX(Inputs!L:L, MATCH(Results!D66, Inputs!B:B, FALSE)), "-") = 1, "Yes", "No")</f>
        <v>Yes</v>
      </c>
      <c r="F66" s="42" t="str">
        <f ca="1">_xlfn.IFNA(INDEX(Inputs!C:C, MATCH(Results!D66, Inputs!B:B, FALSE)), "-")</f>
        <v xml:space="preserve"> /  /  / </v>
      </c>
    </row>
    <row r="67" spans="4:6" ht="15" hidden="1" customHeight="1" outlineLevel="1" x14ac:dyDescent="0.15">
      <c r="D67" s="42">
        <f t="shared" si="0"/>
        <v>36</v>
      </c>
      <c r="E67" s="46" t="str">
        <f ca="1">IF(_xlfn.IFNA(INDEX(Inputs!L:L, MATCH(Results!D67, Inputs!B:B, FALSE)), "-") = 1, "Yes", "No")</f>
        <v>Yes</v>
      </c>
      <c r="F67" s="42" t="str">
        <f ca="1">_xlfn.IFNA(INDEX(Inputs!C:C, MATCH(Results!D67, Inputs!B:B, FALSE)), "-")</f>
        <v xml:space="preserve"> /  /  / </v>
      </c>
    </row>
    <row r="68" spans="4:6" ht="15" hidden="1" customHeight="1" outlineLevel="1" x14ac:dyDescent="0.15">
      <c r="D68" s="42">
        <f t="shared" si="0"/>
        <v>37</v>
      </c>
      <c r="E68" s="46" t="str">
        <f ca="1">IF(_xlfn.IFNA(INDEX(Inputs!L:L, MATCH(Results!D68, Inputs!B:B, FALSE)), "-") = 1, "Yes", "No")</f>
        <v>Yes</v>
      </c>
      <c r="F68" s="42" t="str">
        <f ca="1">_xlfn.IFNA(INDEX(Inputs!C:C, MATCH(Results!D68, Inputs!B:B, FALSE)), "-")</f>
        <v xml:space="preserve"> /  /  / </v>
      </c>
    </row>
    <row r="69" spans="4:6" ht="15" hidden="1" customHeight="1" outlineLevel="1" x14ac:dyDescent="0.15">
      <c r="D69" s="42">
        <f t="shared" si="0"/>
        <v>38</v>
      </c>
      <c r="E69" s="46" t="str">
        <f ca="1">IF(_xlfn.IFNA(INDEX(Inputs!L:L, MATCH(Results!D69, Inputs!B:B, FALSE)), "-") = 1, "Yes", "No")</f>
        <v>Yes</v>
      </c>
      <c r="F69" s="42" t="str">
        <f ca="1">_xlfn.IFNA(INDEX(Inputs!C:C, MATCH(Results!D69, Inputs!B:B, FALSE)), "-")</f>
        <v xml:space="preserve"> /  /  / </v>
      </c>
    </row>
    <row r="70" spans="4:6" ht="15" hidden="1" customHeight="1" outlineLevel="1" x14ac:dyDescent="0.15">
      <c r="D70" s="42">
        <f t="shared" si="0"/>
        <v>39</v>
      </c>
      <c r="E70" s="46" t="str">
        <f ca="1">IF(_xlfn.IFNA(INDEX(Inputs!L:L, MATCH(Results!D70, Inputs!B:B, FALSE)), "-") = 1, "Yes", "No")</f>
        <v>Yes</v>
      </c>
      <c r="F70" s="42" t="str">
        <f ca="1">_xlfn.IFNA(INDEX(Inputs!C:C, MATCH(Results!D70, Inputs!B:B, FALSE)), "-")</f>
        <v xml:space="preserve"> /  /  / </v>
      </c>
    </row>
    <row r="71" spans="4:6" ht="15" hidden="1" customHeight="1" outlineLevel="1" x14ac:dyDescent="0.15">
      <c r="D71" s="42">
        <f t="shared" si="0"/>
        <v>40</v>
      </c>
      <c r="E71" s="46" t="str">
        <f ca="1">IF(_xlfn.IFNA(INDEX(Inputs!L:L, MATCH(Results!D71, Inputs!B:B, FALSE)), "-") = 1, "Yes", "No")</f>
        <v>Yes</v>
      </c>
      <c r="F71" s="42" t="str">
        <f ca="1">_xlfn.IFNA(INDEX(Inputs!C:C, MATCH(Results!D71, Inputs!B:B, FALSE)), "-")</f>
        <v xml:space="preserve"> /  /  / </v>
      </c>
    </row>
    <row r="72" spans="4:6" ht="15" hidden="1" customHeight="1" outlineLevel="1" x14ac:dyDescent="0.15">
      <c r="D72" s="42">
        <f t="shared" si="0"/>
        <v>41</v>
      </c>
      <c r="E72" s="46" t="str">
        <f ca="1">IF(_xlfn.IFNA(INDEX(Inputs!L:L, MATCH(Results!D72, Inputs!B:B, FALSE)), "-") = 1, "Yes", "No")</f>
        <v>Yes</v>
      </c>
      <c r="F72" s="42" t="str">
        <f ca="1">_xlfn.IFNA(INDEX(Inputs!C:C, MATCH(Results!D72, Inputs!B:B, FALSE)), "-")</f>
        <v xml:space="preserve"> /  /  / </v>
      </c>
    </row>
    <row r="73" spans="4:6" ht="15" hidden="1" customHeight="1" outlineLevel="1" x14ac:dyDescent="0.15">
      <c r="D73" s="42">
        <f t="shared" si="0"/>
        <v>42</v>
      </c>
      <c r="E73" s="46" t="str">
        <f ca="1">IF(_xlfn.IFNA(INDEX(Inputs!L:L, MATCH(Results!D73, Inputs!B:B, FALSE)), "-") = 1, "Yes", "No")</f>
        <v>Yes</v>
      </c>
      <c r="F73" s="42" t="str">
        <f ca="1">_xlfn.IFNA(INDEX(Inputs!C:C, MATCH(Results!D73, Inputs!B:B, FALSE)), "-")</f>
        <v xml:space="preserve"> /  /  / </v>
      </c>
    </row>
    <row r="74" spans="4:6" ht="15" hidden="1" customHeight="1" outlineLevel="1" x14ac:dyDescent="0.15">
      <c r="D74" s="42">
        <f t="shared" si="0"/>
        <v>43</v>
      </c>
      <c r="E74" s="46" t="str">
        <f ca="1">IF(_xlfn.IFNA(INDEX(Inputs!L:L, MATCH(Results!D74, Inputs!B:B, FALSE)), "-") = 1, "Yes", "No")</f>
        <v>Yes</v>
      </c>
      <c r="F74" s="42" t="str">
        <f ca="1">_xlfn.IFNA(INDEX(Inputs!C:C, MATCH(Results!D74, Inputs!B:B, FALSE)), "-")</f>
        <v xml:space="preserve"> /  /  / </v>
      </c>
    </row>
    <row r="75" spans="4:6" ht="15" hidden="1" customHeight="1" outlineLevel="1" x14ac:dyDescent="0.15">
      <c r="D75" s="42">
        <f t="shared" si="0"/>
        <v>44</v>
      </c>
      <c r="E75" s="46" t="str">
        <f ca="1">IF(_xlfn.IFNA(INDEX(Inputs!L:L, MATCH(Results!D75, Inputs!B:B, FALSE)), "-") = 1, "Yes", "No")</f>
        <v>Yes</v>
      </c>
      <c r="F75" s="42" t="str">
        <f ca="1">_xlfn.IFNA(INDEX(Inputs!C:C, MATCH(Results!D75, Inputs!B:B, FALSE)), "-")</f>
        <v xml:space="preserve"> /  /  / </v>
      </c>
    </row>
    <row r="76" spans="4:6" ht="15" hidden="1" customHeight="1" outlineLevel="1" x14ac:dyDescent="0.15">
      <c r="D76" s="42">
        <f t="shared" si="0"/>
        <v>45</v>
      </c>
      <c r="E76" s="46" t="str">
        <f ca="1">IF(_xlfn.IFNA(INDEX(Inputs!L:L, MATCH(Results!D76, Inputs!B:B, FALSE)), "-") = 1, "Yes", "No")</f>
        <v>Yes</v>
      </c>
      <c r="F76" s="42" t="str">
        <f ca="1">_xlfn.IFNA(INDEX(Inputs!C:C, MATCH(Results!D76, Inputs!B:B, FALSE)), "-")</f>
        <v xml:space="preserve"> /  /  / </v>
      </c>
    </row>
    <row r="77" spans="4:6" ht="15" hidden="1" customHeight="1" outlineLevel="1" x14ac:dyDescent="0.15">
      <c r="D77" s="42">
        <f t="shared" si="0"/>
        <v>46</v>
      </c>
      <c r="E77" s="46" t="str">
        <f ca="1">IF(_xlfn.IFNA(INDEX(Inputs!L:L, MATCH(Results!D77, Inputs!B:B, FALSE)), "-") = 1, "Yes", "No")</f>
        <v>Yes</v>
      </c>
      <c r="F77" s="42" t="str">
        <f ca="1">_xlfn.IFNA(INDEX(Inputs!C:C, MATCH(Results!D77, Inputs!B:B, FALSE)), "-")</f>
        <v xml:space="preserve"> /  /  / </v>
      </c>
    </row>
    <row r="78" spans="4:6" ht="15" hidden="1" customHeight="1" outlineLevel="1" x14ac:dyDescent="0.15">
      <c r="D78" s="42">
        <f t="shared" si="0"/>
        <v>47</v>
      </c>
      <c r="E78" s="46" t="str">
        <f ca="1">IF(_xlfn.IFNA(INDEX(Inputs!L:L, MATCH(Results!D78, Inputs!B:B, FALSE)), "-") = 1, "Yes", "No")</f>
        <v>Yes</v>
      </c>
      <c r="F78" s="42" t="str">
        <f ca="1">_xlfn.IFNA(INDEX(Inputs!C:C, MATCH(Results!D78, Inputs!B:B, FALSE)), "-")</f>
        <v xml:space="preserve"> /  /  / </v>
      </c>
    </row>
    <row r="79" spans="4:6" ht="15" hidden="1" customHeight="1" outlineLevel="1" x14ac:dyDescent="0.15">
      <c r="D79" s="42">
        <f t="shared" si="0"/>
        <v>48</v>
      </c>
      <c r="E79" s="46" t="str">
        <f ca="1">IF(_xlfn.IFNA(INDEX(Inputs!L:L, MATCH(Results!D79, Inputs!B:B, FALSE)), "-") = 1, "Yes", "No")</f>
        <v>Yes</v>
      </c>
      <c r="F79" s="42" t="str">
        <f ca="1">_xlfn.IFNA(INDEX(Inputs!C:C, MATCH(Results!D79, Inputs!B:B, FALSE)), "-")</f>
        <v xml:space="preserve"> /  /  / </v>
      </c>
    </row>
    <row r="80" spans="4:6" ht="15" hidden="1" customHeight="1" outlineLevel="1" x14ac:dyDescent="0.15">
      <c r="D80" s="42">
        <f t="shared" si="0"/>
        <v>49</v>
      </c>
      <c r="E80" s="46" t="str">
        <f ca="1">IF(_xlfn.IFNA(INDEX(Inputs!L:L, MATCH(Results!D80, Inputs!B:B, FALSE)), "-") = 1, "Yes", "No")</f>
        <v>Yes</v>
      </c>
      <c r="F80" s="42" t="str">
        <f ca="1">_xlfn.IFNA(INDEX(Inputs!C:C, MATCH(Results!D80, Inputs!B:B, FALSE)), "-")</f>
        <v xml:space="preserve"> /  /  / </v>
      </c>
    </row>
    <row r="81" spans="4:6" ht="15" hidden="1" customHeight="1" outlineLevel="1" x14ac:dyDescent="0.15">
      <c r="D81" s="42">
        <f t="shared" si="0"/>
        <v>50</v>
      </c>
      <c r="E81" s="46" t="str">
        <f ca="1">IF(_xlfn.IFNA(INDEX(Inputs!L:L, MATCH(Results!D81, Inputs!B:B, FALSE)), "-") = 1, "Yes", "No")</f>
        <v>Yes</v>
      </c>
      <c r="F81" s="42" t="str">
        <f ca="1">_xlfn.IFNA(INDEX(Inputs!C:C, MATCH(Results!D81, Inputs!B:B, FALSE)), "-")</f>
        <v xml:space="preserve"> /  /  / </v>
      </c>
    </row>
    <row r="82" spans="4:6" ht="15" hidden="1" customHeight="1" outlineLevel="1" x14ac:dyDescent="0.15">
      <c r="D82" s="42">
        <f t="shared" si="0"/>
        <v>51</v>
      </c>
      <c r="E82" s="46" t="str">
        <f ca="1">IF(_xlfn.IFNA(INDEX(Inputs!L:L, MATCH(Results!D82, Inputs!B:B, FALSE)), "-") = 1, "Yes", "No")</f>
        <v>Yes</v>
      </c>
      <c r="F82" s="42" t="str">
        <f ca="1">_xlfn.IFNA(INDEX(Inputs!C:C, MATCH(Results!D82, Inputs!B:B, FALSE)), "-")</f>
        <v xml:space="preserve"> /  /  / </v>
      </c>
    </row>
    <row r="83" spans="4:6" ht="15" hidden="1" customHeight="1" outlineLevel="1" x14ac:dyDescent="0.15">
      <c r="D83" s="42">
        <f t="shared" si="0"/>
        <v>52</v>
      </c>
      <c r="E83" s="46" t="str">
        <f ca="1">IF(_xlfn.IFNA(INDEX(Inputs!L:L, MATCH(Results!D83, Inputs!B:B, FALSE)), "-") = 1, "Yes", "No")</f>
        <v>Yes</v>
      </c>
      <c r="F83" s="42" t="str">
        <f ca="1">_xlfn.IFNA(INDEX(Inputs!C:C, MATCH(Results!D83, Inputs!B:B, FALSE)), "-")</f>
        <v xml:space="preserve"> /  /  / </v>
      </c>
    </row>
    <row r="84" spans="4:6" ht="15" hidden="1" customHeight="1" outlineLevel="1" x14ac:dyDescent="0.15">
      <c r="D84" s="42">
        <f t="shared" si="0"/>
        <v>53</v>
      </c>
      <c r="E84" s="46" t="str">
        <f ca="1">IF(_xlfn.IFNA(INDEX(Inputs!L:L, MATCH(Results!D84, Inputs!B:B, FALSE)), "-") = 1, "Yes", "No")</f>
        <v>Yes</v>
      </c>
      <c r="F84" s="42" t="str">
        <f ca="1">_xlfn.IFNA(INDEX(Inputs!C:C, MATCH(Results!D84, Inputs!B:B, FALSE)), "-")</f>
        <v xml:space="preserve"> /  /  / </v>
      </c>
    </row>
    <row r="85" spans="4:6" ht="15" hidden="1" customHeight="1" outlineLevel="1" x14ac:dyDescent="0.15">
      <c r="D85" s="42">
        <f t="shared" si="0"/>
        <v>54</v>
      </c>
      <c r="E85" s="46" t="str">
        <f ca="1">IF(_xlfn.IFNA(INDEX(Inputs!L:L, MATCH(Results!D85, Inputs!B:B, FALSE)), "-") = 1, "Yes", "No")</f>
        <v>Yes</v>
      </c>
      <c r="F85" s="42" t="str">
        <f ca="1">_xlfn.IFNA(INDEX(Inputs!C:C, MATCH(Results!D85, Inputs!B:B, FALSE)), "-")</f>
        <v xml:space="preserve"> /  /  / </v>
      </c>
    </row>
    <row r="86" spans="4:6" ht="15" hidden="1" customHeight="1" outlineLevel="1" x14ac:dyDescent="0.15">
      <c r="D86" s="42">
        <f t="shared" si="0"/>
        <v>55</v>
      </c>
      <c r="E86" s="46" t="str">
        <f ca="1">IF(_xlfn.IFNA(INDEX(Inputs!L:L, MATCH(Results!D86, Inputs!B:B, FALSE)), "-") = 1, "Yes", "No")</f>
        <v>Yes</v>
      </c>
      <c r="F86" s="42" t="str">
        <f ca="1">_xlfn.IFNA(INDEX(Inputs!C:C, MATCH(Results!D86, Inputs!B:B, FALSE)), "-")</f>
        <v xml:space="preserve"> /  /  / </v>
      </c>
    </row>
    <row r="87" spans="4:6" ht="15" hidden="1" customHeight="1" outlineLevel="1" x14ac:dyDescent="0.15">
      <c r="D87" s="42">
        <f t="shared" si="0"/>
        <v>56</v>
      </c>
      <c r="E87" s="46" t="str">
        <f ca="1">IF(_xlfn.IFNA(INDEX(Inputs!L:L, MATCH(Results!D87, Inputs!B:B, FALSE)), "-") = 1, "Yes", "No")</f>
        <v>Yes</v>
      </c>
      <c r="F87" s="42" t="str">
        <f ca="1">_xlfn.IFNA(INDEX(Inputs!C:C, MATCH(Results!D87, Inputs!B:B, FALSE)), "-")</f>
        <v xml:space="preserve"> /  /  / </v>
      </c>
    </row>
    <row r="88" spans="4:6" ht="15" hidden="1" customHeight="1" outlineLevel="1" x14ac:dyDescent="0.15">
      <c r="D88" s="42">
        <f t="shared" si="0"/>
        <v>57</v>
      </c>
      <c r="E88" s="46" t="str">
        <f ca="1">IF(_xlfn.IFNA(INDEX(Inputs!L:L, MATCH(Results!D88, Inputs!B:B, FALSE)), "-") = 1, "Yes", "No")</f>
        <v>Yes</v>
      </c>
      <c r="F88" s="42" t="str">
        <f ca="1">_xlfn.IFNA(INDEX(Inputs!C:C, MATCH(Results!D88, Inputs!B:B, FALSE)), "-")</f>
        <v xml:space="preserve"> /  /  / </v>
      </c>
    </row>
    <row r="89" spans="4:6" ht="15" hidden="1" customHeight="1" outlineLevel="1" x14ac:dyDescent="0.15">
      <c r="D89" s="42">
        <f t="shared" si="0"/>
        <v>58</v>
      </c>
      <c r="E89" s="46" t="str">
        <f ca="1">IF(_xlfn.IFNA(INDEX(Inputs!L:L, MATCH(Results!D89, Inputs!B:B, FALSE)), "-") = 1, "Yes", "No")</f>
        <v>Yes</v>
      </c>
      <c r="F89" s="42" t="str">
        <f ca="1">_xlfn.IFNA(INDEX(Inputs!C:C, MATCH(Results!D89, Inputs!B:B, FALSE)), "-")</f>
        <v xml:space="preserve"> /  /  / </v>
      </c>
    </row>
    <row r="90" spans="4:6" ht="15" hidden="1" customHeight="1" outlineLevel="1" x14ac:dyDescent="0.15">
      <c r="D90" s="42">
        <f t="shared" si="0"/>
        <v>59</v>
      </c>
      <c r="E90" s="46" t="str">
        <f ca="1">IF(_xlfn.IFNA(INDEX(Inputs!L:L, MATCH(Results!D90, Inputs!B:B, FALSE)), "-") = 1, "Yes", "No")</f>
        <v>Yes</v>
      </c>
      <c r="F90" s="42" t="str">
        <f ca="1">_xlfn.IFNA(INDEX(Inputs!C:C, MATCH(Results!D90, Inputs!B:B, FALSE)), "-")</f>
        <v xml:space="preserve"> /  /  / </v>
      </c>
    </row>
    <row r="91" spans="4:6" ht="15" hidden="1" customHeight="1" outlineLevel="1" x14ac:dyDescent="0.15">
      <c r="D91" s="42">
        <f t="shared" si="0"/>
        <v>60</v>
      </c>
      <c r="E91" s="46" t="str">
        <f ca="1">IF(_xlfn.IFNA(INDEX(Inputs!L:L, MATCH(Results!D91, Inputs!B:B, FALSE)), "-") = 1, "Yes", "No")</f>
        <v>Yes</v>
      </c>
      <c r="F91" s="42" t="str">
        <f ca="1">_xlfn.IFNA(INDEX(Inputs!C:C, MATCH(Results!D91, Inputs!B:B, FALSE)), "-")</f>
        <v xml:space="preserve"> /  /  / </v>
      </c>
    </row>
    <row r="92" spans="4:6" ht="15" hidden="1" customHeight="1" outlineLevel="1" x14ac:dyDescent="0.15">
      <c r="D92" s="42">
        <f t="shared" si="0"/>
        <v>61</v>
      </c>
      <c r="E92" s="46" t="str">
        <f ca="1">IF(_xlfn.IFNA(INDEX(Inputs!L:L, MATCH(Results!D92, Inputs!B:B, FALSE)), "-") = 1, "Yes", "No")</f>
        <v>Yes</v>
      </c>
      <c r="F92" s="42" t="str">
        <f ca="1">_xlfn.IFNA(INDEX(Inputs!C:C, MATCH(Results!D92, Inputs!B:B, FALSE)), "-")</f>
        <v xml:space="preserve"> /  /  / </v>
      </c>
    </row>
    <row r="93" spans="4:6" ht="15" hidden="1" customHeight="1" outlineLevel="1" x14ac:dyDescent="0.15">
      <c r="D93" s="42">
        <f t="shared" si="0"/>
        <v>62</v>
      </c>
      <c r="E93" s="46" t="str">
        <f ca="1">IF(_xlfn.IFNA(INDEX(Inputs!L:L, MATCH(Results!D93, Inputs!B:B, FALSE)), "-") = 1, "Yes", "No")</f>
        <v>Yes</v>
      </c>
      <c r="F93" s="42" t="str">
        <f ca="1">_xlfn.IFNA(INDEX(Inputs!C:C, MATCH(Results!D93, Inputs!B:B, FALSE)), "-")</f>
        <v xml:space="preserve"> /  /  / </v>
      </c>
    </row>
    <row r="94" spans="4:6" ht="15" hidden="1" customHeight="1" outlineLevel="1" x14ac:dyDescent="0.15">
      <c r="D94" s="42">
        <f t="shared" si="0"/>
        <v>63</v>
      </c>
      <c r="E94" s="46" t="str">
        <f ca="1">IF(_xlfn.IFNA(INDEX(Inputs!L:L, MATCH(Results!D94, Inputs!B:B, FALSE)), "-") = 1, "Yes", "No")</f>
        <v>Yes</v>
      </c>
      <c r="F94" s="42" t="str">
        <f ca="1">_xlfn.IFNA(INDEX(Inputs!C:C, MATCH(Results!D94, Inputs!B:B, FALSE)), "-")</f>
        <v xml:space="preserve"> /  /  / </v>
      </c>
    </row>
    <row r="95" spans="4:6" ht="15" hidden="1" customHeight="1" outlineLevel="1" x14ac:dyDescent="0.15">
      <c r="D95" s="42">
        <f t="shared" si="0"/>
        <v>64</v>
      </c>
      <c r="E95" s="46" t="str">
        <f ca="1">IF(_xlfn.IFNA(INDEX(Inputs!L:L, MATCH(Results!D95, Inputs!B:B, FALSE)), "-") = 1, "Yes", "No")</f>
        <v>Yes</v>
      </c>
      <c r="F95" s="42" t="str">
        <f ca="1">_xlfn.IFNA(INDEX(Inputs!C:C, MATCH(Results!D95, Inputs!B:B, FALSE)), "-")</f>
        <v xml:space="preserve"> /  /  / </v>
      </c>
    </row>
    <row r="96" spans="4:6" ht="15" hidden="1" customHeight="1" outlineLevel="1" x14ac:dyDescent="0.15">
      <c r="D96" s="42">
        <f t="shared" si="0"/>
        <v>65</v>
      </c>
      <c r="E96" s="46" t="str">
        <f ca="1">IF(_xlfn.IFNA(INDEX(Inputs!L:L, MATCH(Results!D96, Inputs!B:B, FALSE)), "-") = 1, "Yes", "No")</f>
        <v>Yes</v>
      </c>
      <c r="F96" s="42" t="str">
        <f ca="1">_xlfn.IFNA(INDEX(Inputs!C:C, MATCH(Results!D96, Inputs!B:B, FALSE)), "-")</f>
        <v xml:space="preserve"> /  /  / </v>
      </c>
    </row>
    <row r="97" spans="4:6" ht="15" hidden="1" customHeight="1" outlineLevel="1" x14ac:dyDescent="0.15">
      <c r="D97" s="42">
        <f t="shared" si="0"/>
        <v>66</v>
      </c>
      <c r="E97" s="46" t="str">
        <f ca="1">IF(_xlfn.IFNA(INDEX(Inputs!L:L, MATCH(Results!D97, Inputs!B:B, FALSE)), "-") = 1, "Yes", "No")</f>
        <v>Yes</v>
      </c>
      <c r="F97" s="42" t="str">
        <f ca="1">_xlfn.IFNA(INDEX(Inputs!C:C, MATCH(Results!D97, Inputs!B:B, FALSE)), "-")</f>
        <v xml:space="preserve"> /  /  / </v>
      </c>
    </row>
    <row r="98" spans="4:6" ht="15" hidden="1" customHeight="1" outlineLevel="1" x14ac:dyDescent="0.15">
      <c r="D98" s="42">
        <f t="shared" ref="D98:D161" si="1">D97+1</f>
        <v>67</v>
      </c>
      <c r="E98" s="46" t="str">
        <f ca="1">IF(_xlfn.IFNA(INDEX(Inputs!L:L, MATCH(Results!D98, Inputs!B:B, FALSE)), "-") = 1, "Yes", "No")</f>
        <v>Yes</v>
      </c>
      <c r="F98" s="42" t="str">
        <f ca="1">_xlfn.IFNA(INDEX(Inputs!C:C, MATCH(Results!D98, Inputs!B:B, FALSE)), "-")</f>
        <v xml:space="preserve"> /  /  / </v>
      </c>
    </row>
    <row r="99" spans="4:6" ht="15" hidden="1" customHeight="1" outlineLevel="1" x14ac:dyDescent="0.15">
      <c r="D99" s="42">
        <f t="shared" si="1"/>
        <v>68</v>
      </c>
      <c r="E99" s="46" t="str">
        <f ca="1">IF(_xlfn.IFNA(INDEX(Inputs!L:L, MATCH(Results!D99, Inputs!B:B, FALSE)), "-") = 1, "Yes", "No")</f>
        <v>Yes</v>
      </c>
      <c r="F99" s="42" t="str">
        <f ca="1">_xlfn.IFNA(INDEX(Inputs!C:C, MATCH(Results!D99, Inputs!B:B, FALSE)), "-")</f>
        <v xml:space="preserve"> /  /  / </v>
      </c>
    </row>
    <row r="100" spans="4:6" ht="15" hidden="1" customHeight="1" outlineLevel="1" x14ac:dyDescent="0.15">
      <c r="D100" s="42">
        <f t="shared" si="1"/>
        <v>69</v>
      </c>
      <c r="E100" s="46" t="str">
        <f ca="1">IF(_xlfn.IFNA(INDEX(Inputs!L:L, MATCH(Results!D100, Inputs!B:B, FALSE)), "-") = 1, "Yes", "No")</f>
        <v>Yes</v>
      </c>
      <c r="F100" s="42" t="str">
        <f ca="1">_xlfn.IFNA(INDEX(Inputs!C:C, MATCH(Results!D100, Inputs!B:B, FALSE)), "-")</f>
        <v xml:space="preserve"> /  /  / </v>
      </c>
    </row>
    <row r="101" spans="4:6" ht="15" hidden="1" customHeight="1" outlineLevel="1" x14ac:dyDescent="0.15">
      <c r="D101" s="42">
        <f t="shared" si="1"/>
        <v>70</v>
      </c>
      <c r="E101" s="46" t="str">
        <f ca="1">IF(_xlfn.IFNA(INDEX(Inputs!L:L, MATCH(Results!D101, Inputs!B:B, FALSE)), "-") = 1, "Yes", "No")</f>
        <v>Yes</v>
      </c>
      <c r="F101" s="42" t="str">
        <f ca="1">_xlfn.IFNA(INDEX(Inputs!C:C, MATCH(Results!D101, Inputs!B:B, FALSE)), "-")</f>
        <v xml:space="preserve"> /  /  / </v>
      </c>
    </row>
    <row r="102" spans="4:6" ht="15" hidden="1" customHeight="1" outlineLevel="1" x14ac:dyDescent="0.15">
      <c r="D102" s="42">
        <f t="shared" si="1"/>
        <v>71</v>
      </c>
      <c r="E102" s="46" t="str">
        <f ca="1">IF(_xlfn.IFNA(INDEX(Inputs!L:L, MATCH(Results!D102, Inputs!B:B, FALSE)), "-") = 1, "Yes", "No")</f>
        <v>Yes</v>
      </c>
      <c r="F102" s="42" t="str">
        <f ca="1">_xlfn.IFNA(INDEX(Inputs!C:C, MATCH(Results!D102, Inputs!B:B, FALSE)), "-")</f>
        <v xml:space="preserve"> /  /  / </v>
      </c>
    </row>
    <row r="103" spans="4:6" ht="15" hidden="1" customHeight="1" outlineLevel="1" x14ac:dyDescent="0.15">
      <c r="D103" s="42">
        <f t="shared" si="1"/>
        <v>72</v>
      </c>
      <c r="E103" s="46" t="str">
        <f ca="1">IF(_xlfn.IFNA(INDEX(Inputs!L:L, MATCH(Results!D103, Inputs!B:B, FALSE)), "-") = 1, "Yes", "No")</f>
        <v>Yes</v>
      </c>
      <c r="F103" s="42" t="str">
        <f ca="1">_xlfn.IFNA(INDEX(Inputs!C:C, MATCH(Results!D103, Inputs!B:B, FALSE)), "-")</f>
        <v xml:space="preserve"> /  /  / </v>
      </c>
    </row>
    <row r="104" spans="4:6" ht="15" hidden="1" customHeight="1" outlineLevel="1" x14ac:dyDescent="0.15">
      <c r="D104" s="42">
        <f t="shared" si="1"/>
        <v>73</v>
      </c>
      <c r="E104" s="46" t="str">
        <f ca="1">IF(_xlfn.IFNA(INDEX(Inputs!L:L, MATCH(Results!D104, Inputs!B:B, FALSE)), "-") = 1, "Yes", "No")</f>
        <v>Yes</v>
      </c>
      <c r="F104" s="42" t="str">
        <f ca="1">_xlfn.IFNA(INDEX(Inputs!C:C, MATCH(Results!D104, Inputs!B:B, FALSE)), "-")</f>
        <v xml:space="preserve"> /  /  / </v>
      </c>
    </row>
    <row r="105" spans="4:6" ht="15" hidden="1" customHeight="1" outlineLevel="1" x14ac:dyDescent="0.15">
      <c r="D105" s="42">
        <f t="shared" si="1"/>
        <v>74</v>
      </c>
      <c r="E105" s="46" t="str">
        <f ca="1">IF(_xlfn.IFNA(INDEX(Inputs!L:L, MATCH(Results!D105, Inputs!B:B, FALSE)), "-") = 1, "Yes", "No")</f>
        <v>Yes</v>
      </c>
      <c r="F105" s="42" t="str">
        <f ca="1">_xlfn.IFNA(INDEX(Inputs!C:C, MATCH(Results!D105, Inputs!B:B, FALSE)), "-")</f>
        <v xml:space="preserve"> /  /  / </v>
      </c>
    </row>
    <row r="106" spans="4:6" ht="15" hidden="1" customHeight="1" outlineLevel="1" x14ac:dyDescent="0.15">
      <c r="D106" s="42">
        <f t="shared" si="1"/>
        <v>75</v>
      </c>
      <c r="E106" s="46" t="str">
        <f ca="1">IF(_xlfn.IFNA(INDEX(Inputs!L:L, MATCH(Results!D106, Inputs!B:B, FALSE)), "-") = 1, "Yes", "No")</f>
        <v>Yes</v>
      </c>
      <c r="F106" s="42" t="str">
        <f ca="1">_xlfn.IFNA(INDEX(Inputs!C:C, MATCH(Results!D106, Inputs!B:B, FALSE)), "-")</f>
        <v xml:space="preserve"> /  /  / </v>
      </c>
    </row>
    <row r="107" spans="4:6" ht="15" hidden="1" customHeight="1" outlineLevel="1" x14ac:dyDescent="0.15">
      <c r="D107" s="42">
        <f t="shared" si="1"/>
        <v>76</v>
      </c>
      <c r="E107" s="46" t="str">
        <f ca="1">IF(_xlfn.IFNA(INDEX(Inputs!L:L, MATCH(Results!D107, Inputs!B:B, FALSE)), "-") = 1, "Yes", "No")</f>
        <v>Yes</v>
      </c>
      <c r="F107" s="42" t="str">
        <f ca="1">_xlfn.IFNA(INDEX(Inputs!C:C, MATCH(Results!D107, Inputs!B:B, FALSE)), "-")</f>
        <v xml:space="preserve"> /  /  / </v>
      </c>
    </row>
    <row r="108" spans="4:6" ht="15" hidden="1" customHeight="1" outlineLevel="1" x14ac:dyDescent="0.15">
      <c r="D108" s="42">
        <f t="shared" si="1"/>
        <v>77</v>
      </c>
      <c r="E108" s="46" t="str">
        <f ca="1">IF(_xlfn.IFNA(INDEX(Inputs!L:L, MATCH(Results!D108, Inputs!B:B, FALSE)), "-") = 1, "Yes", "No")</f>
        <v>Yes</v>
      </c>
      <c r="F108" s="42" t="str">
        <f ca="1">_xlfn.IFNA(INDEX(Inputs!C:C, MATCH(Results!D108, Inputs!B:B, FALSE)), "-")</f>
        <v xml:space="preserve"> /  /  / </v>
      </c>
    </row>
    <row r="109" spans="4:6" ht="15" hidden="1" customHeight="1" outlineLevel="1" x14ac:dyDescent="0.15">
      <c r="D109" s="42">
        <f t="shared" si="1"/>
        <v>78</v>
      </c>
      <c r="E109" s="46" t="str">
        <f ca="1">IF(_xlfn.IFNA(INDEX(Inputs!L:L, MATCH(Results!D109, Inputs!B:B, FALSE)), "-") = 1, "Yes", "No")</f>
        <v>Yes</v>
      </c>
      <c r="F109" s="42" t="str">
        <f ca="1">_xlfn.IFNA(INDEX(Inputs!C:C, MATCH(Results!D109, Inputs!B:B, FALSE)), "-")</f>
        <v xml:space="preserve"> /  /  / </v>
      </c>
    </row>
    <row r="110" spans="4:6" ht="15" hidden="1" customHeight="1" outlineLevel="1" x14ac:dyDescent="0.15">
      <c r="D110" s="42">
        <f t="shared" si="1"/>
        <v>79</v>
      </c>
      <c r="E110" s="46" t="str">
        <f ca="1">IF(_xlfn.IFNA(INDEX(Inputs!L:L, MATCH(Results!D110, Inputs!B:B, FALSE)), "-") = 1, "Yes", "No")</f>
        <v>Yes</v>
      </c>
      <c r="F110" s="42" t="str">
        <f ca="1">_xlfn.IFNA(INDEX(Inputs!C:C, MATCH(Results!D110, Inputs!B:B, FALSE)), "-")</f>
        <v xml:space="preserve"> /  /  / </v>
      </c>
    </row>
    <row r="111" spans="4:6" ht="15" hidden="1" customHeight="1" outlineLevel="1" x14ac:dyDescent="0.15">
      <c r="D111" s="42">
        <f t="shared" si="1"/>
        <v>80</v>
      </c>
      <c r="E111" s="46" t="str">
        <f ca="1">IF(_xlfn.IFNA(INDEX(Inputs!L:L, MATCH(Results!D111, Inputs!B:B, FALSE)), "-") = 1, "Yes", "No")</f>
        <v>Yes</v>
      </c>
      <c r="F111" s="42" t="str">
        <f ca="1">_xlfn.IFNA(INDEX(Inputs!C:C, MATCH(Results!D111, Inputs!B:B, FALSE)), "-")</f>
        <v xml:space="preserve"> /  /  / </v>
      </c>
    </row>
    <row r="112" spans="4:6" ht="15" hidden="1" customHeight="1" outlineLevel="1" x14ac:dyDescent="0.15">
      <c r="D112" s="42">
        <f t="shared" si="1"/>
        <v>81</v>
      </c>
      <c r="E112" s="46" t="str">
        <f ca="1">IF(_xlfn.IFNA(INDEX(Inputs!L:L, MATCH(Results!D112, Inputs!B:B, FALSE)), "-") = 1, "Yes", "No")</f>
        <v>Yes</v>
      </c>
      <c r="F112" s="42" t="str">
        <f ca="1">_xlfn.IFNA(INDEX(Inputs!C:C, MATCH(Results!D112, Inputs!B:B, FALSE)), "-")</f>
        <v xml:space="preserve"> /  /  / </v>
      </c>
    </row>
    <row r="113" spans="4:6" ht="15" hidden="1" customHeight="1" outlineLevel="1" x14ac:dyDescent="0.15">
      <c r="D113" s="42">
        <f t="shared" si="1"/>
        <v>82</v>
      </c>
      <c r="E113" s="46" t="str">
        <f ca="1">IF(_xlfn.IFNA(INDEX(Inputs!L:L, MATCH(Results!D113, Inputs!B:B, FALSE)), "-") = 1, "Yes", "No")</f>
        <v>Yes</v>
      </c>
      <c r="F113" s="42" t="str">
        <f ca="1">_xlfn.IFNA(INDEX(Inputs!C:C, MATCH(Results!D113, Inputs!B:B, FALSE)), "-")</f>
        <v xml:space="preserve"> /  /  / </v>
      </c>
    </row>
    <row r="114" spans="4:6" ht="15" hidden="1" customHeight="1" outlineLevel="1" x14ac:dyDescent="0.15">
      <c r="D114" s="42">
        <f t="shared" si="1"/>
        <v>83</v>
      </c>
      <c r="E114" s="46" t="str">
        <f ca="1">IF(_xlfn.IFNA(INDEX(Inputs!L:L, MATCH(Results!D114, Inputs!B:B, FALSE)), "-") = 1, "Yes", "No")</f>
        <v>Yes</v>
      </c>
      <c r="F114" s="42" t="str">
        <f ca="1">_xlfn.IFNA(INDEX(Inputs!C:C, MATCH(Results!D114, Inputs!B:B, FALSE)), "-")</f>
        <v xml:space="preserve"> /  /  / </v>
      </c>
    </row>
    <row r="115" spans="4:6" ht="15" hidden="1" customHeight="1" outlineLevel="1" x14ac:dyDescent="0.15">
      <c r="D115" s="42">
        <f t="shared" si="1"/>
        <v>84</v>
      </c>
      <c r="E115" s="46" t="str">
        <f ca="1">IF(_xlfn.IFNA(INDEX(Inputs!L:L, MATCH(Results!D115, Inputs!B:B, FALSE)), "-") = 1, "Yes", "No")</f>
        <v>Yes</v>
      </c>
      <c r="F115" s="42" t="str">
        <f ca="1">_xlfn.IFNA(INDEX(Inputs!C:C, MATCH(Results!D115, Inputs!B:B, FALSE)), "-")</f>
        <v xml:space="preserve"> /  /  / </v>
      </c>
    </row>
    <row r="116" spans="4:6" ht="15" hidden="1" customHeight="1" outlineLevel="1" x14ac:dyDescent="0.15">
      <c r="D116" s="42">
        <f t="shared" si="1"/>
        <v>85</v>
      </c>
      <c r="E116" s="46" t="str">
        <f ca="1">IF(_xlfn.IFNA(INDEX(Inputs!L:L, MATCH(Results!D116, Inputs!B:B, FALSE)), "-") = 1, "Yes", "No")</f>
        <v>Yes</v>
      </c>
      <c r="F116" s="42" t="str">
        <f ca="1">_xlfn.IFNA(INDEX(Inputs!C:C, MATCH(Results!D116, Inputs!B:B, FALSE)), "-")</f>
        <v xml:space="preserve"> /  /  / </v>
      </c>
    </row>
    <row r="117" spans="4:6" ht="15" hidden="1" customHeight="1" outlineLevel="1" x14ac:dyDescent="0.15">
      <c r="D117" s="42">
        <f t="shared" si="1"/>
        <v>86</v>
      </c>
      <c r="E117" s="46" t="str">
        <f ca="1">IF(_xlfn.IFNA(INDEX(Inputs!L:L, MATCH(Results!D117, Inputs!B:B, FALSE)), "-") = 1, "Yes", "No")</f>
        <v>Yes</v>
      </c>
      <c r="F117" s="42" t="str">
        <f ca="1">_xlfn.IFNA(INDEX(Inputs!C:C, MATCH(Results!D117, Inputs!B:B, FALSE)), "-")</f>
        <v xml:space="preserve"> /  /  / </v>
      </c>
    </row>
    <row r="118" spans="4:6" ht="15" hidden="1" customHeight="1" outlineLevel="1" x14ac:dyDescent="0.15">
      <c r="D118" s="42">
        <f t="shared" si="1"/>
        <v>87</v>
      </c>
      <c r="E118" s="46" t="str">
        <f ca="1">IF(_xlfn.IFNA(INDEX(Inputs!L:L, MATCH(Results!D118, Inputs!B:B, FALSE)), "-") = 1, "Yes", "No")</f>
        <v>Yes</v>
      </c>
      <c r="F118" s="42" t="str">
        <f ca="1">_xlfn.IFNA(INDEX(Inputs!C:C, MATCH(Results!D118, Inputs!B:B, FALSE)), "-")</f>
        <v xml:space="preserve"> /  /  / </v>
      </c>
    </row>
    <row r="119" spans="4:6" ht="15" hidden="1" customHeight="1" outlineLevel="1" x14ac:dyDescent="0.15">
      <c r="D119" s="42">
        <f t="shared" si="1"/>
        <v>88</v>
      </c>
      <c r="E119" s="46" t="str">
        <f ca="1">IF(_xlfn.IFNA(INDEX(Inputs!L:L, MATCH(Results!D119, Inputs!B:B, FALSE)), "-") = 1, "Yes", "No")</f>
        <v>Yes</v>
      </c>
      <c r="F119" s="42" t="str">
        <f ca="1">_xlfn.IFNA(INDEX(Inputs!C:C, MATCH(Results!D119, Inputs!B:B, FALSE)), "-")</f>
        <v xml:space="preserve"> /  /  / </v>
      </c>
    </row>
    <row r="120" spans="4:6" ht="15" hidden="1" customHeight="1" outlineLevel="1" x14ac:dyDescent="0.15">
      <c r="D120" s="42">
        <f t="shared" si="1"/>
        <v>89</v>
      </c>
      <c r="E120" s="46" t="str">
        <f ca="1">IF(_xlfn.IFNA(INDEX(Inputs!L:L, MATCH(Results!D120, Inputs!B:B, FALSE)), "-") = 1, "Yes", "No")</f>
        <v>Yes</v>
      </c>
      <c r="F120" s="42" t="str">
        <f ca="1">_xlfn.IFNA(INDEX(Inputs!C:C, MATCH(Results!D120, Inputs!B:B, FALSE)), "-")</f>
        <v xml:space="preserve"> /  /  / </v>
      </c>
    </row>
    <row r="121" spans="4:6" ht="15" hidden="1" customHeight="1" outlineLevel="1" x14ac:dyDescent="0.15">
      <c r="D121" s="42">
        <f t="shared" si="1"/>
        <v>90</v>
      </c>
      <c r="E121" s="46" t="str">
        <f ca="1">IF(_xlfn.IFNA(INDEX(Inputs!L:L, MATCH(Results!D121, Inputs!B:B, FALSE)), "-") = 1, "Yes", "No")</f>
        <v>Yes</v>
      </c>
      <c r="F121" s="42" t="str">
        <f ca="1">_xlfn.IFNA(INDEX(Inputs!C:C, MATCH(Results!D121, Inputs!B:B, FALSE)), "-")</f>
        <v xml:space="preserve"> /  /  / </v>
      </c>
    </row>
    <row r="122" spans="4:6" ht="15" hidden="1" customHeight="1" outlineLevel="1" x14ac:dyDescent="0.15">
      <c r="D122" s="42">
        <f t="shared" si="1"/>
        <v>91</v>
      </c>
      <c r="E122" s="46" t="str">
        <f ca="1">IF(_xlfn.IFNA(INDEX(Inputs!L:L, MATCH(Results!D122, Inputs!B:B, FALSE)), "-") = 1, "Yes", "No")</f>
        <v>Yes</v>
      </c>
      <c r="F122" s="42" t="str">
        <f ca="1">_xlfn.IFNA(INDEX(Inputs!C:C, MATCH(Results!D122, Inputs!B:B, FALSE)), "-")</f>
        <v xml:space="preserve"> /  /  / </v>
      </c>
    </row>
    <row r="123" spans="4:6" ht="15" hidden="1" customHeight="1" outlineLevel="1" x14ac:dyDescent="0.15">
      <c r="D123" s="42">
        <f t="shared" si="1"/>
        <v>92</v>
      </c>
      <c r="E123" s="46" t="str">
        <f ca="1">IF(_xlfn.IFNA(INDEX(Inputs!L:L, MATCH(Results!D123, Inputs!B:B, FALSE)), "-") = 1, "Yes", "No")</f>
        <v>Yes</v>
      </c>
      <c r="F123" s="42" t="str">
        <f ca="1">_xlfn.IFNA(INDEX(Inputs!C:C, MATCH(Results!D123, Inputs!B:B, FALSE)), "-")</f>
        <v xml:space="preserve"> /  /  / </v>
      </c>
    </row>
    <row r="124" spans="4:6" ht="15" hidden="1" customHeight="1" outlineLevel="1" x14ac:dyDescent="0.15">
      <c r="D124" s="42">
        <f t="shared" si="1"/>
        <v>93</v>
      </c>
      <c r="E124" s="46" t="str">
        <f ca="1">IF(_xlfn.IFNA(INDEX(Inputs!L:L, MATCH(Results!D124, Inputs!B:B, FALSE)), "-") = 1, "Yes", "No")</f>
        <v>Yes</v>
      </c>
      <c r="F124" s="42" t="str">
        <f ca="1">_xlfn.IFNA(INDEX(Inputs!C:C, MATCH(Results!D124, Inputs!B:B, FALSE)), "-")</f>
        <v xml:space="preserve"> /  /  / </v>
      </c>
    </row>
    <row r="125" spans="4:6" ht="15" hidden="1" customHeight="1" outlineLevel="1" x14ac:dyDescent="0.15">
      <c r="D125" s="42">
        <f t="shared" si="1"/>
        <v>94</v>
      </c>
      <c r="E125" s="46" t="str">
        <f ca="1">IF(_xlfn.IFNA(INDEX(Inputs!L:L, MATCH(Results!D125, Inputs!B:B, FALSE)), "-") = 1, "Yes", "No")</f>
        <v>Yes</v>
      </c>
      <c r="F125" s="42" t="str">
        <f ca="1">_xlfn.IFNA(INDEX(Inputs!C:C, MATCH(Results!D125, Inputs!B:B, FALSE)), "-")</f>
        <v xml:space="preserve"> /  /  / </v>
      </c>
    </row>
    <row r="126" spans="4:6" ht="15" hidden="1" customHeight="1" outlineLevel="1" x14ac:dyDescent="0.15">
      <c r="D126" s="42">
        <f t="shared" si="1"/>
        <v>95</v>
      </c>
      <c r="E126" s="46" t="str">
        <f ca="1">IF(_xlfn.IFNA(INDEX(Inputs!L:L, MATCH(Results!D126, Inputs!B:B, FALSE)), "-") = 1, "Yes", "No")</f>
        <v>Yes</v>
      </c>
      <c r="F126" s="42" t="str">
        <f ca="1">_xlfn.IFNA(INDEX(Inputs!C:C, MATCH(Results!D126, Inputs!B:B, FALSE)), "-")</f>
        <v xml:space="preserve"> /  /  / </v>
      </c>
    </row>
    <row r="127" spans="4:6" ht="15" hidden="1" customHeight="1" outlineLevel="1" x14ac:dyDescent="0.15">
      <c r="D127" s="42">
        <f t="shared" si="1"/>
        <v>96</v>
      </c>
      <c r="E127" s="46" t="str">
        <f ca="1">IF(_xlfn.IFNA(INDEX(Inputs!L:L, MATCH(Results!D127, Inputs!B:B, FALSE)), "-") = 1, "Yes", "No")</f>
        <v>Yes</v>
      </c>
      <c r="F127" s="42" t="str">
        <f ca="1">_xlfn.IFNA(INDEX(Inputs!C:C, MATCH(Results!D127, Inputs!B:B, FALSE)), "-")</f>
        <v xml:space="preserve"> /  /  / </v>
      </c>
    </row>
    <row r="128" spans="4:6" ht="15" hidden="1" customHeight="1" outlineLevel="1" x14ac:dyDescent="0.15">
      <c r="D128" s="42">
        <f t="shared" si="1"/>
        <v>97</v>
      </c>
      <c r="E128" s="46" t="str">
        <f ca="1">IF(_xlfn.IFNA(INDEX(Inputs!L:L, MATCH(Results!D128, Inputs!B:B, FALSE)), "-") = 1, "Yes", "No")</f>
        <v>Yes</v>
      </c>
      <c r="F128" s="42" t="str">
        <f ca="1">_xlfn.IFNA(INDEX(Inputs!C:C, MATCH(Results!D128, Inputs!B:B, FALSE)), "-")</f>
        <v xml:space="preserve"> /  /  / </v>
      </c>
    </row>
    <row r="129" spans="4:6" ht="15" hidden="1" customHeight="1" outlineLevel="1" x14ac:dyDescent="0.15">
      <c r="D129" s="42">
        <f t="shared" si="1"/>
        <v>98</v>
      </c>
      <c r="E129" s="46" t="str">
        <f ca="1">IF(_xlfn.IFNA(INDEX(Inputs!L:L, MATCH(Results!D129, Inputs!B:B, FALSE)), "-") = 1, "Yes", "No")</f>
        <v>Yes</v>
      </c>
      <c r="F129" s="42" t="str">
        <f ca="1">_xlfn.IFNA(INDEX(Inputs!C:C, MATCH(Results!D129, Inputs!B:B, FALSE)), "-")</f>
        <v xml:space="preserve"> /  /  / </v>
      </c>
    </row>
    <row r="130" spans="4:6" ht="15" hidden="1" customHeight="1" outlineLevel="1" x14ac:dyDescent="0.15">
      <c r="D130" s="42">
        <f t="shared" si="1"/>
        <v>99</v>
      </c>
      <c r="E130" s="46" t="str">
        <f ca="1">IF(_xlfn.IFNA(INDEX(Inputs!L:L, MATCH(Results!D130, Inputs!B:B, FALSE)), "-") = 1, "Yes", "No")</f>
        <v>Yes</v>
      </c>
      <c r="F130" s="42" t="str">
        <f ca="1">_xlfn.IFNA(INDEX(Inputs!C:C, MATCH(Results!D130, Inputs!B:B, FALSE)), "-")</f>
        <v xml:space="preserve"> /  /  / </v>
      </c>
    </row>
    <row r="131" spans="4:6" ht="15" hidden="1" customHeight="1" outlineLevel="1" x14ac:dyDescent="0.15">
      <c r="D131" s="42">
        <f t="shared" si="1"/>
        <v>100</v>
      </c>
      <c r="E131" s="46" t="str">
        <f ca="1">IF(_xlfn.IFNA(INDEX(Inputs!L:L, MATCH(Results!D131, Inputs!B:B, FALSE)), "-") = 1, "Yes", "No")</f>
        <v>Yes</v>
      </c>
      <c r="F131" s="42" t="str">
        <f ca="1">_xlfn.IFNA(INDEX(Inputs!C:C, MATCH(Results!D131, Inputs!B:B, FALSE)), "-")</f>
        <v xml:space="preserve"> /  /  / </v>
      </c>
    </row>
    <row r="132" spans="4:6" ht="15" hidden="1" customHeight="1" outlineLevel="1" x14ac:dyDescent="0.15">
      <c r="D132" s="42">
        <f t="shared" si="1"/>
        <v>101</v>
      </c>
      <c r="E132" s="46" t="str">
        <f ca="1">IF(_xlfn.IFNA(INDEX(Inputs!L:L, MATCH(Results!D132, Inputs!B:B, FALSE)), "-") = 1, "Yes", "No")</f>
        <v>No</v>
      </c>
      <c r="F132" s="42" t="str">
        <f ca="1">_xlfn.IFNA(INDEX(Inputs!C:C, MATCH(Results!D132, Inputs!B:B, FALSE)), "-")</f>
        <v>-</v>
      </c>
    </row>
    <row r="133" spans="4:6" ht="15" hidden="1" customHeight="1" outlineLevel="1" x14ac:dyDescent="0.15">
      <c r="D133" s="42">
        <f t="shared" si="1"/>
        <v>102</v>
      </c>
      <c r="E133" s="46" t="str">
        <f ca="1">IF(_xlfn.IFNA(INDEX(Inputs!L:L, MATCH(Results!D133, Inputs!B:B, FALSE)), "-") = 1, "Yes", "No")</f>
        <v>No</v>
      </c>
      <c r="F133" s="42" t="str">
        <f ca="1">_xlfn.IFNA(INDEX(Inputs!C:C, MATCH(Results!D133, Inputs!B:B, FALSE)), "-")</f>
        <v>-</v>
      </c>
    </row>
    <row r="134" spans="4:6" ht="15" hidden="1" customHeight="1" outlineLevel="1" x14ac:dyDescent="0.15">
      <c r="D134" s="42">
        <f t="shared" si="1"/>
        <v>103</v>
      </c>
      <c r="E134" s="46" t="str">
        <f ca="1">IF(_xlfn.IFNA(INDEX(Inputs!L:L, MATCH(Results!D134, Inputs!B:B, FALSE)), "-") = 1, "Yes", "No")</f>
        <v>No</v>
      </c>
      <c r="F134" s="42" t="str">
        <f ca="1">_xlfn.IFNA(INDEX(Inputs!C:C, MATCH(Results!D134, Inputs!B:B, FALSE)), "-")</f>
        <v>-</v>
      </c>
    </row>
    <row r="135" spans="4:6" ht="15" hidden="1" customHeight="1" outlineLevel="1" x14ac:dyDescent="0.15">
      <c r="D135" s="42">
        <f t="shared" si="1"/>
        <v>104</v>
      </c>
      <c r="E135" s="46" t="str">
        <f ca="1">IF(_xlfn.IFNA(INDEX(Inputs!L:L, MATCH(Results!D135, Inputs!B:B, FALSE)), "-") = 1, "Yes", "No")</f>
        <v>No</v>
      </c>
      <c r="F135" s="42" t="str">
        <f ca="1">_xlfn.IFNA(INDEX(Inputs!C:C, MATCH(Results!D135, Inputs!B:B, FALSE)), "-")</f>
        <v>-</v>
      </c>
    </row>
    <row r="136" spans="4:6" ht="15" hidden="1" customHeight="1" outlineLevel="1" x14ac:dyDescent="0.15">
      <c r="D136" s="42">
        <f t="shared" si="1"/>
        <v>105</v>
      </c>
      <c r="E136" s="46" t="str">
        <f ca="1">IF(_xlfn.IFNA(INDEX(Inputs!L:L, MATCH(Results!D136, Inputs!B:B, FALSE)), "-") = 1, "Yes", "No")</f>
        <v>No</v>
      </c>
      <c r="F136" s="42" t="str">
        <f ca="1">_xlfn.IFNA(INDEX(Inputs!C:C, MATCH(Results!D136, Inputs!B:B, FALSE)), "-")</f>
        <v>-</v>
      </c>
    </row>
    <row r="137" spans="4:6" ht="15" hidden="1" customHeight="1" outlineLevel="1" x14ac:dyDescent="0.15">
      <c r="D137" s="42">
        <f t="shared" si="1"/>
        <v>106</v>
      </c>
      <c r="E137" s="46" t="str">
        <f ca="1">IF(_xlfn.IFNA(INDEX(Inputs!L:L, MATCH(Results!D137, Inputs!B:B, FALSE)), "-") = 1, "Yes", "No")</f>
        <v>No</v>
      </c>
      <c r="F137" s="42" t="str">
        <f ca="1">_xlfn.IFNA(INDEX(Inputs!C:C, MATCH(Results!D137, Inputs!B:B, FALSE)), "-")</f>
        <v>-</v>
      </c>
    </row>
    <row r="138" spans="4:6" ht="15" hidden="1" customHeight="1" outlineLevel="1" x14ac:dyDescent="0.15">
      <c r="D138" s="42">
        <f t="shared" si="1"/>
        <v>107</v>
      </c>
      <c r="E138" s="46" t="str">
        <f ca="1">IF(_xlfn.IFNA(INDEX(Inputs!L:L, MATCH(Results!D138, Inputs!B:B, FALSE)), "-") = 1, "Yes", "No")</f>
        <v>No</v>
      </c>
      <c r="F138" s="42" t="str">
        <f ca="1">_xlfn.IFNA(INDEX(Inputs!C:C, MATCH(Results!D138, Inputs!B:B, FALSE)), "-")</f>
        <v>-</v>
      </c>
    </row>
    <row r="139" spans="4:6" ht="15" hidden="1" customHeight="1" outlineLevel="1" x14ac:dyDescent="0.15">
      <c r="D139" s="42">
        <f t="shared" si="1"/>
        <v>108</v>
      </c>
      <c r="E139" s="46" t="str">
        <f ca="1">IF(_xlfn.IFNA(INDEX(Inputs!L:L, MATCH(Results!D139, Inputs!B:B, FALSE)), "-") = 1, "Yes", "No")</f>
        <v>No</v>
      </c>
      <c r="F139" s="42" t="str">
        <f ca="1">_xlfn.IFNA(INDEX(Inputs!C:C, MATCH(Results!D139, Inputs!B:B, FALSE)), "-")</f>
        <v>-</v>
      </c>
    </row>
    <row r="140" spans="4:6" ht="15" hidden="1" customHeight="1" outlineLevel="1" x14ac:dyDescent="0.15">
      <c r="D140" s="42">
        <f t="shared" si="1"/>
        <v>109</v>
      </c>
      <c r="E140" s="46" t="str">
        <f ca="1">IF(_xlfn.IFNA(INDEX(Inputs!L:L, MATCH(Results!D140, Inputs!B:B, FALSE)), "-") = 1, "Yes", "No")</f>
        <v>No</v>
      </c>
      <c r="F140" s="42" t="str">
        <f ca="1">_xlfn.IFNA(INDEX(Inputs!C:C, MATCH(Results!D140, Inputs!B:B, FALSE)), "-")</f>
        <v>-</v>
      </c>
    </row>
    <row r="141" spans="4:6" ht="15" hidden="1" customHeight="1" outlineLevel="1" x14ac:dyDescent="0.15">
      <c r="D141" s="42">
        <f t="shared" si="1"/>
        <v>110</v>
      </c>
      <c r="E141" s="46" t="str">
        <f ca="1">IF(_xlfn.IFNA(INDEX(Inputs!L:L, MATCH(Results!D141, Inputs!B:B, FALSE)), "-") = 1, "Yes", "No")</f>
        <v>No</v>
      </c>
      <c r="F141" s="42" t="str">
        <f ca="1">_xlfn.IFNA(INDEX(Inputs!C:C, MATCH(Results!D141, Inputs!B:B, FALSE)), "-")</f>
        <v>-</v>
      </c>
    </row>
    <row r="142" spans="4:6" ht="15" hidden="1" customHeight="1" outlineLevel="1" x14ac:dyDescent="0.15">
      <c r="D142" s="42">
        <f t="shared" si="1"/>
        <v>111</v>
      </c>
      <c r="E142" s="46" t="str">
        <f ca="1">IF(_xlfn.IFNA(INDEX(Inputs!L:L, MATCH(Results!D142, Inputs!B:B, FALSE)), "-") = 1, "Yes", "No")</f>
        <v>No</v>
      </c>
      <c r="F142" s="42" t="str">
        <f ca="1">_xlfn.IFNA(INDEX(Inputs!C:C, MATCH(Results!D142, Inputs!B:B, FALSE)), "-")</f>
        <v>-</v>
      </c>
    </row>
    <row r="143" spans="4:6" ht="15" hidden="1" customHeight="1" outlineLevel="1" x14ac:dyDescent="0.15">
      <c r="D143" s="42">
        <f t="shared" si="1"/>
        <v>112</v>
      </c>
      <c r="E143" s="46" t="str">
        <f ca="1">IF(_xlfn.IFNA(INDEX(Inputs!L:L, MATCH(Results!D143, Inputs!B:B, FALSE)), "-") = 1, "Yes", "No")</f>
        <v>No</v>
      </c>
      <c r="F143" s="42" t="str">
        <f ca="1">_xlfn.IFNA(INDEX(Inputs!C:C, MATCH(Results!D143, Inputs!B:B, FALSE)), "-")</f>
        <v>-</v>
      </c>
    </row>
    <row r="144" spans="4:6" ht="15" hidden="1" customHeight="1" outlineLevel="1" x14ac:dyDescent="0.15">
      <c r="D144" s="42">
        <f t="shared" si="1"/>
        <v>113</v>
      </c>
      <c r="E144" s="46" t="str">
        <f ca="1">IF(_xlfn.IFNA(INDEX(Inputs!L:L, MATCH(Results!D144, Inputs!B:B, FALSE)), "-") = 1, "Yes", "No")</f>
        <v>No</v>
      </c>
      <c r="F144" s="42" t="str">
        <f ca="1">_xlfn.IFNA(INDEX(Inputs!C:C, MATCH(Results!D144, Inputs!B:B, FALSE)), "-")</f>
        <v>-</v>
      </c>
    </row>
    <row r="145" spans="4:6" ht="15" hidden="1" customHeight="1" outlineLevel="1" x14ac:dyDescent="0.15">
      <c r="D145" s="42">
        <f t="shared" si="1"/>
        <v>114</v>
      </c>
      <c r="E145" s="46" t="str">
        <f ca="1">IF(_xlfn.IFNA(INDEX(Inputs!L:L, MATCH(Results!D145, Inputs!B:B, FALSE)), "-") = 1, "Yes", "No")</f>
        <v>No</v>
      </c>
      <c r="F145" s="42" t="str">
        <f ca="1">_xlfn.IFNA(INDEX(Inputs!C:C, MATCH(Results!D145, Inputs!B:B, FALSE)), "-")</f>
        <v>-</v>
      </c>
    </row>
    <row r="146" spans="4:6" ht="15" hidden="1" customHeight="1" outlineLevel="1" x14ac:dyDescent="0.15">
      <c r="D146" s="42">
        <f t="shared" si="1"/>
        <v>115</v>
      </c>
      <c r="E146" s="46" t="str">
        <f ca="1">IF(_xlfn.IFNA(INDEX(Inputs!L:L, MATCH(Results!D146, Inputs!B:B, FALSE)), "-") = 1, "Yes", "No")</f>
        <v>No</v>
      </c>
      <c r="F146" s="42" t="str">
        <f ca="1">_xlfn.IFNA(INDEX(Inputs!C:C, MATCH(Results!D146, Inputs!B:B, FALSE)), "-")</f>
        <v>-</v>
      </c>
    </row>
    <row r="147" spans="4:6" ht="15" hidden="1" customHeight="1" outlineLevel="1" x14ac:dyDescent="0.15">
      <c r="D147" s="42">
        <f t="shared" si="1"/>
        <v>116</v>
      </c>
      <c r="E147" s="46" t="str">
        <f ca="1">IF(_xlfn.IFNA(INDEX(Inputs!L:L, MATCH(Results!D147, Inputs!B:B, FALSE)), "-") = 1, "Yes", "No")</f>
        <v>No</v>
      </c>
      <c r="F147" s="42" t="str">
        <f ca="1">_xlfn.IFNA(INDEX(Inputs!C:C, MATCH(Results!D147, Inputs!B:B, FALSE)), "-")</f>
        <v>-</v>
      </c>
    </row>
    <row r="148" spans="4:6" ht="15" hidden="1" customHeight="1" outlineLevel="1" x14ac:dyDescent="0.15">
      <c r="D148" s="42">
        <f t="shared" si="1"/>
        <v>117</v>
      </c>
      <c r="E148" s="46" t="str">
        <f ca="1">IF(_xlfn.IFNA(INDEX(Inputs!L:L, MATCH(Results!D148, Inputs!B:B, FALSE)), "-") = 1, "Yes", "No")</f>
        <v>No</v>
      </c>
      <c r="F148" s="42" t="str">
        <f ca="1">_xlfn.IFNA(INDEX(Inputs!C:C, MATCH(Results!D148, Inputs!B:B, FALSE)), "-")</f>
        <v>-</v>
      </c>
    </row>
    <row r="149" spans="4:6" ht="15" hidden="1" customHeight="1" outlineLevel="1" x14ac:dyDescent="0.15">
      <c r="D149" s="42">
        <f t="shared" si="1"/>
        <v>118</v>
      </c>
      <c r="E149" s="46" t="str">
        <f ca="1">IF(_xlfn.IFNA(INDEX(Inputs!L:L, MATCH(Results!D149, Inputs!B:B, FALSE)), "-") = 1, "Yes", "No")</f>
        <v>No</v>
      </c>
      <c r="F149" s="42" t="str">
        <f ca="1">_xlfn.IFNA(INDEX(Inputs!C:C, MATCH(Results!D149, Inputs!B:B, FALSE)), "-")</f>
        <v>-</v>
      </c>
    </row>
    <row r="150" spans="4:6" ht="15" hidden="1" customHeight="1" outlineLevel="1" x14ac:dyDescent="0.15">
      <c r="D150" s="42">
        <f t="shared" si="1"/>
        <v>119</v>
      </c>
      <c r="E150" s="46" t="str">
        <f ca="1">IF(_xlfn.IFNA(INDEX(Inputs!L:L, MATCH(Results!D150, Inputs!B:B, FALSE)), "-") = 1, "Yes", "No")</f>
        <v>No</v>
      </c>
      <c r="F150" s="42" t="str">
        <f ca="1">_xlfn.IFNA(INDEX(Inputs!C:C, MATCH(Results!D150, Inputs!B:B, FALSE)), "-")</f>
        <v>-</v>
      </c>
    </row>
    <row r="151" spans="4:6" ht="15" hidden="1" customHeight="1" outlineLevel="1" x14ac:dyDescent="0.15">
      <c r="D151" s="42">
        <f t="shared" si="1"/>
        <v>120</v>
      </c>
      <c r="E151" s="46" t="str">
        <f ca="1">IF(_xlfn.IFNA(INDEX(Inputs!L:L, MATCH(Results!D151, Inputs!B:B, FALSE)), "-") = 1, "Yes", "No")</f>
        <v>No</v>
      </c>
      <c r="F151" s="42" t="str">
        <f ca="1">_xlfn.IFNA(INDEX(Inputs!C:C, MATCH(Results!D151, Inputs!B:B, FALSE)), "-")</f>
        <v>-</v>
      </c>
    </row>
    <row r="152" spans="4:6" ht="15" hidden="1" customHeight="1" outlineLevel="1" x14ac:dyDescent="0.15">
      <c r="D152" s="42">
        <f t="shared" si="1"/>
        <v>121</v>
      </c>
      <c r="E152" s="46" t="str">
        <f ca="1">IF(_xlfn.IFNA(INDEX(Inputs!L:L, MATCH(Results!D152, Inputs!B:B, FALSE)), "-") = 1, "Yes", "No")</f>
        <v>No</v>
      </c>
      <c r="F152" s="42" t="str">
        <f ca="1">_xlfn.IFNA(INDEX(Inputs!C:C, MATCH(Results!D152, Inputs!B:B, FALSE)), "-")</f>
        <v>-</v>
      </c>
    </row>
    <row r="153" spans="4:6" ht="15" hidden="1" customHeight="1" outlineLevel="1" x14ac:dyDescent="0.15">
      <c r="D153" s="42">
        <f t="shared" si="1"/>
        <v>122</v>
      </c>
      <c r="E153" s="46" t="str">
        <f ca="1">IF(_xlfn.IFNA(INDEX(Inputs!L:L, MATCH(Results!D153, Inputs!B:B, FALSE)), "-") = 1, "Yes", "No")</f>
        <v>No</v>
      </c>
      <c r="F153" s="42" t="str">
        <f ca="1">_xlfn.IFNA(INDEX(Inputs!C:C, MATCH(Results!D153, Inputs!B:B, FALSE)), "-")</f>
        <v>-</v>
      </c>
    </row>
    <row r="154" spans="4:6" ht="15" hidden="1" customHeight="1" outlineLevel="1" x14ac:dyDescent="0.15">
      <c r="D154" s="42">
        <f t="shared" si="1"/>
        <v>123</v>
      </c>
      <c r="E154" s="46" t="str">
        <f ca="1">IF(_xlfn.IFNA(INDEX(Inputs!L:L, MATCH(Results!D154, Inputs!B:B, FALSE)), "-") = 1, "Yes", "No")</f>
        <v>No</v>
      </c>
      <c r="F154" s="42" t="str">
        <f ca="1">_xlfn.IFNA(INDEX(Inputs!C:C, MATCH(Results!D154, Inputs!B:B, FALSE)), "-")</f>
        <v>-</v>
      </c>
    </row>
    <row r="155" spans="4:6" ht="15" hidden="1" customHeight="1" outlineLevel="1" x14ac:dyDescent="0.15">
      <c r="D155" s="42">
        <f t="shared" si="1"/>
        <v>124</v>
      </c>
      <c r="E155" s="46" t="str">
        <f ca="1">IF(_xlfn.IFNA(INDEX(Inputs!L:L, MATCH(Results!D155, Inputs!B:B, FALSE)), "-") = 1, "Yes", "No")</f>
        <v>No</v>
      </c>
      <c r="F155" s="42" t="str">
        <f ca="1">_xlfn.IFNA(INDEX(Inputs!C:C, MATCH(Results!D155, Inputs!B:B, FALSE)), "-")</f>
        <v>-</v>
      </c>
    </row>
    <row r="156" spans="4:6" ht="15" hidden="1" customHeight="1" outlineLevel="1" x14ac:dyDescent="0.15">
      <c r="D156" s="42">
        <f t="shared" si="1"/>
        <v>125</v>
      </c>
      <c r="E156" s="46" t="str">
        <f ca="1">IF(_xlfn.IFNA(INDEX(Inputs!L:L, MATCH(Results!D156, Inputs!B:B, FALSE)), "-") = 1, "Yes", "No")</f>
        <v>No</v>
      </c>
      <c r="F156" s="42" t="str">
        <f ca="1">_xlfn.IFNA(INDEX(Inputs!C:C, MATCH(Results!D156, Inputs!B:B, FALSE)), "-")</f>
        <v>-</v>
      </c>
    </row>
    <row r="157" spans="4:6" ht="15" hidden="1" customHeight="1" outlineLevel="1" x14ac:dyDescent="0.15">
      <c r="D157" s="42">
        <f t="shared" si="1"/>
        <v>126</v>
      </c>
      <c r="E157" s="46" t="str">
        <f ca="1">IF(_xlfn.IFNA(INDEX(Inputs!L:L, MATCH(Results!D157, Inputs!B:B, FALSE)), "-") = 1, "Yes", "No")</f>
        <v>No</v>
      </c>
      <c r="F157" s="42" t="str">
        <f ca="1">_xlfn.IFNA(INDEX(Inputs!C:C, MATCH(Results!D157, Inputs!B:B, FALSE)), "-")</f>
        <v>-</v>
      </c>
    </row>
    <row r="158" spans="4:6" ht="15" hidden="1" customHeight="1" outlineLevel="1" x14ac:dyDescent="0.15">
      <c r="D158" s="42">
        <f t="shared" si="1"/>
        <v>127</v>
      </c>
      <c r="E158" s="46" t="str">
        <f ca="1">IF(_xlfn.IFNA(INDEX(Inputs!L:L, MATCH(Results!D158, Inputs!B:B, FALSE)), "-") = 1, "Yes", "No")</f>
        <v>No</v>
      </c>
      <c r="F158" s="42" t="str">
        <f ca="1">_xlfn.IFNA(INDEX(Inputs!C:C, MATCH(Results!D158, Inputs!B:B, FALSE)), "-")</f>
        <v>-</v>
      </c>
    </row>
    <row r="159" spans="4:6" ht="15" hidden="1" customHeight="1" outlineLevel="1" x14ac:dyDescent="0.15">
      <c r="D159" s="42">
        <f t="shared" si="1"/>
        <v>128</v>
      </c>
      <c r="E159" s="46" t="str">
        <f ca="1">IF(_xlfn.IFNA(INDEX(Inputs!L:L, MATCH(Results!D159, Inputs!B:B, FALSE)), "-") = 1, "Yes", "No")</f>
        <v>No</v>
      </c>
      <c r="F159" s="42" t="str">
        <f ca="1">_xlfn.IFNA(INDEX(Inputs!C:C, MATCH(Results!D159, Inputs!B:B, FALSE)), "-")</f>
        <v>-</v>
      </c>
    </row>
    <row r="160" spans="4:6" ht="15" hidden="1" customHeight="1" outlineLevel="1" x14ac:dyDescent="0.15">
      <c r="D160" s="42">
        <f t="shared" si="1"/>
        <v>129</v>
      </c>
      <c r="E160" s="46" t="str">
        <f ca="1">IF(_xlfn.IFNA(INDEX(Inputs!L:L, MATCH(Results!D160, Inputs!B:B, FALSE)), "-") = 1, "Yes", "No")</f>
        <v>No</v>
      </c>
      <c r="F160" s="42" t="str">
        <f ca="1">_xlfn.IFNA(INDEX(Inputs!C:C, MATCH(Results!D160, Inputs!B:B, FALSE)), "-")</f>
        <v>-</v>
      </c>
    </row>
    <row r="161" spans="4:6" ht="15" hidden="1" customHeight="1" outlineLevel="1" x14ac:dyDescent="0.15">
      <c r="D161" s="42">
        <f t="shared" si="1"/>
        <v>130</v>
      </c>
      <c r="E161" s="46" t="str">
        <f ca="1">IF(_xlfn.IFNA(INDEX(Inputs!L:L, MATCH(Results!D161, Inputs!B:B, FALSE)), "-") = 1, "Yes", "No")</f>
        <v>No</v>
      </c>
      <c r="F161" s="42" t="str">
        <f ca="1">_xlfn.IFNA(INDEX(Inputs!C:C, MATCH(Results!D161, Inputs!B:B, FALSE)), "-")</f>
        <v>-</v>
      </c>
    </row>
    <row r="162" spans="4:6" ht="15" hidden="1" customHeight="1" outlineLevel="1" x14ac:dyDescent="0.15">
      <c r="D162" s="42">
        <f t="shared" ref="D162:D181" si="2">D161+1</f>
        <v>131</v>
      </c>
      <c r="E162" s="46" t="str">
        <f ca="1">IF(_xlfn.IFNA(INDEX(Inputs!L:L, MATCH(Results!D162, Inputs!B:B, FALSE)), "-") = 1, "Yes", "No")</f>
        <v>No</v>
      </c>
      <c r="F162" s="42" t="str">
        <f ca="1">_xlfn.IFNA(INDEX(Inputs!C:C, MATCH(Results!D162, Inputs!B:B, FALSE)), "-")</f>
        <v>-</v>
      </c>
    </row>
    <row r="163" spans="4:6" ht="15" hidden="1" customHeight="1" outlineLevel="1" x14ac:dyDescent="0.15">
      <c r="D163" s="42">
        <f t="shared" si="2"/>
        <v>132</v>
      </c>
      <c r="E163" s="46" t="str">
        <f ca="1">IF(_xlfn.IFNA(INDEX(Inputs!L:L, MATCH(Results!D163, Inputs!B:B, FALSE)), "-") = 1, "Yes", "No")</f>
        <v>No</v>
      </c>
      <c r="F163" s="42" t="str">
        <f ca="1">_xlfn.IFNA(INDEX(Inputs!C:C, MATCH(Results!D163, Inputs!B:B, FALSE)), "-")</f>
        <v>-</v>
      </c>
    </row>
    <row r="164" spans="4:6" ht="15" hidden="1" customHeight="1" outlineLevel="1" x14ac:dyDescent="0.15">
      <c r="D164" s="42">
        <f t="shared" si="2"/>
        <v>133</v>
      </c>
      <c r="E164" s="46" t="str">
        <f ca="1">IF(_xlfn.IFNA(INDEX(Inputs!L:L, MATCH(Results!D164, Inputs!B:B, FALSE)), "-") = 1, "Yes", "No")</f>
        <v>No</v>
      </c>
      <c r="F164" s="42" t="str">
        <f ca="1">_xlfn.IFNA(INDEX(Inputs!C:C, MATCH(Results!D164, Inputs!B:B, FALSE)), "-")</f>
        <v>-</v>
      </c>
    </row>
    <row r="165" spans="4:6" ht="15" hidden="1" customHeight="1" outlineLevel="1" x14ac:dyDescent="0.15">
      <c r="D165" s="42">
        <f t="shared" si="2"/>
        <v>134</v>
      </c>
      <c r="E165" s="46" t="str">
        <f ca="1">IF(_xlfn.IFNA(INDEX(Inputs!L:L, MATCH(Results!D165, Inputs!B:B, FALSE)), "-") = 1, "Yes", "No")</f>
        <v>No</v>
      </c>
      <c r="F165" s="42" t="str">
        <f ca="1">_xlfn.IFNA(INDEX(Inputs!C:C, MATCH(Results!D165, Inputs!B:B, FALSE)), "-")</f>
        <v>-</v>
      </c>
    </row>
    <row r="166" spans="4:6" ht="15" hidden="1" customHeight="1" outlineLevel="1" x14ac:dyDescent="0.15">
      <c r="D166" s="42">
        <f t="shared" si="2"/>
        <v>135</v>
      </c>
      <c r="E166" s="46" t="str">
        <f ca="1">IF(_xlfn.IFNA(INDEX(Inputs!L:L, MATCH(Results!D166, Inputs!B:B, FALSE)), "-") = 1, "Yes", "No")</f>
        <v>No</v>
      </c>
      <c r="F166" s="42" t="str">
        <f ca="1">_xlfn.IFNA(INDEX(Inputs!C:C, MATCH(Results!D166, Inputs!B:B, FALSE)), "-")</f>
        <v>-</v>
      </c>
    </row>
    <row r="167" spans="4:6" ht="15" hidden="1" customHeight="1" outlineLevel="1" x14ac:dyDescent="0.15">
      <c r="D167" s="42">
        <f t="shared" si="2"/>
        <v>136</v>
      </c>
      <c r="E167" s="46" t="str">
        <f ca="1">IF(_xlfn.IFNA(INDEX(Inputs!L:L, MATCH(Results!D167, Inputs!B:B, FALSE)), "-") = 1, "Yes", "No")</f>
        <v>No</v>
      </c>
      <c r="F167" s="42" t="str">
        <f ca="1">_xlfn.IFNA(INDEX(Inputs!C:C, MATCH(Results!D167, Inputs!B:B, FALSE)), "-")</f>
        <v>-</v>
      </c>
    </row>
    <row r="168" spans="4:6" ht="15" hidden="1" customHeight="1" outlineLevel="1" x14ac:dyDescent="0.15">
      <c r="D168" s="42">
        <f t="shared" si="2"/>
        <v>137</v>
      </c>
      <c r="E168" s="46" t="str">
        <f ca="1">IF(_xlfn.IFNA(INDEX(Inputs!L:L, MATCH(Results!D168, Inputs!B:B, FALSE)), "-") = 1, "Yes", "No")</f>
        <v>No</v>
      </c>
      <c r="F168" s="42" t="str">
        <f ca="1">_xlfn.IFNA(INDEX(Inputs!C:C, MATCH(Results!D168, Inputs!B:B, FALSE)), "-")</f>
        <v>-</v>
      </c>
    </row>
    <row r="169" spans="4:6" ht="15" hidden="1" customHeight="1" outlineLevel="1" x14ac:dyDescent="0.15">
      <c r="D169" s="42">
        <f t="shared" si="2"/>
        <v>138</v>
      </c>
      <c r="E169" s="46" t="str">
        <f ca="1">IF(_xlfn.IFNA(INDEX(Inputs!L:L, MATCH(Results!D169, Inputs!B:B, FALSE)), "-") = 1, "Yes", "No")</f>
        <v>No</v>
      </c>
      <c r="F169" s="42" t="str">
        <f ca="1">_xlfn.IFNA(INDEX(Inputs!C:C, MATCH(Results!D169, Inputs!B:B, FALSE)), "-")</f>
        <v>-</v>
      </c>
    </row>
    <row r="170" spans="4:6" ht="15" hidden="1" customHeight="1" outlineLevel="1" x14ac:dyDescent="0.15">
      <c r="D170" s="42">
        <f t="shared" si="2"/>
        <v>139</v>
      </c>
      <c r="E170" s="46" t="str">
        <f ca="1">IF(_xlfn.IFNA(INDEX(Inputs!L:L, MATCH(Results!D170, Inputs!B:B, FALSE)), "-") = 1, "Yes", "No")</f>
        <v>No</v>
      </c>
      <c r="F170" s="42" t="str">
        <f ca="1">_xlfn.IFNA(INDEX(Inputs!C:C, MATCH(Results!D170, Inputs!B:B, FALSE)), "-")</f>
        <v>-</v>
      </c>
    </row>
    <row r="171" spans="4:6" ht="15" hidden="1" customHeight="1" outlineLevel="1" x14ac:dyDescent="0.15">
      <c r="D171" s="42">
        <f t="shared" si="2"/>
        <v>140</v>
      </c>
      <c r="E171" s="46" t="str">
        <f ca="1">IF(_xlfn.IFNA(INDEX(Inputs!L:L, MATCH(Results!D171, Inputs!B:B, FALSE)), "-") = 1, "Yes", "No")</f>
        <v>No</v>
      </c>
      <c r="F171" s="42" t="str">
        <f ca="1">_xlfn.IFNA(INDEX(Inputs!C:C, MATCH(Results!D171, Inputs!B:B, FALSE)), "-")</f>
        <v>-</v>
      </c>
    </row>
    <row r="172" spans="4:6" ht="15" hidden="1" customHeight="1" outlineLevel="1" x14ac:dyDescent="0.15">
      <c r="D172" s="42">
        <f t="shared" si="2"/>
        <v>141</v>
      </c>
      <c r="E172" s="46" t="str">
        <f ca="1">IF(_xlfn.IFNA(INDEX(Inputs!L:L, MATCH(Results!D172, Inputs!B:B, FALSE)), "-") = 1, "Yes", "No")</f>
        <v>No</v>
      </c>
      <c r="F172" s="42" t="str">
        <f ca="1">_xlfn.IFNA(INDEX(Inputs!C:C, MATCH(Results!D172, Inputs!B:B, FALSE)), "-")</f>
        <v>-</v>
      </c>
    </row>
    <row r="173" spans="4:6" ht="15" hidden="1" customHeight="1" outlineLevel="1" x14ac:dyDescent="0.15">
      <c r="D173" s="42">
        <f t="shared" si="2"/>
        <v>142</v>
      </c>
      <c r="E173" s="46" t="str">
        <f ca="1">IF(_xlfn.IFNA(INDEX(Inputs!L:L, MATCH(Results!D173, Inputs!B:B, FALSE)), "-") = 1, "Yes", "No")</f>
        <v>No</v>
      </c>
      <c r="F173" s="42" t="str">
        <f ca="1">_xlfn.IFNA(INDEX(Inputs!C:C, MATCH(Results!D173, Inputs!B:B, FALSE)), "-")</f>
        <v>-</v>
      </c>
    </row>
    <row r="174" spans="4:6" ht="15" hidden="1" customHeight="1" outlineLevel="1" x14ac:dyDescent="0.15">
      <c r="D174" s="42">
        <f t="shared" si="2"/>
        <v>143</v>
      </c>
      <c r="E174" s="46" t="str">
        <f ca="1">IF(_xlfn.IFNA(INDEX(Inputs!L:L, MATCH(Results!D174, Inputs!B:B, FALSE)), "-") = 1, "Yes", "No")</f>
        <v>No</v>
      </c>
      <c r="F174" s="42" t="str">
        <f ca="1">_xlfn.IFNA(INDEX(Inputs!C:C, MATCH(Results!D174, Inputs!B:B, FALSE)), "-")</f>
        <v>-</v>
      </c>
    </row>
    <row r="175" spans="4:6" ht="15" hidden="1" customHeight="1" outlineLevel="1" x14ac:dyDescent="0.15">
      <c r="D175" s="42">
        <f t="shared" si="2"/>
        <v>144</v>
      </c>
      <c r="E175" s="46" t="str">
        <f ca="1">IF(_xlfn.IFNA(INDEX(Inputs!L:L, MATCH(Results!D175, Inputs!B:B, FALSE)), "-") = 1, "Yes", "No")</f>
        <v>No</v>
      </c>
      <c r="F175" s="42" t="str">
        <f ca="1">_xlfn.IFNA(INDEX(Inputs!C:C, MATCH(Results!D175, Inputs!B:B, FALSE)), "-")</f>
        <v>-</v>
      </c>
    </row>
    <row r="176" spans="4:6" ht="15" hidden="1" customHeight="1" outlineLevel="1" x14ac:dyDescent="0.15">
      <c r="D176" s="42">
        <f t="shared" si="2"/>
        <v>145</v>
      </c>
      <c r="E176" s="46" t="str">
        <f ca="1">IF(_xlfn.IFNA(INDEX(Inputs!L:L, MATCH(Results!D176, Inputs!B:B, FALSE)), "-") = 1, "Yes", "No")</f>
        <v>No</v>
      </c>
      <c r="F176" s="42" t="str">
        <f ca="1">_xlfn.IFNA(INDEX(Inputs!C:C, MATCH(Results!D176, Inputs!B:B, FALSE)), "-")</f>
        <v>-</v>
      </c>
    </row>
    <row r="177" spans="4:6" ht="15" hidden="1" customHeight="1" outlineLevel="1" x14ac:dyDescent="0.15">
      <c r="D177" s="42">
        <f t="shared" si="2"/>
        <v>146</v>
      </c>
      <c r="E177" s="46" t="str">
        <f ca="1">IF(_xlfn.IFNA(INDEX(Inputs!L:L, MATCH(Results!D177, Inputs!B:B, FALSE)), "-") = 1, "Yes", "No")</f>
        <v>No</v>
      </c>
      <c r="F177" s="42" t="str">
        <f ca="1">_xlfn.IFNA(INDEX(Inputs!C:C, MATCH(Results!D177, Inputs!B:B, FALSE)), "-")</f>
        <v>-</v>
      </c>
    </row>
    <row r="178" spans="4:6" ht="15" hidden="1" customHeight="1" outlineLevel="1" x14ac:dyDescent="0.15">
      <c r="D178" s="42">
        <f t="shared" si="2"/>
        <v>147</v>
      </c>
      <c r="E178" s="46" t="str">
        <f ca="1">IF(_xlfn.IFNA(INDEX(Inputs!L:L, MATCH(Results!D178, Inputs!B:B, FALSE)), "-") = 1, "Yes", "No")</f>
        <v>No</v>
      </c>
      <c r="F178" s="42" t="str">
        <f ca="1">_xlfn.IFNA(INDEX(Inputs!C:C, MATCH(Results!D178, Inputs!B:B, FALSE)), "-")</f>
        <v>-</v>
      </c>
    </row>
    <row r="179" spans="4:6" ht="15" hidden="1" customHeight="1" outlineLevel="1" x14ac:dyDescent="0.15">
      <c r="D179" s="42">
        <f t="shared" si="2"/>
        <v>148</v>
      </c>
      <c r="E179" s="46" t="str">
        <f ca="1">IF(_xlfn.IFNA(INDEX(Inputs!L:L, MATCH(Results!D179, Inputs!B:B, FALSE)), "-") = 1, "Yes", "No")</f>
        <v>No</v>
      </c>
      <c r="F179" s="42" t="str">
        <f ca="1">_xlfn.IFNA(INDEX(Inputs!C:C, MATCH(Results!D179, Inputs!B:B, FALSE)), "-")</f>
        <v>-</v>
      </c>
    </row>
    <row r="180" spans="4:6" ht="15" hidden="1" customHeight="1" outlineLevel="1" x14ac:dyDescent="0.15">
      <c r="D180" s="42">
        <f t="shared" si="2"/>
        <v>149</v>
      </c>
      <c r="E180" s="46" t="str">
        <f ca="1">IF(_xlfn.IFNA(INDEX(Inputs!L:L, MATCH(Results!D180, Inputs!B:B, FALSE)), "-") = 1, "Yes", "No")</f>
        <v>No</v>
      </c>
      <c r="F180" s="42" t="str">
        <f ca="1">_xlfn.IFNA(INDEX(Inputs!C:C, MATCH(Results!D180, Inputs!B:B, FALSE)), "-")</f>
        <v>-</v>
      </c>
    </row>
    <row r="181" spans="4:6" ht="15" hidden="1" customHeight="1" outlineLevel="1" x14ac:dyDescent="0.15">
      <c r="D181" s="42">
        <f t="shared" si="2"/>
        <v>150</v>
      </c>
      <c r="E181" s="46" t="str">
        <f ca="1">IF(_xlfn.IFNA(INDEX(Inputs!L:L, MATCH(Results!D181, Inputs!B:B, FALSE)), "-") = 1, "Yes", "No")</f>
        <v>No</v>
      </c>
      <c r="F181" s="42" t="str">
        <f ca="1">_xlfn.IFNA(INDEX(Inputs!C:C, MATCH(Results!D181, Inputs!B:B, FALSE)), "-")</f>
        <v>-</v>
      </c>
    </row>
    <row r="182" spans="4:6" ht="15" hidden="1" customHeight="1" outlineLevel="1" x14ac:dyDescent="0.15">
      <c r="D182" s="46" t="str">
        <f ca="1">IF(MAX(Inputs!B:B)&gt;D181, "This list is truncated", "-")</f>
        <v>-</v>
      </c>
      <c r="E182" s="46"/>
      <c r="F182" s="42"/>
    </row>
    <row r="183" spans="4:6" x14ac:dyDescent="0.15"/>
  </sheetData>
  <sheetProtection sheet="1" formatRows="0"/>
  <conditionalFormatting sqref="D32:M181">
    <cfRule type="expression" dxfId="0" priority="3">
      <formula>($E32&lt;&gt;"Yes")</formula>
    </cfRule>
  </conditionalFormatting>
  <conditionalFormatting sqref="I26:L26">
    <cfRule type="iconSet" priority="4">
      <iconSet>
        <cfvo type="percent" val="0"/>
        <cfvo type="num" val="0"/>
        <cfvo type="num" val="0" gte="0"/>
      </iconSet>
    </cfRule>
  </conditionalFormatting>
  <conditionalFormatting sqref="J26:L26">
    <cfRule type="iconSet" priority="5">
      <iconSet>
        <cfvo type="percent" val="0"/>
        <cfvo type="num" val="0"/>
        <cfvo type="num" val="0" gte="0"/>
      </iconSet>
    </cfRule>
  </conditionalFormatting>
  <dataValidations disablePrompts="1" count="1">
    <dataValidation type="list" allowBlank="1" showInputMessage="1" showErrorMessage="1" sqref="F10" xr:uid="{6B2E3260-4E3C-44A1-988E-1A7F4B9905BF}">
      <formula1>WorkerTypes</formula1>
    </dataValidation>
  </dataValidations>
  <pageMargins left="0.70866141732283472" right="0.70866141732283472" top="0.74803149606299213" bottom="0.74803149606299213" header="0.31496062992125984" footer="0.31496062992125984"/>
  <pageSetup paperSize="9" scale="86" fitToHeight="0" orientation="landscape" r:id="rId1"/>
  <headerFooter>
    <oddHeader>&amp;F</oddHeader>
    <oddFooter>&amp;L&amp;P of &amp;N&amp;C&amp;A&amp;R&amp;D &amp;T</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C6B77AF-0635-40AB-BB01-F81051A4EADF}">
          <x14:formula1>
            <xm:f>Technical!$K$6:$K$192</xm:f>
          </x14:formula1>
          <xm:sqref>H10</xm:sqref>
        </x14:dataValidation>
        <x14:dataValidation type="list" allowBlank="1" showInputMessage="1" showErrorMessage="1" xr:uid="{35C84FC3-829F-4CD4-B7E0-3A789CDE9459}">
          <x14:formula1>
            <xm:f>Technical!$V$6:$V$8</xm:f>
          </x14:formula1>
          <xm:sqref>M3</xm:sqref>
        </x14:dataValidation>
      </x14:dataValidations>
    </ext>
    <ext xmlns:x14="http://schemas.microsoft.com/office/spreadsheetml/2009/9/main" uri="{05C60535-1F16-4fd2-B633-F4F36F0B64E0}">
      <x14:sparklineGroups xmlns:xm="http://schemas.microsoft.com/office/excel/2006/main">
        <x14:sparklineGroup manualMax="0" manualMin="0" displayEmptyCellsAs="gap" xr2:uid="{5B37F66E-0D3E-4B01-92F4-EC24908074A3}">
          <x14:colorSeries rgb="FF376092"/>
          <x14:colorNegative rgb="FFD00000"/>
          <x14:colorAxis rgb="FF000000"/>
          <x14:colorMarkers rgb="FFD00000"/>
          <x14:colorFirst rgb="FFD00000"/>
          <x14:colorLast rgb="FFD00000"/>
          <x14:colorHigh rgb="FFD00000"/>
          <x14:colorLow rgb="FFD00000"/>
          <x14:sparklines>
            <x14:sparkline>
              <xm:f>Results!H26:L26</xm:f>
              <xm:sqref>M26</xm:sqref>
            </x14:sparkline>
            <x14:sparkline>
              <xm:f>Results!H20:L20</xm:f>
              <xm:sqref>M20</xm:sqref>
            </x14:sparkline>
            <x14:sparkline>
              <xm:f>Results!H16:L16</xm:f>
              <xm:sqref>M16</xm:sqref>
            </x14:sparkline>
            <x14:sparkline>
              <xm:f>Results!H14:L14</xm:f>
              <xm:sqref>M14</xm:sqref>
            </x14:sparkline>
            <x14:sparkline>
              <xm:f>Results!H24:L24</xm:f>
              <xm:sqref>M24</xm:sqref>
            </x14:sparkline>
            <x14:sparkline>
              <xm:f>Results!H22:L22</xm:f>
              <xm:sqref>M22</xm:sqref>
            </x14:sparkline>
            <x14:sparkline>
              <xm:f>Results!H18:L18</xm:f>
              <xm:sqref>M18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8C04-3F56-4E8C-BA87-ACFDAE23A6B3}">
  <sheetPr codeName="Sheet6"/>
  <dimension ref="A1:AC192"/>
  <sheetViews>
    <sheetView showGridLines="0" topLeftCell="G1" workbookViewId="0">
      <pane ySplit="1" topLeftCell="A2" activePane="bottomLeft" state="frozen"/>
      <selection pane="bottomLeft" activeCell="Q16" sqref="Q16"/>
    </sheetView>
  </sheetViews>
  <sheetFormatPr baseColWidth="10" defaultColWidth="0" defaultRowHeight="13" x14ac:dyDescent="0.15"/>
  <cols>
    <col min="1" max="2" width="3.1640625" customWidth="1"/>
    <col min="3" max="3" width="13.5" customWidth="1"/>
    <col min="4" max="5" width="9.1640625" customWidth="1"/>
    <col min="6" max="6" width="3.83203125" customWidth="1"/>
    <col min="7" max="7" width="27.5" bestFit="1" customWidth="1"/>
    <col min="8" max="8" width="31.33203125" bestFit="1" customWidth="1"/>
    <col min="9" max="9" width="29" bestFit="1" customWidth="1"/>
    <col min="10" max="10" width="10.5" bestFit="1" customWidth="1"/>
    <col min="11" max="11" width="18.5" bestFit="1" customWidth="1"/>
    <col min="12" max="12" width="3.5" customWidth="1"/>
    <col min="13" max="13" width="21.1640625" customWidth="1"/>
    <col min="14" max="14" width="3.33203125" customWidth="1"/>
    <col min="15" max="15" width="19.6640625" customWidth="1"/>
    <col min="16" max="16" width="3.33203125" customWidth="1"/>
    <col min="17" max="17" width="25.83203125" customWidth="1"/>
    <col min="18" max="18" width="3.33203125" customWidth="1"/>
    <col min="19" max="19" width="26.83203125" customWidth="1"/>
    <col min="20" max="23" width="9.1640625" customWidth="1"/>
    <col min="24" max="24" width="15.6640625" customWidth="1"/>
    <col min="25" max="25" width="1.83203125" customWidth="1"/>
    <col min="26" max="29" width="0" hidden="1" customWidth="1"/>
    <col min="30" max="16384" width="9.1640625" hidden="1"/>
  </cols>
  <sheetData>
    <row r="1" spans="1:25" ht="25.5" customHeight="1" thickBot="1" x14ac:dyDescent="0.3">
      <c r="A1" s="70" t="s">
        <v>233</v>
      </c>
      <c r="B1" s="70"/>
      <c r="C1" s="57"/>
      <c r="D1" s="57"/>
      <c r="E1" s="57"/>
      <c r="F1" s="57"/>
      <c r="G1" s="57"/>
      <c r="H1" s="57"/>
      <c r="I1" s="57"/>
      <c r="J1" s="57"/>
      <c r="K1" s="57"/>
      <c r="L1" s="57"/>
      <c r="M1" s="57"/>
      <c r="N1" s="57"/>
      <c r="O1" s="57"/>
      <c r="P1" s="57"/>
      <c r="Q1" s="57"/>
      <c r="R1" s="57"/>
      <c r="S1" s="57"/>
      <c r="T1" s="57"/>
      <c r="U1" s="57"/>
      <c r="V1" s="57"/>
      <c r="W1" s="57"/>
      <c r="X1" s="57"/>
      <c r="Y1" s="57"/>
    </row>
    <row r="2" spans="1:25" ht="14" thickTop="1" x14ac:dyDescent="0.15"/>
    <row r="5" spans="1:25" ht="18" thickBot="1" x14ac:dyDescent="0.2">
      <c r="C5" s="60" t="s">
        <v>264</v>
      </c>
      <c r="D5" s="60"/>
      <c r="E5" s="60"/>
      <c r="G5" s="60" t="s">
        <v>0</v>
      </c>
      <c r="H5" s="60" t="s">
        <v>260</v>
      </c>
      <c r="I5" s="60" t="s">
        <v>261</v>
      </c>
      <c r="J5" s="60" t="s">
        <v>262</v>
      </c>
      <c r="K5" s="60" t="s">
        <v>223</v>
      </c>
      <c r="M5" s="60" t="s">
        <v>263</v>
      </c>
      <c r="O5" s="60" t="s">
        <v>281</v>
      </c>
      <c r="Q5" s="60" t="s">
        <v>282</v>
      </c>
      <c r="S5" s="60" t="s">
        <v>28</v>
      </c>
      <c r="T5" s="60"/>
      <c r="V5" s="60" t="s">
        <v>294</v>
      </c>
      <c r="W5" s="60" t="s">
        <v>295</v>
      </c>
      <c r="X5" s="60" t="s">
        <v>293</v>
      </c>
    </row>
    <row r="6" spans="1:25" x14ac:dyDescent="0.15">
      <c r="G6" s="27" t="s">
        <v>29</v>
      </c>
      <c r="H6">
        <f>IF(COUNTIF(Inputs!J:J, G6)=0,0, 1)</f>
        <v>0</v>
      </c>
      <c r="I6">
        <f>SUM(H$6:H6)*H6</f>
        <v>0</v>
      </c>
      <c r="J6" s="12">
        <v>1</v>
      </c>
      <c r="K6" t="str">
        <f t="shared" ref="K6:K37" si="0">_xlfn.IFNA(INDEX(Countries, MATCH(J6, $I$6:$I$192, FALSE)), "-")</f>
        <v>-</v>
      </c>
      <c r="M6" s="27" t="s">
        <v>18</v>
      </c>
      <c r="O6" s="27" t="s">
        <v>216</v>
      </c>
      <c r="Q6" s="27" t="s">
        <v>301</v>
      </c>
      <c r="S6" t="s">
        <v>22</v>
      </c>
      <c r="T6" s="27" t="s">
        <v>7</v>
      </c>
      <c r="V6" s="27" t="s">
        <v>292</v>
      </c>
      <c r="W6" s="27" t="str">
        <f>ReportingCurrencyUnitLables</f>
        <v>USD 000s</v>
      </c>
      <c r="X6" s="27">
        <v>1</v>
      </c>
    </row>
    <row r="7" spans="1:25" x14ac:dyDescent="0.15">
      <c r="D7" t="s">
        <v>224</v>
      </c>
      <c r="E7" t="s">
        <v>225</v>
      </c>
      <c r="G7" s="27" t="s">
        <v>30</v>
      </c>
      <c r="H7">
        <f>IF(COUNTIF(Inputs!J:J, G7)=0,0, 1)</f>
        <v>0</v>
      </c>
      <c r="I7">
        <f>SUM(H$6:H7)*H7</f>
        <v>0</v>
      </c>
      <c r="J7">
        <f t="shared" ref="J7:J70" si="1">J6+1</f>
        <v>2</v>
      </c>
      <c r="K7" t="str">
        <f t="shared" si="0"/>
        <v>-</v>
      </c>
      <c r="M7" s="27" t="s">
        <v>212</v>
      </c>
      <c r="O7" s="27" t="s">
        <v>217</v>
      </c>
      <c r="Q7" s="27" t="s">
        <v>296</v>
      </c>
      <c r="S7" t="s">
        <v>218</v>
      </c>
      <c r="T7" s="28" t="s">
        <v>219</v>
      </c>
      <c r="V7" s="27" t="s">
        <v>290</v>
      </c>
      <c r="W7" s="27" t="str">
        <f>ReportingCurrency &amp; " mn"</f>
        <v>USD mn</v>
      </c>
      <c r="X7" s="27">
        <f>1/1000</f>
        <v>1E-3</v>
      </c>
    </row>
    <row r="8" spans="1:25" x14ac:dyDescent="0.15">
      <c r="C8" t="s">
        <v>10</v>
      </c>
      <c r="G8" s="27" t="s">
        <v>31</v>
      </c>
      <c r="H8">
        <f>IF(COUNTIF(Inputs!J:J, G8)=0,0, 1)</f>
        <v>0</v>
      </c>
      <c r="I8">
        <f>SUM(H$6:H8)*H8</f>
        <v>0</v>
      </c>
      <c r="J8">
        <f t="shared" si="1"/>
        <v>3</v>
      </c>
      <c r="K8" t="str">
        <f t="shared" si="0"/>
        <v>-</v>
      </c>
      <c r="M8" s="27" t="s">
        <v>213</v>
      </c>
      <c r="Q8" s="27" t="s">
        <v>297</v>
      </c>
      <c r="S8" t="s">
        <v>220</v>
      </c>
      <c r="T8" t="str">
        <f>T6 &amp; " " &amp; T7</f>
        <v>USD 000s</v>
      </c>
      <c r="V8" s="27" t="s">
        <v>291</v>
      </c>
      <c r="W8" s="27" t="str">
        <f>ReportingCurrency &amp; " bn"</f>
        <v>USD bn</v>
      </c>
      <c r="X8" s="27">
        <f>1/1000000</f>
        <v>9.9999999999999995E-7</v>
      </c>
    </row>
    <row r="9" spans="1:25" x14ac:dyDescent="0.15">
      <c r="C9" t="s">
        <v>11</v>
      </c>
      <c r="D9" s="29">
        <v>0.95</v>
      </c>
      <c r="E9" s="5">
        <f>1-D9</f>
        <v>5.0000000000000044E-2</v>
      </c>
      <c r="G9" s="27" t="s">
        <v>32</v>
      </c>
      <c r="H9">
        <f>IF(COUNTIF(Inputs!J:J, G9)=0,0, 1)</f>
        <v>0</v>
      </c>
      <c r="I9">
        <f>SUM(H$6:H9)*H9</f>
        <v>0</v>
      </c>
      <c r="J9">
        <f t="shared" si="1"/>
        <v>4</v>
      </c>
      <c r="K9" t="str">
        <f t="shared" si="0"/>
        <v>-</v>
      </c>
      <c r="M9" s="27" t="s">
        <v>214</v>
      </c>
      <c r="Q9" s="27" t="s">
        <v>298</v>
      </c>
      <c r="V9" t="str">
        <f>Results!M3</f>
        <v>Thousands</v>
      </c>
      <c r="W9" t="str">
        <f>INDEX(DisplayOptionUnit, MATCH(V9, DisplayOption, FALSE))</f>
        <v>USD 000s</v>
      </c>
      <c r="X9">
        <f>INDEX(DisplayOptionConversion, MATCH(V9, DisplayOption, FALSE))</f>
        <v>1</v>
      </c>
    </row>
    <row r="10" spans="1:25" x14ac:dyDescent="0.15">
      <c r="C10" t="s">
        <v>12</v>
      </c>
      <c r="D10" s="29">
        <v>0.82499999999999996</v>
      </c>
      <c r="E10" s="5">
        <f>1-D10</f>
        <v>0.17500000000000004</v>
      </c>
      <c r="G10" s="27" t="s">
        <v>33</v>
      </c>
      <c r="H10">
        <f>IF(COUNTIF(Inputs!J:J, G10)=0,0, 1)</f>
        <v>0</v>
      </c>
      <c r="I10">
        <f>SUM(H$6:H10)*H10</f>
        <v>0</v>
      </c>
      <c r="J10">
        <f t="shared" si="1"/>
        <v>5</v>
      </c>
      <c r="K10" t="str">
        <f t="shared" si="0"/>
        <v>-</v>
      </c>
      <c r="Q10" s="27" t="s">
        <v>332</v>
      </c>
    </row>
    <row r="11" spans="1:25" x14ac:dyDescent="0.15">
      <c r="C11" t="s">
        <v>13</v>
      </c>
      <c r="D11" s="29">
        <v>0.625</v>
      </c>
      <c r="E11" s="5">
        <f>1-D11</f>
        <v>0.375</v>
      </c>
      <c r="G11" s="27" t="s">
        <v>34</v>
      </c>
      <c r="H11">
        <f>IF(COUNTIF(Inputs!J:J, G11)=0,0, 1)</f>
        <v>0</v>
      </c>
      <c r="I11">
        <f>SUM(H$6:H11)*H11</f>
        <v>0</v>
      </c>
      <c r="J11">
        <f t="shared" si="1"/>
        <v>6</v>
      </c>
      <c r="K11" t="str">
        <f t="shared" si="0"/>
        <v>-</v>
      </c>
      <c r="Q11" s="27" t="s">
        <v>299</v>
      </c>
    </row>
    <row r="12" spans="1:25" x14ac:dyDescent="0.15">
      <c r="C12" t="s">
        <v>14</v>
      </c>
      <c r="D12" s="29">
        <v>0</v>
      </c>
      <c r="E12" s="5">
        <f>1-D12</f>
        <v>1</v>
      </c>
      <c r="G12" s="27" t="s">
        <v>35</v>
      </c>
      <c r="H12">
        <f>IF(COUNTIF(Inputs!J:J, G12)=0,0, 1)</f>
        <v>0</v>
      </c>
      <c r="I12">
        <f>SUM(H$6:H12)*H12</f>
        <v>0</v>
      </c>
      <c r="J12">
        <f t="shared" si="1"/>
        <v>7</v>
      </c>
      <c r="K12" t="str">
        <f t="shared" si="0"/>
        <v>-</v>
      </c>
      <c r="Q12" s="27" t="s">
        <v>300</v>
      </c>
    </row>
    <row r="13" spans="1:25" x14ac:dyDescent="0.15">
      <c r="G13" s="27" t="s">
        <v>27</v>
      </c>
      <c r="H13">
        <f>IF(COUNTIF(Inputs!J:J, G13)=0,0, 1)</f>
        <v>0</v>
      </c>
      <c r="I13">
        <f>SUM(H$6:H13)*H13</f>
        <v>0</v>
      </c>
      <c r="J13">
        <f t="shared" si="1"/>
        <v>8</v>
      </c>
      <c r="K13" t="str">
        <f t="shared" si="0"/>
        <v>-</v>
      </c>
      <c r="Q13" s="27" t="s">
        <v>328</v>
      </c>
    </row>
    <row r="14" spans="1:25" x14ac:dyDescent="0.15">
      <c r="G14" s="27" t="s">
        <v>17</v>
      </c>
      <c r="H14">
        <f>IF(COUNTIF(Inputs!J:J, G14)=0,0, 1)</f>
        <v>0</v>
      </c>
      <c r="I14">
        <f>SUM(H$6:H14)*H14</f>
        <v>0</v>
      </c>
      <c r="J14">
        <f t="shared" si="1"/>
        <v>9</v>
      </c>
      <c r="K14" t="str">
        <f t="shared" si="0"/>
        <v>-</v>
      </c>
    </row>
    <row r="15" spans="1:25" x14ac:dyDescent="0.15">
      <c r="G15" s="27" t="s">
        <v>36</v>
      </c>
      <c r="H15">
        <f>IF(COUNTIF(Inputs!J:J, G15)=0,0, 1)</f>
        <v>0</v>
      </c>
      <c r="I15">
        <f>SUM(H$6:H15)*H15</f>
        <v>0</v>
      </c>
      <c r="J15">
        <f t="shared" si="1"/>
        <v>10</v>
      </c>
      <c r="K15" t="str">
        <f t="shared" si="0"/>
        <v>-</v>
      </c>
    </row>
    <row r="16" spans="1:25" x14ac:dyDescent="0.15">
      <c r="G16" s="27" t="s">
        <v>37</v>
      </c>
      <c r="H16">
        <f>IF(COUNTIF(Inputs!J:J, G16)=0,0, 1)</f>
        <v>0</v>
      </c>
      <c r="I16">
        <f>SUM(H$6:H16)*H16</f>
        <v>0</v>
      </c>
      <c r="J16">
        <f t="shared" si="1"/>
        <v>11</v>
      </c>
      <c r="K16" t="str">
        <f t="shared" si="0"/>
        <v>-</v>
      </c>
    </row>
    <row r="17" spans="7:11" x14ac:dyDescent="0.15">
      <c r="G17" s="27" t="s">
        <v>38</v>
      </c>
      <c r="H17">
        <f>IF(COUNTIF(Inputs!J:J, G17)=0,0, 1)</f>
        <v>0</v>
      </c>
      <c r="I17">
        <f>SUM(H$6:H17)*H17</f>
        <v>0</v>
      </c>
      <c r="J17">
        <f t="shared" si="1"/>
        <v>12</v>
      </c>
      <c r="K17" t="str">
        <f t="shared" si="0"/>
        <v>-</v>
      </c>
    </row>
    <row r="18" spans="7:11" x14ac:dyDescent="0.15">
      <c r="G18" s="27" t="s">
        <v>39</v>
      </c>
      <c r="H18">
        <f>IF(COUNTIF(Inputs!J:J, G18)=0,0, 1)</f>
        <v>0</v>
      </c>
      <c r="I18">
        <f>SUM(H$6:H18)*H18</f>
        <v>0</v>
      </c>
      <c r="J18">
        <f t="shared" si="1"/>
        <v>13</v>
      </c>
      <c r="K18" t="str">
        <f t="shared" si="0"/>
        <v>-</v>
      </c>
    </row>
    <row r="19" spans="7:11" x14ac:dyDescent="0.15">
      <c r="G19" s="27" t="s">
        <v>40</v>
      </c>
      <c r="H19">
        <f>IF(COUNTIF(Inputs!J:J, G19)=0,0, 1)</f>
        <v>0</v>
      </c>
      <c r="I19">
        <f>SUM(H$6:H19)*H19</f>
        <v>0</v>
      </c>
      <c r="J19">
        <f t="shared" si="1"/>
        <v>14</v>
      </c>
      <c r="K19" t="str">
        <f t="shared" si="0"/>
        <v>-</v>
      </c>
    </row>
    <row r="20" spans="7:11" x14ac:dyDescent="0.15">
      <c r="G20" s="27" t="s">
        <v>41</v>
      </c>
      <c r="H20">
        <f>IF(COUNTIF(Inputs!J:J, G20)=0,0, 1)</f>
        <v>0</v>
      </c>
      <c r="I20">
        <f>SUM(H$6:H20)*H20</f>
        <v>0</v>
      </c>
      <c r="J20">
        <f t="shared" si="1"/>
        <v>15</v>
      </c>
      <c r="K20" t="str">
        <f t="shared" si="0"/>
        <v>-</v>
      </c>
    </row>
    <row r="21" spans="7:11" x14ac:dyDescent="0.15">
      <c r="G21" s="27" t="s">
        <v>42</v>
      </c>
      <c r="H21">
        <f>IF(COUNTIF(Inputs!J:J, G21)=0,0, 1)</f>
        <v>0</v>
      </c>
      <c r="I21">
        <f>SUM(H$6:H21)*H21</f>
        <v>0</v>
      </c>
      <c r="J21">
        <f t="shared" si="1"/>
        <v>16</v>
      </c>
      <c r="K21" t="str">
        <f t="shared" si="0"/>
        <v>-</v>
      </c>
    </row>
    <row r="22" spans="7:11" x14ac:dyDescent="0.15">
      <c r="G22" s="27" t="s">
        <v>43</v>
      </c>
      <c r="H22">
        <f>IF(COUNTIF(Inputs!J:J, G22)=0,0, 1)</f>
        <v>0</v>
      </c>
      <c r="I22">
        <f>SUM(H$6:H22)*H22</f>
        <v>0</v>
      </c>
      <c r="J22">
        <f t="shared" si="1"/>
        <v>17</v>
      </c>
      <c r="K22" t="str">
        <f t="shared" si="0"/>
        <v>-</v>
      </c>
    </row>
    <row r="23" spans="7:11" x14ac:dyDescent="0.15">
      <c r="G23" s="27" t="s">
        <v>44</v>
      </c>
      <c r="H23">
        <f>IF(COUNTIF(Inputs!J:J, G23)=0,0, 1)</f>
        <v>0</v>
      </c>
      <c r="I23">
        <f>SUM(H$6:H23)*H23</f>
        <v>0</v>
      </c>
      <c r="J23">
        <f t="shared" si="1"/>
        <v>18</v>
      </c>
      <c r="K23" t="str">
        <f t="shared" si="0"/>
        <v>-</v>
      </c>
    </row>
    <row r="24" spans="7:11" x14ac:dyDescent="0.15">
      <c r="G24" s="27" t="s">
        <v>45</v>
      </c>
      <c r="H24">
        <f>IF(COUNTIF(Inputs!J:J, G24)=0,0, 1)</f>
        <v>0</v>
      </c>
      <c r="I24">
        <f>SUM(H$6:H24)*H24</f>
        <v>0</v>
      </c>
      <c r="J24">
        <f t="shared" si="1"/>
        <v>19</v>
      </c>
      <c r="K24" t="str">
        <f t="shared" si="0"/>
        <v>-</v>
      </c>
    </row>
    <row r="25" spans="7:11" x14ac:dyDescent="0.15">
      <c r="G25" s="27" t="s">
        <v>46</v>
      </c>
      <c r="H25">
        <f>IF(COUNTIF(Inputs!J:J, G25)=0,0, 1)</f>
        <v>0</v>
      </c>
      <c r="I25">
        <f>SUM(H$6:H25)*H25</f>
        <v>0</v>
      </c>
      <c r="J25">
        <f t="shared" si="1"/>
        <v>20</v>
      </c>
      <c r="K25" t="str">
        <f t="shared" si="0"/>
        <v>-</v>
      </c>
    </row>
    <row r="26" spans="7:11" x14ac:dyDescent="0.15">
      <c r="G26" s="27" t="s">
        <v>47</v>
      </c>
      <c r="H26">
        <f>IF(COUNTIF(Inputs!J:J, G26)=0,0, 1)</f>
        <v>0</v>
      </c>
      <c r="I26">
        <f>SUM(H$6:H26)*H26</f>
        <v>0</v>
      </c>
      <c r="J26">
        <f t="shared" si="1"/>
        <v>21</v>
      </c>
      <c r="K26" t="str">
        <f t="shared" si="0"/>
        <v>-</v>
      </c>
    </row>
    <row r="27" spans="7:11" x14ac:dyDescent="0.15">
      <c r="G27" s="27" t="s">
        <v>48</v>
      </c>
      <c r="H27">
        <f>IF(COUNTIF(Inputs!J:J, G27)=0,0, 1)</f>
        <v>0</v>
      </c>
      <c r="I27">
        <f>SUM(H$6:H27)*H27</f>
        <v>0</v>
      </c>
      <c r="J27">
        <f t="shared" si="1"/>
        <v>22</v>
      </c>
      <c r="K27" t="str">
        <f t="shared" si="0"/>
        <v>-</v>
      </c>
    </row>
    <row r="28" spans="7:11" x14ac:dyDescent="0.15">
      <c r="G28" s="27" t="s">
        <v>49</v>
      </c>
      <c r="H28">
        <f>IF(COUNTIF(Inputs!J:J, G28)=0,0, 1)</f>
        <v>0</v>
      </c>
      <c r="I28">
        <f>SUM(H$6:H28)*H28</f>
        <v>0</v>
      </c>
      <c r="J28">
        <f t="shared" si="1"/>
        <v>23</v>
      </c>
      <c r="K28" t="str">
        <f t="shared" si="0"/>
        <v>-</v>
      </c>
    </row>
    <row r="29" spans="7:11" x14ac:dyDescent="0.15">
      <c r="G29" s="27" t="s">
        <v>50</v>
      </c>
      <c r="H29">
        <f>IF(COUNTIF(Inputs!J:J, G29)=0,0, 1)</f>
        <v>0</v>
      </c>
      <c r="I29">
        <f>SUM(H$6:H29)*H29</f>
        <v>0</v>
      </c>
      <c r="J29">
        <f t="shared" si="1"/>
        <v>24</v>
      </c>
      <c r="K29" t="str">
        <f t="shared" si="0"/>
        <v>-</v>
      </c>
    </row>
    <row r="30" spans="7:11" x14ac:dyDescent="0.15">
      <c r="G30" s="27" t="s">
        <v>51</v>
      </c>
      <c r="H30">
        <f>IF(COUNTIF(Inputs!J:J, G30)=0,0, 1)</f>
        <v>0</v>
      </c>
      <c r="I30">
        <f>SUM(H$6:H30)*H30</f>
        <v>0</v>
      </c>
      <c r="J30">
        <f t="shared" si="1"/>
        <v>25</v>
      </c>
      <c r="K30" t="str">
        <f t="shared" si="0"/>
        <v>-</v>
      </c>
    </row>
    <row r="31" spans="7:11" x14ac:dyDescent="0.15">
      <c r="G31" s="27" t="s">
        <v>52</v>
      </c>
      <c r="H31">
        <f>IF(COUNTIF(Inputs!J:J, G31)=0,0, 1)</f>
        <v>0</v>
      </c>
      <c r="I31">
        <f>SUM(H$6:H31)*H31</f>
        <v>0</v>
      </c>
      <c r="J31">
        <f t="shared" si="1"/>
        <v>26</v>
      </c>
      <c r="K31" t="str">
        <f t="shared" si="0"/>
        <v>-</v>
      </c>
    </row>
    <row r="32" spans="7:11" x14ac:dyDescent="0.15">
      <c r="G32" s="27" t="s">
        <v>53</v>
      </c>
      <c r="H32">
        <f>IF(COUNTIF(Inputs!J:J, G32)=0,0, 1)</f>
        <v>0</v>
      </c>
      <c r="I32">
        <f>SUM(H$6:H32)*H32</f>
        <v>0</v>
      </c>
      <c r="J32">
        <f t="shared" si="1"/>
        <v>27</v>
      </c>
      <c r="K32" t="str">
        <f t="shared" si="0"/>
        <v>-</v>
      </c>
    </row>
    <row r="33" spans="7:11" x14ac:dyDescent="0.15">
      <c r="G33" s="27" t="s">
        <v>54</v>
      </c>
      <c r="H33">
        <f>IF(COUNTIF(Inputs!J:J, G33)=0,0, 1)</f>
        <v>0</v>
      </c>
      <c r="I33">
        <f>SUM(H$6:H33)*H33</f>
        <v>0</v>
      </c>
      <c r="J33">
        <f t="shared" si="1"/>
        <v>28</v>
      </c>
      <c r="K33" t="str">
        <f t="shared" si="0"/>
        <v>-</v>
      </c>
    </row>
    <row r="34" spans="7:11" x14ac:dyDescent="0.15">
      <c r="G34" s="27" t="s">
        <v>55</v>
      </c>
      <c r="H34">
        <f>IF(COUNTIF(Inputs!J:J, G34)=0,0, 1)</f>
        <v>0</v>
      </c>
      <c r="I34">
        <f>SUM(H$6:H34)*H34</f>
        <v>0</v>
      </c>
      <c r="J34">
        <f t="shared" si="1"/>
        <v>29</v>
      </c>
      <c r="K34" t="str">
        <f t="shared" si="0"/>
        <v>-</v>
      </c>
    </row>
    <row r="35" spans="7:11" x14ac:dyDescent="0.15">
      <c r="G35" s="27" t="s">
        <v>56</v>
      </c>
      <c r="H35">
        <f>IF(COUNTIF(Inputs!J:J, G35)=0,0, 1)</f>
        <v>0</v>
      </c>
      <c r="I35">
        <f>SUM(H$6:H35)*H35</f>
        <v>0</v>
      </c>
      <c r="J35">
        <f t="shared" si="1"/>
        <v>30</v>
      </c>
      <c r="K35" t="str">
        <f t="shared" si="0"/>
        <v>-</v>
      </c>
    </row>
    <row r="36" spans="7:11" x14ac:dyDescent="0.15">
      <c r="G36" s="27" t="s">
        <v>57</v>
      </c>
      <c r="H36">
        <f>IF(COUNTIF(Inputs!J:J, G36)=0,0, 1)</f>
        <v>0</v>
      </c>
      <c r="I36">
        <f>SUM(H$6:H36)*H36</f>
        <v>0</v>
      </c>
      <c r="J36">
        <f t="shared" si="1"/>
        <v>31</v>
      </c>
      <c r="K36" t="str">
        <f t="shared" si="0"/>
        <v>-</v>
      </c>
    </row>
    <row r="37" spans="7:11" x14ac:dyDescent="0.15">
      <c r="G37" s="27" t="s">
        <v>58</v>
      </c>
      <c r="H37">
        <f>IF(COUNTIF(Inputs!J:J, G37)=0,0, 1)</f>
        <v>0</v>
      </c>
      <c r="I37">
        <f>SUM(H$6:H37)*H37</f>
        <v>0</v>
      </c>
      <c r="J37">
        <f t="shared" si="1"/>
        <v>32</v>
      </c>
      <c r="K37" t="str">
        <f t="shared" si="0"/>
        <v>-</v>
      </c>
    </row>
    <row r="38" spans="7:11" x14ac:dyDescent="0.15">
      <c r="G38" s="27" t="s">
        <v>59</v>
      </c>
      <c r="H38">
        <f>IF(COUNTIF(Inputs!J:J, G38)=0,0, 1)</f>
        <v>0</v>
      </c>
      <c r="I38">
        <f>SUM(H$6:H38)*H38</f>
        <v>0</v>
      </c>
      <c r="J38">
        <f t="shared" si="1"/>
        <v>33</v>
      </c>
      <c r="K38" t="str">
        <f t="shared" ref="K38:K69" si="2">_xlfn.IFNA(INDEX(Countries, MATCH(J38, $I$6:$I$192, FALSE)), "-")</f>
        <v>-</v>
      </c>
    </row>
    <row r="39" spans="7:11" x14ac:dyDescent="0.15">
      <c r="G39" s="27" t="s">
        <v>60</v>
      </c>
      <c r="H39">
        <f>IF(COUNTIF(Inputs!J:J, G39)=0,0, 1)</f>
        <v>0</v>
      </c>
      <c r="I39">
        <f>SUM(H$6:H39)*H39</f>
        <v>0</v>
      </c>
      <c r="J39">
        <f t="shared" si="1"/>
        <v>34</v>
      </c>
      <c r="K39" t="str">
        <f t="shared" si="2"/>
        <v>-</v>
      </c>
    </row>
    <row r="40" spans="7:11" x14ac:dyDescent="0.15">
      <c r="G40" s="27" t="s">
        <v>61</v>
      </c>
      <c r="H40">
        <f>IF(COUNTIF(Inputs!J:J, G40)=0,0, 1)</f>
        <v>0</v>
      </c>
      <c r="I40">
        <f>SUM(H$6:H40)*H40</f>
        <v>0</v>
      </c>
      <c r="J40">
        <f t="shared" si="1"/>
        <v>35</v>
      </c>
      <c r="K40" t="str">
        <f t="shared" si="2"/>
        <v>-</v>
      </c>
    </row>
    <row r="41" spans="7:11" x14ac:dyDescent="0.15">
      <c r="G41" s="27" t="s">
        <v>62</v>
      </c>
      <c r="H41">
        <f>IF(COUNTIF(Inputs!J:J, G41)=0,0, 1)</f>
        <v>0</v>
      </c>
      <c r="I41">
        <f>SUM(H$6:H41)*H41</f>
        <v>0</v>
      </c>
      <c r="J41">
        <f t="shared" si="1"/>
        <v>36</v>
      </c>
      <c r="K41" t="str">
        <f t="shared" si="2"/>
        <v>-</v>
      </c>
    </row>
    <row r="42" spans="7:11" x14ac:dyDescent="0.15">
      <c r="G42" s="27" t="s">
        <v>63</v>
      </c>
      <c r="H42">
        <f>IF(COUNTIF(Inputs!J:J, G42)=0,0, 1)</f>
        <v>0</v>
      </c>
      <c r="I42">
        <f>SUM(H$6:H42)*H42</f>
        <v>0</v>
      </c>
      <c r="J42">
        <f t="shared" si="1"/>
        <v>37</v>
      </c>
      <c r="K42" t="str">
        <f t="shared" si="2"/>
        <v>-</v>
      </c>
    </row>
    <row r="43" spans="7:11" x14ac:dyDescent="0.15">
      <c r="G43" s="27" t="s">
        <v>64</v>
      </c>
      <c r="H43">
        <f>IF(COUNTIF(Inputs!J:J, G43)=0,0, 1)</f>
        <v>0</v>
      </c>
      <c r="I43">
        <f>SUM(H$6:H43)*H43</f>
        <v>0</v>
      </c>
      <c r="J43">
        <f t="shared" si="1"/>
        <v>38</v>
      </c>
      <c r="K43" t="str">
        <f t="shared" si="2"/>
        <v>-</v>
      </c>
    </row>
    <row r="44" spans="7:11" x14ac:dyDescent="0.15">
      <c r="G44" s="27" t="s">
        <v>65</v>
      </c>
      <c r="H44">
        <f>IF(COUNTIF(Inputs!J:J, G44)=0,0, 1)</f>
        <v>0</v>
      </c>
      <c r="I44">
        <f>SUM(H$6:H44)*H44</f>
        <v>0</v>
      </c>
      <c r="J44">
        <f t="shared" si="1"/>
        <v>39</v>
      </c>
      <c r="K44" t="str">
        <f t="shared" si="2"/>
        <v>-</v>
      </c>
    </row>
    <row r="45" spans="7:11" x14ac:dyDescent="0.15">
      <c r="G45" s="27" t="s">
        <v>66</v>
      </c>
      <c r="H45">
        <f>IF(COUNTIF(Inputs!J:J, G45)=0,0, 1)</f>
        <v>0</v>
      </c>
      <c r="I45">
        <f>SUM(H$6:H45)*H45</f>
        <v>0</v>
      </c>
      <c r="J45">
        <f t="shared" si="1"/>
        <v>40</v>
      </c>
      <c r="K45" t="str">
        <f t="shared" si="2"/>
        <v>-</v>
      </c>
    </row>
    <row r="46" spans="7:11" x14ac:dyDescent="0.15">
      <c r="G46" s="27" t="s">
        <v>67</v>
      </c>
      <c r="H46">
        <f>IF(COUNTIF(Inputs!J:J, G46)=0,0, 1)</f>
        <v>0</v>
      </c>
      <c r="I46">
        <f>SUM(H$6:H46)*H46</f>
        <v>0</v>
      </c>
      <c r="J46">
        <f t="shared" si="1"/>
        <v>41</v>
      </c>
      <c r="K46" t="str">
        <f t="shared" si="2"/>
        <v>-</v>
      </c>
    </row>
    <row r="47" spans="7:11" x14ac:dyDescent="0.15">
      <c r="G47" s="27" t="s">
        <v>68</v>
      </c>
      <c r="H47">
        <f>IF(COUNTIF(Inputs!J:J, G47)=0,0, 1)</f>
        <v>0</v>
      </c>
      <c r="I47">
        <f>SUM(H$6:H47)*H47</f>
        <v>0</v>
      </c>
      <c r="J47">
        <f t="shared" si="1"/>
        <v>42</v>
      </c>
      <c r="K47" t="str">
        <f t="shared" si="2"/>
        <v>-</v>
      </c>
    </row>
    <row r="48" spans="7:11" x14ac:dyDescent="0.15">
      <c r="G48" s="27" t="s">
        <v>69</v>
      </c>
      <c r="H48">
        <f>IF(COUNTIF(Inputs!J:J, G48)=0,0, 1)</f>
        <v>0</v>
      </c>
      <c r="I48">
        <f>SUM(H$6:H48)*H48</f>
        <v>0</v>
      </c>
      <c r="J48">
        <f t="shared" si="1"/>
        <v>43</v>
      </c>
      <c r="K48" t="str">
        <f t="shared" si="2"/>
        <v>-</v>
      </c>
    </row>
    <row r="49" spans="7:11" x14ac:dyDescent="0.15">
      <c r="G49" s="27" t="s">
        <v>70</v>
      </c>
      <c r="H49">
        <f>IF(COUNTIF(Inputs!J:J, G49)=0,0, 1)</f>
        <v>0</v>
      </c>
      <c r="I49">
        <f>SUM(H$6:H49)*H49</f>
        <v>0</v>
      </c>
      <c r="J49">
        <f t="shared" si="1"/>
        <v>44</v>
      </c>
      <c r="K49" t="str">
        <f t="shared" si="2"/>
        <v>-</v>
      </c>
    </row>
    <row r="50" spans="7:11" x14ac:dyDescent="0.15">
      <c r="G50" s="27" t="s">
        <v>71</v>
      </c>
      <c r="H50">
        <f>IF(COUNTIF(Inputs!J:J, G50)=0,0, 1)</f>
        <v>0</v>
      </c>
      <c r="I50">
        <f>SUM(H$6:H50)*H50</f>
        <v>0</v>
      </c>
      <c r="J50">
        <f t="shared" si="1"/>
        <v>45</v>
      </c>
      <c r="K50" t="str">
        <f t="shared" si="2"/>
        <v>-</v>
      </c>
    </row>
    <row r="51" spans="7:11" x14ac:dyDescent="0.15">
      <c r="G51" s="27" t="s">
        <v>72</v>
      </c>
      <c r="H51">
        <f>IF(COUNTIF(Inputs!J:J, G51)=0,0, 1)</f>
        <v>0</v>
      </c>
      <c r="I51">
        <f>SUM(H$6:H51)*H51</f>
        <v>0</v>
      </c>
      <c r="J51">
        <f t="shared" si="1"/>
        <v>46</v>
      </c>
      <c r="K51" t="str">
        <f t="shared" si="2"/>
        <v>-</v>
      </c>
    </row>
    <row r="52" spans="7:11" x14ac:dyDescent="0.15">
      <c r="G52" s="27" t="s">
        <v>73</v>
      </c>
      <c r="H52">
        <f>IF(COUNTIF(Inputs!J:J, G52)=0,0, 1)</f>
        <v>0</v>
      </c>
      <c r="I52">
        <f>SUM(H$6:H52)*H52</f>
        <v>0</v>
      </c>
      <c r="J52">
        <f t="shared" si="1"/>
        <v>47</v>
      </c>
      <c r="K52" t="str">
        <f t="shared" si="2"/>
        <v>-</v>
      </c>
    </row>
    <row r="53" spans="7:11" x14ac:dyDescent="0.15">
      <c r="G53" s="27" t="s">
        <v>74</v>
      </c>
      <c r="H53">
        <f>IF(COUNTIF(Inputs!J:J, G53)=0,0, 1)</f>
        <v>0</v>
      </c>
      <c r="I53">
        <f>SUM(H$6:H53)*H53</f>
        <v>0</v>
      </c>
      <c r="J53">
        <f t="shared" si="1"/>
        <v>48</v>
      </c>
      <c r="K53" t="str">
        <f t="shared" si="2"/>
        <v>-</v>
      </c>
    </row>
    <row r="54" spans="7:11" x14ac:dyDescent="0.15">
      <c r="G54" s="27" t="s">
        <v>75</v>
      </c>
      <c r="H54">
        <f>IF(COUNTIF(Inputs!J:J, G54)=0,0, 1)</f>
        <v>0</v>
      </c>
      <c r="I54">
        <f>SUM(H$6:H54)*H54</f>
        <v>0</v>
      </c>
      <c r="J54">
        <f t="shared" si="1"/>
        <v>49</v>
      </c>
      <c r="K54" t="str">
        <f t="shared" si="2"/>
        <v>-</v>
      </c>
    </row>
    <row r="55" spans="7:11" x14ac:dyDescent="0.15">
      <c r="G55" s="27" t="s">
        <v>76</v>
      </c>
      <c r="H55">
        <f>IF(COUNTIF(Inputs!J:J, G55)=0,0, 1)</f>
        <v>0</v>
      </c>
      <c r="I55">
        <f>SUM(H$6:H55)*H55</f>
        <v>0</v>
      </c>
      <c r="J55">
        <f t="shared" si="1"/>
        <v>50</v>
      </c>
      <c r="K55" t="str">
        <f t="shared" si="2"/>
        <v>-</v>
      </c>
    </row>
    <row r="56" spans="7:11" x14ac:dyDescent="0.15">
      <c r="G56" s="27" t="s">
        <v>77</v>
      </c>
      <c r="H56">
        <f>IF(COUNTIF(Inputs!J:J, G56)=0,0, 1)</f>
        <v>0</v>
      </c>
      <c r="I56">
        <f>SUM(H$6:H56)*H56</f>
        <v>0</v>
      </c>
      <c r="J56">
        <f t="shared" si="1"/>
        <v>51</v>
      </c>
      <c r="K56" t="str">
        <f t="shared" si="2"/>
        <v>-</v>
      </c>
    </row>
    <row r="57" spans="7:11" x14ac:dyDescent="0.15">
      <c r="G57" s="27" t="s">
        <v>78</v>
      </c>
      <c r="H57">
        <f>IF(COUNTIF(Inputs!J:J, G57)=0,0, 1)</f>
        <v>0</v>
      </c>
      <c r="I57">
        <f>SUM(H$6:H57)*H57</f>
        <v>0</v>
      </c>
      <c r="J57">
        <f t="shared" si="1"/>
        <v>52</v>
      </c>
      <c r="K57" t="str">
        <f t="shared" si="2"/>
        <v>-</v>
      </c>
    </row>
    <row r="58" spans="7:11" x14ac:dyDescent="0.15">
      <c r="G58" s="27" t="s">
        <v>79</v>
      </c>
      <c r="H58">
        <f>IF(COUNTIF(Inputs!J:J, G58)=0,0, 1)</f>
        <v>0</v>
      </c>
      <c r="I58">
        <f>SUM(H$6:H58)*H58</f>
        <v>0</v>
      </c>
      <c r="J58">
        <f t="shared" si="1"/>
        <v>53</v>
      </c>
      <c r="K58" t="str">
        <f t="shared" si="2"/>
        <v>-</v>
      </c>
    </row>
    <row r="59" spans="7:11" x14ac:dyDescent="0.15">
      <c r="G59" s="27" t="s">
        <v>80</v>
      </c>
      <c r="H59">
        <f>IF(COUNTIF(Inputs!J:J, G59)=0,0, 1)</f>
        <v>0</v>
      </c>
      <c r="I59">
        <f>SUM(H$6:H59)*H59</f>
        <v>0</v>
      </c>
      <c r="J59">
        <f t="shared" si="1"/>
        <v>54</v>
      </c>
      <c r="K59" t="str">
        <f t="shared" si="2"/>
        <v>-</v>
      </c>
    </row>
    <row r="60" spans="7:11" x14ac:dyDescent="0.15">
      <c r="G60" s="27" t="s">
        <v>81</v>
      </c>
      <c r="H60">
        <f>IF(COUNTIF(Inputs!J:J, G60)=0,0, 1)</f>
        <v>0</v>
      </c>
      <c r="I60">
        <f>SUM(H$6:H60)*H60</f>
        <v>0</v>
      </c>
      <c r="J60">
        <f t="shared" si="1"/>
        <v>55</v>
      </c>
      <c r="K60" t="str">
        <f t="shared" si="2"/>
        <v>-</v>
      </c>
    </row>
    <row r="61" spans="7:11" x14ac:dyDescent="0.15">
      <c r="G61" s="27" t="s">
        <v>82</v>
      </c>
      <c r="H61">
        <f>IF(COUNTIF(Inputs!J:J, G61)=0,0, 1)</f>
        <v>0</v>
      </c>
      <c r="I61">
        <f>SUM(H$6:H61)*H61</f>
        <v>0</v>
      </c>
      <c r="J61">
        <f t="shared" si="1"/>
        <v>56</v>
      </c>
      <c r="K61" t="str">
        <f t="shared" si="2"/>
        <v>-</v>
      </c>
    </row>
    <row r="62" spans="7:11" x14ac:dyDescent="0.15">
      <c r="G62" s="27" t="s">
        <v>21</v>
      </c>
      <c r="H62">
        <f>IF(COUNTIF(Inputs!J:J, G62)=0,0, 1)</f>
        <v>0</v>
      </c>
      <c r="I62">
        <f>SUM(H$6:H62)*H62</f>
        <v>0</v>
      </c>
      <c r="J62">
        <f t="shared" si="1"/>
        <v>57</v>
      </c>
      <c r="K62" t="str">
        <f t="shared" si="2"/>
        <v>-</v>
      </c>
    </row>
    <row r="63" spans="7:11" x14ac:dyDescent="0.15">
      <c r="G63" s="27" t="s">
        <v>83</v>
      </c>
      <c r="H63">
        <f>IF(COUNTIF(Inputs!J:J, G63)=0,0, 1)</f>
        <v>0</v>
      </c>
      <c r="I63">
        <f>SUM(H$6:H63)*H63</f>
        <v>0</v>
      </c>
      <c r="J63">
        <f t="shared" si="1"/>
        <v>58</v>
      </c>
      <c r="K63" t="str">
        <f t="shared" si="2"/>
        <v>-</v>
      </c>
    </row>
    <row r="64" spans="7:11" x14ac:dyDescent="0.15">
      <c r="G64" s="27" t="s">
        <v>84</v>
      </c>
      <c r="H64">
        <f>IF(COUNTIF(Inputs!J:J, G64)=0,0, 1)</f>
        <v>0</v>
      </c>
      <c r="I64">
        <f>SUM(H$6:H64)*H64</f>
        <v>0</v>
      </c>
      <c r="J64">
        <f t="shared" si="1"/>
        <v>59</v>
      </c>
      <c r="K64" t="str">
        <f t="shared" si="2"/>
        <v>-</v>
      </c>
    </row>
    <row r="65" spans="7:11" x14ac:dyDescent="0.15">
      <c r="G65" s="27" t="s">
        <v>85</v>
      </c>
      <c r="H65">
        <f>IF(COUNTIF(Inputs!J:J, G65)=0,0, 1)</f>
        <v>0</v>
      </c>
      <c r="I65">
        <f>SUM(H$6:H65)*H65</f>
        <v>0</v>
      </c>
      <c r="J65">
        <f t="shared" si="1"/>
        <v>60</v>
      </c>
      <c r="K65" t="str">
        <f t="shared" si="2"/>
        <v>-</v>
      </c>
    </row>
    <row r="66" spans="7:11" x14ac:dyDescent="0.15">
      <c r="G66" s="27" t="s">
        <v>86</v>
      </c>
      <c r="H66">
        <f>IF(COUNTIF(Inputs!J:J, G66)=0,0, 1)</f>
        <v>0</v>
      </c>
      <c r="I66">
        <f>SUM(H$6:H66)*H66</f>
        <v>0</v>
      </c>
      <c r="J66">
        <f t="shared" si="1"/>
        <v>61</v>
      </c>
      <c r="K66" t="str">
        <f t="shared" si="2"/>
        <v>-</v>
      </c>
    </row>
    <row r="67" spans="7:11" x14ac:dyDescent="0.15">
      <c r="G67" s="27" t="s">
        <v>87</v>
      </c>
      <c r="H67">
        <f>IF(COUNTIF(Inputs!J:J, G67)=0,0, 1)</f>
        <v>0</v>
      </c>
      <c r="I67">
        <f>SUM(H$6:H67)*H67</f>
        <v>0</v>
      </c>
      <c r="J67">
        <f t="shared" si="1"/>
        <v>62</v>
      </c>
      <c r="K67" t="str">
        <f t="shared" si="2"/>
        <v>-</v>
      </c>
    </row>
    <row r="68" spans="7:11" x14ac:dyDescent="0.15">
      <c r="G68" s="27" t="s">
        <v>88</v>
      </c>
      <c r="H68">
        <f>IF(COUNTIF(Inputs!J:J, G68)=0,0, 1)</f>
        <v>0</v>
      </c>
      <c r="I68">
        <f>SUM(H$6:H68)*H68</f>
        <v>0</v>
      </c>
      <c r="J68">
        <f t="shared" si="1"/>
        <v>63</v>
      </c>
      <c r="K68" t="str">
        <f t="shared" si="2"/>
        <v>-</v>
      </c>
    </row>
    <row r="69" spans="7:11" x14ac:dyDescent="0.15">
      <c r="G69" s="27" t="s">
        <v>89</v>
      </c>
      <c r="H69">
        <f>IF(COUNTIF(Inputs!J:J, G69)=0,0, 1)</f>
        <v>0</v>
      </c>
      <c r="I69">
        <f>SUM(H$6:H69)*H69</f>
        <v>0</v>
      </c>
      <c r="J69">
        <f t="shared" si="1"/>
        <v>64</v>
      </c>
      <c r="K69" t="str">
        <f t="shared" si="2"/>
        <v>-</v>
      </c>
    </row>
    <row r="70" spans="7:11" x14ac:dyDescent="0.15">
      <c r="G70" s="27" t="s">
        <v>90</v>
      </c>
      <c r="H70">
        <f>IF(COUNTIF(Inputs!J:J, G70)=0,0, 1)</f>
        <v>0</v>
      </c>
      <c r="I70">
        <f>SUM(H$6:H70)*H70</f>
        <v>0</v>
      </c>
      <c r="J70">
        <f t="shared" si="1"/>
        <v>65</v>
      </c>
      <c r="K70" t="str">
        <f t="shared" ref="K70:K101" si="3">_xlfn.IFNA(INDEX(Countries, MATCH(J70, $I$6:$I$192, FALSE)), "-")</f>
        <v>-</v>
      </c>
    </row>
    <row r="71" spans="7:11" x14ac:dyDescent="0.15">
      <c r="G71" s="27" t="s">
        <v>91</v>
      </c>
      <c r="H71">
        <f>IF(COUNTIF(Inputs!J:J, G71)=0,0, 1)</f>
        <v>0</v>
      </c>
      <c r="I71">
        <f>SUM(H$6:H71)*H71</f>
        <v>0</v>
      </c>
      <c r="J71">
        <f t="shared" ref="J71:J134" si="4">J70+1</f>
        <v>66</v>
      </c>
      <c r="K71" t="str">
        <f t="shared" si="3"/>
        <v>-</v>
      </c>
    </row>
    <row r="72" spans="7:11" x14ac:dyDescent="0.15">
      <c r="G72" s="27" t="s">
        <v>92</v>
      </c>
      <c r="H72">
        <f>IF(COUNTIF(Inputs!J:J, G72)=0,0, 1)</f>
        <v>0</v>
      </c>
      <c r="I72">
        <f>SUM(H$6:H72)*H72</f>
        <v>0</v>
      </c>
      <c r="J72">
        <f t="shared" si="4"/>
        <v>67</v>
      </c>
      <c r="K72" t="str">
        <f t="shared" si="3"/>
        <v>-</v>
      </c>
    </row>
    <row r="73" spans="7:11" x14ac:dyDescent="0.15">
      <c r="G73" s="27" t="s">
        <v>93</v>
      </c>
      <c r="H73">
        <f>IF(COUNTIF(Inputs!J:J, G73)=0,0, 1)</f>
        <v>0</v>
      </c>
      <c r="I73">
        <f>SUM(H$6:H73)*H73</f>
        <v>0</v>
      </c>
      <c r="J73">
        <f t="shared" si="4"/>
        <v>68</v>
      </c>
      <c r="K73" t="str">
        <f t="shared" si="3"/>
        <v>-</v>
      </c>
    </row>
    <row r="74" spans="7:11" x14ac:dyDescent="0.15">
      <c r="G74" s="27" t="s">
        <v>94</v>
      </c>
      <c r="H74">
        <f>IF(COUNTIF(Inputs!J:J, G74)=0,0, 1)</f>
        <v>0</v>
      </c>
      <c r="I74">
        <f>SUM(H$6:H74)*H74</f>
        <v>0</v>
      </c>
      <c r="J74">
        <f t="shared" si="4"/>
        <v>69</v>
      </c>
      <c r="K74" t="str">
        <f t="shared" si="3"/>
        <v>-</v>
      </c>
    </row>
    <row r="75" spans="7:11" x14ac:dyDescent="0.15">
      <c r="G75" s="27" t="s">
        <v>95</v>
      </c>
      <c r="H75">
        <f>IF(COUNTIF(Inputs!J:J, G75)=0,0, 1)</f>
        <v>0</v>
      </c>
      <c r="I75">
        <f>SUM(H$6:H75)*H75</f>
        <v>0</v>
      </c>
      <c r="J75">
        <f t="shared" si="4"/>
        <v>70</v>
      </c>
      <c r="K75" t="str">
        <f t="shared" si="3"/>
        <v>-</v>
      </c>
    </row>
    <row r="76" spans="7:11" x14ac:dyDescent="0.15">
      <c r="G76" s="27" t="s">
        <v>96</v>
      </c>
      <c r="H76">
        <f>IF(COUNTIF(Inputs!J:J, G76)=0,0, 1)</f>
        <v>0</v>
      </c>
      <c r="I76">
        <f>SUM(H$6:H76)*H76</f>
        <v>0</v>
      </c>
      <c r="J76">
        <f t="shared" si="4"/>
        <v>71</v>
      </c>
      <c r="K76" t="str">
        <f t="shared" si="3"/>
        <v>-</v>
      </c>
    </row>
    <row r="77" spans="7:11" x14ac:dyDescent="0.15">
      <c r="G77" s="27" t="s">
        <v>97</v>
      </c>
      <c r="H77">
        <f>IF(COUNTIF(Inputs!J:J, G77)=0,0, 1)</f>
        <v>0</v>
      </c>
      <c r="I77">
        <f>SUM(H$6:H77)*H77</f>
        <v>0</v>
      </c>
      <c r="J77">
        <f t="shared" si="4"/>
        <v>72</v>
      </c>
      <c r="K77" t="str">
        <f t="shared" si="3"/>
        <v>-</v>
      </c>
    </row>
    <row r="78" spans="7:11" x14ac:dyDescent="0.15">
      <c r="G78" s="27" t="s">
        <v>98</v>
      </c>
      <c r="H78">
        <f>IF(COUNTIF(Inputs!J:J, G78)=0,0, 1)</f>
        <v>0</v>
      </c>
      <c r="I78">
        <f>SUM(H$6:H78)*H78</f>
        <v>0</v>
      </c>
      <c r="J78">
        <f t="shared" si="4"/>
        <v>73</v>
      </c>
      <c r="K78" t="str">
        <f t="shared" si="3"/>
        <v>-</v>
      </c>
    </row>
    <row r="79" spans="7:11" x14ac:dyDescent="0.15">
      <c r="G79" s="27" t="s">
        <v>99</v>
      </c>
      <c r="H79">
        <f>IF(COUNTIF(Inputs!J:J, G79)=0,0, 1)</f>
        <v>0</v>
      </c>
      <c r="I79">
        <f>SUM(H$6:H79)*H79</f>
        <v>0</v>
      </c>
      <c r="J79">
        <f t="shared" si="4"/>
        <v>74</v>
      </c>
      <c r="K79" t="str">
        <f t="shared" si="3"/>
        <v>-</v>
      </c>
    </row>
    <row r="80" spans="7:11" x14ac:dyDescent="0.15">
      <c r="G80" s="27" t="s">
        <v>100</v>
      </c>
      <c r="H80">
        <f>IF(COUNTIF(Inputs!J:J, G80)=0,0, 1)</f>
        <v>0</v>
      </c>
      <c r="I80">
        <f>SUM(H$6:H80)*H80</f>
        <v>0</v>
      </c>
      <c r="J80">
        <f t="shared" si="4"/>
        <v>75</v>
      </c>
      <c r="K80" t="str">
        <f t="shared" si="3"/>
        <v>-</v>
      </c>
    </row>
    <row r="81" spans="7:11" x14ac:dyDescent="0.15">
      <c r="G81" s="27" t="s">
        <v>101</v>
      </c>
      <c r="H81">
        <f>IF(COUNTIF(Inputs!J:J, G81)=0,0, 1)</f>
        <v>0</v>
      </c>
      <c r="I81">
        <f>SUM(H$6:H81)*H81</f>
        <v>0</v>
      </c>
      <c r="J81">
        <f t="shared" si="4"/>
        <v>76</v>
      </c>
      <c r="K81" t="str">
        <f t="shared" si="3"/>
        <v>-</v>
      </c>
    </row>
    <row r="82" spans="7:11" x14ac:dyDescent="0.15">
      <c r="G82" s="27" t="s">
        <v>102</v>
      </c>
      <c r="H82">
        <f>IF(COUNTIF(Inputs!J:J, G82)=0,0, 1)</f>
        <v>0</v>
      </c>
      <c r="I82">
        <f>SUM(H$6:H82)*H82</f>
        <v>0</v>
      </c>
      <c r="J82">
        <f t="shared" si="4"/>
        <v>77</v>
      </c>
      <c r="K82" t="str">
        <f t="shared" si="3"/>
        <v>-</v>
      </c>
    </row>
    <row r="83" spans="7:11" x14ac:dyDescent="0.15">
      <c r="G83" s="27" t="s">
        <v>103</v>
      </c>
      <c r="H83">
        <f>IF(COUNTIF(Inputs!J:J, G83)=0,0, 1)</f>
        <v>0</v>
      </c>
      <c r="I83">
        <f>SUM(H$6:H83)*H83</f>
        <v>0</v>
      </c>
      <c r="J83">
        <f t="shared" si="4"/>
        <v>78</v>
      </c>
      <c r="K83" t="str">
        <f t="shared" si="3"/>
        <v>-</v>
      </c>
    </row>
    <row r="84" spans="7:11" x14ac:dyDescent="0.15">
      <c r="G84" s="27" t="s">
        <v>104</v>
      </c>
      <c r="H84">
        <f>IF(COUNTIF(Inputs!J:J, G84)=0,0, 1)</f>
        <v>0</v>
      </c>
      <c r="I84">
        <f>SUM(H$6:H84)*H84</f>
        <v>0</v>
      </c>
      <c r="J84">
        <f t="shared" si="4"/>
        <v>79</v>
      </c>
      <c r="K84" t="str">
        <f t="shared" si="3"/>
        <v>-</v>
      </c>
    </row>
    <row r="85" spans="7:11" x14ac:dyDescent="0.15">
      <c r="G85" s="27" t="s">
        <v>105</v>
      </c>
      <c r="H85">
        <f>IF(COUNTIF(Inputs!J:J, G85)=0,0, 1)</f>
        <v>0</v>
      </c>
      <c r="I85">
        <f>SUM(H$6:H85)*H85</f>
        <v>0</v>
      </c>
      <c r="J85">
        <f t="shared" si="4"/>
        <v>80</v>
      </c>
      <c r="K85" t="str">
        <f t="shared" si="3"/>
        <v>-</v>
      </c>
    </row>
    <row r="86" spans="7:11" x14ac:dyDescent="0.15">
      <c r="G86" s="27" t="s">
        <v>106</v>
      </c>
      <c r="H86">
        <f>IF(COUNTIF(Inputs!J:J, G86)=0,0, 1)</f>
        <v>0</v>
      </c>
      <c r="I86">
        <f>SUM(H$6:H86)*H86</f>
        <v>0</v>
      </c>
      <c r="J86">
        <f t="shared" si="4"/>
        <v>81</v>
      </c>
      <c r="K86" t="str">
        <f t="shared" si="3"/>
        <v>-</v>
      </c>
    </row>
    <row r="87" spans="7:11" x14ac:dyDescent="0.15">
      <c r="G87" s="27" t="s">
        <v>107</v>
      </c>
      <c r="H87">
        <f>IF(COUNTIF(Inputs!J:J, G87)=0,0, 1)</f>
        <v>0</v>
      </c>
      <c r="I87">
        <f>SUM(H$6:H87)*H87</f>
        <v>0</v>
      </c>
      <c r="J87">
        <f t="shared" si="4"/>
        <v>82</v>
      </c>
      <c r="K87" t="str">
        <f t="shared" si="3"/>
        <v>-</v>
      </c>
    </row>
    <row r="88" spans="7:11" x14ac:dyDescent="0.15">
      <c r="G88" s="27" t="s">
        <v>108</v>
      </c>
      <c r="H88">
        <f>IF(COUNTIF(Inputs!J:J, G88)=0,0, 1)</f>
        <v>0</v>
      </c>
      <c r="I88">
        <f>SUM(H$6:H88)*H88</f>
        <v>0</v>
      </c>
      <c r="J88">
        <f t="shared" si="4"/>
        <v>83</v>
      </c>
      <c r="K88" t="str">
        <f t="shared" si="3"/>
        <v>-</v>
      </c>
    </row>
    <row r="89" spans="7:11" x14ac:dyDescent="0.15">
      <c r="G89" s="27" t="s">
        <v>109</v>
      </c>
      <c r="H89">
        <f>IF(COUNTIF(Inputs!J:J, G89)=0,0, 1)</f>
        <v>0</v>
      </c>
      <c r="I89">
        <f>SUM(H$6:H89)*H89</f>
        <v>0</v>
      </c>
      <c r="J89">
        <f t="shared" si="4"/>
        <v>84</v>
      </c>
      <c r="K89" t="str">
        <f t="shared" si="3"/>
        <v>-</v>
      </c>
    </row>
    <row r="90" spans="7:11" x14ac:dyDescent="0.15">
      <c r="G90" s="27" t="s">
        <v>110</v>
      </c>
      <c r="H90">
        <f>IF(COUNTIF(Inputs!J:J, G90)=0,0, 1)</f>
        <v>0</v>
      </c>
      <c r="I90">
        <f>SUM(H$6:H90)*H90</f>
        <v>0</v>
      </c>
      <c r="J90">
        <f t="shared" si="4"/>
        <v>85</v>
      </c>
      <c r="K90" t="str">
        <f t="shared" si="3"/>
        <v>-</v>
      </c>
    </row>
    <row r="91" spans="7:11" x14ac:dyDescent="0.15">
      <c r="G91" s="27" t="s">
        <v>111</v>
      </c>
      <c r="H91">
        <f>IF(COUNTIF(Inputs!J:J, G91)=0,0, 1)</f>
        <v>0</v>
      </c>
      <c r="I91">
        <f>SUM(H$6:H91)*H91</f>
        <v>0</v>
      </c>
      <c r="J91">
        <f t="shared" si="4"/>
        <v>86</v>
      </c>
      <c r="K91" t="str">
        <f t="shared" si="3"/>
        <v>-</v>
      </c>
    </row>
    <row r="92" spans="7:11" x14ac:dyDescent="0.15">
      <c r="G92" s="27" t="s">
        <v>112</v>
      </c>
      <c r="H92">
        <f>IF(COUNTIF(Inputs!J:J, G92)=0,0, 1)</f>
        <v>0</v>
      </c>
      <c r="I92">
        <f>SUM(H$6:H92)*H92</f>
        <v>0</v>
      </c>
      <c r="J92">
        <f t="shared" si="4"/>
        <v>87</v>
      </c>
      <c r="K92" t="str">
        <f t="shared" si="3"/>
        <v>-</v>
      </c>
    </row>
    <row r="93" spans="7:11" x14ac:dyDescent="0.15">
      <c r="G93" s="27" t="s">
        <v>113</v>
      </c>
      <c r="H93">
        <f>IF(COUNTIF(Inputs!J:J, G93)=0,0, 1)</f>
        <v>0</v>
      </c>
      <c r="I93">
        <f>SUM(H$6:H93)*H93</f>
        <v>0</v>
      </c>
      <c r="J93">
        <f t="shared" si="4"/>
        <v>88</v>
      </c>
      <c r="K93" t="str">
        <f t="shared" si="3"/>
        <v>-</v>
      </c>
    </row>
    <row r="94" spans="7:11" x14ac:dyDescent="0.15">
      <c r="G94" s="27" t="s">
        <v>114</v>
      </c>
      <c r="H94">
        <f>IF(COUNTIF(Inputs!J:J, G94)=0,0, 1)</f>
        <v>0</v>
      </c>
      <c r="I94">
        <f>SUM(H$6:H94)*H94</f>
        <v>0</v>
      </c>
      <c r="J94">
        <f t="shared" si="4"/>
        <v>89</v>
      </c>
      <c r="K94" t="str">
        <f t="shared" si="3"/>
        <v>-</v>
      </c>
    </row>
    <row r="95" spans="7:11" x14ac:dyDescent="0.15">
      <c r="G95" s="27" t="s">
        <v>115</v>
      </c>
      <c r="H95">
        <f>IF(COUNTIF(Inputs!J:J, G95)=0,0, 1)</f>
        <v>0</v>
      </c>
      <c r="I95">
        <f>SUM(H$6:H95)*H95</f>
        <v>0</v>
      </c>
      <c r="J95">
        <f t="shared" si="4"/>
        <v>90</v>
      </c>
      <c r="K95" t="str">
        <f t="shared" si="3"/>
        <v>-</v>
      </c>
    </row>
    <row r="96" spans="7:11" x14ac:dyDescent="0.15">
      <c r="G96" s="27" t="s">
        <v>116</v>
      </c>
      <c r="H96">
        <f>IF(COUNTIF(Inputs!J:J, G96)=0,0, 1)</f>
        <v>0</v>
      </c>
      <c r="I96">
        <f>SUM(H$6:H96)*H96</f>
        <v>0</v>
      </c>
      <c r="J96">
        <f t="shared" si="4"/>
        <v>91</v>
      </c>
      <c r="K96" t="str">
        <f t="shared" si="3"/>
        <v>-</v>
      </c>
    </row>
    <row r="97" spans="7:11" x14ac:dyDescent="0.15">
      <c r="G97" s="27" t="s">
        <v>117</v>
      </c>
      <c r="H97">
        <f>IF(COUNTIF(Inputs!J:J, G97)=0,0, 1)</f>
        <v>0</v>
      </c>
      <c r="I97">
        <f>SUM(H$6:H97)*H97</f>
        <v>0</v>
      </c>
      <c r="J97">
        <f t="shared" si="4"/>
        <v>92</v>
      </c>
      <c r="K97" t="str">
        <f t="shared" si="3"/>
        <v>-</v>
      </c>
    </row>
    <row r="98" spans="7:11" x14ac:dyDescent="0.15">
      <c r="G98" s="27" t="s">
        <v>118</v>
      </c>
      <c r="H98">
        <f>IF(COUNTIF(Inputs!J:J, G98)=0,0, 1)</f>
        <v>0</v>
      </c>
      <c r="I98">
        <f>SUM(H$6:H98)*H98</f>
        <v>0</v>
      </c>
      <c r="J98">
        <f t="shared" si="4"/>
        <v>93</v>
      </c>
      <c r="K98" t="str">
        <f t="shared" si="3"/>
        <v>-</v>
      </c>
    </row>
    <row r="99" spans="7:11" x14ac:dyDescent="0.15">
      <c r="G99" s="27" t="s">
        <v>119</v>
      </c>
      <c r="H99">
        <f>IF(COUNTIF(Inputs!J:J, G99)=0,0, 1)</f>
        <v>0</v>
      </c>
      <c r="I99">
        <f>SUM(H$6:H99)*H99</f>
        <v>0</v>
      </c>
      <c r="J99">
        <f t="shared" si="4"/>
        <v>94</v>
      </c>
      <c r="K99" t="str">
        <f t="shared" si="3"/>
        <v>-</v>
      </c>
    </row>
    <row r="100" spans="7:11" x14ac:dyDescent="0.15">
      <c r="G100" s="27" t="s">
        <v>120</v>
      </c>
      <c r="H100">
        <f>IF(COUNTIF(Inputs!J:J, G100)=0,0, 1)</f>
        <v>0</v>
      </c>
      <c r="I100">
        <f>SUM(H$6:H100)*H100</f>
        <v>0</v>
      </c>
      <c r="J100">
        <f t="shared" si="4"/>
        <v>95</v>
      </c>
      <c r="K100" t="str">
        <f t="shared" si="3"/>
        <v>-</v>
      </c>
    </row>
    <row r="101" spans="7:11" x14ac:dyDescent="0.15">
      <c r="G101" s="27" t="s">
        <v>121</v>
      </c>
      <c r="H101">
        <f>IF(COUNTIF(Inputs!J:J, G101)=0,0, 1)</f>
        <v>0</v>
      </c>
      <c r="I101">
        <f>SUM(H$6:H101)*H101</f>
        <v>0</v>
      </c>
      <c r="J101">
        <f t="shared" si="4"/>
        <v>96</v>
      </c>
      <c r="K101" t="str">
        <f t="shared" si="3"/>
        <v>-</v>
      </c>
    </row>
    <row r="102" spans="7:11" x14ac:dyDescent="0.15">
      <c r="G102" s="27" t="s">
        <v>122</v>
      </c>
      <c r="H102">
        <f>IF(COUNTIF(Inputs!J:J, G102)=0,0, 1)</f>
        <v>0</v>
      </c>
      <c r="I102">
        <f>SUM(H$6:H102)*H102</f>
        <v>0</v>
      </c>
      <c r="J102">
        <f t="shared" si="4"/>
        <v>97</v>
      </c>
      <c r="K102" t="str">
        <f t="shared" ref="K102:K133" si="5">_xlfn.IFNA(INDEX(Countries, MATCH(J102, $I$6:$I$192, FALSE)), "-")</f>
        <v>-</v>
      </c>
    </row>
    <row r="103" spans="7:11" x14ac:dyDescent="0.15">
      <c r="G103" s="27" t="s">
        <v>123</v>
      </c>
      <c r="H103">
        <f>IF(COUNTIF(Inputs!J:J, G103)=0,0, 1)</f>
        <v>0</v>
      </c>
      <c r="I103">
        <f>SUM(H$6:H103)*H103</f>
        <v>0</v>
      </c>
      <c r="J103">
        <f t="shared" si="4"/>
        <v>98</v>
      </c>
      <c r="K103" t="str">
        <f t="shared" si="5"/>
        <v>-</v>
      </c>
    </row>
    <row r="104" spans="7:11" x14ac:dyDescent="0.15">
      <c r="G104" s="27" t="s">
        <v>124</v>
      </c>
      <c r="H104">
        <f>IF(COUNTIF(Inputs!J:J, G104)=0,0, 1)</f>
        <v>0</v>
      </c>
      <c r="I104">
        <f>SUM(H$6:H104)*H104</f>
        <v>0</v>
      </c>
      <c r="J104">
        <f t="shared" si="4"/>
        <v>99</v>
      </c>
      <c r="K104" t="str">
        <f t="shared" si="5"/>
        <v>-</v>
      </c>
    </row>
    <row r="105" spans="7:11" x14ac:dyDescent="0.15">
      <c r="G105" s="27" t="s">
        <v>125</v>
      </c>
      <c r="H105">
        <f>IF(COUNTIF(Inputs!J:J, G105)=0,0, 1)</f>
        <v>0</v>
      </c>
      <c r="I105">
        <f>SUM(H$6:H105)*H105</f>
        <v>0</v>
      </c>
      <c r="J105">
        <f t="shared" si="4"/>
        <v>100</v>
      </c>
      <c r="K105" t="str">
        <f t="shared" si="5"/>
        <v>-</v>
      </c>
    </row>
    <row r="106" spans="7:11" x14ac:dyDescent="0.15">
      <c r="G106" s="27" t="s">
        <v>126</v>
      </c>
      <c r="H106">
        <f>IF(COUNTIF(Inputs!J:J, G106)=0,0, 1)</f>
        <v>0</v>
      </c>
      <c r="I106">
        <f>SUM(H$6:H106)*H106</f>
        <v>0</v>
      </c>
      <c r="J106">
        <f t="shared" si="4"/>
        <v>101</v>
      </c>
      <c r="K106" t="str">
        <f t="shared" si="5"/>
        <v>-</v>
      </c>
    </row>
    <row r="107" spans="7:11" x14ac:dyDescent="0.15">
      <c r="G107" s="27" t="s">
        <v>127</v>
      </c>
      <c r="H107">
        <f>IF(COUNTIF(Inputs!J:J, G107)=0,0, 1)</f>
        <v>0</v>
      </c>
      <c r="I107">
        <f>SUM(H$6:H107)*H107</f>
        <v>0</v>
      </c>
      <c r="J107">
        <f t="shared" si="4"/>
        <v>102</v>
      </c>
      <c r="K107" t="str">
        <f t="shared" si="5"/>
        <v>-</v>
      </c>
    </row>
    <row r="108" spans="7:11" x14ac:dyDescent="0.15">
      <c r="G108" s="27" t="s">
        <v>128</v>
      </c>
      <c r="H108">
        <f>IF(COUNTIF(Inputs!J:J, G108)=0,0, 1)</f>
        <v>0</v>
      </c>
      <c r="I108">
        <f>SUM(H$6:H108)*H108</f>
        <v>0</v>
      </c>
      <c r="J108">
        <f t="shared" si="4"/>
        <v>103</v>
      </c>
      <c r="K108" t="str">
        <f t="shared" si="5"/>
        <v>-</v>
      </c>
    </row>
    <row r="109" spans="7:11" x14ac:dyDescent="0.15">
      <c r="G109" s="27" t="s">
        <v>129</v>
      </c>
      <c r="H109">
        <f>IF(COUNTIF(Inputs!J:J, G109)=0,0, 1)</f>
        <v>0</v>
      </c>
      <c r="I109">
        <f>SUM(H$6:H109)*H109</f>
        <v>0</v>
      </c>
      <c r="J109">
        <f t="shared" si="4"/>
        <v>104</v>
      </c>
      <c r="K109" t="str">
        <f t="shared" si="5"/>
        <v>-</v>
      </c>
    </row>
    <row r="110" spans="7:11" x14ac:dyDescent="0.15">
      <c r="G110" s="27" t="s">
        <v>130</v>
      </c>
      <c r="H110">
        <f>IF(COUNTIF(Inputs!J:J, G110)=0,0, 1)</f>
        <v>0</v>
      </c>
      <c r="I110">
        <f>SUM(H$6:H110)*H110</f>
        <v>0</v>
      </c>
      <c r="J110">
        <f t="shared" si="4"/>
        <v>105</v>
      </c>
      <c r="K110" t="str">
        <f t="shared" si="5"/>
        <v>-</v>
      </c>
    </row>
    <row r="111" spans="7:11" x14ac:dyDescent="0.15">
      <c r="G111" s="27" t="s">
        <v>131</v>
      </c>
      <c r="H111">
        <f>IF(COUNTIF(Inputs!J:J, G111)=0,0, 1)</f>
        <v>0</v>
      </c>
      <c r="I111">
        <f>SUM(H$6:H111)*H111</f>
        <v>0</v>
      </c>
      <c r="J111">
        <f t="shared" si="4"/>
        <v>106</v>
      </c>
      <c r="K111" t="str">
        <f t="shared" si="5"/>
        <v>-</v>
      </c>
    </row>
    <row r="112" spans="7:11" x14ac:dyDescent="0.15">
      <c r="G112" s="27" t="s">
        <v>132</v>
      </c>
      <c r="H112">
        <f>IF(COUNTIF(Inputs!J:J, G112)=0,0, 1)</f>
        <v>0</v>
      </c>
      <c r="I112">
        <f>SUM(H$6:H112)*H112</f>
        <v>0</v>
      </c>
      <c r="J112">
        <f t="shared" si="4"/>
        <v>107</v>
      </c>
      <c r="K112" t="str">
        <f t="shared" si="5"/>
        <v>-</v>
      </c>
    </row>
    <row r="113" spans="7:11" x14ac:dyDescent="0.15">
      <c r="G113" s="27" t="s">
        <v>133</v>
      </c>
      <c r="H113">
        <f>IF(COUNTIF(Inputs!J:J, G113)=0,0, 1)</f>
        <v>0</v>
      </c>
      <c r="I113">
        <f>SUM(H$6:H113)*H113</f>
        <v>0</v>
      </c>
      <c r="J113">
        <f t="shared" si="4"/>
        <v>108</v>
      </c>
      <c r="K113" t="str">
        <f t="shared" si="5"/>
        <v>-</v>
      </c>
    </row>
    <row r="114" spans="7:11" x14ac:dyDescent="0.15">
      <c r="G114" s="27" t="s">
        <v>134</v>
      </c>
      <c r="H114">
        <f>IF(COUNTIF(Inputs!J:J, G114)=0,0, 1)</f>
        <v>0</v>
      </c>
      <c r="I114">
        <f>SUM(H$6:H114)*H114</f>
        <v>0</v>
      </c>
      <c r="J114">
        <f t="shared" si="4"/>
        <v>109</v>
      </c>
      <c r="K114" t="str">
        <f t="shared" si="5"/>
        <v>-</v>
      </c>
    </row>
    <row r="115" spans="7:11" x14ac:dyDescent="0.15">
      <c r="G115" s="27" t="s">
        <v>135</v>
      </c>
      <c r="H115">
        <f>IF(COUNTIF(Inputs!J:J, G115)=0,0, 1)</f>
        <v>0</v>
      </c>
      <c r="I115">
        <f>SUM(H$6:H115)*H115</f>
        <v>0</v>
      </c>
      <c r="J115">
        <f t="shared" si="4"/>
        <v>110</v>
      </c>
      <c r="K115" t="str">
        <f t="shared" si="5"/>
        <v>-</v>
      </c>
    </row>
    <row r="116" spans="7:11" x14ac:dyDescent="0.15">
      <c r="G116" s="27" t="s">
        <v>136</v>
      </c>
      <c r="H116">
        <f>IF(COUNTIF(Inputs!J:J, G116)=0,0, 1)</f>
        <v>0</v>
      </c>
      <c r="I116">
        <f>SUM(H$6:H116)*H116</f>
        <v>0</v>
      </c>
      <c r="J116">
        <f t="shared" si="4"/>
        <v>111</v>
      </c>
      <c r="K116" t="str">
        <f t="shared" si="5"/>
        <v>-</v>
      </c>
    </row>
    <row r="117" spans="7:11" x14ac:dyDescent="0.15">
      <c r="G117" s="27" t="s">
        <v>137</v>
      </c>
      <c r="H117">
        <f>IF(COUNTIF(Inputs!J:J, G117)=0,0, 1)</f>
        <v>0</v>
      </c>
      <c r="I117">
        <f>SUM(H$6:H117)*H117</f>
        <v>0</v>
      </c>
      <c r="J117">
        <f t="shared" si="4"/>
        <v>112</v>
      </c>
      <c r="K117" t="str">
        <f t="shared" si="5"/>
        <v>-</v>
      </c>
    </row>
    <row r="118" spans="7:11" x14ac:dyDescent="0.15">
      <c r="G118" s="27" t="s">
        <v>138</v>
      </c>
      <c r="H118">
        <f>IF(COUNTIF(Inputs!J:J, G118)=0,0, 1)</f>
        <v>0</v>
      </c>
      <c r="I118">
        <f>SUM(H$6:H118)*H118</f>
        <v>0</v>
      </c>
      <c r="J118">
        <f t="shared" si="4"/>
        <v>113</v>
      </c>
      <c r="K118" t="str">
        <f t="shared" si="5"/>
        <v>-</v>
      </c>
    </row>
    <row r="119" spans="7:11" x14ac:dyDescent="0.15">
      <c r="G119" s="27" t="s">
        <v>139</v>
      </c>
      <c r="H119">
        <f>IF(COUNTIF(Inputs!J:J, G119)=0,0, 1)</f>
        <v>0</v>
      </c>
      <c r="I119">
        <f>SUM(H$6:H119)*H119</f>
        <v>0</v>
      </c>
      <c r="J119">
        <f t="shared" si="4"/>
        <v>114</v>
      </c>
      <c r="K119" t="str">
        <f t="shared" si="5"/>
        <v>-</v>
      </c>
    </row>
    <row r="120" spans="7:11" x14ac:dyDescent="0.15">
      <c r="G120" s="27" t="s">
        <v>140</v>
      </c>
      <c r="H120">
        <f>IF(COUNTIF(Inputs!J:J, G120)=0,0, 1)</f>
        <v>0</v>
      </c>
      <c r="I120">
        <f>SUM(H$6:H120)*H120</f>
        <v>0</v>
      </c>
      <c r="J120">
        <f t="shared" si="4"/>
        <v>115</v>
      </c>
      <c r="K120" t="str">
        <f t="shared" si="5"/>
        <v>-</v>
      </c>
    </row>
    <row r="121" spans="7:11" x14ac:dyDescent="0.15">
      <c r="G121" s="27" t="s">
        <v>141</v>
      </c>
      <c r="H121">
        <f>IF(COUNTIF(Inputs!J:J, G121)=0,0, 1)</f>
        <v>0</v>
      </c>
      <c r="I121">
        <f>SUM(H$6:H121)*H121</f>
        <v>0</v>
      </c>
      <c r="J121">
        <f t="shared" si="4"/>
        <v>116</v>
      </c>
      <c r="K121" t="str">
        <f t="shared" si="5"/>
        <v>-</v>
      </c>
    </row>
    <row r="122" spans="7:11" x14ac:dyDescent="0.15">
      <c r="G122" s="27" t="s">
        <v>142</v>
      </c>
      <c r="H122">
        <f>IF(COUNTIF(Inputs!J:J, G122)=0,0, 1)</f>
        <v>0</v>
      </c>
      <c r="I122">
        <f>SUM(H$6:H122)*H122</f>
        <v>0</v>
      </c>
      <c r="J122">
        <f t="shared" si="4"/>
        <v>117</v>
      </c>
      <c r="K122" t="str">
        <f t="shared" si="5"/>
        <v>-</v>
      </c>
    </row>
    <row r="123" spans="7:11" x14ac:dyDescent="0.15">
      <c r="G123" s="27" t="s">
        <v>143</v>
      </c>
      <c r="H123">
        <f>IF(COUNTIF(Inputs!J:J, G123)=0,0, 1)</f>
        <v>0</v>
      </c>
      <c r="I123">
        <f>SUM(H$6:H123)*H123</f>
        <v>0</v>
      </c>
      <c r="J123">
        <f t="shared" si="4"/>
        <v>118</v>
      </c>
      <c r="K123" t="str">
        <f t="shared" si="5"/>
        <v>-</v>
      </c>
    </row>
    <row r="124" spans="7:11" x14ac:dyDescent="0.15">
      <c r="G124" s="27" t="s">
        <v>144</v>
      </c>
      <c r="H124">
        <f>IF(COUNTIF(Inputs!J:J, G124)=0,0, 1)</f>
        <v>0</v>
      </c>
      <c r="I124">
        <f>SUM(H$6:H124)*H124</f>
        <v>0</v>
      </c>
      <c r="J124">
        <f t="shared" si="4"/>
        <v>119</v>
      </c>
      <c r="K124" t="str">
        <f t="shared" si="5"/>
        <v>-</v>
      </c>
    </row>
    <row r="125" spans="7:11" x14ac:dyDescent="0.15">
      <c r="G125" s="27" t="s">
        <v>145</v>
      </c>
      <c r="H125">
        <f>IF(COUNTIF(Inputs!J:J, G125)=0,0, 1)</f>
        <v>0</v>
      </c>
      <c r="I125">
        <f>SUM(H$6:H125)*H125</f>
        <v>0</v>
      </c>
      <c r="J125">
        <f t="shared" si="4"/>
        <v>120</v>
      </c>
      <c r="K125" t="str">
        <f t="shared" si="5"/>
        <v>-</v>
      </c>
    </row>
    <row r="126" spans="7:11" x14ac:dyDescent="0.15">
      <c r="G126" s="27" t="s">
        <v>146</v>
      </c>
      <c r="H126">
        <f>IF(COUNTIF(Inputs!J:J, G126)=0,0, 1)</f>
        <v>0</v>
      </c>
      <c r="I126">
        <f>SUM(H$6:H126)*H126</f>
        <v>0</v>
      </c>
      <c r="J126">
        <f t="shared" si="4"/>
        <v>121</v>
      </c>
      <c r="K126" t="str">
        <f t="shared" si="5"/>
        <v>-</v>
      </c>
    </row>
    <row r="127" spans="7:11" x14ac:dyDescent="0.15">
      <c r="G127" s="27" t="s">
        <v>147</v>
      </c>
      <c r="H127">
        <f>IF(COUNTIF(Inputs!J:J, G127)=0,0, 1)</f>
        <v>0</v>
      </c>
      <c r="I127">
        <f>SUM(H$6:H127)*H127</f>
        <v>0</v>
      </c>
      <c r="J127">
        <f t="shared" si="4"/>
        <v>122</v>
      </c>
      <c r="K127" t="str">
        <f t="shared" si="5"/>
        <v>-</v>
      </c>
    </row>
    <row r="128" spans="7:11" x14ac:dyDescent="0.15">
      <c r="G128" s="27" t="s">
        <v>148</v>
      </c>
      <c r="H128">
        <f>IF(COUNTIF(Inputs!J:J, G128)=0,0, 1)</f>
        <v>0</v>
      </c>
      <c r="I128">
        <f>SUM(H$6:H128)*H128</f>
        <v>0</v>
      </c>
      <c r="J128">
        <f t="shared" si="4"/>
        <v>123</v>
      </c>
      <c r="K128" t="str">
        <f t="shared" si="5"/>
        <v>-</v>
      </c>
    </row>
    <row r="129" spans="7:11" x14ac:dyDescent="0.15">
      <c r="G129" s="27" t="s">
        <v>149</v>
      </c>
      <c r="H129">
        <f>IF(COUNTIF(Inputs!J:J, G129)=0,0, 1)</f>
        <v>0</v>
      </c>
      <c r="I129">
        <f>SUM(H$6:H129)*H129</f>
        <v>0</v>
      </c>
      <c r="J129">
        <f t="shared" si="4"/>
        <v>124</v>
      </c>
      <c r="K129" t="str">
        <f t="shared" si="5"/>
        <v>-</v>
      </c>
    </row>
    <row r="130" spans="7:11" x14ac:dyDescent="0.15">
      <c r="G130" s="27" t="s">
        <v>150</v>
      </c>
      <c r="H130">
        <f>IF(COUNTIF(Inputs!J:J, G130)=0,0, 1)</f>
        <v>0</v>
      </c>
      <c r="I130">
        <f>SUM(H$6:H130)*H130</f>
        <v>0</v>
      </c>
      <c r="J130">
        <f t="shared" si="4"/>
        <v>125</v>
      </c>
      <c r="K130" t="str">
        <f t="shared" si="5"/>
        <v>-</v>
      </c>
    </row>
    <row r="131" spans="7:11" x14ac:dyDescent="0.15">
      <c r="G131" s="27" t="s">
        <v>151</v>
      </c>
      <c r="H131">
        <f>IF(COUNTIF(Inputs!J:J, G131)=0,0, 1)</f>
        <v>0</v>
      </c>
      <c r="I131">
        <f>SUM(H$6:H131)*H131</f>
        <v>0</v>
      </c>
      <c r="J131">
        <f t="shared" si="4"/>
        <v>126</v>
      </c>
      <c r="K131" t="str">
        <f t="shared" si="5"/>
        <v>-</v>
      </c>
    </row>
    <row r="132" spans="7:11" x14ac:dyDescent="0.15">
      <c r="G132" s="27" t="s">
        <v>152</v>
      </c>
      <c r="H132">
        <f>IF(COUNTIF(Inputs!J:J, G132)=0,0, 1)</f>
        <v>0</v>
      </c>
      <c r="I132">
        <f>SUM(H$6:H132)*H132</f>
        <v>0</v>
      </c>
      <c r="J132">
        <f t="shared" si="4"/>
        <v>127</v>
      </c>
      <c r="K132" t="str">
        <f t="shared" si="5"/>
        <v>-</v>
      </c>
    </row>
    <row r="133" spans="7:11" x14ac:dyDescent="0.15">
      <c r="G133" s="27" t="s">
        <v>153</v>
      </c>
      <c r="H133">
        <f>IF(COUNTIF(Inputs!J:J, G133)=0,0, 1)</f>
        <v>0</v>
      </c>
      <c r="I133">
        <f>SUM(H$6:H133)*H133</f>
        <v>0</v>
      </c>
      <c r="J133">
        <f t="shared" si="4"/>
        <v>128</v>
      </c>
      <c r="K133" t="str">
        <f t="shared" si="5"/>
        <v>-</v>
      </c>
    </row>
    <row r="134" spans="7:11" x14ac:dyDescent="0.15">
      <c r="G134" s="27" t="s">
        <v>154</v>
      </c>
      <c r="H134">
        <f>IF(COUNTIF(Inputs!J:J, G134)=0,0, 1)</f>
        <v>0</v>
      </c>
      <c r="I134">
        <f>SUM(H$6:H134)*H134</f>
        <v>0</v>
      </c>
      <c r="J134">
        <f t="shared" si="4"/>
        <v>129</v>
      </c>
      <c r="K134" t="str">
        <f t="shared" ref="K134:K165" si="6">_xlfn.IFNA(INDEX(Countries, MATCH(J134, $I$6:$I$192, FALSE)), "-")</f>
        <v>-</v>
      </c>
    </row>
    <row r="135" spans="7:11" x14ac:dyDescent="0.15">
      <c r="G135" s="27" t="s">
        <v>155</v>
      </c>
      <c r="H135">
        <f>IF(COUNTIF(Inputs!J:J, G135)=0,0, 1)</f>
        <v>0</v>
      </c>
      <c r="I135">
        <f>SUM(H$6:H135)*H135</f>
        <v>0</v>
      </c>
      <c r="J135">
        <f t="shared" ref="J135:J192" si="7">J134+1</f>
        <v>130</v>
      </c>
      <c r="K135" t="str">
        <f t="shared" si="6"/>
        <v>-</v>
      </c>
    </row>
    <row r="136" spans="7:11" x14ac:dyDescent="0.15">
      <c r="G136" s="27" t="s">
        <v>156</v>
      </c>
      <c r="H136">
        <f>IF(COUNTIF(Inputs!J:J, G136)=0,0, 1)</f>
        <v>0</v>
      </c>
      <c r="I136">
        <f>SUM(H$6:H136)*H136</f>
        <v>0</v>
      </c>
      <c r="J136">
        <f t="shared" si="7"/>
        <v>131</v>
      </c>
      <c r="K136" t="str">
        <f t="shared" si="6"/>
        <v>-</v>
      </c>
    </row>
    <row r="137" spans="7:11" x14ac:dyDescent="0.15">
      <c r="G137" s="27" t="s">
        <v>157</v>
      </c>
      <c r="H137">
        <f>IF(COUNTIF(Inputs!J:J, G137)=0,0, 1)</f>
        <v>0</v>
      </c>
      <c r="I137">
        <f>SUM(H$6:H137)*H137</f>
        <v>0</v>
      </c>
      <c r="J137">
        <f t="shared" si="7"/>
        <v>132</v>
      </c>
      <c r="K137" t="str">
        <f t="shared" si="6"/>
        <v>-</v>
      </c>
    </row>
    <row r="138" spans="7:11" x14ac:dyDescent="0.15">
      <c r="G138" s="27" t="s">
        <v>158</v>
      </c>
      <c r="H138">
        <f>IF(COUNTIF(Inputs!J:J, G138)=0,0, 1)</f>
        <v>0</v>
      </c>
      <c r="I138">
        <f>SUM(H$6:H138)*H138</f>
        <v>0</v>
      </c>
      <c r="J138">
        <f t="shared" si="7"/>
        <v>133</v>
      </c>
      <c r="K138" t="str">
        <f t="shared" si="6"/>
        <v>-</v>
      </c>
    </row>
    <row r="139" spans="7:11" x14ac:dyDescent="0.15">
      <c r="G139" s="27" t="s">
        <v>159</v>
      </c>
      <c r="H139">
        <f>IF(COUNTIF(Inputs!J:J, G139)=0,0, 1)</f>
        <v>0</v>
      </c>
      <c r="I139">
        <f>SUM(H$6:H139)*H139</f>
        <v>0</v>
      </c>
      <c r="J139">
        <f t="shared" si="7"/>
        <v>134</v>
      </c>
      <c r="K139" t="str">
        <f t="shared" si="6"/>
        <v>-</v>
      </c>
    </row>
    <row r="140" spans="7:11" x14ac:dyDescent="0.15">
      <c r="G140" s="27" t="s">
        <v>160</v>
      </c>
      <c r="H140">
        <f>IF(COUNTIF(Inputs!J:J, G140)=0,0, 1)</f>
        <v>0</v>
      </c>
      <c r="I140">
        <f>SUM(H$6:H140)*H140</f>
        <v>0</v>
      </c>
      <c r="J140">
        <f t="shared" si="7"/>
        <v>135</v>
      </c>
      <c r="K140" t="str">
        <f t="shared" si="6"/>
        <v>-</v>
      </c>
    </row>
    <row r="141" spans="7:11" x14ac:dyDescent="0.15">
      <c r="G141" s="27" t="s">
        <v>161</v>
      </c>
      <c r="H141">
        <f>IF(COUNTIF(Inputs!J:J, G141)=0,0, 1)</f>
        <v>0</v>
      </c>
      <c r="I141">
        <f>SUM(H$6:H141)*H141</f>
        <v>0</v>
      </c>
      <c r="J141">
        <f t="shared" si="7"/>
        <v>136</v>
      </c>
      <c r="K141" t="str">
        <f t="shared" si="6"/>
        <v>-</v>
      </c>
    </row>
    <row r="142" spans="7:11" x14ac:dyDescent="0.15">
      <c r="G142" s="27" t="s">
        <v>162</v>
      </c>
      <c r="H142">
        <f>IF(COUNTIF(Inputs!J:J, G142)=0,0, 1)</f>
        <v>0</v>
      </c>
      <c r="I142">
        <f>SUM(H$6:H142)*H142</f>
        <v>0</v>
      </c>
      <c r="J142">
        <f t="shared" si="7"/>
        <v>137</v>
      </c>
      <c r="K142" t="str">
        <f t="shared" si="6"/>
        <v>-</v>
      </c>
    </row>
    <row r="143" spans="7:11" x14ac:dyDescent="0.15">
      <c r="G143" s="27" t="s">
        <v>163</v>
      </c>
      <c r="H143">
        <f>IF(COUNTIF(Inputs!J:J, G143)=0,0, 1)</f>
        <v>0</v>
      </c>
      <c r="I143">
        <f>SUM(H$6:H143)*H143</f>
        <v>0</v>
      </c>
      <c r="J143">
        <f t="shared" si="7"/>
        <v>138</v>
      </c>
      <c r="K143" t="str">
        <f t="shared" si="6"/>
        <v>-</v>
      </c>
    </row>
    <row r="144" spans="7:11" x14ac:dyDescent="0.15">
      <c r="G144" s="27" t="s">
        <v>164</v>
      </c>
      <c r="H144">
        <f>IF(COUNTIF(Inputs!J:J, G144)=0,0, 1)</f>
        <v>0</v>
      </c>
      <c r="I144">
        <f>SUM(H$6:H144)*H144</f>
        <v>0</v>
      </c>
      <c r="J144">
        <f t="shared" si="7"/>
        <v>139</v>
      </c>
      <c r="K144" t="str">
        <f t="shared" si="6"/>
        <v>-</v>
      </c>
    </row>
    <row r="145" spans="7:11" x14ac:dyDescent="0.15">
      <c r="G145" s="27" t="s">
        <v>165</v>
      </c>
      <c r="H145">
        <f>IF(COUNTIF(Inputs!J:J, G145)=0,0, 1)</f>
        <v>0</v>
      </c>
      <c r="I145">
        <f>SUM(H$6:H145)*H145</f>
        <v>0</v>
      </c>
      <c r="J145">
        <f t="shared" si="7"/>
        <v>140</v>
      </c>
      <c r="K145" t="str">
        <f t="shared" si="6"/>
        <v>-</v>
      </c>
    </row>
    <row r="146" spans="7:11" x14ac:dyDescent="0.15">
      <c r="G146" s="27" t="s">
        <v>166</v>
      </c>
      <c r="H146">
        <f>IF(COUNTIF(Inputs!J:J, G146)=0,0, 1)</f>
        <v>0</v>
      </c>
      <c r="I146">
        <f>SUM(H$6:H146)*H146</f>
        <v>0</v>
      </c>
      <c r="J146">
        <f t="shared" si="7"/>
        <v>141</v>
      </c>
      <c r="K146" t="str">
        <f t="shared" si="6"/>
        <v>-</v>
      </c>
    </row>
    <row r="147" spans="7:11" x14ac:dyDescent="0.15">
      <c r="G147" s="27" t="s">
        <v>167</v>
      </c>
      <c r="H147">
        <f>IF(COUNTIF(Inputs!J:J, G147)=0,0, 1)</f>
        <v>0</v>
      </c>
      <c r="I147">
        <f>SUM(H$6:H147)*H147</f>
        <v>0</v>
      </c>
      <c r="J147">
        <f t="shared" si="7"/>
        <v>142</v>
      </c>
      <c r="K147" t="str">
        <f t="shared" si="6"/>
        <v>-</v>
      </c>
    </row>
    <row r="148" spans="7:11" x14ac:dyDescent="0.15">
      <c r="G148" s="27" t="s">
        <v>168</v>
      </c>
      <c r="H148">
        <f>IF(COUNTIF(Inputs!J:J, G148)=0,0, 1)</f>
        <v>0</v>
      </c>
      <c r="I148">
        <f>SUM(H$6:H148)*H148</f>
        <v>0</v>
      </c>
      <c r="J148">
        <f t="shared" si="7"/>
        <v>143</v>
      </c>
      <c r="K148" t="str">
        <f t="shared" si="6"/>
        <v>-</v>
      </c>
    </row>
    <row r="149" spans="7:11" x14ac:dyDescent="0.15">
      <c r="G149" s="27" t="s">
        <v>169</v>
      </c>
      <c r="H149">
        <f>IF(COUNTIF(Inputs!J:J, G149)=0,0, 1)</f>
        <v>0</v>
      </c>
      <c r="I149">
        <f>SUM(H$6:H149)*H149</f>
        <v>0</v>
      </c>
      <c r="J149">
        <f t="shared" si="7"/>
        <v>144</v>
      </c>
      <c r="K149" t="str">
        <f t="shared" si="6"/>
        <v>-</v>
      </c>
    </row>
    <row r="150" spans="7:11" x14ac:dyDescent="0.15">
      <c r="G150" s="27" t="s">
        <v>170</v>
      </c>
      <c r="H150">
        <f>IF(COUNTIF(Inputs!J:J, G150)=0,0, 1)</f>
        <v>0</v>
      </c>
      <c r="I150">
        <f>SUM(H$6:H150)*H150</f>
        <v>0</v>
      </c>
      <c r="J150">
        <f t="shared" si="7"/>
        <v>145</v>
      </c>
      <c r="K150" t="str">
        <f t="shared" si="6"/>
        <v>-</v>
      </c>
    </row>
    <row r="151" spans="7:11" x14ac:dyDescent="0.15">
      <c r="G151" s="27" t="s">
        <v>171</v>
      </c>
      <c r="H151">
        <f>IF(COUNTIF(Inputs!J:J, G151)=0,0, 1)</f>
        <v>0</v>
      </c>
      <c r="I151">
        <f>SUM(H$6:H151)*H151</f>
        <v>0</v>
      </c>
      <c r="J151">
        <f t="shared" si="7"/>
        <v>146</v>
      </c>
      <c r="K151" t="str">
        <f t="shared" si="6"/>
        <v>-</v>
      </c>
    </row>
    <row r="152" spans="7:11" x14ac:dyDescent="0.15">
      <c r="G152" s="27" t="s">
        <v>172</v>
      </c>
      <c r="H152">
        <f>IF(COUNTIF(Inputs!J:J, G152)=0,0, 1)</f>
        <v>0</v>
      </c>
      <c r="I152">
        <f>SUM(H$6:H152)*H152</f>
        <v>0</v>
      </c>
      <c r="J152">
        <f t="shared" si="7"/>
        <v>147</v>
      </c>
      <c r="K152" t="str">
        <f t="shared" si="6"/>
        <v>-</v>
      </c>
    </row>
    <row r="153" spans="7:11" x14ac:dyDescent="0.15">
      <c r="G153" s="27" t="s">
        <v>173</v>
      </c>
      <c r="H153">
        <f>IF(COUNTIF(Inputs!J:J, G153)=0,0, 1)</f>
        <v>0</v>
      </c>
      <c r="I153">
        <f>SUM(H$6:H153)*H153</f>
        <v>0</v>
      </c>
      <c r="J153">
        <f t="shared" si="7"/>
        <v>148</v>
      </c>
      <c r="K153" t="str">
        <f t="shared" si="6"/>
        <v>-</v>
      </c>
    </row>
    <row r="154" spans="7:11" x14ac:dyDescent="0.15">
      <c r="G154" s="27" t="s">
        <v>174</v>
      </c>
      <c r="H154">
        <f>IF(COUNTIF(Inputs!J:J, G154)=0,0, 1)</f>
        <v>0</v>
      </c>
      <c r="I154">
        <f>SUM(H$6:H154)*H154</f>
        <v>0</v>
      </c>
      <c r="J154">
        <f t="shared" si="7"/>
        <v>149</v>
      </c>
      <c r="K154" t="str">
        <f t="shared" si="6"/>
        <v>-</v>
      </c>
    </row>
    <row r="155" spans="7:11" x14ac:dyDescent="0.15">
      <c r="G155" s="27" t="s">
        <v>175</v>
      </c>
      <c r="H155">
        <f>IF(COUNTIF(Inputs!J:J, G155)=0,0, 1)</f>
        <v>0</v>
      </c>
      <c r="I155">
        <f>SUM(H$6:H155)*H155</f>
        <v>0</v>
      </c>
      <c r="J155">
        <f t="shared" si="7"/>
        <v>150</v>
      </c>
      <c r="K155" t="str">
        <f t="shared" si="6"/>
        <v>-</v>
      </c>
    </row>
    <row r="156" spans="7:11" x14ac:dyDescent="0.15">
      <c r="G156" s="27" t="s">
        <v>176</v>
      </c>
      <c r="H156">
        <f>IF(COUNTIF(Inputs!J:J, G156)=0,0, 1)</f>
        <v>0</v>
      </c>
      <c r="I156">
        <f>SUM(H$6:H156)*H156</f>
        <v>0</v>
      </c>
      <c r="J156">
        <f t="shared" si="7"/>
        <v>151</v>
      </c>
      <c r="K156" t="str">
        <f t="shared" si="6"/>
        <v>-</v>
      </c>
    </row>
    <row r="157" spans="7:11" x14ac:dyDescent="0.15">
      <c r="G157" s="27" t="s">
        <v>177</v>
      </c>
      <c r="H157">
        <f>IF(COUNTIF(Inputs!J:J, G157)=0,0, 1)</f>
        <v>0</v>
      </c>
      <c r="I157">
        <f>SUM(H$6:H157)*H157</f>
        <v>0</v>
      </c>
      <c r="J157">
        <f t="shared" si="7"/>
        <v>152</v>
      </c>
      <c r="K157" t="str">
        <f t="shared" si="6"/>
        <v>-</v>
      </c>
    </row>
    <row r="158" spans="7:11" x14ac:dyDescent="0.15">
      <c r="G158" s="27" t="s">
        <v>178</v>
      </c>
      <c r="H158">
        <f>IF(COUNTIF(Inputs!J:J, G158)=0,0, 1)</f>
        <v>0</v>
      </c>
      <c r="I158">
        <f>SUM(H$6:H158)*H158</f>
        <v>0</v>
      </c>
      <c r="J158">
        <f t="shared" si="7"/>
        <v>153</v>
      </c>
      <c r="K158" t="str">
        <f t="shared" si="6"/>
        <v>-</v>
      </c>
    </row>
    <row r="159" spans="7:11" x14ac:dyDescent="0.15">
      <c r="G159" s="27" t="s">
        <v>179</v>
      </c>
      <c r="H159">
        <f>IF(COUNTIF(Inputs!J:J, G159)=0,0, 1)</f>
        <v>0</v>
      </c>
      <c r="I159">
        <f>SUM(H$6:H159)*H159</f>
        <v>0</v>
      </c>
      <c r="J159">
        <f t="shared" si="7"/>
        <v>154</v>
      </c>
      <c r="K159" t="str">
        <f t="shared" si="6"/>
        <v>-</v>
      </c>
    </row>
    <row r="160" spans="7:11" x14ac:dyDescent="0.15">
      <c r="G160" s="27" t="s">
        <v>180</v>
      </c>
      <c r="H160">
        <f>IF(COUNTIF(Inputs!J:J, G160)=0,0, 1)</f>
        <v>0</v>
      </c>
      <c r="I160">
        <f>SUM(H$6:H160)*H160</f>
        <v>0</v>
      </c>
      <c r="J160">
        <f t="shared" si="7"/>
        <v>155</v>
      </c>
      <c r="K160" t="str">
        <f t="shared" si="6"/>
        <v>-</v>
      </c>
    </row>
    <row r="161" spans="7:11" x14ac:dyDescent="0.15">
      <c r="G161" s="27" t="s">
        <v>181</v>
      </c>
      <c r="H161">
        <f>IF(COUNTIF(Inputs!J:J, G161)=0,0, 1)</f>
        <v>0</v>
      </c>
      <c r="I161">
        <f>SUM(H$6:H161)*H161</f>
        <v>0</v>
      </c>
      <c r="J161">
        <f t="shared" si="7"/>
        <v>156</v>
      </c>
      <c r="K161" t="str">
        <f t="shared" si="6"/>
        <v>-</v>
      </c>
    </row>
    <row r="162" spans="7:11" x14ac:dyDescent="0.15">
      <c r="G162" s="27" t="s">
        <v>181</v>
      </c>
      <c r="H162">
        <f>IF(COUNTIF(Inputs!J:J, G162)=0,0, 1)</f>
        <v>0</v>
      </c>
      <c r="I162">
        <f>SUM(H$6:H162)*H162</f>
        <v>0</v>
      </c>
      <c r="J162">
        <f t="shared" si="7"/>
        <v>157</v>
      </c>
      <c r="K162" t="str">
        <f t="shared" si="6"/>
        <v>-</v>
      </c>
    </row>
    <row r="163" spans="7:11" x14ac:dyDescent="0.15">
      <c r="G163" s="27" t="s">
        <v>182</v>
      </c>
      <c r="H163">
        <f>IF(COUNTIF(Inputs!J:J, G163)=0,0, 1)</f>
        <v>0</v>
      </c>
      <c r="I163">
        <f>SUM(H$6:H163)*H163</f>
        <v>0</v>
      </c>
      <c r="J163">
        <f t="shared" si="7"/>
        <v>158</v>
      </c>
      <c r="K163" t="str">
        <f t="shared" si="6"/>
        <v>-</v>
      </c>
    </row>
    <row r="164" spans="7:11" x14ac:dyDescent="0.15">
      <c r="G164" s="27" t="s">
        <v>183</v>
      </c>
      <c r="H164">
        <f>IF(COUNTIF(Inputs!J:J, G164)=0,0, 1)</f>
        <v>0</v>
      </c>
      <c r="I164">
        <f>SUM(H$6:H164)*H164</f>
        <v>0</v>
      </c>
      <c r="J164">
        <f t="shared" si="7"/>
        <v>159</v>
      </c>
      <c r="K164" t="str">
        <f t="shared" si="6"/>
        <v>-</v>
      </c>
    </row>
    <row r="165" spans="7:11" x14ac:dyDescent="0.15">
      <c r="G165" s="27" t="s">
        <v>184</v>
      </c>
      <c r="H165">
        <f>IF(COUNTIF(Inputs!J:J, G165)=0,0, 1)</f>
        <v>0</v>
      </c>
      <c r="I165">
        <f>SUM(H$6:H165)*H165</f>
        <v>0</v>
      </c>
      <c r="J165">
        <f t="shared" si="7"/>
        <v>160</v>
      </c>
      <c r="K165" t="str">
        <f t="shared" si="6"/>
        <v>-</v>
      </c>
    </row>
    <row r="166" spans="7:11" x14ac:dyDescent="0.15">
      <c r="G166" s="27" t="s">
        <v>185</v>
      </c>
      <c r="H166">
        <f>IF(COUNTIF(Inputs!J:J, G166)=0,0, 1)</f>
        <v>0</v>
      </c>
      <c r="I166">
        <f>SUM(H$6:H166)*H166</f>
        <v>0</v>
      </c>
      <c r="J166">
        <f t="shared" si="7"/>
        <v>161</v>
      </c>
      <c r="K166" t="str">
        <f t="shared" ref="K166:K192" si="8">_xlfn.IFNA(INDEX(Countries, MATCH(J166, $I$6:$I$192, FALSE)), "-")</f>
        <v>-</v>
      </c>
    </row>
    <row r="167" spans="7:11" x14ac:dyDescent="0.15">
      <c r="G167" s="27" t="s">
        <v>186</v>
      </c>
      <c r="H167">
        <f>IF(COUNTIF(Inputs!J:J, G167)=0,0, 1)</f>
        <v>0</v>
      </c>
      <c r="I167">
        <f>SUM(H$6:H167)*H167</f>
        <v>0</v>
      </c>
      <c r="J167">
        <f t="shared" si="7"/>
        <v>162</v>
      </c>
      <c r="K167" t="str">
        <f t="shared" si="8"/>
        <v>-</v>
      </c>
    </row>
    <row r="168" spans="7:11" x14ac:dyDescent="0.15">
      <c r="G168" s="27" t="s">
        <v>187</v>
      </c>
      <c r="H168">
        <f>IF(COUNTIF(Inputs!J:J, G168)=0,0, 1)</f>
        <v>0</v>
      </c>
      <c r="I168">
        <f>SUM(H$6:H168)*H168</f>
        <v>0</v>
      </c>
      <c r="J168">
        <f t="shared" si="7"/>
        <v>163</v>
      </c>
      <c r="K168" t="str">
        <f t="shared" si="8"/>
        <v>-</v>
      </c>
    </row>
    <row r="169" spans="7:11" x14ac:dyDescent="0.15">
      <c r="G169" s="27" t="s">
        <v>188</v>
      </c>
      <c r="H169">
        <f>IF(COUNTIF(Inputs!J:J, G169)=0,0, 1)</f>
        <v>0</v>
      </c>
      <c r="I169">
        <f>SUM(H$6:H169)*H169</f>
        <v>0</v>
      </c>
      <c r="J169">
        <f t="shared" si="7"/>
        <v>164</v>
      </c>
      <c r="K169" t="str">
        <f t="shared" si="8"/>
        <v>-</v>
      </c>
    </row>
    <row r="170" spans="7:11" x14ac:dyDescent="0.15">
      <c r="G170" s="27" t="s">
        <v>189</v>
      </c>
      <c r="H170">
        <f>IF(COUNTIF(Inputs!J:J, G170)=0,0, 1)</f>
        <v>0</v>
      </c>
      <c r="I170">
        <f>SUM(H$6:H170)*H170</f>
        <v>0</v>
      </c>
      <c r="J170">
        <f t="shared" si="7"/>
        <v>165</v>
      </c>
      <c r="K170" t="str">
        <f t="shared" si="8"/>
        <v>-</v>
      </c>
    </row>
    <row r="171" spans="7:11" x14ac:dyDescent="0.15">
      <c r="G171" s="27" t="s">
        <v>190</v>
      </c>
      <c r="H171">
        <f>IF(COUNTIF(Inputs!J:J, G171)=0,0, 1)</f>
        <v>0</v>
      </c>
      <c r="I171">
        <f>SUM(H$6:H171)*H171</f>
        <v>0</v>
      </c>
      <c r="J171">
        <f t="shared" si="7"/>
        <v>166</v>
      </c>
      <c r="K171" t="str">
        <f t="shared" si="8"/>
        <v>-</v>
      </c>
    </row>
    <row r="172" spans="7:11" x14ac:dyDescent="0.15">
      <c r="G172" s="27" t="s">
        <v>191</v>
      </c>
      <c r="H172">
        <f>IF(COUNTIF(Inputs!J:J, G172)=0,0, 1)</f>
        <v>0</v>
      </c>
      <c r="I172">
        <f>SUM(H$6:H172)*H172</f>
        <v>0</v>
      </c>
      <c r="J172">
        <f t="shared" si="7"/>
        <v>167</v>
      </c>
      <c r="K172" t="str">
        <f t="shared" si="8"/>
        <v>-</v>
      </c>
    </row>
    <row r="173" spans="7:11" x14ac:dyDescent="0.15">
      <c r="G173" s="27" t="s">
        <v>192</v>
      </c>
      <c r="H173">
        <f>IF(COUNTIF(Inputs!J:J, G173)=0,0, 1)</f>
        <v>0</v>
      </c>
      <c r="I173">
        <f>SUM(H$6:H173)*H173</f>
        <v>0</v>
      </c>
      <c r="J173">
        <f t="shared" si="7"/>
        <v>168</v>
      </c>
      <c r="K173" t="str">
        <f t="shared" si="8"/>
        <v>-</v>
      </c>
    </row>
    <row r="174" spans="7:11" x14ac:dyDescent="0.15">
      <c r="G174" s="27" t="s">
        <v>193</v>
      </c>
      <c r="H174">
        <f>IF(COUNTIF(Inputs!J:J, G174)=0,0, 1)</f>
        <v>0</v>
      </c>
      <c r="I174">
        <f>SUM(H$6:H174)*H174</f>
        <v>0</v>
      </c>
      <c r="J174">
        <f t="shared" si="7"/>
        <v>169</v>
      </c>
      <c r="K174" t="str">
        <f t="shared" si="8"/>
        <v>-</v>
      </c>
    </row>
    <row r="175" spans="7:11" x14ac:dyDescent="0.15">
      <c r="G175" s="27" t="s">
        <v>194</v>
      </c>
      <c r="H175">
        <f>IF(COUNTIF(Inputs!J:J, G175)=0,0, 1)</f>
        <v>0</v>
      </c>
      <c r="I175">
        <f>SUM(H$6:H175)*H175</f>
        <v>0</v>
      </c>
      <c r="J175">
        <f t="shared" si="7"/>
        <v>170</v>
      </c>
      <c r="K175" t="str">
        <f t="shared" si="8"/>
        <v>-</v>
      </c>
    </row>
    <row r="176" spans="7:11" x14ac:dyDescent="0.15">
      <c r="G176" s="27" t="s">
        <v>195</v>
      </c>
      <c r="H176">
        <f>IF(COUNTIF(Inputs!J:J, G176)=0,0, 1)</f>
        <v>0</v>
      </c>
      <c r="I176">
        <f>SUM(H$6:H176)*H176</f>
        <v>0</v>
      </c>
      <c r="J176">
        <f t="shared" si="7"/>
        <v>171</v>
      </c>
      <c r="K176" t="str">
        <f t="shared" si="8"/>
        <v>-</v>
      </c>
    </row>
    <row r="177" spans="7:11" x14ac:dyDescent="0.15">
      <c r="G177" s="27" t="s">
        <v>196</v>
      </c>
      <c r="H177">
        <f>IF(COUNTIF(Inputs!J:J, G177)=0,0, 1)</f>
        <v>0</v>
      </c>
      <c r="I177">
        <f>SUM(H$6:H177)*H177</f>
        <v>0</v>
      </c>
      <c r="J177">
        <f t="shared" si="7"/>
        <v>172</v>
      </c>
      <c r="K177" t="str">
        <f t="shared" si="8"/>
        <v>-</v>
      </c>
    </row>
    <row r="178" spans="7:11" x14ac:dyDescent="0.15">
      <c r="G178" s="27" t="s">
        <v>197</v>
      </c>
      <c r="H178">
        <f>IF(COUNTIF(Inputs!J:J, G178)=0,0, 1)</f>
        <v>0</v>
      </c>
      <c r="I178">
        <f>SUM(H$6:H178)*H178</f>
        <v>0</v>
      </c>
      <c r="J178">
        <f t="shared" si="7"/>
        <v>173</v>
      </c>
      <c r="K178" t="str">
        <f t="shared" si="8"/>
        <v>-</v>
      </c>
    </row>
    <row r="179" spans="7:11" x14ac:dyDescent="0.15">
      <c r="G179" s="27" t="s">
        <v>198</v>
      </c>
      <c r="H179">
        <f>IF(COUNTIF(Inputs!J:J, G179)=0,0, 1)</f>
        <v>0</v>
      </c>
      <c r="I179">
        <f>SUM(H$6:H179)*H179</f>
        <v>0</v>
      </c>
      <c r="J179">
        <f t="shared" si="7"/>
        <v>174</v>
      </c>
      <c r="K179" t="str">
        <f t="shared" si="8"/>
        <v>-</v>
      </c>
    </row>
    <row r="180" spans="7:11" x14ac:dyDescent="0.15">
      <c r="G180" s="27" t="s">
        <v>199</v>
      </c>
      <c r="H180">
        <f>IF(COUNTIF(Inputs!J:J, G180)=0,0, 1)</f>
        <v>0</v>
      </c>
      <c r="I180">
        <f>SUM(H$6:H180)*H180</f>
        <v>0</v>
      </c>
      <c r="J180">
        <f t="shared" si="7"/>
        <v>175</v>
      </c>
      <c r="K180" t="str">
        <f t="shared" si="8"/>
        <v>-</v>
      </c>
    </row>
    <row r="181" spans="7:11" x14ac:dyDescent="0.15">
      <c r="G181" s="27" t="s">
        <v>200</v>
      </c>
      <c r="H181">
        <f>IF(COUNTIF(Inputs!J:J, G181)=0,0, 1)</f>
        <v>0</v>
      </c>
      <c r="I181">
        <f>SUM(H$6:H181)*H181</f>
        <v>0</v>
      </c>
      <c r="J181">
        <f t="shared" si="7"/>
        <v>176</v>
      </c>
      <c r="K181" t="str">
        <f t="shared" si="8"/>
        <v>-</v>
      </c>
    </row>
    <row r="182" spans="7:11" x14ac:dyDescent="0.15">
      <c r="G182" s="27" t="s">
        <v>201</v>
      </c>
      <c r="H182">
        <f>IF(COUNTIF(Inputs!J:J, G182)=0,0, 1)</f>
        <v>0</v>
      </c>
      <c r="I182">
        <f>SUM(H$6:H182)*H182</f>
        <v>0</v>
      </c>
      <c r="J182">
        <f t="shared" si="7"/>
        <v>177</v>
      </c>
      <c r="K182" t="str">
        <f t="shared" si="8"/>
        <v>-</v>
      </c>
    </row>
    <row r="183" spans="7:11" x14ac:dyDescent="0.15">
      <c r="G183" s="27" t="s">
        <v>202</v>
      </c>
      <c r="H183">
        <f>IF(COUNTIF(Inputs!J:J, G183)=0,0, 1)</f>
        <v>0</v>
      </c>
      <c r="I183">
        <f>SUM(H$6:H183)*H183</f>
        <v>0</v>
      </c>
      <c r="J183">
        <f t="shared" si="7"/>
        <v>178</v>
      </c>
      <c r="K183" t="str">
        <f t="shared" si="8"/>
        <v>-</v>
      </c>
    </row>
    <row r="184" spans="7:11" x14ac:dyDescent="0.15">
      <c r="G184" s="27" t="s">
        <v>203</v>
      </c>
      <c r="H184">
        <f>IF(COUNTIF(Inputs!J:J, G184)=0,0, 1)</f>
        <v>0</v>
      </c>
      <c r="I184">
        <f>SUM(H$6:H184)*H184</f>
        <v>0</v>
      </c>
      <c r="J184">
        <f t="shared" si="7"/>
        <v>179</v>
      </c>
      <c r="K184" t="str">
        <f t="shared" si="8"/>
        <v>-</v>
      </c>
    </row>
    <row r="185" spans="7:11" x14ac:dyDescent="0.15">
      <c r="G185" s="27" t="s">
        <v>204</v>
      </c>
      <c r="H185">
        <f>IF(COUNTIF(Inputs!J:J, G185)=0,0, 1)</f>
        <v>0</v>
      </c>
      <c r="I185">
        <f>SUM(H$6:H185)*H185</f>
        <v>0</v>
      </c>
      <c r="J185">
        <f t="shared" si="7"/>
        <v>180</v>
      </c>
      <c r="K185" t="str">
        <f t="shared" si="8"/>
        <v>-</v>
      </c>
    </row>
    <row r="186" spans="7:11" x14ac:dyDescent="0.15">
      <c r="G186" s="27" t="s">
        <v>205</v>
      </c>
      <c r="H186">
        <f>IF(COUNTIF(Inputs!J:J, G186)=0,0, 1)</f>
        <v>0</v>
      </c>
      <c r="I186">
        <f>SUM(H$6:H186)*H186</f>
        <v>0</v>
      </c>
      <c r="J186">
        <f t="shared" si="7"/>
        <v>181</v>
      </c>
      <c r="K186" t="str">
        <f t="shared" si="8"/>
        <v>-</v>
      </c>
    </row>
    <row r="187" spans="7:11" x14ac:dyDescent="0.15">
      <c r="G187" s="27" t="s">
        <v>206</v>
      </c>
      <c r="H187">
        <f>IF(COUNTIF(Inputs!J:J, G187)=0,0, 1)</f>
        <v>0</v>
      </c>
      <c r="I187">
        <f>SUM(H$6:H187)*H187</f>
        <v>0</v>
      </c>
      <c r="J187">
        <f t="shared" si="7"/>
        <v>182</v>
      </c>
      <c r="K187" t="str">
        <f t="shared" si="8"/>
        <v>-</v>
      </c>
    </row>
    <row r="188" spans="7:11" x14ac:dyDescent="0.15">
      <c r="G188" s="27" t="s">
        <v>207</v>
      </c>
      <c r="H188">
        <f>IF(COUNTIF(Inputs!J:J, G188)=0,0, 1)</f>
        <v>0</v>
      </c>
      <c r="I188">
        <f>SUM(H$6:H188)*H188</f>
        <v>0</v>
      </c>
      <c r="J188">
        <f t="shared" si="7"/>
        <v>183</v>
      </c>
      <c r="K188" t="str">
        <f t="shared" si="8"/>
        <v>-</v>
      </c>
    </row>
    <row r="189" spans="7:11" x14ac:dyDescent="0.15">
      <c r="G189" s="27" t="s">
        <v>208</v>
      </c>
      <c r="H189">
        <f>IF(COUNTIF(Inputs!J:J, G189)=0,0, 1)</f>
        <v>0</v>
      </c>
      <c r="I189">
        <f>SUM(H$6:H189)*H189</f>
        <v>0</v>
      </c>
      <c r="J189">
        <f t="shared" si="7"/>
        <v>184</v>
      </c>
      <c r="K189" t="str">
        <f t="shared" si="8"/>
        <v>-</v>
      </c>
    </row>
    <row r="190" spans="7:11" x14ac:dyDescent="0.15">
      <c r="G190" s="27" t="s">
        <v>209</v>
      </c>
      <c r="H190">
        <f>IF(COUNTIF(Inputs!J:J, G190)=0,0, 1)</f>
        <v>0</v>
      </c>
      <c r="I190">
        <f>SUM(H$6:H190)*H190</f>
        <v>0</v>
      </c>
      <c r="J190">
        <f t="shared" si="7"/>
        <v>185</v>
      </c>
      <c r="K190" t="str">
        <f t="shared" si="8"/>
        <v>-</v>
      </c>
    </row>
    <row r="191" spans="7:11" x14ac:dyDescent="0.15">
      <c r="G191" s="27" t="s">
        <v>210</v>
      </c>
      <c r="H191">
        <f>IF(COUNTIF(Inputs!J:J, G191)=0,0, 1)</f>
        <v>0</v>
      </c>
      <c r="I191">
        <f>SUM(H$6:H191)*H191</f>
        <v>0</v>
      </c>
      <c r="J191">
        <f t="shared" si="7"/>
        <v>186</v>
      </c>
      <c r="K191" t="str">
        <f t="shared" si="8"/>
        <v>-</v>
      </c>
    </row>
    <row r="192" spans="7:11" x14ac:dyDescent="0.15">
      <c r="G192" s="27" t="s">
        <v>211</v>
      </c>
      <c r="H192">
        <f>IF(COUNTIF(Inputs!J:J, G192)=0,0, 1)</f>
        <v>0</v>
      </c>
      <c r="I192">
        <f>SUM(H$6:H192)*H192</f>
        <v>0</v>
      </c>
      <c r="J192">
        <f t="shared" si="7"/>
        <v>187</v>
      </c>
      <c r="K192" t="str">
        <f t="shared" si="8"/>
        <v>-</v>
      </c>
    </row>
  </sheetData>
  <sheetProtection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492665902EDF41861350CC0C85871C" ma:contentTypeVersion="18" ma:contentTypeDescription="Create a new document." ma:contentTypeScope="" ma:versionID="d682649a8678cc98fddd84d78aef089b">
  <xsd:schema xmlns:xsd="http://www.w3.org/2001/XMLSchema" xmlns:xs="http://www.w3.org/2001/XMLSchema" xmlns:p="http://schemas.microsoft.com/office/2006/metadata/properties" xmlns:ns3="a57480bb-af13-49d6-8a8e-6646c54d279d" xmlns:ns4="3b32a386-0d86-4462-9fd2-8d9dda618be8" targetNamespace="http://schemas.microsoft.com/office/2006/metadata/properties" ma:root="true" ma:fieldsID="030a1a1f298828f475315e667cc1e0c0" ns3:_="" ns4:_="">
    <xsd:import namespace="a57480bb-af13-49d6-8a8e-6646c54d279d"/>
    <xsd:import namespace="3b32a386-0d86-4462-9fd2-8d9dda618b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7480bb-af13-49d6-8a8e-6646c54d27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32a386-0d86-4462-9fd2-8d9dda618b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57480bb-af13-49d6-8a8e-6646c54d279d" xsi:nil="true"/>
  </documentManagement>
</p:properties>
</file>

<file path=customXml/itemProps1.xml><?xml version="1.0" encoding="utf-8"?>
<ds:datastoreItem xmlns:ds="http://schemas.openxmlformats.org/officeDocument/2006/customXml" ds:itemID="{C9DD9367-30FE-4555-A987-5459332E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7480bb-af13-49d6-8a8e-6646c54d279d"/>
    <ds:schemaRef ds:uri="3b32a386-0d86-4462-9fd2-8d9dda618b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1BCB77-D3A1-4056-B94A-81B605C44BBF}">
  <ds:schemaRefs>
    <ds:schemaRef ds:uri="http://schemas.microsoft.com/sharepoint/v3/contenttype/forms"/>
  </ds:schemaRefs>
</ds:datastoreItem>
</file>

<file path=customXml/itemProps3.xml><?xml version="1.0" encoding="utf-8"?>
<ds:datastoreItem xmlns:ds="http://schemas.openxmlformats.org/officeDocument/2006/customXml" ds:itemID="{67C63F54-94C5-4F81-9A28-C547D8506E91}">
  <ds:schemaRefs>
    <ds:schemaRef ds:uri="a57480bb-af13-49d6-8a8e-6646c54d279d"/>
    <ds:schemaRef ds:uri="3b32a386-0d86-4462-9fd2-8d9dda618be8"/>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2a0f54a0-cfe6-4f3a-8d7b-e2426f2820b4}" enabled="0" method="" siteId="{2a0f54a0-cfe6-4f3a-8d7b-e2426f2820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Cover</vt:lpstr>
      <vt:lpstr>Guide</vt:lpstr>
      <vt:lpstr>Inputs</vt:lpstr>
      <vt:lpstr>Results</vt:lpstr>
      <vt:lpstr>Technical</vt:lpstr>
      <vt:lpstr>Choice</vt:lpstr>
      <vt:lpstr>Countries</vt:lpstr>
      <vt:lpstr>Country_Filter</vt:lpstr>
      <vt:lpstr>DisplayOption</vt:lpstr>
      <vt:lpstr>DisplayOptionConversion</vt:lpstr>
      <vt:lpstr>DisplayOptionConversionSelected</vt:lpstr>
      <vt:lpstr>DisplayOptionUnit</vt:lpstr>
      <vt:lpstr>LWEstimateSources</vt:lpstr>
      <vt:lpstr>Cover!Print_Area</vt:lpstr>
      <vt:lpstr>Guide!Print_Area</vt:lpstr>
      <vt:lpstr>Inputs!Print_Area</vt:lpstr>
      <vt:lpstr>Results!Print_Area</vt:lpstr>
      <vt:lpstr>Guide!Print_Titles</vt:lpstr>
      <vt:lpstr>Inputs!Print_Titles</vt:lpstr>
      <vt:lpstr>Results!Print_Titles</vt:lpstr>
      <vt:lpstr>ReportingCurrency</vt:lpstr>
      <vt:lpstr>ReportingCurrencyUnitLables</vt:lpstr>
      <vt:lpstr>UsedCountriesHeader</vt:lpstr>
      <vt:lpstr>Worker_Type_Filter</vt:lpstr>
      <vt:lpstr>WorkerTypes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Brichieri-Colombi</dc:creator>
  <cp:lastModifiedBy>Jenny Holdcroft</cp:lastModifiedBy>
  <cp:lastPrinted>2025-03-03T21:41:12Z</cp:lastPrinted>
  <dcterms:created xsi:type="dcterms:W3CDTF">2024-10-15T10:58:00Z</dcterms:created>
  <dcterms:modified xsi:type="dcterms:W3CDTF">2025-09-09T11:05:01Z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0x010100A4492665902EDF41861350CC0C85871C</vt:lpwstr>
  </property>
</Properties>
</file>