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codeName="ThisWorkbook" defaultThemeVersion="202300"/>
  <mc:AlternateContent xmlns:mc="http://schemas.openxmlformats.org/markup-compatibility/2006">
    <mc:Choice Requires="x15">
      <x15ac:absPath xmlns:x15ac="http://schemas.microsoft.com/office/spreadsheetml/2010/11/ac" url="/Users/jennyholdcroft/Library/CloudStorage/Box-Box/Shift Team/Reporting/Living Wage/0. LW Tool/Website downloads/"/>
    </mc:Choice>
  </mc:AlternateContent>
  <xr:revisionPtr revIDLastSave="0" documentId="13_ncr:1_{C607AC03-E8E2-9843-8FFF-209113125609}" xr6:coauthVersionLast="47" xr6:coauthVersionMax="47" xr10:uidLastSave="{00000000-0000-0000-0000-000000000000}"/>
  <bookViews>
    <workbookView xWindow="5840" yWindow="500" windowWidth="32560" windowHeight="19400" xr2:uid="{2659DE36-B1F3-4526-A23D-34D7A9DF790B}"/>
  </bookViews>
  <sheets>
    <sheet name="Cover" sheetId="11" r:id="rId1"/>
    <sheet name="Guide" sheetId="7" r:id="rId2"/>
    <sheet name="Inputs" sheetId="12" r:id="rId3"/>
    <sheet name="Results" sheetId="4" r:id="rId4"/>
    <sheet name="Technical" sheetId="5" state="hidden" r:id="rId5"/>
  </sheets>
  <definedNames>
    <definedName name="Choice">Technical!$K$6:$K$7</definedName>
    <definedName name="Countries">Technical!$C$6:$C$192</definedName>
    <definedName name="Country_Filter">Results!$H$10</definedName>
    <definedName name="DisplayOption">Technical!$R$6:$R$8</definedName>
    <definedName name="DisplayOptionConversion">Technical!$T$6:$T$8</definedName>
    <definedName name="DisplayOptionConversionSelected">Technical!$T$9</definedName>
    <definedName name="DisplayOptionUnit">Technical!$S$6:$S$8</definedName>
    <definedName name="LWEstimateSources">Technical!$M$6:$M$13</definedName>
    <definedName name="_xlnm.Print_Area" localSheetId="0">Cover!$A$2:$G$23</definedName>
    <definedName name="_xlnm.Print_Area" localSheetId="1">Guide!$A$1:$E$70</definedName>
    <definedName name="_xlnm.Print_Area" localSheetId="2">Inputs!$A$1:$N$6</definedName>
    <definedName name="_xlnm.Print_Area" localSheetId="3">Results!$A$1:$O$183</definedName>
    <definedName name="_xlnm.Print_Titles" localSheetId="1">Guide!$1:$2</definedName>
    <definedName name="_xlnm.Print_Titles" localSheetId="2">Inputs!$1:$5</definedName>
    <definedName name="_xlnm.Print_Titles" localSheetId="3">Results!$1:$2</definedName>
    <definedName name="ReportingCurrency">Technical!$P$6</definedName>
    <definedName name="ReportingCurrencyUnitLables">Technical!$P$8</definedName>
    <definedName name="UsedCountriesHeader">Technical!$G$5</definedName>
    <definedName name="Worker_Type_Filter">Results!$F$10</definedName>
    <definedName name="WorkerTypes">Technical!$I$6:$I$8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603" i="12" l="1"/>
  <c r="F8601" i="12"/>
  <c r="E8594" i="12"/>
  <c r="F8588" i="12"/>
  <c r="F8584" i="12"/>
  <c r="L8582" i="12" a="1"/>
  <c r="L8582" i="12" s="1"/>
  <c r="K8582" i="12" a="1"/>
  <c r="K8582" i="12" s="1"/>
  <c r="J8582" i="12" a="1"/>
  <c r="J8582" i="12" s="1"/>
  <c r="I8582" i="12" a="1"/>
  <c r="I8582" i="12" s="1"/>
  <c r="H8582" i="12" a="1"/>
  <c r="H8582" i="12" s="1"/>
  <c r="L8576" i="12"/>
  <c r="K8576" i="12"/>
  <c r="J8576" i="12"/>
  <c r="I8576" i="12"/>
  <c r="H8576" i="12"/>
  <c r="F8576" i="12"/>
  <c r="D8576" i="12"/>
  <c r="L8575" i="12"/>
  <c r="K8575" i="12"/>
  <c r="J8575" i="12"/>
  <c r="I8575" i="12"/>
  <c r="H8575" i="12"/>
  <c r="F8575" i="12"/>
  <c r="D8575" i="12"/>
  <c r="L8574" i="12"/>
  <c r="K8574" i="12"/>
  <c r="J8574" i="12"/>
  <c r="I8574" i="12"/>
  <c r="H8574" i="12"/>
  <c r="F8574" i="12"/>
  <c r="D8574" i="12"/>
  <c r="L8573" i="12"/>
  <c r="K8573" i="12"/>
  <c r="J8573" i="12"/>
  <c r="I8573" i="12"/>
  <c r="H8573" i="12"/>
  <c r="F8573" i="12"/>
  <c r="D8573" i="12"/>
  <c r="L8572" i="12"/>
  <c r="K8572" i="12"/>
  <c r="J8572" i="12"/>
  <c r="I8572" i="12"/>
  <c r="H8572" i="12"/>
  <c r="F8572" i="12"/>
  <c r="D8572" i="12"/>
  <c r="L8571" i="12"/>
  <c r="K8571" i="12"/>
  <c r="J8571" i="12"/>
  <c r="I8571" i="12"/>
  <c r="H8571" i="12"/>
  <c r="F8571" i="12"/>
  <c r="D8571" i="12"/>
  <c r="L8570" i="12"/>
  <c r="K8570" i="12"/>
  <c r="J8570" i="12"/>
  <c r="I8570" i="12"/>
  <c r="H8570" i="12"/>
  <c r="F8570" i="12"/>
  <c r="D8570" i="12"/>
  <c r="L8569" i="12"/>
  <c r="K8569" i="12"/>
  <c r="J8569" i="12"/>
  <c r="I8569" i="12"/>
  <c r="H8569" i="12"/>
  <c r="F8569" i="12"/>
  <c r="D8569" i="12"/>
  <c r="F8566" i="12"/>
  <c r="E8566" i="12" a="1"/>
  <c r="E8566" i="12" s="1"/>
  <c r="D8566" i="12"/>
  <c r="F8565" i="12"/>
  <c r="E8565" i="12" a="1"/>
  <c r="E8565" i="12" s="1"/>
  <c r="D8565" i="12"/>
  <c r="F8564" i="12"/>
  <c r="E8564" i="12" a="1"/>
  <c r="E8564" i="12" s="1"/>
  <c r="D8564" i="12"/>
  <c r="F8563" i="12"/>
  <c r="E8563" i="12" a="1"/>
  <c r="E8563" i="12" s="1"/>
  <c r="D8563" i="12"/>
  <c r="F8562" i="12"/>
  <c r="E8562" i="12" a="1"/>
  <c r="E8562" i="12" s="1"/>
  <c r="D8562" i="12"/>
  <c r="F8561" i="12"/>
  <c r="E8561" i="12" a="1"/>
  <c r="E8561" i="12" s="1"/>
  <c r="D8561" i="12"/>
  <c r="F8560" i="12"/>
  <c r="E8560" i="12" a="1"/>
  <c r="E8560" i="12" s="1"/>
  <c r="D8560" i="12"/>
  <c r="F8559" i="12"/>
  <c r="E8559" i="12" a="1"/>
  <c r="E8559" i="12" s="1"/>
  <c r="D8559" i="12"/>
  <c r="L8554" i="12"/>
  <c r="L8580" i="12" s="1"/>
  <c r="L8586" i="12" s="1"/>
  <c r="K8554" i="12"/>
  <c r="J8554" i="12"/>
  <c r="J8580" i="12" s="1"/>
  <c r="J8586" i="12" s="1"/>
  <c r="I8554" i="12"/>
  <c r="H8554" i="12"/>
  <c r="L8534" i="12"/>
  <c r="K8534" i="12"/>
  <c r="J8534" i="12"/>
  <c r="I8534" i="12"/>
  <c r="H8534" i="12"/>
  <c r="F8534" i="12"/>
  <c r="F8532" i="12" s="1"/>
  <c r="C8521" i="12"/>
  <c r="F8517" i="12"/>
  <c r="F8515" i="12"/>
  <c r="E8508" i="12"/>
  <c r="F8502" i="12"/>
  <c r="L8500" i="12"/>
  <c r="F8498" i="12"/>
  <c r="L8496" i="12" a="1"/>
  <c r="L8496" i="12" s="1"/>
  <c r="K8496" i="12" a="1"/>
  <c r="K8496" i="12" s="1"/>
  <c r="J8496" i="12" a="1"/>
  <c r="J8496" i="12" s="1"/>
  <c r="I8496" i="12" a="1"/>
  <c r="I8496" i="12" s="1"/>
  <c r="H8496" i="12" a="1"/>
  <c r="H8496" i="12" s="1"/>
  <c r="L8494" i="12"/>
  <c r="L8490" i="12"/>
  <c r="K8490" i="12"/>
  <c r="J8490" i="12"/>
  <c r="I8490" i="12"/>
  <c r="H8490" i="12"/>
  <c r="F8490" i="12"/>
  <c r="D8490" i="12"/>
  <c r="L8489" i="12"/>
  <c r="K8489" i="12"/>
  <c r="J8489" i="12"/>
  <c r="I8489" i="12"/>
  <c r="H8489" i="12"/>
  <c r="F8489" i="12"/>
  <c r="D8489" i="12"/>
  <c r="L8488" i="12"/>
  <c r="K8488" i="12"/>
  <c r="J8488" i="12"/>
  <c r="I8488" i="12"/>
  <c r="H8488" i="12"/>
  <c r="F8488" i="12"/>
  <c r="D8488" i="12"/>
  <c r="L8487" i="12"/>
  <c r="K8487" i="12"/>
  <c r="J8487" i="12"/>
  <c r="I8487" i="12"/>
  <c r="H8487" i="12"/>
  <c r="F8487" i="12"/>
  <c r="D8487" i="12"/>
  <c r="L8486" i="12"/>
  <c r="K8486" i="12"/>
  <c r="J8486" i="12"/>
  <c r="I8486" i="12"/>
  <c r="H8486" i="12"/>
  <c r="F8486" i="12"/>
  <c r="D8486" i="12"/>
  <c r="L8485" i="12"/>
  <c r="K8485" i="12"/>
  <c r="J8485" i="12"/>
  <c r="I8485" i="12"/>
  <c r="H8485" i="12"/>
  <c r="F8485" i="12"/>
  <c r="D8485" i="12"/>
  <c r="L8484" i="12"/>
  <c r="K8484" i="12"/>
  <c r="J8484" i="12"/>
  <c r="I8484" i="12"/>
  <c r="H8484" i="12"/>
  <c r="F8484" i="12"/>
  <c r="D8484" i="12"/>
  <c r="L8483" i="12"/>
  <c r="K8483" i="12"/>
  <c r="J8483" i="12"/>
  <c r="I8483" i="12"/>
  <c r="H8483" i="12"/>
  <c r="F8483" i="12"/>
  <c r="D8483" i="12"/>
  <c r="F8480" i="12"/>
  <c r="E8480" i="12" a="1"/>
  <c r="E8480" i="12" s="1"/>
  <c r="D8480" i="12"/>
  <c r="F8479" i="12"/>
  <c r="E8479" i="12" a="1"/>
  <c r="E8479" i="12" s="1"/>
  <c r="D8479" i="12"/>
  <c r="F8478" i="12"/>
  <c r="E8478" i="12" a="1"/>
  <c r="E8478" i="12" s="1"/>
  <c r="D8478" i="12"/>
  <c r="F8477" i="12"/>
  <c r="E8477" i="12" a="1"/>
  <c r="E8477" i="12" s="1"/>
  <c r="D8477" i="12"/>
  <c r="F8476" i="12"/>
  <c r="E8476" i="12" a="1"/>
  <c r="E8476" i="12" s="1"/>
  <c r="D8476" i="12"/>
  <c r="F8475" i="12"/>
  <c r="E8475" i="12" a="1"/>
  <c r="E8475" i="12" s="1"/>
  <c r="D8475" i="12"/>
  <c r="F8474" i="12"/>
  <c r="E8474" i="12" a="1"/>
  <c r="E8474" i="12" s="1"/>
  <c r="D8474" i="12"/>
  <c r="F8473" i="12"/>
  <c r="E8473" i="12" a="1"/>
  <c r="E8473" i="12" s="1"/>
  <c r="D8473" i="12"/>
  <c r="L8468" i="12"/>
  <c r="K8468" i="12"/>
  <c r="K8494" i="12" s="1"/>
  <c r="J8468" i="12"/>
  <c r="J8494" i="12" s="1"/>
  <c r="J8500" i="12" s="1"/>
  <c r="I8468" i="12"/>
  <c r="I8494" i="12" s="1"/>
  <c r="H8468" i="12"/>
  <c r="L8448" i="12"/>
  <c r="L8498" i="12" s="1"/>
  <c r="K8448" i="12"/>
  <c r="K8498" i="12" s="1"/>
  <c r="J8448" i="12"/>
  <c r="I8448" i="12"/>
  <c r="H8448" i="12"/>
  <c r="F8448" i="12"/>
  <c r="F8446" i="12" s="1"/>
  <c r="C8435" i="12"/>
  <c r="F8431" i="12"/>
  <c r="F8429" i="12"/>
  <c r="E8422" i="12"/>
  <c r="L8349" i="12" s="1"/>
  <c r="F8416" i="12"/>
  <c r="H8414" i="12"/>
  <c r="F8412" i="12"/>
  <c r="L8410" i="12" a="1"/>
  <c r="L8410" i="12" s="1"/>
  <c r="K8410" i="12" a="1"/>
  <c r="K8410" i="12" s="1"/>
  <c r="J8410" i="12" a="1"/>
  <c r="J8410" i="12" s="1"/>
  <c r="I8410" i="12" a="1"/>
  <c r="I8410" i="12" s="1"/>
  <c r="H8410" i="12" a="1"/>
  <c r="H8410" i="12" s="1"/>
  <c r="L8404" i="12"/>
  <c r="K8404" i="12"/>
  <c r="J8404" i="12"/>
  <c r="I8404" i="12"/>
  <c r="H8404" i="12"/>
  <c r="F8404" i="12"/>
  <c r="D8404" i="12"/>
  <c r="L8403" i="12"/>
  <c r="K8403" i="12"/>
  <c r="J8403" i="12"/>
  <c r="I8403" i="12"/>
  <c r="H8403" i="12"/>
  <c r="F8403" i="12"/>
  <c r="D8403" i="12"/>
  <c r="L8402" i="12"/>
  <c r="K8402" i="12"/>
  <c r="J8402" i="12"/>
  <c r="I8402" i="12"/>
  <c r="H8402" i="12"/>
  <c r="F8402" i="12"/>
  <c r="D8402" i="12"/>
  <c r="L8401" i="12"/>
  <c r="K8401" i="12"/>
  <c r="J8401" i="12"/>
  <c r="I8401" i="12"/>
  <c r="H8401" i="12"/>
  <c r="F8401" i="12"/>
  <c r="D8401" i="12"/>
  <c r="L8400" i="12"/>
  <c r="K8400" i="12"/>
  <c r="J8400" i="12"/>
  <c r="I8400" i="12"/>
  <c r="H8400" i="12"/>
  <c r="F8400" i="12"/>
  <c r="D8400" i="12"/>
  <c r="L8399" i="12"/>
  <c r="K8399" i="12"/>
  <c r="J8399" i="12"/>
  <c r="I8399" i="12"/>
  <c r="H8399" i="12"/>
  <c r="F8399" i="12"/>
  <c r="D8399" i="12"/>
  <c r="L8398" i="12"/>
  <c r="K8398" i="12"/>
  <c r="J8398" i="12"/>
  <c r="I8398" i="12"/>
  <c r="H8398" i="12"/>
  <c r="F8398" i="12"/>
  <c r="D8398" i="12"/>
  <c r="L8397" i="12"/>
  <c r="K8397" i="12"/>
  <c r="J8397" i="12"/>
  <c r="I8397" i="12"/>
  <c r="H8397" i="12"/>
  <c r="F8397" i="12"/>
  <c r="D8397" i="12"/>
  <c r="F8394" i="12"/>
  <c r="E8394" i="12" a="1"/>
  <c r="E8394" i="12" s="1"/>
  <c r="D8394" i="12"/>
  <c r="F8393" i="12"/>
  <c r="E8393" i="12" a="1"/>
  <c r="E8393" i="12" s="1"/>
  <c r="D8393" i="12"/>
  <c r="F8392" i="12"/>
  <c r="E8392" i="12" a="1"/>
  <c r="E8392" i="12" s="1"/>
  <c r="D8392" i="12"/>
  <c r="F8391" i="12"/>
  <c r="E8391" i="12" a="1"/>
  <c r="E8391" i="12" s="1"/>
  <c r="D8391" i="12"/>
  <c r="F8390" i="12"/>
  <c r="E8390" i="12" a="1"/>
  <c r="E8390" i="12" s="1"/>
  <c r="D8390" i="12"/>
  <c r="F8389" i="12"/>
  <c r="E8389" i="12" a="1"/>
  <c r="E8389" i="12" s="1"/>
  <c r="D8389" i="12"/>
  <c r="F8388" i="12"/>
  <c r="E8388" i="12"/>
  <c r="E8388" i="12" a="1"/>
  <c r="D8388" i="12"/>
  <c r="F8387" i="12"/>
  <c r="E8387" i="12" a="1"/>
  <c r="E8387" i="12" s="1"/>
  <c r="D8387" i="12"/>
  <c r="L8382" i="12"/>
  <c r="L8408" i="12" s="1"/>
  <c r="K8382" i="12"/>
  <c r="K8408" i="12" s="1"/>
  <c r="J8382" i="12"/>
  <c r="I8382" i="12"/>
  <c r="I8408" i="12" s="1"/>
  <c r="H8382" i="12"/>
  <c r="H8408" i="12" s="1"/>
  <c r="L8362" i="12"/>
  <c r="K8362" i="12"/>
  <c r="K8412" i="12" s="1"/>
  <c r="K8418" i="12" s="1"/>
  <c r="L8420" i="12" s="1"/>
  <c r="J8362" i="12"/>
  <c r="I8362" i="12"/>
  <c r="H8362" i="12"/>
  <c r="F8362" i="12"/>
  <c r="F8360" i="12" s="1"/>
  <c r="C8349" i="12"/>
  <c r="F8345" i="12"/>
  <c r="F8343" i="12"/>
  <c r="E8336" i="12"/>
  <c r="L8263" i="12" s="1"/>
  <c r="F8330" i="12"/>
  <c r="F8326" i="12"/>
  <c r="L8324" i="12" a="1"/>
  <c r="L8324" i="12" s="1"/>
  <c r="K8324" i="12" a="1"/>
  <c r="K8324" i="12" s="1"/>
  <c r="J8324" i="12" a="1"/>
  <c r="J8324" i="12" s="1"/>
  <c r="I8324" i="12" a="1"/>
  <c r="I8324" i="12" s="1"/>
  <c r="H8324" i="12" a="1"/>
  <c r="H8324" i="12" s="1"/>
  <c r="I8322" i="12"/>
  <c r="L8318" i="12"/>
  <c r="K8318" i="12"/>
  <c r="J8318" i="12"/>
  <c r="I8318" i="12"/>
  <c r="H8318" i="12"/>
  <c r="F8318" i="12"/>
  <c r="D8318" i="12"/>
  <c r="L8317" i="12"/>
  <c r="K8317" i="12"/>
  <c r="J8317" i="12"/>
  <c r="I8317" i="12"/>
  <c r="H8317" i="12"/>
  <c r="F8317" i="12"/>
  <c r="D8317" i="12"/>
  <c r="L8316" i="12"/>
  <c r="K8316" i="12"/>
  <c r="J8316" i="12"/>
  <c r="I8316" i="12"/>
  <c r="H8316" i="12"/>
  <c r="F8316" i="12"/>
  <c r="D8316" i="12"/>
  <c r="L8315" i="12"/>
  <c r="K8315" i="12"/>
  <c r="J8315" i="12"/>
  <c r="I8315" i="12"/>
  <c r="H8315" i="12"/>
  <c r="F8315" i="12"/>
  <c r="D8315" i="12"/>
  <c r="L8314" i="12"/>
  <c r="K8314" i="12"/>
  <c r="J8314" i="12"/>
  <c r="I8314" i="12"/>
  <c r="H8314" i="12"/>
  <c r="F8314" i="12"/>
  <c r="D8314" i="12"/>
  <c r="L8313" i="12"/>
  <c r="K8313" i="12"/>
  <c r="J8313" i="12"/>
  <c r="I8313" i="12"/>
  <c r="H8313" i="12"/>
  <c r="F8313" i="12"/>
  <c r="D8313" i="12"/>
  <c r="L8312" i="12"/>
  <c r="K8312" i="12"/>
  <c r="J8312" i="12"/>
  <c r="I8312" i="12"/>
  <c r="H8312" i="12"/>
  <c r="F8312" i="12"/>
  <c r="D8312" i="12"/>
  <c r="L8311" i="12"/>
  <c r="K8311" i="12"/>
  <c r="J8311" i="12"/>
  <c r="J8330" i="12" s="1" a="1"/>
  <c r="J8330" i="12" s="1"/>
  <c r="I8311" i="12"/>
  <c r="H8311" i="12"/>
  <c r="F8311" i="12"/>
  <c r="D8311" i="12"/>
  <c r="F8308" i="12"/>
  <c r="E8308" i="12" a="1"/>
  <c r="E8308" i="12" s="1"/>
  <c r="D8308" i="12"/>
  <c r="F8307" i="12"/>
  <c r="E8307" i="12" a="1"/>
  <c r="E8307" i="12" s="1"/>
  <c r="D8307" i="12"/>
  <c r="F8306" i="12"/>
  <c r="E8306" i="12" a="1"/>
  <c r="E8306" i="12" s="1"/>
  <c r="D8306" i="12"/>
  <c r="F8305" i="12"/>
  <c r="E8305" i="12" a="1"/>
  <c r="E8305" i="12" s="1"/>
  <c r="D8305" i="12"/>
  <c r="F8304" i="12"/>
  <c r="E8304" i="12"/>
  <c r="E8304" i="12" a="1"/>
  <c r="D8304" i="12"/>
  <c r="F8303" i="12"/>
  <c r="E8303" i="12" a="1"/>
  <c r="E8303" i="12" s="1"/>
  <c r="D8303" i="12"/>
  <c r="F8302" i="12"/>
  <c r="E8302" i="12" a="1"/>
  <c r="E8302" i="12" s="1"/>
  <c r="D8302" i="12"/>
  <c r="F8301" i="12"/>
  <c r="E8301" i="12" a="1"/>
  <c r="E8301" i="12" s="1"/>
  <c r="D8301" i="12"/>
  <c r="L8296" i="12"/>
  <c r="L8322" i="12" s="1"/>
  <c r="K8296" i="12"/>
  <c r="K8322" i="12" s="1"/>
  <c r="J8296" i="12"/>
  <c r="J8326" i="12" s="1"/>
  <c r="J8332" i="12" s="1"/>
  <c r="K8334" i="12" s="1"/>
  <c r="I8296" i="12"/>
  <c r="H8296" i="12"/>
  <c r="H8322" i="12" s="1"/>
  <c r="H8328" i="12" s="1"/>
  <c r="L8276" i="12"/>
  <c r="K8276" i="12"/>
  <c r="K8326" i="12" s="1"/>
  <c r="J8276" i="12"/>
  <c r="I8276" i="12"/>
  <c r="H8276" i="12"/>
  <c r="H8326" i="12" s="1"/>
  <c r="H8332" i="12" s="1"/>
  <c r="I8334" i="12" s="1"/>
  <c r="F8276" i="12"/>
  <c r="F8274" i="12"/>
  <c r="C8263" i="12"/>
  <c r="F8259" i="12"/>
  <c r="F8257" i="12"/>
  <c r="E8250" i="12"/>
  <c r="F8244" i="12"/>
  <c r="F8240" i="12"/>
  <c r="L8238" i="12" a="1"/>
  <c r="L8238" i="12" s="1"/>
  <c r="K8238" i="12" a="1"/>
  <c r="K8238" i="12" s="1"/>
  <c r="J8238" i="12" a="1"/>
  <c r="J8238" i="12" s="1"/>
  <c r="I8238" i="12" a="1"/>
  <c r="I8238" i="12" s="1"/>
  <c r="H8238" i="12"/>
  <c r="H8238" i="12" a="1"/>
  <c r="I8236" i="12"/>
  <c r="L8232" i="12"/>
  <c r="K8232" i="12"/>
  <c r="J8232" i="12"/>
  <c r="I8232" i="12"/>
  <c r="H8232" i="12"/>
  <c r="F8232" i="12"/>
  <c r="D8232" i="12"/>
  <c r="L8231" i="12"/>
  <c r="K8231" i="12"/>
  <c r="J8231" i="12"/>
  <c r="I8231" i="12"/>
  <c r="H8231" i="12"/>
  <c r="F8231" i="12"/>
  <c r="D8231" i="12"/>
  <c r="L8230" i="12"/>
  <c r="K8230" i="12"/>
  <c r="J8230" i="12"/>
  <c r="I8230" i="12"/>
  <c r="H8230" i="12"/>
  <c r="F8230" i="12"/>
  <c r="D8230" i="12"/>
  <c r="L8229" i="12"/>
  <c r="K8229" i="12"/>
  <c r="J8229" i="12"/>
  <c r="I8229" i="12"/>
  <c r="H8229" i="12"/>
  <c r="F8229" i="12"/>
  <c r="D8229" i="12"/>
  <c r="L8228" i="12"/>
  <c r="K8228" i="12"/>
  <c r="J8228" i="12"/>
  <c r="I8228" i="12"/>
  <c r="H8228" i="12"/>
  <c r="F8228" i="12"/>
  <c r="D8228" i="12"/>
  <c r="L8227" i="12"/>
  <c r="K8227" i="12"/>
  <c r="J8227" i="12"/>
  <c r="I8227" i="12"/>
  <c r="H8227" i="12"/>
  <c r="F8227" i="12"/>
  <c r="D8227" i="12"/>
  <c r="L8226" i="12"/>
  <c r="K8226" i="12"/>
  <c r="J8226" i="12"/>
  <c r="I8226" i="12"/>
  <c r="H8226" i="12"/>
  <c r="F8226" i="12"/>
  <c r="D8226" i="12"/>
  <c r="L8225" i="12"/>
  <c r="K8225" i="12"/>
  <c r="J8225" i="12"/>
  <c r="I8225" i="12"/>
  <c r="H8225" i="12"/>
  <c r="F8225" i="12"/>
  <c r="D8225" i="12"/>
  <c r="F8222" i="12"/>
  <c r="E8222" i="12" a="1"/>
  <c r="E8222" i="12" s="1"/>
  <c r="D8222" i="12"/>
  <c r="F8221" i="12"/>
  <c r="E8221" i="12" a="1"/>
  <c r="E8221" i="12" s="1"/>
  <c r="D8221" i="12"/>
  <c r="F8220" i="12"/>
  <c r="E8220" i="12"/>
  <c r="E8220" i="12" a="1"/>
  <c r="D8220" i="12"/>
  <c r="F8219" i="12"/>
  <c r="E8219" i="12" a="1"/>
  <c r="E8219" i="12" s="1"/>
  <c r="D8219" i="12"/>
  <c r="F8218" i="12"/>
  <c r="E8218" i="12" a="1"/>
  <c r="E8218" i="12" s="1"/>
  <c r="D8218" i="12"/>
  <c r="F8217" i="12"/>
  <c r="E8217" i="12" a="1"/>
  <c r="E8217" i="12" s="1"/>
  <c r="D8217" i="12"/>
  <c r="F8216" i="12"/>
  <c r="E8216" i="12" a="1"/>
  <c r="E8216" i="12" s="1"/>
  <c r="D8216" i="12"/>
  <c r="F8215" i="12"/>
  <c r="E8215" i="12" a="1"/>
  <c r="E8215" i="12" s="1"/>
  <c r="D8215" i="12"/>
  <c r="L8210" i="12"/>
  <c r="K8210" i="12"/>
  <c r="K8236" i="12" s="1"/>
  <c r="J8210" i="12"/>
  <c r="J8236" i="12" s="1"/>
  <c r="J8242" i="12" s="1"/>
  <c r="I8210" i="12"/>
  <c r="H8210" i="12"/>
  <c r="H8236" i="12" s="1"/>
  <c r="L8190" i="12"/>
  <c r="K8190" i="12"/>
  <c r="J8190" i="12"/>
  <c r="J8240" i="12" s="1"/>
  <c r="I8190" i="12"/>
  <c r="H8190" i="12"/>
  <c r="F8190" i="12"/>
  <c r="F8188" i="12" s="1"/>
  <c r="C8177" i="12"/>
  <c r="F8173" i="12"/>
  <c r="F8171" i="12"/>
  <c r="E8164" i="12"/>
  <c r="F8158" i="12"/>
  <c r="J8154" i="12"/>
  <c r="J8160" i="12" s="1"/>
  <c r="K8162" i="12" s="1"/>
  <c r="F8154" i="12"/>
  <c r="L8152" i="12" a="1"/>
  <c r="L8152" i="12" s="1"/>
  <c r="K8152" i="12" a="1"/>
  <c r="K8152" i="12" s="1"/>
  <c r="J8152" i="12" a="1"/>
  <c r="J8152" i="12" s="1"/>
  <c r="I8152" i="12" a="1"/>
  <c r="I8152" i="12" s="1"/>
  <c r="H8152" i="12" a="1"/>
  <c r="H8152" i="12" s="1"/>
  <c r="L8146" i="12"/>
  <c r="K8146" i="12"/>
  <c r="J8146" i="12"/>
  <c r="I8146" i="12"/>
  <c r="H8146" i="12"/>
  <c r="F8146" i="12"/>
  <c r="D8146" i="12"/>
  <c r="L8145" i="12"/>
  <c r="K8145" i="12"/>
  <c r="J8145" i="12"/>
  <c r="I8145" i="12"/>
  <c r="H8145" i="12"/>
  <c r="F8145" i="12"/>
  <c r="D8145" i="12"/>
  <c r="L8144" i="12"/>
  <c r="K8144" i="12"/>
  <c r="J8144" i="12"/>
  <c r="I8144" i="12"/>
  <c r="H8144" i="12"/>
  <c r="F8144" i="12"/>
  <c r="D8144" i="12"/>
  <c r="L8143" i="12"/>
  <c r="K8143" i="12"/>
  <c r="J8143" i="12"/>
  <c r="I8143" i="12"/>
  <c r="H8143" i="12"/>
  <c r="F8143" i="12"/>
  <c r="D8143" i="12"/>
  <c r="L8142" i="12"/>
  <c r="K8142" i="12"/>
  <c r="J8142" i="12"/>
  <c r="I8142" i="12"/>
  <c r="H8142" i="12"/>
  <c r="F8142" i="12"/>
  <c r="D8142" i="12"/>
  <c r="L8141" i="12"/>
  <c r="K8141" i="12"/>
  <c r="J8141" i="12"/>
  <c r="I8141" i="12"/>
  <c r="H8141" i="12"/>
  <c r="F8141" i="12"/>
  <c r="D8141" i="12"/>
  <c r="L8140" i="12"/>
  <c r="K8140" i="12"/>
  <c r="J8140" i="12"/>
  <c r="I8140" i="12"/>
  <c r="H8140" i="12"/>
  <c r="F8140" i="12"/>
  <c r="D8140" i="12"/>
  <c r="L8139" i="12"/>
  <c r="L8158" i="12" s="1" a="1"/>
  <c r="L8158" i="12" s="1"/>
  <c r="K8139" i="12"/>
  <c r="K8158" i="12" s="1" a="1"/>
  <c r="K8158" i="12" s="1"/>
  <c r="J8139" i="12"/>
  <c r="I8139" i="12"/>
  <c r="H8139" i="12"/>
  <c r="F8139" i="12"/>
  <c r="D8139" i="12"/>
  <c r="F8136" i="12"/>
  <c r="E8136" i="12" a="1"/>
  <c r="E8136" i="12" s="1"/>
  <c r="D8136" i="12"/>
  <c r="F8135" i="12"/>
  <c r="E8135" i="12" a="1"/>
  <c r="E8135" i="12" s="1"/>
  <c r="D8135" i="12"/>
  <c r="F8134" i="12"/>
  <c r="E8134" i="12"/>
  <c r="E8134" i="12" a="1"/>
  <c r="D8134" i="12"/>
  <c r="F8133" i="12"/>
  <c r="E8133" i="12"/>
  <c r="E8133" i="12" a="1"/>
  <c r="D8133" i="12"/>
  <c r="F8132" i="12"/>
  <c r="E8132" i="12" a="1"/>
  <c r="E8132" i="12" s="1"/>
  <c r="D8132" i="12"/>
  <c r="F8131" i="12"/>
  <c r="E8131" i="12" a="1"/>
  <c r="E8131" i="12" s="1"/>
  <c r="D8131" i="12"/>
  <c r="F8130" i="12"/>
  <c r="E8130" i="12" a="1"/>
  <c r="E8130" i="12" s="1"/>
  <c r="D8130" i="12"/>
  <c r="F8129" i="12"/>
  <c r="E8129" i="12" a="1"/>
  <c r="E8129" i="12" s="1"/>
  <c r="D8129" i="12"/>
  <c r="L8124" i="12"/>
  <c r="K8124" i="12"/>
  <c r="K8150" i="12" s="1"/>
  <c r="J8124" i="12"/>
  <c r="J8150" i="12" s="1"/>
  <c r="J8156" i="12" s="1"/>
  <c r="I8124" i="12"/>
  <c r="I8150" i="12" s="1"/>
  <c r="H8124" i="12"/>
  <c r="H8150" i="12" s="1"/>
  <c r="L8104" i="12"/>
  <c r="K8104" i="12"/>
  <c r="K8154" i="12" s="1"/>
  <c r="J8104" i="12"/>
  <c r="I8104" i="12"/>
  <c r="H8104" i="12"/>
  <c r="H8154" i="12" s="1"/>
  <c r="H8171" i="12" s="1"/>
  <c r="F8104" i="12"/>
  <c r="F8102" i="12" s="1"/>
  <c r="C8091" i="12"/>
  <c r="F8087" i="12"/>
  <c r="F8085" i="12"/>
  <c r="E8078" i="12"/>
  <c r="F8072" i="12"/>
  <c r="F8068" i="12"/>
  <c r="L8066" i="12" a="1"/>
  <c r="L8066" i="12" s="1"/>
  <c r="K8066" i="12" a="1"/>
  <c r="K8066" i="12" s="1"/>
  <c r="J8066" i="12" a="1"/>
  <c r="J8066" i="12" s="1"/>
  <c r="I8066" i="12" a="1"/>
  <c r="I8066" i="12" s="1"/>
  <c r="H8066" i="12" a="1"/>
  <c r="H8066" i="12" s="1"/>
  <c r="I8064" i="12"/>
  <c r="I8070" i="12" s="1"/>
  <c r="L8060" i="12"/>
  <c r="K8060" i="12"/>
  <c r="J8060" i="12"/>
  <c r="I8060" i="12"/>
  <c r="H8060" i="12"/>
  <c r="F8060" i="12"/>
  <c r="D8060" i="12"/>
  <c r="L8059" i="12"/>
  <c r="K8059" i="12"/>
  <c r="J8059" i="12"/>
  <c r="I8059" i="12"/>
  <c r="H8059" i="12"/>
  <c r="F8059" i="12"/>
  <c r="D8059" i="12"/>
  <c r="L8058" i="12"/>
  <c r="K8058" i="12"/>
  <c r="J8058" i="12"/>
  <c r="I8058" i="12"/>
  <c r="H8058" i="12"/>
  <c r="F8058" i="12"/>
  <c r="D8058" i="12"/>
  <c r="L8057" i="12"/>
  <c r="K8057" i="12"/>
  <c r="J8057" i="12"/>
  <c r="I8057" i="12"/>
  <c r="H8057" i="12"/>
  <c r="F8057" i="12"/>
  <c r="D8057" i="12"/>
  <c r="L8056" i="12"/>
  <c r="K8056" i="12"/>
  <c r="J8056" i="12"/>
  <c r="I8056" i="12"/>
  <c r="H8056" i="12"/>
  <c r="F8056" i="12"/>
  <c r="D8056" i="12"/>
  <c r="L8055" i="12"/>
  <c r="K8055" i="12"/>
  <c r="J8055" i="12"/>
  <c r="I8055" i="12"/>
  <c r="H8055" i="12"/>
  <c r="F8055" i="12"/>
  <c r="D8055" i="12"/>
  <c r="L8054" i="12"/>
  <c r="K8054" i="12"/>
  <c r="J8054" i="12"/>
  <c r="I8054" i="12"/>
  <c r="H8054" i="12"/>
  <c r="F8054" i="12"/>
  <c r="D8054" i="12"/>
  <c r="L8053" i="12"/>
  <c r="K8053" i="12"/>
  <c r="J8053" i="12"/>
  <c r="I8053" i="12"/>
  <c r="H8053" i="12"/>
  <c r="F8053" i="12"/>
  <c r="D8053" i="12"/>
  <c r="F8050" i="12"/>
  <c r="E8050" i="12" a="1"/>
  <c r="E8050" i="12" s="1"/>
  <c r="D8050" i="12"/>
  <c r="F8049" i="12"/>
  <c r="E8049" i="12" a="1"/>
  <c r="E8049" i="12" s="1"/>
  <c r="D8049" i="12"/>
  <c r="F8048" i="12"/>
  <c r="E8048" i="12" a="1"/>
  <c r="E8048" i="12" s="1"/>
  <c r="D8048" i="12"/>
  <c r="F8047" i="12"/>
  <c r="E8047" i="12" a="1"/>
  <c r="E8047" i="12" s="1"/>
  <c r="D8047" i="12"/>
  <c r="F8046" i="12"/>
  <c r="E8046" i="12" a="1"/>
  <c r="E8046" i="12" s="1"/>
  <c r="D8046" i="12"/>
  <c r="F8045" i="12"/>
  <c r="E8045" i="12" a="1"/>
  <c r="E8045" i="12" s="1"/>
  <c r="D8045" i="12"/>
  <c r="F8044" i="12"/>
  <c r="E8044" i="12" a="1"/>
  <c r="E8044" i="12" s="1"/>
  <c r="D8044" i="12"/>
  <c r="F8043" i="12"/>
  <c r="E8043" i="12"/>
  <c r="E8043" i="12" a="1"/>
  <c r="D8043" i="12"/>
  <c r="L8038" i="12"/>
  <c r="L8064" i="12" s="1"/>
  <c r="L8070" i="12" s="1"/>
  <c r="K8038" i="12"/>
  <c r="K8064" i="12" s="1"/>
  <c r="K8070" i="12" s="1"/>
  <c r="J8038" i="12"/>
  <c r="J8064" i="12" s="1"/>
  <c r="I8038" i="12"/>
  <c r="H8038" i="12"/>
  <c r="H8064" i="12" s="1"/>
  <c r="H8070" i="12" s="1"/>
  <c r="L8018" i="12"/>
  <c r="K8018" i="12"/>
  <c r="J8018" i="12"/>
  <c r="I8018" i="12"/>
  <c r="H8018" i="12"/>
  <c r="F8018" i="12"/>
  <c r="F8016" i="12" s="1"/>
  <c r="C8005" i="12"/>
  <c r="F8001" i="12"/>
  <c r="F7999" i="12"/>
  <c r="E7992" i="12"/>
  <c r="F7986" i="12"/>
  <c r="F7982" i="12"/>
  <c r="L7980" i="12" a="1"/>
  <c r="L7980" i="12" s="1"/>
  <c r="K7980" i="12" a="1"/>
  <c r="K7980" i="12" s="1"/>
  <c r="J7980" i="12" a="1"/>
  <c r="J7980" i="12" s="1"/>
  <c r="I7980" i="12" a="1"/>
  <c r="I7980" i="12" s="1"/>
  <c r="H7980" i="12" a="1"/>
  <c r="H7980" i="12" s="1"/>
  <c r="L7974" i="12"/>
  <c r="K7974" i="12"/>
  <c r="J7974" i="12"/>
  <c r="I7974" i="12"/>
  <c r="H7974" i="12"/>
  <c r="F7974" i="12"/>
  <c r="D7974" i="12"/>
  <c r="L7973" i="12"/>
  <c r="K7973" i="12"/>
  <c r="J7973" i="12"/>
  <c r="I7973" i="12"/>
  <c r="H7973" i="12"/>
  <c r="F7973" i="12"/>
  <c r="D7973" i="12"/>
  <c r="L7972" i="12"/>
  <c r="K7972" i="12"/>
  <c r="J7972" i="12"/>
  <c r="I7972" i="12"/>
  <c r="H7972" i="12"/>
  <c r="F7972" i="12"/>
  <c r="D7972" i="12"/>
  <c r="L7971" i="12"/>
  <c r="K7971" i="12"/>
  <c r="J7971" i="12"/>
  <c r="I7971" i="12"/>
  <c r="H7971" i="12"/>
  <c r="F7971" i="12"/>
  <c r="D7971" i="12"/>
  <c r="L7970" i="12"/>
  <c r="K7970" i="12"/>
  <c r="J7970" i="12"/>
  <c r="I7970" i="12"/>
  <c r="H7970" i="12"/>
  <c r="F7970" i="12"/>
  <c r="D7970" i="12"/>
  <c r="L7969" i="12"/>
  <c r="K7969" i="12"/>
  <c r="J7969" i="12"/>
  <c r="I7969" i="12"/>
  <c r="H7969" i="12"/>
  <c r="F7969" i="12"/>
  <c r="D7969" i="12"/>
  <c r="L7968" i="12"/>
  <c r="K7968" i="12"/>
  <c r="J7968" i="12"/>
  <c r="I7968" i="12"/>
  <c r="H7968" i="12"/>
  <c r="F7968" i="12"/>
  <c r="D7968" i="12"/>
  <c r="L7967" i="12"/>
  <c r="K7967" i="12"/>
  <c r="J7967" i="12"/>
  <c r="I7967" i="12"/>
  <c r="H7967" i="12"/>
  <c r="F7967" i="12"/>
  <c r="D7967" i="12"/>
  <c r="F7964" i="12"/>
  <c r="E7964" i="12" a="1"/>
  <c r="E7964" i="12" s="1"/>
  <c r="D7964" i="12"/>
  <c r="F7963" i="12"/>
  <c r="E7963" i="12" a="1"/>
  <c r="E7963" i="12" s="1"/>
  <c r="D7963" i="12"/>
  <c r="F7962" i="12"/>
  <c r="E7962" i="12" a="1"/>
  <c r="E7962" i="12" s="1"/>
  <c r="D7962" i="12"/>
  <c r="F7961" i="12"/>
  <c r="E7961" i="12" a="1"/>
  <c r="E7961" i="12" s="1"/>
  <c r="D7961" i="12"/>
  <c r="F7960" i="12"/>
  <c r="E7960" i="12" a="1"/>
  <c r="E7960" i="12" s="1"/>
  <c r="D7960" i="12"/>
  <c r="F7959" i="12"/>
  <c r="E7959" i="12" a="1"/>
  <c r="E7959" i="12" s="1"/>
  <c r="D7959" i="12"/>
  <c r="F7958" i="12"/>
  <c r="E7958" i="12" a="1"/>
  <c r="E7958" i="12" s="1"/>
  <c r="D7958" i="12"/>
  <c r="F7957" i="12"/>
  <c r="E7957" i="12" a="1"/>
  <c r="E7957" i="12" s="1"/>
  <c r="D7957" i="12"/>
  <c r="L7952" i="12"/>
  <c r="L7978" i="12" s="1"/>
  <c r="L7984" i="12" s="1"/>
  <c r="K7952" i="12"/>
  <c r="J7952" i="12"/>
  <c r="J7978" i="12" s="1"/>
  <c r="J7984" i="12" s="1"/>
  <c r="I7952" i="12"/>
  <c r="I7978" i="12" s="1"/>
  <c r="I7984" i="12" s="1"/>
  <c r="H7952" i="12"/>
  <c r="H7978" i="12" s="1"/>
  <c r="L7932" i="12"/>
  <c r="K7932" i="12"/>
  <c r="J7932" i="12"/>
  <c r="J7986" i="12" s="1" a="1"/>
  <c r="J7986" i="12" s="1"/>
  <c r="I7932" i="12"/>
  <c r="H7932" i="12"/>
  <c r="F7932" i="12"/>
  <c r="F7930" i="12" s="1"/>
  <c r="C7919" i="12"/>
  <c r="F7915" i="12"/>
  <c r="F7913" i="12"/>
  <c r="E7906" i="12"/>
  <c r="F7900" i="12"/>
  <c r="F7896" i="12"/>
  <c r="L7894" i="12" a="1"/>
  <c r="L7894" i="12" s="1"/>
  <c r="K7894" i="12" a="1"/>
  <c r="K7894" i="12" s="1"/>
  <c r="J7894" i="12" a="1"/>
  <c r="J7894" i="12" s="1"/>
  <c r="I7894" i="12" a="1"/>
  <c r="I7894" i="12" s="1"/>
  <c r="H7894" i="12" a="1"/>
  <c r="H7894" i="12" s="1"/>
  <c r="L7888" i="12"/>
  <c r="K7888" i="12"/>
  <c r="J7888" i="12"/>
  <c r="I7888" i="12"/>
  <c r="H7888" i="12"/>
  <c r="F7888" i="12"/>
  <c r="D7888" i="12"/>
  <c r="L7887" i="12"/>
  <c r="K7887" i="12"/>
  <c r="J7887" i="12"/>
  <c r="I7887" i="12"/>
  <c r="H7887" i="12"/>
  <c r="F7887" i="12"/>
  <c r="D7887" i="12"/>
  <c r="L7886" i="12"/>
  <c r="K7886" i="12"/>
  <c r="J7886" i="12"/>
  <c r="I7886" i="12"/>
  <c r="H7886" i="12"/>
  <c r="F7886" i="12"/>
  <c r="D7886" i="12"/>
  <c r="L7885" i="12"/>
  <c r="K7885" i="12"/>
  <c r="J7885" i="12"/>
  <c r="I7885" i="12"/>
  <c r="H7885" i="12"/>
  <c r="F7885" i="12"/>
  <c r="D7885" i="12"/>
  <c r="L7884" i="12"/>
  <c r="K7884" i="12"/>
  <c r="J7884" i="12"/>
  <c r="I7884" i="12"/>
  <c r="H7884" i="12"/>
  <c r="F7884" i="12"/>
  <c r="D7884" i="12"/>
  <c r="L7883" i="12"/>
  <c r="K7883" i="12"/>
  <c r="J7883" i="12"/>
  <c r="I7883" i="12"/>
  <c r="H7883" i="12"/>
  <c r="F7883" i="12"/>
  <c r="D7883" i="12"/>
  <c r="L7882" i="12"/>
  <c r="K7882" i="12"/>
  <c r="J7882" i="12"/>
  <c r="I7882" i="12"/>
  <c r="H7882" i="12"/>
  <c r="F7882" i="12"/>
  <c r="D7882" i="12"/>
  <c r="L7881" i="12"/>
  <c r="L7900" i="12" s="1" a="1"/>
  <c r="L7900" i="12" s="1"/>
  <c r="K7881" i="12"/>
  <c r="J7881" i="12"/>
  <c r="I7881" i="12"/>
  <c r="I7900" i="12" s="1" a="1"/>
  <c r="I7900" i="12" s="1"/>
  <c r="H7881" i="12"/>
  <c r="F7881" i="12"/>
  <c r="D7881" i="12"/>
  <c r="F7878" i="12"/>
  <c r="E7878" i="12" a="1"/>
  <c r="E7878" i="12" s="1"/>
  <c r="D7878" i="12"/>
  <c r="F7877" i="12"/>
  <c r="E7877" i="12" a="1"/>
  <c r="E7877" i="12" s="1"/>
  <c r="D7877" i="12"/>
  <c r="F7876" i="12"/>
  <c r="E7876" i="12" a="1"/>
  <c r="E7876" i="12" s="1"/>
  <c r="D7876" i="12"/>
  <c r="F7875" i="12"/>
  <c r="E7875" i="12" a="1"/>
  <c r="E7875" i="12" s="1"/>
  <c r="D7875" i="12"/>
  <c r="F7874" i="12"/>
  <c r="E7874" i="12" a="1"/>
  <c r="E7874" i="12" s="1"/>
  <c r="D7874" i="12"/>
  <c r="F7873" i="12"/>
  <c r="E7873" i="12" a="1"/>
  <c r="E7873" i="12" s="1"/>
  <c r="D7873" i="12"/>
  <c r="F7872" i="12"/>
  <c r="E7872" i="12" a="1"/>
  <c r="E7872" i="12" s="1"/>
  <c r="D7872" i="12"/>
  <c r="F7871" i="12"/>
  <c r="E7871" i="12" a="1"/>
  <c r="E7871" i="12" s="1"/>
  <c r="D7871" i="12"/>
  <c r="L7866" i="12"/>
  <c r="L7892" i="12" s="1"/>
  <c r="K7866" i="12"/>
  <c r="K7892" i="12" s="1"/>
  <c r="K7898" i="12" s="1"/>
  <c r="J7866" i="12"/>
  <c r="J7892" i="12" s="1"/>
  <c r="I7866" i="12"/>
  <c r="I7892" i="12" s="1"/>
  <c r="H7866" i="12"/>
  <c r="L7846" i="12"/>
  <c r="K7846" i="12"/>
  <c r="J7846" i="12"/>
  <c r="I7846" i="12"/>
  <c r="H7846" i="12"/>
  <c r="F7846" i="12"/>
  <c r="F7844" i="12" s="1"/>
  <c r="C7833" i="12"/>
  <c r="F7829" i="12"/>
  <c r="F7827" i="12"/>
  <c r="E7820" i="12"/>
  <c r="L7747" i="12" s="1"/>
  <c r="F7814" i="12"/>
  <c r="F7810" i="12"/>
  <c r="L7808" i="12" a="1"/>
  <c r="L7808" i="12" s="1"/>
  <c r="K7808" i="12" a="1"/>
  <c r="K7808" i="12" s="1"/>
  <c r="J7808" i="12" a="1"/>
  <c r="J7808" i="12" s="1"/>
  <c r="I7808" i="12" a="1"/>
  <c r="I7808" i="12" s="1"/>
  <c r="H7808" i="12" a="1"/>
  <c r="H7808" i="12" s="1"/>
  <c r="L7802" i="12"/>
  <c r="K7802" i="12"/>
  <c r="J7802" i="12"/>
  <c r="I7802" i="12"/>
  <c r="H7802" i="12"/>
  <c r="F7802" i="12"/>
  <c r="D7802" i="12"/>
  <c r="L7801" i="12"/>
  <c r="K7801" i="12"/>
  <c r="J7801" i="12"/>
  <c r="I7801" i="12"/>
  <c r="H7801" i="12"/>
  <c r="F7801" i="12"/>
  <c r="D7801" i="12"/>
  <c r="L7800" i="12"/>
  <c r="K7800" i="12"/>
  <c r="J7800" i="12"/>
  <c r="I7800" i="12"/>
  <c r="H7800" i="12"/>
  <c r="F7800" i="12"/>
  <c r="D7800" i="12"/>
  <c r="L7799" i="12"/>
  <c r="K7799" i="12"/>
  <c r="J7799" i="12"/>
  <c r="I7799" i="12"/>
  <c r="H7799" i="12"/>
  <c r="F7799" i="12"/>
  <c r="D7799" i="12"/>
  <c r="L7798" i="12"/>
  <c r="K7798" i="12"/>
  <c r="J7798" i="12"/>
  <c r="I7798" i="12"/>
  <c r="H7798" i="12"/>
  <c r="F7798" i="12"/>
  <c r="D7798" i="12"/>
  <c r="L7797" i="12"/>
  <c r="K7797" i="12"/>
  <c r="J7797" i="12"/>
  <c r="I7797" i="12"/>
  <c r="H7797" i="12"/>
  <c r="F7797" i="12"/>
  <c r="D7797" i="12"/>
  <c r="L7796" i="12"/>
  <c r="K7796" i="12"/>
  <c r="J7796" i="12"/>
  <c r="I7796" i="12"/>
  <c r="H7796" i="12"/>
  <c r="F7796" i="12"/>
  <c r="D7796" i="12"/>
  <c r="L7795" i="12"/>
  <c r="K7795" i="12"/>
  <c r="J7795" i="12"/>
  <c r="I7795" i="12"/>
  <c r="H7795" i="12"/>
  <c r="F7795" i="12"/>
  <c r="D7795" i="12"/>
  <c r="F7792" i="12"/>
  <c r="E7792" i="12" a="1"/>
  <c r="E7792" i="12" s="1"/>
  <c r="D7792" i="12"/>
  <c r="F7791" i="12"/>
  <c r="E7791" i="12"/>
  <c r="E7791" i="12" a="1"/>
  <c r="D7791" i="12"/>
  <c r="F7790" i="12"/>
  <c r="E7790" i="12" a="1"/>
  <c r="E7790" i="12" s="1"/>
  <c r="D7790" i="12"/>
  <c r="F7789" i="12"/>
  <c r="E7789" i="12" a="1"/>
  <c r="E7789" i="12" s="1"/>
  <c r="D7789" i="12"/>
  <c r="F7788" i="12"/>
  <c r="E7788" i="12" a="1"/>
  <c r="E7788" i="12" s="1"/>
  <c r="D7788" i="12"/>
  <c r="F7787" i="12"/>
  <c r="E7787" i="12" a="1"/>
  <c r="E7787" i="12" s="1"/>
  <c r="D7787" i="12"/>
  <c r="F7786" i="12"/>
  <c r="E7786" i="12" a="1"/>
  <c r="E7786" i="12" s="1"/>
  <c r="D7786" i="12"/>
  <c r="F7785" i="12"/>
  <c r="E7785" i="12" a="1"/>
  <c r="E7785" i="12" s="1"/>
  <c r="D7785" i="12"/>
  <c r="L7780" i="12"/>
  <c r="L7806" i="12" s="1"/>
  <c r="L7812" i="12" s="1"/>
  <c r="K7780" i="12"/>
  <c r="K7806" i="12" s="1"/>
  <c r="J7780" i="12"/>
  <c r="I7780" i="12"/>
  <c r="I7806" i="12" s="1"/>
  <c r="H7780" i="12"/>
  <c r="H7806" i="12" s="1"/>
  <c r="H7812" i="12" s="1"/>
  <c r="L7760" i="12"/>
  <c r="K7760" i="12"/>
  <c r="J7760" i="12"/>
  <c r="I7760" i="12"/>
  <c r="H7760" i="12"/>
  <c r="F7760" i="12"/>
  <c r="F7758" i="12" s="1"/>
  <c r="C7747" i="12"/>
  <c r="F7743" i="12"/>
  <c r="F7741" i="12"/>
  <c r="E7734" i="12"/>
  <c r="K7728" i="12" a="1"/>
  <c r="K7728" i="12" s="1"/>
  <c r="F7728" i="12"/>
  <c r="F7724" i="12"/>
  <c r="L7722" i="12" a="1"/>
  <c r="L7722" i="12" s="1"/>
  <c r="K7722" i="12" a="1"/>
  <c r="K7722" i="12" s="1"/>
  <c r="J7722" i="12"/>
  <c r="J7722" i="12" a="1"/>
  <c r="I7722" i="12" a="1"/>
  <c r="I7722" i="12" s="1"/>
  <c r="H7722" i="12" a="1"/>
  <c r="H7722" i="12" s="1"/>
  <c r="I7720" i="12"/>
  <c r="I7726" i="12" s="1"/>
  <c r="L7716" i="12"/>
  <c r="K7716" i="12"/>
  <c r="J7716" i="12"/>
  <c r="I7716" i="12"/>
  <c r="H7716" i="12"/>
  <c r="F7716" i="12"/>
  <c r="D7716" i="12"/>
  <c r="L7715" i="12"/>
  <c r="K7715" i="12"/>
  <c r="J7715" i="12"/>
  <c r="I7715" i="12"/>
  <c r="H7715" i="12"/>
  <c r="F7715" i="12"/>
  <c r="D7715" i="12"/>
  <c r="L7714" i="12"/>
  <c r="K7714" i="12"/>
  <c r="J7714" i="12"/>
  <c r="I7714" i="12"/>
  <c r="H7714" i="12"/>
  <c r="F7714" i="12"/>
  <c r="D7714" i="12"/>
  <c r="L7713" i="12"/>
  <c r="K7713" i="12"/>
  <c r="J7713" i="12"/>
  <c r="I7713" i="12"/>
  <c r="H7713" i="12"/>
  <c r="F7713" i="12"/>
  <c r="D7713" i="12"/>
  <c r="L7712" i="12"/>
  <c r="K7712" i="12"/>
  <c r="J7712" i="12"/>
  <c r="I7712" i="12"/>
  <c r="H7712" i="12"/>
  <c r="F7712" i="12"/>
  <c r="D7712" i="12"/>
  <c r="L7711" i="12"/>
  <c r="K7711" i="12"/>
  <c r="J7711" i="12"/>
  <c r="I7711" i="12"/>
  <c r="H7711" i="12"/>
  <c r="F7711" i="12"/>
  <c r="D7711" i="12"/>
  <c r="L7710" i="12"/>
  <c r="K7710" i="12"/>
  <c r="J7710" i="12"/>
  <c r="I7710" i="12"/>
  <c r="H7710" i="12"/>
  <c r="F7710" i="12"/>
  <c r="D7710" i="12"/>
  <c r="L7709" i="12"/>
  <c r="K7709" i="12"/>
  <c r="J7709" i="12"/>
  <c r="I7709" i="12"/>
  <c r="H7709" i="12"/>
  <c r="F7709" i="12"/>
  <c r="D7709" i="12"/>
  <c r="F7706" i="12"/>
  <c r="E7706" i="12" a="1"/>
  <c r="E7706" i="12" s="1"/>
  <c r="D7706" i="12"/>
  <c r="F7705" i="12"/>
  <c r="E7705" i="12" a="1"/>
  <c r="E7705" i="12" s="1"/>
  <c r="D7705" i="12"/>
  <c r="F7704" i="12"/>
  <c r="E7704" i="12"/>
  <c r="E7704" i="12" a="1"/>
  <c r="D7704" i="12"/>
  <c r="F7703" i="12"/>
  <c r="E7703" i="12" a="1"/>
  <c r="E7703" i="12" s="1"/>
  <c r="D7703" i="12"/>
  <c r="F7702" i="12"/>
  <c r="E7702" i="12" a="1"/>
  <c r="E7702" i="12" s="1"/>
  <c r="D7702" i="12"/>
  <c r="F7701" i="12"/>
  <c r="E7701" i="12" a="1"/>
  <c r="E7701" i="12" s="1"/>
  <c r="D7701" i="12"/>
  <c r="F7700" i="12"/>
  <c r="E7700" i="12" a="1"/>
  <c r="E7700" i="12" s="1"/>
  <c r="D7700" i="12"/>
  <c r="F7699" i="12"/>
  <c r="E7699" i="12" a="1"/>
  <c r="E7699" i="12" s="1"/>
  <c r="D7699" i="12"/>
  <c r="L7694" i="12"/>
  <c r="L7720" i="12" s="1"/>
  <c r="L7726" i="12" s="1"/>
  <c r="K7694" i="12"/>
  <c r="K7720" i="12" s="1"/>
  <c r="J7694" i="12"/>
  <c r="I7694" i="12"/>
  <c r="H7694" i="12"/>
  <c r="H7720" i="12" s="1"/>
  <c r="L7674" i="12"/>
  <c r="K7674" i="12"/>
  <c r="J7674" i="12"/>
  <c r="I7674" i="12"/>
  <c r="H7674" i="12"/>
  <c r="F7674" i="12"/>
  <c r="F7672" i="12" s="1"/>
  <c r="C7661" i="12"/>
  <c r="F7657" i="12"/>
  <c r="F7655" i="12"/>
  <c r="E7648" i="12"/>
  <c r="F7642" i="12"/>
  <c r="J7640" i="12"/>
  <c r="F7638" i="12"/>
  <c r="L7636" i="12" a="1"/>
  <c r="L7636" i="12" s="1"/>
  <c r="K7636" i="12" a="1"/>
  <c r="K7636" i="12" s="1"/>
  <c r="J7636" i="12" a="1"/>
  <c r="J7636" i="12" s="1"/>
  <c r="I7636" i="12" a="1"/>
  <c r="I7636" i="12" s="1"/>
  <c r="H7636" i="12" a="1"/>
  <c r="H7636" i="12" s="1"/>
  <c r="I7634" i="12"/>
  <c r="L7630" i="12"/>
  <c r="K7630" i="12"/>
  <c r="J7630" i="12"/>
  <c r="I7630" i="12"/>
  <c r="H7630" i="12"/>
  <c r="F7630" i="12"/>
  <c r="D7630" i="12"/>
  <c r="L7629" i="12"/>
  <c r="K7629" i="12"/>
  <c r="J7629" i="12"/>
  <c r="I7629" i="12"/>
  <c r="H7629" i="12"/>
  <c r="F7629" i="12"/>
  <c r="D7629" i="12"/>
  <c r="L7628" i="12"/>
  <c r="K7628" i="12"/>
  <c r="J7628" i="12"/>
  <c r="I7628" i="12"/>
  <c r="H7628" i="12"/>
  <c r="F7628" i="12"/>
  <c r="D7628" i="12"/>
  <c r="L7627" i="12"/>
  <c r="K7627" i="12"/>
  <c r="J7627" i="12"/>
  <c r="I7627" i="12"/>
  <c r="H7627" i="12"/>
  <c r="F7627" i="12"/>
  <c r="D7627" i="12"/>
  <c r="L7626" i="12"/>
  <c r="K7626" i="12"/>
  <c r="J7626" i="12"/>
  <c r="I7626" i="12"/>
  <c r="H7626" i="12"/>
  <c r="F7626" i="12"/>
  <c r="D7626" i="12"/>
  <c r="L7625" i="12"/>
  <c r="K7625" i="12"/>
  <c r="J7625" i="12"/>
  <c r="I7625" i="12"/>
  <c r="H7625" i="12"/>
  <c r="F7625" i="12"/>
  <c r="D7625" i="12"/>
  <c r="L7624" i="12"/>
  <c r="K7624" i="12"/>
  <c r="J7624" i="12"/>
  <c r="I7624" i="12"/>
  <c r="H7624" i="12"/>
  <c r="F7624" i="12"/>
  <c r="D7624" i="12"/>
  <c r="L7623" i="12"/>
  <c r="K7623" i="12"/>
  <c r="J7623" i="12"/>
  <c r="I7623" i="12"/>
  <c r="H7623" i="12"/>
  <c r="F7623" i="12"/>
  <c r="D7623" i="12"/>
  <c r="F7620" i="12"/>
  <c r="E7620" i="12" a="1"/>
  <c r="E7620" i="12" s="1"/>
  <c r="D7620" i="12"/>
  <c r="F7619" i="12"/>
  <c r="E7619" i="12" a="1"/>
  <c r="E7619" i="12" s="1"/>
  <c r="D7619" i="12"/>
  <c r="F7618" i="12"/>
  <c r="E7618" i="12" a="1"/>
  <c r="E7618" i="12" s="1"/>
  <c r="D7618" i="12"/>
  <c r="F7617" i="12"/>
  <c r="E7617" i="12" a="1"/>
  <c r="E7617" i="12" s="1"/>
  <c r="D7617" i="12"/>
  <c r="F7616" i="12"/>
  <c r="E7616" i="12" a="1"/>
  <c r="E7616" i="12" s="1"/>
  <c r="D7616" i="12"/>
  <c r="F7615" i="12"/>
  <c r="E7615" i="12" a="1"/>
  <c r="E7615" i="12" s="1"/>
  <c r="D7615" i="12"/>
  <c r="F7614" i="12"/>
  <c r="E7614" i="12" a="1"/>
  <c r="E7614" i="12" s="1"/>
  <c r="D7614" i="12"/>
  <c r="F7613" i="12"/>
  <c r="E7613" i="12"/>
  <c r="E7613" i="12" a="1"/>
  <c r="D7613" i="12"/>
  <c r="L7608" i="12"/>
  <c r="L7634" i="12" s="1"/>
  <c r="L7640" i="12" s="1"/>
  <c r="K7608" i="12"/>
  <c r="K7634" i="12" s="1"/>
  <c r="J7608" i="12"/>
  <c r="J7634" i="12" s="1"/>
  <c r="I7608" i="12"/>
  <c r="H7608" i="12"/>
  <c r="H7634" i="12" s="1"/>
  <c r="L7588" i="12"/>
  <c r="K7588" i="12"/>
  <c r="J7588" i="12"/>
  <c r="I7588" i="12"/>
  <c r="I7638" i="12" s="1"/>
  <c r="H7588" i="12"/>
  <c r="F7588" i="12"/>
  <c r="F7586" i="12" s="1"/>
  <c r="C7575" i="12"/>
  <c r="F7571" i="12"/>
  <c r="F7569" i="12"/>
  <c r="E7562" i="12"/>
  <c r="L7489" i="12" s="1"/>
  <c r="F7556" i="12"/>
  <c r="F7552" i="12"/>
  <c r="L7550" i="12" a="1"/>
  <c r="L7550" i="12" s="1"/>
  <c r="K7550" i="12" a="1"/>
  <c r="K7550" i="12" s="1"/>
  <c r="J7550" i="12" a="1"/>
  <c r="J7550" i="12" s="1"/>
  <c r="I7550" i="12" a="1"/>
  <c r="I7550" i="12" s="1"/>
  <c r="H7550" i="12" a="1"/>
  <c r="H7550" i="12" s="1"/>
  <c r="L7544" i="12"/>
  <c r="K7544" i="12"/>
  <c r="J7544" i="12"/>
  <c r="I7544" i="12"/>
  <c r="H7544" i="12"/>
  <c r="F7544" i="12"/>
  <c r="D7544" i="12"/>
  <c r="L7543" i="12"/>
  <c r="K7543" i="12"/>
  <c r="J7543" i="12"/>
  <c r="I7543" i="12"/>
  <c r="H7543" i="12"/>
  <c r="F7543" i="12"/>
  <c r="D7543" i="12"/>
  <c r="L7542" i="12"/>
  <c r="K7542" i="12"/>
  <c r="J7542" i="12"/>
  <c r="I7542" i="12"/>
  <c r="H7542" i="12"/>
  <c r="F7542" i="12"/>
  <c r="D7542" i="12"/>
  <c r="L7541" i="12"/>
  <c r="K7541" i="12"/>
  <c r="J7541" i="12"/>
  <c r="I7541" i="12"/>
  <c r="H7541" i="12"/>
  <c r="F7541" i="12"/>
  <c r="D7541" i="12"/>
  <c r="L7540" i="12"/>
  <c r="K7540" i="12"/>
  <c r="J7540" i="12"/>
  <c r="I7540" i="12"/>
  <c r="H7540" i="12"/>
  <c r="F7540" i="12"/>
  <c r="D7540" i="12"/>
  <c r="L7539" i="12"/>
  <c r="K7539" i="12"/>
  <c r="J7539" i="12"/>
  <c r="I7539" i="12"/>
  <c r="H7539" i="12"/>
  <c r="F7539" i="12"/>
  <c r="D7539" i="12"/>
  <c r="L7538" i="12"/>
  <c r="K7538" i="12"/>
  <c r="J7538" i="12"/>
  <c r="I7538" i="12"/>
  <c r="H7538" i="12"/>
  <c r="F7538" i="12"/>
  <c r="D7538" i="12"/>
  <c r="L7537" i="12"/>
  <c r="K7537" i="12"/>
  <c r="J7537" i="12"/>
  <c r="I7537" i="12"/>
  <c r="H7537" i="12"/>
  <c r="F7537" i="12"/>
  <c r="D7537" i="12"/>
  <c r="F7534" i="12"/>
  <c r="E7534" i="12" a="1"/>
  <c r="E7534" i="12" s="1"/>
  <c r="D7534" i="12"/>
  <c r="F7533" i="12"/>
  <c r="E7533" i="12"/>
  <c r="E7533" i="12" a="1"/>
  <c r="D7533" i="12"/>
  <c r="F7532" i="12"/>
  <c r="E7532" i="12" a="1"/>
  <c r="E7532" i="12" s="1"/>
  <c r="D7532" i="12"/>
  <c r="F7531" i="12"/>
  <c r="E7531" i="12" a="1"/>
  <c r="E7531" i="12" s="1"/>
  <c r="D7531" i="12"/>
  <c r="F7530" i="12"/>
  <c r="E7530" i="12" a="1"/>
  <c r="E7530" i="12" s="1"/>
  <c r="D7530" i="12"/>
  <c r="F7529" i="12"/>
  <c r="E7529" i="12"/>
  <c r="H7526" i="12" s="1" a="1"/>
  <c r="H7526" i="12" s="1"/>
  <c r="E7529" i="12" a="1"/>
  <c r="D7529" i="12"/>
  <c r="F7528" i="12"/>
  <c r="E7528" i="12" a="1"/>
  <c r="E7528" i="12" s="1"/>
  <c r="D7528" i="12"/>
  <c r="F7527" i="12"/>
  <c r="E7527" i="12" a="1"/>
  <c r="E7527" i="12" s="1"/>
  <c r="D7527" i="12"/>
  <c r="L7522" i="12"/>
  <c r="L7548" i="12" s="1"/>
  <c r="K7522" i="12"/>
  <c r="K7548" i="12" s="1"/>
  <c r="J7522" i="12"/>
  <c r="J7548" i="12" s="1"/>
  <c r="I7522" i="12"/>
  <c r="I7548" i="12" s="1"/>
  <c r="H7522" i="12"/>
  <c r="H7548" i="12" s="1"/>
  <c r="H7554" i="12" s="1"/>
  <c r="L7502" i="12"/>
  <c r="L7552" i="12" s="1"/>
  <c r="L7558" i="12" s="1"/>
  <c r="K7502" i="12"/>
  <c r="J7502" i="12"/>
  <c r="I7502" i="12"/>
  <c r="H7502" i="12"/>
  <c r="F7502" i="12"/>
  <c r="F7500" i="12" s="1"/>
  <c r="C7489" i="12"/>
  <c r="F7485" i="12"/>
  <c r="F7483" i="12"/>
  <c r="E7476" i="12"/>
  <c r="F7470" i="12"/>
  <c r="I7466" i="12"/>
  <c r="F7466" i="12"/>
  <c r="L7464" i="12" a="1"/>
  <c r="L7464" i="12" s="1"/>
  <c r="K7464" i="12" a="1"/>
  <c r="K7464" i="12" s="1"/>
  <c r="J7464" i="12" a="1"/>
  <c r="J7464" i="12" s="1"/>
  <c r="I7464" i="12" a="1"/>
  <c r="I7464" i="12" s="1"/>
  <c r="H7464" i="12" a="1"/>
  <c r="H7464" i="12" s="1"/>
  <c r="L7458" i="12"/>
  <c r="K7458" i="12"/>
  <c r="J7458" i="12"/>
  <c r="I7458" i="12"/>
  <c r="H7458" i="12"/>
  <c r="F7458" i="12"/>
  <c r="D7458" i="12"/>
  <c r="L7457" i="12"/>
  <c r="K7457" i="12"/>
  <c r="J7457" i="12"/>
  <c r="I7457" i="12"/>
  <c r="H7457" i="12"/>
  <c r="F7457" i="12"/>
  <c r="D7457" i="12"/>
  <c r="L7456" i="12"/>
  <c r="K7456" i="12"/>
  <c r="J7456" i="12"/>
  <c r="I7456" i="12"/>
  <c r="H7456" i="12"/>
  <c r="F7456" i="12"/>
  <c r="D7456" i="12"/>
  <c r="L7455" i="12"/>
  <c r="K7455" i="12"/>
  <c r="J7455" i="12"/>
  <c r="I7455" i="12"/>
  <c r="H7455" i="12"/>
  <c r="F7455" i="12"/>
  <c r="D7455" i="12"/>
  <c r="L7454" i="12"/>
  <c r="K7454" i="12"/>
  <c r="J7454" i="12"/>
  <c r="I7454" i="12"/>
  <c r="H7454" i="12"/>
  <c r="F7454" i="12"/>
  <c r="D7454" i="12"/>
  <c r="L7453" i="12"/>
  <c r="K7453" i="12"/>
  <c r="J7453" i="12"/>
  <c r="I7453" i="12"/>
  <c r="H7453" i="12"/>
  <c r="F7453" i="12"/>
  <c r="D7453" i="12"/>
  <c r="L7452" i="12"/>
  <c r="K7452" i="12"/>
  <c r="J7452" i="12"/>
  <c r="I7452" i="12"/>
  <c r="H7452" i="12"/>
  <c r="F7452" i="12"/>
  <c r="D7452" i="12"/>
  <c r="L7451" i="12"/>
  <c r="K7451" i="12"/>
  <c r="J7451" i="12"/>
  <c r="I7451" i="12"/>
  <c r="H7451" i="12"/>
  <c r="F7451" i="12"/>
  <c r="D7451" i="12"/>
  <c r="F7448" i="12"/>
  <c r="E7448" i="12" a="1"/>
  <c r="E7448" i="12" s="1"/>
  <c r="D7448" i="12"/>
  <c r="F7447" i="12"/>
  <c r="E7447" i="12" a="1"/>
  <c r="E7447" i="12" s="1"/>
  <c r="D7447" i="12"/>
  <c r="F7446" i="12"/>
  <c r="E7446" i="12" a="1"/>
  <c r="E7446" i="12" s="1"/>
  <c r="D7446" i="12"/>
  <c r="F7445" i="12"/>
  <c r="E7445" i="12"/>
  <c r="E7445" i="12" a="1"/>
  <c r="D7445" i="12"/>
  <c r="F7444" i="12"/>
  <c r="E7444" i="12" a="1"/>
  <c r="E7444" i="12" s="1"/>
  <c r="D7444" i="12"/>
  <c r="F7443" i="12"/>
  <c r="E7443" i="12" a="1"/>
  <c r="E7443" i="12" s="1"/>
  <c r="D7443" i="12"/>
  <c r="F7442" i="12"/>
  <c r="E7442" i="12" a="1"/>
  <c r="E7442" i="12" s="1"/>
  <c r="D7442" i="12"/>
  <c r="F7441" i="12"/>
  <c r="E7441" i="12" a="1"/>
  <c r="E7441" i="12" s="1"/>
  <c r="D7441" i="12"/>
  <c r="L7436" i="12"/>
  <c r="L7462" i="12" s="1"/>
  <c r="L7468" i="12" s="1"/>
  <c r="K7436" i="12"/>
  <c r="K7462" i="12" s="1"/>
  <c r="J7436" i="12"/>
  <c r="J7462" i="12" s="1"/>
  <c r="J7468" i="12" s="1"/>
  <c r="I7436" i="12"/>
  <c r="I7462" i="12" s="1"/>
  <c r="H7436" i="12"/>
  <c r="H7462" i="12" s="1"/>
  <c r="L7416" i="12"/>
  <c r="K7416" i="12"/>
  <c r="K7466" i="12" s="1"/>
  <c r="K7472" i="12" s="1"/>
  <c r="L7474" i="12" s="1"/>
  <c r="J7416" i="12"/>
  <c r="I7416" i="12"/>
  <c r="H7416" i="12"/>
  <c r="F7416" i="12"/>
  <c r="F7414" i="12" s="1"/>
  <c r="L7403" i="12"/>
  <c r="C7403" i="12"/>
  <c r="F7399" i="12"/>
  <c r="F7397" i="12"/>
  <c r="E7390" i="12"/>
  <c r="F7384" i="12"/>
  <c r="F7380" i="12"/>
  <c r="L7378" i="12" a="1"/>
  <c r="L7378" i="12" s="1"/>
  <c r="K7378" i="12" a="1"/>
  <c r="K7378" i="12" s="1"/>
  <c r="J7378" i="12"/>
  <c r="J7378" i="12" a="1"/>
  <c r="I7378" i="12" a="1"/>
  <c r="I7378" i="12" s="1"/>
  <c r="H7378" i="12" a="1"/>
  <c r="H7378" i="12" s="1"/>
  <c r="L7372" i="12"/>
  <c r="K7372" i="12"/>
  <c r="J7372" i="12"/>
  <c r="I7372" i="12"/>
  <c r="H7372" i="12"/>
  <c r="F7372" i="12"/>
  <c r="D7372" i="12"/>
  <c r="L7371" i="12"/>
  <c r="K7371" i="12"/>
  <c r="J7371" i="12"/>
  <c r="I7371" i="12"/>
  <c r="H7371" i="12"/>
  <c r="F7371" i="12"/>
  <c r="D7371" i="12"/>
  <c r="L7370" i="12"/>
  <c r="K7370" i="12"/>
  <c r="J7370" i="12"/>
  <c r="I7370" i="12"/>
  <c r="H7370" i="12"/>
  <c r="F7370" i="12"/>
  <c r="D7370" i="12"/>
  <c r="L7369" i="12"/>
  <c r="K7369" i="12"/>
  <c r="J7369" i="12"/>
  <c r="I7369" i="12"/>
  <c r="H7369" i="12"/>
  <c r="F7369" i="12"/>
  <c r="D7369" i="12"/>
  <c r="L7368" i="12"/>
  <c r="K7368" i="12"/>
  <c r="J7368" i="12"/>
  <c r="I7368" i="12"/>
  <c r="H7368" i="12"/>
  <c r="F7368" i="12"/>
  <c r="D7368" i="12"/>
  <c r="L7367" i="12"/>
  <c r="K7367" i="12"/>
  <c r="J7367" i="12"/>
  <c r="I7367" i="12"/>
  <c r="H7367" i="12"/>
  <c r="F7367" i="12"/>
  <c r="D7367" i="12"/>
  <c r="L7366" i="12"/>
  <c r="K7366" i="12"/>
  <c r="J7366" i="12"/>
  <c r="I7366" i="12"/>
  <c r="H7366" i="12"/>
  <c r="F7366" i="12"/>
  <c r="D7366" i="12"/>
  <c r="L7365" i="12"/>
  <c r="K7365" i="12"/>
  <c r="J7365" i="12"/>
  <c r="I7365" i="12"/>
  <c r="H7365" i="12"/>
  <c r="H7384" i="12" s="1" a="1"/>
  <c r="H7384" i="12" s="1"/>
  <c r="F7365" i="12"/>
  <c r="D7365" i="12"/>
  <c r="F7362" i="12"/>
  <c r="E7362" i="12" a="1"/>
  <c r="E7362" i="12" s="1"/>
  <c r="D7362" i="12"/>
  <c r="F7361" i="12"/>
  <c r="E7361" i="12" a="1"/>
  <c r="E7361" i="12" s="1"/>
  <c r="D7361" i="12"/>
  <c r="F7360" i="12"/>
  <c r="E7360" i="12" a="1"/>
  <c r="E7360" i="12" s="1"/>
  <c r="D7360" i="12"/>
  <c r="F7359" i="12"/>
  <c r="E7359" i="12" a="1"/>
  <c r="E7359" i="12" s="1"/>
  <c r="D7359" i="12"/>
  <c r="F7358" i="12"/>
  <c r="E7358" i="12" a="1"/>
  <c r="E7358" i="12" s="1"/>
  <c r="D7358" i="12"/>
  <c r="F7357" i="12"/>
  <c r="E7357" i="12"/>
  <c r="E7357" i="12" a="1"/>
  <c r="D7357" i="12"/>
  <c r="F7356" i="12"/>
  <c r="E7356" i="12" a="1"/>
  <c r="E7356" i="12" s="1"/>
  <c r="D7356" i="12"/>
  <c r="F7355" i="12"/>
  <c r="E7355" i="12" a="1"/>
  <c r="E7355" i="12" s="1"/>
  <c r="D7355" i="12"/>
  <c r="L7350" i="12"/>
  <c r="K7350" i="12"/>
  <c r="K7376" i="12" s="1"/>
  <c r="J7350" i="12"/>
  <c r="I7350" i="12"/>
  <c r="H7350" i="12"/>
  <c r="H7380" i="12" s="1"/>
  <c r="H7386" i="12" s="1"/>
  <c r="I7388" i="12" s="1"/>
  <c r="L7330" i="12"/>
  <c r="K7330" i="12"/>
  <c r="J7330" i="12"/>
  <c r="I7330" i="12"/>
  <c r="I7384" i="12" s="1" a="1"/>
  <c r="I7384" i="12" s="1"/>
  <c r="H7330" i="12"/>
  <c r="F7330" i="12"/>
  <c r="F7328" i="12" s="1"/>
  <c r="C7317" i="12"/>
  <c r="F7313" i="12"/>
  <c r="F7311" i="12"/>
  <c r="E7304" i="12"/>
  <c r="L7309" i="12" s="1"/>
  <c r="F7298" i="12"/>
  <c r="F7294" i="12"/>
  <c r="L7292" i="12" a="1"/>
  <c r="L7292" i="12" s="1"/>
  <c r="K7292" i="12" a="1"/>
  <c r="K7292" i="12" s="1"/>
  <c r="J7292" i="12" a="1"/>
  <c r="J7292" i="12" s="1"/>
  <c r="I7292" i="12" a="1"/>
  <c r="I7292" i="12" s="1"/>
  <c r="H7292" i="12" a="1"/>
  <c r="H7292" i="12" s="1"/>
  <c r="K7290" i="12"/>
  <c r="L7286" i="12"/>
  <c r="K7286" i="12"/>
  <c r="J7286" i="12"/>
  <c r="I7286" i="12"/>
  <c r="H7286" i="12"/>
  <c r="F7286" i="12"/>
  <c r="D7286" i="12"/>
  <c r="L7285" i="12"/>
  <c r="K7285" i="12"/>
  <c r="J7285" i="12"/>
  <c r="I7285" i="12"/>
  <c r="H7285" i="12"/>
  <c r="F7285" i="12"/>
  <c r="D7285" i="12"/>
  <c r="L7284" i="12"/>
  <c r="K7284" i="12"/>
  <c r="J7284" i="12"/>
  <c r="I7284" i="12"/>
  <c r="H7284" i="12"/>
  <c r="F7284" i="12"/>
  <c r="D7284" i="12"/>
  <c r="L7283" i="12"/>
  <c r="K7283" i="12"/>
  <c r="J7283" i="12"/>
  <c r="I7283" i="12"/>
  <c r="H7283" i="12"/>
  <c r="F7283" i="12"/>
  <c r="D7283" i="12"/>
  <c r="L7282" i="12"/>
  <c r="K7282" i="12"/>
  <c r="J7282" i="12"/>
  <c r="I7282" i="12"/>
  <c r="H7282" i="12"/>
  <c r="F7282" i="12"/>
  <c r="D7282" i="12"/>
  <c r="L7281" i="12"/>
  <c r="K7281" i="12"/>
  <c r="J7281" i="12"/>
  <c r="I7281" i="12"/>
  <c r="H7281" i="12"/>
  <c r="F7281" i="12"/>
  <c r="D7281" i="12"/>
  <c r="L7280" i="12"/>
  <c r="K7280" i="12"/>
  <c r="J7280" i="12"/>
  <c r="I7280" i="12"/>
  <c r="H7280" i="12"/>
  <c r="F7280" i="12"/>
  <c r="D7280" i="12"/>
  <c r="L7279" i="12"/>
  <c r="K7279" i="12"/>
  <c r="J7279" i="12"/>
  <c r="J7298" i="12" s="1" a="1"/>
  <c r="J7298" i="12" s="1"/>
  <c r="I7279" i="12"/>
  <c r="H7279" i="12"/>
  <c r="F7279" i="12"/>
  <c r="D7279" i="12"/>
  <c r="F7276" i="12"/>
  <c r="E7276" i="12" a="1"/>
  <c r="E7276" i="12" s="1"/>
  <c r="D7276" i="12"/>
  <c r="F7275" i="12"/>
  <c r="E7275" i="12" a="1"/>
  <c r="E7275" i="12" s="1"/>
  <c r="D7275" i="12"/>
  <c r="F7274" i="12"/>
  <c r="E7274" i="12" a="1"/>
  <c r="E7274" i="12" s="1"/>
  <c r="D7274" i="12"/>
  <c r="F7273" i="12"/>
  <c r="E7273" i="12" a="1"/>
  <c r="E7273" i="12" s="1"/>
  <c r="D7273" i="12"/>
  <c r="F7272" i="12"/>
  <c r="E7272" i="12" a="1"/>
  <c r="E7272" i="12" s="1"/>
  <c r="D7272" i="12"/>
  <c r="F7271" i="12"/>
  <c r="E7271" i="12" a="1"/>
  <c r="E7271" i="12" s="1"/>
  <c r="D7271" i="12"/>
  <c r="F7270" i="12"/>
  <c r="E7270" i="12" a="1"/>
  <c r="E7270" i="12" s="1"/>
  <c r="D7270" i="12"/>
  <c r="F7269" i="12"/>
  <c r="E7269" i="12" a="1"/>
  <c r="E7269" i="12" s="1"/>
  <c r="D7269" i="12"/>
  <c r="L7264" i="12"/>
  <c r="L7290" i="12" s="1"/>
  <c r="K7264" i="12"/>
  <c r="J7264" i="12"/>
  <c r="J7290" i="12" s="1"/>
  <c r="J7296" i="12" s="1"/>
  <c r="I7264" i="12"/>
  <c r="I7290" i="12" s="1"/>
  <c r="H7264" i="12"/>
  <c r="H7290" i="12" s="1"/>
  <c r="L7244" i="12"/>
  <c r="K7244" i="12"/>
  <c r="J7244" i="12"/>
  <c r="J7294" i="12" s="1"/>
  <c r="I7244" i="12"/>
  <c r="H7244" i="12"/>
  <c r="F7244" i="12"/>
  <c r="F7242" i="12" s="1"/>
  <c r="C7231" i="12"/>
  <c r="F7227" i="12"/>
  <c r="F7225" i="12"/>
  <c r="E7218" i="12"/>
  <c r="F7212" i="12"/>
  <c r="F7208" i="12"/>
  <c r="L7206" i="12" a="1"/>
  <c r="L7206" i="12" s="1"/>
  <c r="K7206" i="12" a="1"/>
  <c r="K7206" i="12" s="1"/>
  <c r="J7206" i="12" a="1"/>
  <c r="J7206" i="12" s="1"/>
  <c r="I7206" i="12" a="1"/>
  <c r="I7206" i="12" s="1"/>
  <c r="H7206" i="12" a="1"/>
  <c r="H7206" i="12" s="1"/>
  <c r="L7200" i="12"/>
  <c r="K7200" i="12"/>
  <c r="J7200" i="12"/>
  <c r="I7200" i="12"/>
  <c r="H7200" i="12"/>
  <c r="F7200" i="12"/>
  <c r="D7200" i="12"/>
  <c r="L7199" i="12"/>
  <c r="K7199" i="12"/>
  <c r="J7199" i="12"/>
  <c r="I7199" i="12"/>
  <c r="H7199" i="12"/>
  <c r="F7199" i="12"/>
  <c r="D7199" i="12"/>
  <c r="L7198" i="12"/>
  <c r="K7198" i="12"/>
  <c r="J7198" i="12"/>
  <c r="I7198" i="12"/>
  <c r="H7198" i="12"/>
  <c r="F7198" i="12"/>
  <c r="D7198" i="12"/>
  <c r="L7197" i="12"/>
  <c r="K7197" i="12"/>
  <c r="J7197" i="12"/>
  <c r="I7197" i="12"/>
  <c r="H7197" i="12"/>
  <c r="F7197" i="12"/>
  <c r="D7197" i="12"/>
  <c r="L7196" i="12"/>
  <c r="K7196" i="12"/>
  <c r="J7196" i="12"/>
  <c r="I7196" i="12"/>
  <c r="H7196" i="12"/>
  <c r="F7196" i="12"/>
  <c r="D7196" i="12"/>
  <c r="L7195" i="12"/>
  <c r="K7195" i="12"/>
  <c r="J7195" i="12"/>
  <c r="I7195" i="12"/>
  <c r="H7195" i="12"/>
  <c r="F7195" i="12"/>
  <c r="D7195" i="12"/>
  <c r="L7194" i="12"/>
  <c r="K7194" i="12"/>
  <c r="J7194" i="12"/>
  <c r="I7194" i="12"/>
  <c r="H7194" i="12"/>
  <c r="F7194" i="12"/>
  <c r="D7194" i="12"/>
  <c r="L7193" i="12"/>
  <c r="K7193" i="12"/>
  <c r="J7193" i="12"/>
  <c r="I7193" i="12"/>
  <c r="H7193" i="12"/>
  <c r="F7193" i="12"/>
  <c r="D7193" i="12"/>
  <c r="F7190" i="12"/>
  <c r="E7190" i="12" a="1"/>
  <c r="E7190" i="12" s="1"/>
  <c r="D7190" i="12"/>
  <c r="F7189" i="12"/>
  <c r="E7189" i="12"/>
  <c r="E7189" i="12" a="1"/>
  <c r="D7189" i="12"/>
  <c r="F7188" i="12"/>
  <c r="E7188" i="12" a="1"/>
  <c r="E7188" i="12" s="1"/>
  <c r="D7188" i="12"/>
  <c r="F7187" i="12"/>
  <c r="E7187" i="12" a="1"/>
  <c r="E7187" i="12" s="1"/>
  <c r="D7187" i="12"/>
  <c r="F7186" i="12"/>
  <c r="E7186" i="12" a="1"/>
  <c r="E7186" i="12" s="1"/>
  <c r="D7186" i="12"/>
  <c r="F7185" i="12"/>
  <c r="E7185" i="12"/>
  <c r="E7185" i="12" a="1"/>
  <c r="D7185" i="12"/>
  <c r="F7184" i="12"/>
  <c r="E7184" i="12" a="1"/>
  <c r="E7184" i="12" s="1"/>
  <c r="D7184" i="12"/>
  <c r="F7183" i="12"/>
  <c r="E7183" i="12" a="1"/>
  <c r="E7183" i="12" s="1"/>
  <c r="D7183" i="12"/>
  <c r="L7178" i="12"/>
  <c r="L7204" i="12" s="1"/>
  <c r="L7210" i="12" s="1"/>
  <c r="K7178" i="12"/>
  <c r="K7204" i="12" s="1"/>
  <c r="K7210" i="12" s="1"/>
  <c r="J7178" i="12"/>
  <c r="I7178" i="12"/>
  <c r="I7204" i="12" s="1"/>
  <c r="H7178" i="12"/>
  <c r="H7204" i="12" s="1"/>
  <c r="H7210" i="12" s="1"/>
  <c r="L7158" i="12"/>
  <c r="K7158" i="12"/>
  <c r="J7158" i="12"/>
  <c r="I7158" i="12"/>
  <c r="H7158" i="12"/>
  <c r="F7158" i="12"/>
  <c r="F7156" i="12" s="1"/>
  <c r="C7145" i="12"/>
  <c r="F7141" i="12"/>
  <c r="F7139" i="12"/>
  <c r="E7132" i="12"/>
  <c r="F7126" i="12"/>
  <c r="F7122" i="12"/>
  <c r="L7120" i="12" a="1"/>
  <c r="L7120" i="12" s="1"/>
  <c r="K7120" i="12" a="1"/>
  <c r="K7120" i="12" s="1"/>
  <c r="J7120" i="12" a="1"/>
  <c r="J7120" i="12" s="1"/>
  <c r="I7120" i="12" a="1"/>
  <c r="I7120" i="12" s="1"/>
  <c r="H7120" i="12" a="1"/>
  <c r="H7120" i="12" s="1"/>
  <c r="I7118" i="12"/>
  <c r="I7124" i="12" s="1"/>
  <c r="L7114" i="12"/>
  <c r="K7114" i="12"/>
  <c r="J7114" i="12"/>
  <c r="I7114" i="12"/>
  <c r="H7114" i="12"/>
  <c r="F7114" i="12"/>
  <c r="D7114" i="12"/>
  <c r="L7113" i="12"/>
  <c r="K7113" i="12"/>
  <c r="J7113" i="12"/>
  <c r="I7113" i="12"/>
  <c r="H7113" i="12"/>
  <c r="F7113" i="12"/>
  <c r="D7113" i="12"/>
  <c r="L7112" i="12"/>
  <c r="K7112" i="12"/>
  <c r="J7112" i="12"/>
  <c r="I7112" i="12"/>
  <c r="H7112" i="12"/>
  <c r="F7112" i="12"/>
  <c r="D7112" i="12"/>
  <c r="L7111" i="12"/>
  <c r="K7111" i="12"/>
  <c r="J7111" i="12"/>
  <c r="I7111" i="12"/>
  <c r="H7111" i="12"/>
  <c r="F7111" i="12"/>
  <c r="D7111" i="12"/>
  <c r="L7110" i="12"/>
  <c r="K7110" i="12"/>
  <c r="J7110" i="12"/>
  <c r="I7110" i="12"/>
  <c r="H7110" i="12"/>
  <c r="F7110" i="12"/>
  <c r="D7110" i="12"/>
  <c r="L7109" i="12"/>
  <c r="K7109" i="12"/>
  <c r="J7109" i="12"/>
  <c r="I7109" i="12"/>
  <c r="H7109" i="12"/>
  <c r="F7109" i="12"/>
  <c r="D7109" i="12"/>
  <c r="L7108" i="12"/>
  <c r="K7108" i="12"/>
  <c r="J7108" i="12"/>
  <c r="I7108" i="12"/>
  <c r="H7108" i="12"/>
  <c r="F7108" i="12"/>
  <c r="D7108" i="12"/>
  <c r="L7107" i="12"/>
  <c r="K7107" i="12"/>
  <c r="J7107" i="12"/>
  <c r="I7107" i="12"/>
  <c r="I7126" i="12" s="1" a="1"/>
  <c r="I7126" i="12" s="1"/>
  <c r="H7107" i="12"/>
  <c r="H7126" i="12" s="1" a="1"/>
  <c r="H7126" i="12" s="1"/>
  <c r="F7107" i="12"/>
  <c r="D7107" i="12"/>
  <c r="F7104" i="12"/>
  <c r="E7104" i="12" a="1"/>
  <c r="E7104" i="12" s="1"/>
  <c r="D7104" i="12"/>
  <c r="F7103" i="12"/>
  <c r="E7103" i="12" a="1"/>
  <c r="E7103" i="12" s="1"/>
  <c r="D7103" i="12"/>
  <c r="F7102" i="12"/>
  <c r="E7102" i="12" a="1"/>
  <c r="E7102" i="12" s="1"/>
  <c r="D7102" i="12"/>
  <c r="F7101" i="12"/>
  <c r="E7101" i="12"/>
  <c r="E7101" i="12" a="1"/>
  <c r="D7101" i="12"/>
  <c r="F7100" i="12"/>
  <c r="E7100" i="12"/>
  <c r="E7100" i="12" a="1"/>
  <c r="D7100" i="12"/>
  <c r="F7099" i="12"/>
  <c r="E7099" i="12" a="1"/>
  <c r="E7099" i="12" s="1"/>
  <c r="D7099" i="12"/>
  <c r="F7098" i="12"/>
  <c r="E7098" i="12" a="1"/>
  <c r="E7098" i="12" s="1"/>
  <c r="D7098" i="12"/>
  <c r="F7097" i="12"/>
  <c r="E7097" i="12" a="1"/>
  <c r="E7097" i="12" s="1"/>
  <c r="D7097" i="12"/>
  <c r="L7092" i="12"/>
  <c r="L7118" i="12" s="1"/>
  <c r="K7092" i="12"/>
  <c r="K7118" i="12" s="1"/>
  <c r="J7092" i="12"/>
  <c r="J7118" i="12" s="1"/>
  <c r="I7092" i="12"/>
  <c r="H7092" i="12"/>
  <c r="L7072" i="12"/>
  <c r="K7072" i="12"/>
  <c r="J7072" i="12"/>
  <c r="I7072" i="12"/>
  <c r="H7072" i="12"/>
  <c r="F7072" i="12"/>
  <c r="F7070" i="12" s="1"/>
  <c r="C7059" i="12"/>
  <c r="F7055" i="12"/>
  <c r="F7053" i="12"/>
  <c r="E7046" i="12"/>
  <c r="F7040" i="12"/>
  <c r="J7038" i="12"/>
  <c r="F7036" i="12"/>
  <c r="L7034" i="12" a="1"/>
  <c r="L7034" i="12" s="1"/>
  <c r="K7034" i="12" a="1"/>
  <c r="K7034" i="12" s="1"/>
  <c r="J7034" i="12" a="1"/>
  <c r="J7034" i="12" s="1"/>
  <c r="I7034" i="12" a="1"/>
  <c r="I7034" i="12" s="1"/>
  <c r="H7034" i="12" a="1"/>
  <c r="H7034" i="12" s="1"/>
  <c r="L7028" i="12"/>
  <c r="K7028" i="12"/>
  <c r="J7028" i="12"/>
  <c r="I7028" i="12"/>
  <c r="H7028" i="12"/>
  <c r="F7028" i="12"/>
  <c r="D7028" i="12"/>
  <c r="L7027" i="12"/>
  <c r="K7027" i="12"/>
  <c r="J7027" i="12"/>
  <c r="I7027" i="12"/>
  <c r="H7027" i="12"/>
  <c r="F7027" i="12"/>
  <c r="D7027" i="12"/>
  <c r="L7026" i="12"/>
  <c r="K7026" i="12"/>
  <c r="J7026" i="12"/>
  <c r="I7026" i="12"/>
  <c r="H7026" i="12"/>
  <c r="F7026" i="12"/>
  <c r="D7026" i="12"/>
  <c r="L7025" i="12"/>
  <c r="K7025" i="12"/>
  <c r="J7025" i="12"/>
  <c r="I7025" i="12"/>
  <c r="H7025" i="12"/>
  <c r="F7025" i="12"/>
  <c r="D7025" i="12"/>
  <c r="L7024" i="12"/>
  <c r="K7024" i="12"/>
  <c r="J7024" i="12"/>
  <c r="I7024" i="12"/>
  <c r="H7024" i="12"/>
  <c r="F7024" i="12"/>
  <c r="D7024" i="12"/>
  <c r="L7023" i="12"/>
  <c r="K7023" i="12"/>
  <c r="J7023" i="12"/>
  <c r="I7023" i="12"/>
  <c r="H7023" i="12"/>
  <c r="F7023" i="12"/>
  <c r="D7023" i="12"/>
  <c r="L7022" i="12"/>
  <c r="L7040" i="12" s="1" a="1"/>
  <c r="L7040" i="12" s="1"/>
  <c r="K7022" i="12"/>
  <c r="J7022" i="12"/>
  <c r="I7022" i="12"/>
  <c r="H7022" i="12"/>
  <c r="F7022" i="12"/>
  <c r="D7022" i="12"/>
  <c r="L7021" i="12"/>
  <c r="K7021" i="12"/>
  <c r="J7021" i="12"/>
  <c r="I7021" i="12"/>
  <c r="H7021" i="12"/>
  <c r="F7021" i="12"/>
  <c r="D7021" i="12"/>
  <c r="F7018" i="12"/>
  <c r="E7018" i="12" a="1"/>
  <c r="E7018" i="12" s="1"/>
  <c r="D7018" i="12"/>
  <c r="F7017" i="12"/>
  <c r="E7017" i="12"/>
  <c r="E7017" i="12" a="1"/>
  <c r="D7017" i="12"/>
  <c r="F7016" i="12"/>
  <c r="E7016" i="12" a="1"/>
  <c r="E7016" i="12" s="1"/>
  <c r="D7016" i="12"/>
  <c r="F7015" i="12"/>
  <c r="E7015" i="12" a="1"/>
  <c r="E7015" i="12" s="1"/>
  <c r="D7015" i="12"/>
  <c r="F7014" i="12"/>
  <c r="E7014" i="12" a="1"/>
  <c r="E7014" i="12" s="1"/>
  <c r="D7014" i="12"/>
  <c r="F7013" i="12"/>
  <c r="E7013" i="12" a="1"/>
  <c r="E7013" i="12" s="1"/>
  <c r="D7013" i="12"/>
  <c r="F7012" i="12"/>
  <c r="E7012" i="12" a="1"/>
  <c r="E7012" i="12" s="1"/>
  <c r="D7012" i="12"/>
  <c r="F7011" i="12"/>
  <c r="E7011" i="12" a="1"/>
  <c r="E7011" i="12" s="1"/>
  <c r="D7011" i="12"/>
  <c r="L7006" i="12"/>
  <c r="K7006" i="12"/>
  <c r="K7032" i="12" s="1"/>
  <c r="J7006" i="12"/>
  <c r="J7032" i="12" s="1"/>
  <c r="I7006" i="12"/>
  <c r="I7032" i="12" s="1"/>
  <c r="H7006" i="12"/>
  <c r="H7032" i="12" s="1"/>
  <c r="L6986" i="12"/>
  <c r="K6986" i="12"/>
  <c r="J6986" i="12"/>
  <c r="J7036" i="12" s="1"/>
  <c r="J7042" i="12" s="1"/>
  <c r="K7044" i="12" s="1"/>
  <c r="I6986" i="12"/>
  <c r="H6986" i="12"/>
  <c r="F6986" i="12"/>
  <c r="F6984" i="12" s="1"/>
  <c r="C6973" i="12"/>
  <c r="F6969" i="12"/>
  <c r="F6967" i="12"/>
  <c r="E6960" i="12"/>
  <c r="F6954" i="12"/>
  <c r="K6950" i="12"/>
  <c r="F6950" i="12"/>
  <c r="L6948" i="12" a="1"/>
  <c r="L6948" i="12" s="1"/>
  <c r="K6948" i="12" a="1"/>
  <c r="K6948" i="12" s="1"/>
  <c r="J6948" i="12" a="1"/>
  <c r="J6948" i="12" s="1"/>
  <c r="I6948" i="12" a="1"/>
  <c r="I6948" i="12" s="1"/>
  <c r="H6948" i="12" a="1"/>
  <c r="H6948" i="12" s="1"/>
  <c r="L6942" i="12"/>
  <c r="K6942" i="12"/>
  <c r="J6942" i="12"/>
  <c r="I6942" i="12"/>
  <c r="H6942" i="12"/>
  <c r="F6942" i="12"/>
  <c r="D6942" i="12"/>
  <c r="L6941" i="12"/>
  <c r="K6941" i="12"/>
  <c r="J6941" i="12"/>
  <c r="I6941" i="12"/>
  <c r="H6941" i="12"/>
  <c r="F6941" i="12"/>
  <c r="D6941" i="12"/>
  <c r="L6940" i="12"/>
  <c r="K6940" i="12"/>
  <c r="J6940" i="12"/>
  <c r="I6940" i="12"/>
  <c r="H6940" i="12"/>
  <c r="F6940" i="12"/>
  <c r="D6940" i="12"/>
  <c r="L6939" i="12"/>
  <c r="K6939" i="12"/>
  <c r="J6939" i="12"/>
  <c r="I6939" i="12"/>
  <c r="H6939" i="12"/>
  <c r="F6939" i="12"/>
  <c r="D6939" i="12"/>
  <c r="L6938" i="12"/>
  <c r="K6938" i="12"/>
  <c r="J6938" i="12"/>
  <c r="I6938" i="12"/>
  <c r="H6938" i="12"/>
  <c r="F6938" i="12"/>
  <c r="D6938" i="12"/>
  <c r="L6937" i="12"/>
  <c r="K6937" i="12"/>
  <c r="J6937" i="12"/>
  <c r="I6937" i="12"/>
  <c r="H6937" i="12"/>
  <c r="F6937" i="12"/>
  <c r="D6937" i="12"/>
  <c r="L6936" i="12"/>
  <c r="K6936" i="12"/>
  <c r="J6936" i="12"/>
  <c r="I6936" i="12"/>
  <c r="H6936" i="12"/>
  <c r="F6936" i="12"/>
  <c r="D6936" i="12"/>
  <c r="L6935" i="12"/>
  <c r="K6935" i="12"/>
  <c r="J6935" i="12"/>
  <c r="J6954" i="12" s="1" a="1"/>
  <c r="J6954" i="12" s="1"/>
  <c r="I6935" i="12"/>
  <c r="H6935" i="12"/>
  <c r="F6935" i="12"/>
  <c r="D6935" i="12"/>
  <c r="F6932" i="12"/>
  <c r="E6932" i="12" a="1"/>
  <c r="E6932" i="12" s="1"/>
  <c r="D6932" i="12"/>
  <c r="F6931" i="12"/>
  <c r="E6931" i="12" a="1"/>
  <c r="E6931" i="12" s="1"/>
  <c r="D6931" i="12"/>
  <c r="F6930" i="12"/>
  <c r="E6930" i="12" a="1"/>
  <c r="E6930" i="12" s="1"/>
  <c r="D6930" i="12"/>
  <c r="F6929" i="12"/>
  <c r="E6929" i="12" a="1"/>
  <c r="E6929" i="12" s="1"/>
  <c r="D6929" i="12"/>
  <c r="F6928" i="12"/>
  <c r="E6928" i="12" a="1"/>
  <c r="E6928" i="12" s="1"/>
  <c r="D6928" i="12"/>
  <c r="F6927" i="12"/>
  <c r="E6927" i="12"/>
  <c r="E6927" i="12" a="1"/>
  <c r="D6927" i="12"/>
  <c r="F6926" i="12"/>
  <c r="E6926" i="12" a="1"/>
  <c r="E6926" i="12" s="1"/>
  <c r="D6926" i="12"/>
  <c r="F6925" i="12"/>
  <c r="E6925" i="12" a="1"/>
  <c r="E6925" i="12" s="1"/>
  <c r="D6925" i="12"/>
  <c r="L6920" i="12"/>
  <c r="L6946" i="12" s="1"/>
  <c r="K6920" i="12"/>
  <c r="K6946" i="12" s="1"/>
  <c r="J6920" i="12"/>
  <c r="J6946" i="12" s="1"/>
  <c r="I6920" i="12"/>
  <c r="I6946" i="12" s="1"/>
  <c r="H6920" i="12"/>
  <c r="H6946" i="12" s="1"/>
  <c r="H6952" i="12" s="1"/>
  <c r="L6900" i="12"/>
  <c r="K6900" i="12"/>
  <c r="J6900" i="12"/>
  <c r="J6950" i="12" s="1"/>
  <c r="I6900" i="12"/>
  <c r="H6900" i="12"/>
  <c r="F6900" i="12"/>
  <c r="F6898" i="12" s="1"/>
  <c r="C6887" i="12"/>
  <c r="F6883" i="12"/>
  <c r="F6881" i="12"/>
  <c r="E6874" i="12"/>
  <c r="F6868" i="12"/>
  <c r="F6864" i="12"/>
  <c r="L6862" i="12" a="1"/>
  <c r="L6862" i="12" s="1"/>
  <c r="K6862" i="12" a="1"/>
  <c r="K6862" i="12" s="1"/>
  <c r="J6862" i="12" a="1"/>
  <c r="J6862" i="12" s="1"/>
  <c r="I6862" i="12" a="1"/>
  <c r="I6862" i="12" s="1"/>
  <c r="H6862" i="12" a="1"/>
  <c r="H6862" i="12" s="1"/>
  <c r="H6879" i="12" s="1"/>
  <c r="J6860" i="12"/>
  <c r="L6856" i="12"/>
  <c r="K6856" i="12"/>
  <c r="J6856" i="12"/>
  <c r="I6856" i="12"/>
  <c r="H6856" i="12"/>
  <c r="F6856" i="12"/>
  <c r="D6856" i="12"/>
  <c r="L6855" i="12"/>
  <c r="K6855" i="12"/>
  <c r="J6855" i="12"/>
  <c r="I6855" i="12"/>
  <c r="H6855" i="12"/>
  <c r="F6855" i="12"/>
  <c r="D6855" i="12"/>
  <c r="L6854" i="12"/>
  <c r="K6854" i="12"/>
  <c r="J6854" i="12"/>
  <c r="I6854" i="12"/>
  <c r="H6854" i="12"/>
  <c r="F6854" i="12"/>
  <c r="D6854" i="12"/>
  <c r="L6853" i="12"/>
  <c r="K6853" i="12"/>
  <c r="J6853" i="12"/>
  <c r="I6853" i="12"/>
  <c r="H6853" i="12"/>
  <c r="F6853" i="12"/>
  <c r="D6853" i="12"/>
  <c r="L6852" i="12"/>
  <c r="K6852" i="12"/>
  <c r="J6852" i="12"/>
  <c r="I6852" i="12"/>
  <c r="H6852" i="12"/>
  <c r="F6852" i="12"/>
  <c r="D6852" i="12"/>
  <c r="L6851" i="12"/>
  <c r="K6851" i="12"/>
  <c r="J6851" i="12"/>
  <c r="I6851" i="12"/>
  <c r="H6851" i="12"/>
  <c r="F6851" i="12"/>
  <c r="D6851" i="12"/>
  <c r="L6850" i="12"/>
  <c r="K6850" i="12"/>
  <c r="J6850" i="12"/>
  <c r="I6850" i="12"/>
  <c r="H6850" i="12"/>
  <c r="F6850" i="12"/>
  <c r="D6850" i="12"/>
  <c r="L6849" i="12"/>
  <c r="K6849" i="12"/>
  <c r="J6849" i="12"/>
  <c r="I6849" i="12"/>
  <c r="H6849" i="12"/>
  <c r="F6849" i="12"/>
  <c r="D6849" i="12"/>
  <c r="F6846" i="12"/>
  <c r="E6846" i="12" a="1"/>
  <c r="E6846" i="12" s="1"/>
  <c r="D6846" i="12"/>
  <c r="F6845" i="12"/>
  <c r="E6845" i="12" a="1"/>
  <c r="E6845" i="12" s="1"/>
  <c r="D6845" i="12"/>
  <c r="F6844" i="12"/>
  <c r="E6844" i="12" a="1"/>
  <c r="E6844" i="12" s="1"/>
  <c r="D6844" i="12"/>
  <c r="F6843" i="12"/>
  <c r="E6843" i="12" a="1"/>
  <c r="E6843" i="12" s="1"/>
  <c r="D6843" i="12"/>
  <c r="F6842" i="12"/>
  <c r="E6842" i="12" a="1"/>
  <c r="E6842" i="12" s="1"/>
  <c r="D6842" i="12"/>
  <c r="F6841" i="12"/>
  <c r="E6841" i="12" a="1"/>
  <c r="E6841" i="12" s="1"/>
  <c r="D6841" i="12"/>
  <c r="F6840" i="12"/>
  <c r="E6840" i="12" a="1"/>
  <c r="E6840" i="12" s="1"/>
  <c r="D6840" i="12"/>
  <c r="F6839" i="12"/>
  <c r="E6839" i="12" a="1"/>
  <c r="E6839" i="12" s="1"/>
  <c r="D6839" i="12"/>
  <c r="L6834" i="12"/>
  <c r="L6860" i="12" s="1"/>
  <c r="L6866" i="12" s="1"/>
  <c r="K6834" i="12"/>
  <c r="K6860" i="12" s="1"/>
  <c r="K6866" i="12" s="1"/>
  <c r="J6834" i="12"/>
  <c r="I6834" i="12"/>
  <c r="I6860" i="12" s="1"/>
  <c r="I6866" i="12" s="1"/>
  <c r="H6834" i="12"/>
  <c r="H6860" i="12" s="1"/>
  <c r="H6866" i="12" s="1"/>
  <c r="L6814" i="12"/>
  <c r="K6814" i="12"/>
  <c r="J6814" i="12"/>
  <c r="I6814" i="12"/>
  <c r="H6814" i="12"/>
  <c r="F6814" i="12"/>
  <c r="F6812" i="12" s="1"/>
  <c r="C6801" i="12"/>
  <c r="F6797" i="12"/>
  <c r="F6795" i="12"/>
  <c r="E6788" i="12"/>
  <c r="L6715" i="12" s="1"/>
  <c r="F6782" i="12"/>
  <c r="J6780" i="12"/>
  <c r="F6778" i="12"/>
  <c r="L6776" i="12" a="1"/>
  <c r="L6776" i="12" s="1"/>
  <c r="K6776" i="12" a="1"/>
  <c r="K6776" i="12" s="1"/>
  <c r="J6776" i="12" a="1"/>
  <c r="J6776" i="12" s="1"/>
  <c r="I6776" i="12"/>
  <c r="I6776" i="12" a="1"/>
  <c r="H6776" i="12" a="1"/>
  <c r="H6776" i="12" s="1"/>
  <c r="L6770" i="12"/>
  <c r="K6770" i="12"/>
  <c r="J6770" i="12"/>
  <c r="I6770" i="12"/>
  <c r="H6770" i="12"/>
  <c r="F6770" i="12"/>
  <c r="D6770" i="12"/>
  <c r="L6769" i="12"/>
  <c r="K6769" i="12"/>
  <c r="J6769" i="12"/>
  <c r="I6769" i="12"/>
  <c r="H6769" i="12"/>
  <c r="F6769" i="12"/>
  <c r="D6769" i="12"/>
  <c r="L6768" i="12"/>
  <c r="K6768" i="12"/>
  <c r="J6768" i="12"/>
  <c r="I6768" i="12"/>
  <c r="H6768" i="12"/>
  <c r="F6768" i="12"/>
  <c r="D6768" i="12"/>
  <c r="L6767" i="12"/>
  <c r="K6767" i="12"/>
  <c r="J6767" i="12"/>
  <c r="I6767" i="12"/>
  <c r="H6767" i="12"/>
  <c r="F6767" i="12"/>
  <c r="D6767" i="12"/>
  <c r="L6766" i="12"/>
  <c r="K6766" i="12"/>
  <c r="J6766" i="12"/>
  <c r="I6766" i="12"/>
  <c r="H6766" i="12"/>
  <c r="F6766" i="12"/>
  <c r="D6766" i="12"/>
  <c r="L6765" i="12"/>
  <c r="K6765" i="12"/>
  <c r="J6765" i="12"/>
  <c r="I6765" i="12"/>
  <c r="H6765" i="12"/>
  <c r="F6765" i="12"/>
  <c r="D6765" i="12"/>
  <c r="L6764" i="12"/>
  <c r="K6764" i="12"/>
  <c r="J6764" i="12"/>
  <c r="I6764" i="12"/>
  <c r="H6764" i="12"/>
  <c r="F6764" i="12"/>
  <c r="D6764" i="12"/>
  <c r="L6763" i="12"/>
  <c r="L6782" i="12" s="1" a="1"/>
  <c r="L6782" i="12" s="1"/>
  <c r="K6763" i="12"/>
  <c r="J6763" i="12"/>
  <c r="I6763" i="12"/>
  <c r="H6763" i="12"/>
  <c r="F6763" i="12"/>
  <c r="D6763" i="12"/>
  <c r="F6760" i="12"/>
  <c r="E6760" i="12" a="1"/>
  <c r="E6760" i="12" s="1"/>
  <c r="D6760" i="12"/>
  <c r="F6759" i="12"/>
  <c r="E6759" i="12" a="1"/>
  <c r="E6759" i="12" s="1"/>
  <c r="D6759" i="12"/>
  <c r="F6758" i="12"/>
  <c r="E6758" i="12" a="1"/>
  <c r="E6758" i="12" s="1"/>
  <c r="D6758" i="12"/>
  <c r="F6757" i="12"/>
  <c r="E6757" i="12" a="1"/>
  <c r="E6757" i="12" s="1"/>
  <c r="D6757" i="12"/>
  <c r="F6756" i="12"/>
  <c r="E6756" i="12" a="1"/>
  <c r="E6756" i="12" s="1"/>
  <c r="D6756" i="12"/>
  <c r="F6755" i="12"/>
  <c r="E6755" i="12"/>
  <c r="E6755" i="12" a="1"/>
  <c r="D6755" i="12"/>
  <c r="F6754" i="12"/>
  <c r="E6754" i="12" a="1"/>
  <c r="E6754" i="12" s="1"/>
  <c r="D6754" i="12"/>
  <c r="F6753" i="12"/>
  <c r="E6753" i="12" a="1"/>
  <c r="E6753" i="12" s="1"/>
  <c r="D6753" i="12"/>
  <c r="L6748" i="12"/>
  <c r="K6748" i="12"/>
  <c r="K6774" i="12" s="1"/>
  <c r="J6748" i="12"/>
  <c r="J6774" i="12" s="1"/>
  <c r="I6748" i="12"/>
  <c r="I6774" i="12" s="1"/>
  <c r="H6748" i="12"/>
  <c r="H6774" i="12" s="1"/>
  <c r="L6728" i="12"/>
  <c r="K6728" i="12"/>
  <c r="J6728" i="12"/>
  <c r="J6778" i="12" s="1"/>
  <c r="J6784" i="12" s="1"/>
  <c r="K6786" i="12" s="1"/>
  <c r="I6728" i="12"/>
  <c r="I6778" i="12" s="1"/>
  <c r="H6728" i="12"/>
  <c r="F6728" i="12"/>
  <c r="F6726" i="12" s="1"/>
  <c r="C6715" i="12"/>
  <c r="F6711" i="12"/>
  <c r="F6709" i="12"/>
  <c r="E6702" i="12"/>
  <c r="F6696" i="12"/>
  <c r="F6692" i="12"/>
  <c r="L6690" i="12" a="1"/>
  <c r="L6690" i="12" s="1"/>
  <c r="K6690" i="12" a="1"/>
  <c r="K6690" i="12" s="1"/>
  <c r="J6690" i="12" a="1"/>
  <c r="J6690" i="12" s="1"/>
  <c r="I6690" i="12" a="1"/>
  <c r="I6690" i="12" s="1"/>
  <c r="H6690" i="12" a="1"/>
  <c r="H6690" i="12" s="1"/>
  <c r="H6688" i="12"/>
  <c r="L6684" i="12"/>
  <c r="K6684" i="12"/>
  <c r="J6684" i="12"/>
  <c r="I6684" i="12"/>
  <c r="H6684" i="12"/>
  <c r="F6684" i="12"/>
  <c r="D6684" i="12"/>
  <c r="L6683" i="12"/>
  <c r="K6683" i="12"/>
  <c r="J6683" i="12"/>
  <c r="I6683" i="12"/>
  <c r="H6683" i="12"/>
  <c r="F6683" i="12"/>
  <c r="D6683" i="12"/>
  <c r="L6682" i="12"/>
  <c r="K6682" i="12"/>
  <c r="J6682" i="12"/>
  <c r="I6682" i="12"/>
  <c r="H6682" i="12"/>
  <c r="F6682" i="12"/>
  <c r="D6682" i="12"/>
  <c r="L6681" i="12"/>
  <c r="K6681" i="12"/>
  <c r="J6681" i="12"/>
  <c r="I6681" i="12"/>
  <c r="H6681" i="12"/>
  <c r="F6681" i="12"/>
  <c r="D6681" i="12"/>
  <c r="L6680" i="12"/>
  <c r="K6680" i="12"/>
  <c r="J6680" i="12"/>
  <c r="I6680" i="12"/>
  <c r="H6680" i="12"/>
  <c r="F6680" i="12"/>
  <c r="D6680" i="12"/>
  <c r="L6679" i="12"/>
  <c r="K6679" i="12"/>
  <c r="J6679" i="12"/>
  <c r="I6679" i="12"/>
  <c r="H6679" i="12"/>
  <c r="F6679" i="12"/>
  <c r="D6679" i="12"/>
  <c r="L6678" i="12"/>
  <c r="K6678" i="12"/>
  <c r="J6678" i="12"/>
  <c r="I6678" i="12"/>
  <c r="H6678" i="12"/>
  <c r="F6678" i="12"/>
  <c r="D6678" i="12"/>
  <c r="L6677" i="12"/>
  <c r="K6677" i="12"/>
  <c r="J6677" i="12"/>
  <c r="I6677" i="12"/>
  <c r="H6677" i="12"/>
  <c r="F6677" i="12"/>
  <c r="D6677" i="12"/>
  <c r="F6674" i="12"/>
  <c r="E6674" i="12" a="1"/>
  <c r="E6674" i="12" s="1"/>
  <c r="D6674" i="12"/>
  <c r="F6673" i="12"/>
  <c r="E6673" i="12" a="1"/>
  <c r="E6673" i="12" s="1"/>
  <c r="D6673" i="12"/>
  <c r="F6672" i="12"/>
  <c r="E6672" i="12" a="1"/>
  <c r="E6672" i="12" s="1"/>
  <c r="D6672" i="12"/>
  <c r="F6671" i="12"/>
  <c r="E6671" i="12" a="1"/>
  <c r="E6671" i="12" s="1"/>
  <c r="D6671" i="12"/>
  <c r="F6670" i="12"/>
  <c r="E6670" i="12" a="1"/>
  <c r="E6670" i="12" s="1"/>
  <c r="D6670" i="12"/>
  <c r="F6669" i="12"/>
  <c r="E6669" i="12" a="1"/>
  <c r="E6669" i="12" s="1"/>
  <c r="D6669" i="12"/>
  <c r="F6668" i="12"/>
  <c r="E6668" i="12" a="1"/>
  <c r="E6668" i="12" s="1"/>
  <c r="D6668" i="12"/>
  <c r="F6667" i="12"/>
  <c r="E6667" i="12"/>
  <c r="E6667" i="12" a="1"/>
  <c r="D6667" i="12"/>
  <c r="L6662" i="12"/>
  <c r="L6688" i="12" s="1"/>
  <c r="L6694" i="12" s="1"/>
  <c r="K6662" i="12"/>
  <c r="K6688" i="12" s="1"/>
  <c r="K6694" i="12" s="1"/>
  <c r="J6662" i="12"/>
  <c r="I6662" i="12"/>
  <c r="I6688" i="12" s="1"/>
  <c r="H6662" i="12"/>
  <c r="L6642" i="12"/>
  <c r="K6642" i="12"/>
  <c r="J6642" i="12"/>
  <c r="I6642" i="12"/>
  <c r="H6642" i="12"/>
  <c r="F6642" i="12"/>
  <c r="F6640" i="12" s="1"/>
  <c r="C6629" i="12"/>
  <c r="F6625" i="12"/>
  <c r="F6623" i="12"/>
  <c r="E6616" i="12"/>
  <c r="F6610" i="12"/>
  <c r="K6608" i="12"/>
  <c r="F6606" i="12"/>
  <c r="L6604" i="12" a="1"/>
  <c r="L6604" i="12" s="1"/>
  <c r="K6604" i="12" a="1"/>
  <c r="K6604" i="12" s="1"/>
  <c r="J6604" i="12" a="1"/>
  <c r="J6604" i="12" s="1"/>
  <c r="I6604" i="12"/>
  <c r="I6604" i="12" a="1"/>
  <c r="H6604" i="12" a="1"/>
  <c r="H6604" i="12" s="1"/>
  <c r="L6598" i="12"/>
  <c r="K6598" i="12"/>
  <c r="J6598" i="12"/>
  <c r="I6598" i="12"/>
  <c r="H6598" i="12"/>
  <c r="F6598" i="12"/>
  <c r="D6598" i="12"/>
  <c r="L6597" i="12"/>
  <c r="K6597" i="12"/>
  <c r="J6597" i="12"/>
  <c r="I6597" i="12"/>
  <c r="H6597" i="12"/>
  <c r="F6597" i="12"/>
  <c r="D6597" i="12"/>
  <c r="L6596" i="12"/>
  <c r="K6596" i="12"/>
  <c r="J6596" i="12"/>
  <c r="I6596" i="12"/>
  <c r="H6596" i="12"/>
  <c r="F6596" i="12"/>
  <c r="D6596" i="12"/>
  <c r="L6595" i="12"/>
  <c r="K6595" i="12"/>
  <c r="J6595" i="12"/>
  <c r="I6595" i="12"/>
  <c r="H6595" i="12"/>
  <c r="F6595" i="12"/>
  <c r="D6595" i="12"/>
  <c r="L6594" i="12"/>
  <c r="K6594" i="12"/>
  <c r="J6594" i="12"/>
  <c r="I6594" i="12"/>
  <c r="H6594" i="12"/>
  <c r="F6594" i="12"/>
  <c r="D6594" i="12"/>
  <c r="L6593" i="12"/>
  <c r="K6593" i="12"/>
  <c r="J6593" i="12"/>
  <c r="I6593" i="12"/>
  <c r="H6593" i="12"/>
  <c r="F6593" i="12"/>
  <c r="D6593" i="12"/>
  <c r="L6592" i="12"/>
  <c r="K6592" i="12"/>
  <c r="J6592" i="12"/>
  <c r="I6592" i="12"/>
  <c r="H6592" i="12"/>
  <c r="F6592" i="12"/>
  <c r="D6592" i="12"/>
  <c r="L6591" i="12"/>
  <c r="K6591" i="12"/>
  <c r="J6591" i="12"/>
  <c r="I6591" i="12"/>
  <c r="H6591" i="12"/>
  <c r="F6591" i="12"/>
  <c r="D6591" i="12"/>
  <c r="F6588" i="12"/>
  <c r="E6588" i="12" a="1"/>
  <c r="E6588" i="12" s="1"/>
  <c r="D6588" i="12"/>
  <c r="F6587" i="12"/>
  <c r="E6587" i="12" a="1"/>
  <c r="E6587" i="12" s="1"/>
  <c r="D6587" i="12"/>
  <c r="F6586" i="12"/>
  <c r="E6586" i="12" a="1"/>
  <c r="E6586" i="12" s="1"/>
  <c r="D6586" i="12"/>
  <c r="F6585" i="12"/>
  <c r="E6585" i="12" a="1"/>
  <c r="E6585" i="12" s="1"/>
  <c r="D6585" i="12"/>
  <c r="F6584" i="12"/>
  <c r="E6584" i="12" a="1"/>
  <c r="E6584" i="12" s="1"/>
  <c r="D6584" i="12"/>
  <c r="F6583" i="12"/>
  <c r="E6583" i="12" a="1"/>
  <c r="E6583" i="12" s="1"/>
  <c r="D6583" i="12"/>
  <c r="F6582" i="12"/>
  <c r="E6582" i="12" a="1"/>
  <c r="E6582" i="12" s="1"/>
  <c r="D6582" i="12"/>
  <c r="F6581" i="12"/>
  <c r="E6581" i="12" a="1"/>
  <c r="E6581" i="12" s="1"/>
  <c r="D6581" i="12"/>
  <c r="L6576" i="12"/>
  <c r="K6576" i="12"/>
  <c r="K6602" i="12" s="1"/>
  <c r="J6576" i="12"/>
  <c r="I6576" i="12"/>
  <c r="I6602" i="12" s="1"/>
  <c r="H6576" i="12"/>
  <c r="L6556" i="12"/>
  <c r="K6556" i="12"/>
  <c r="K6606" i="12" s="1"/>
  <c r="K6612" i="12" s="1"/>
  <c r="L6614" i="12" s="1"/>
  <c r="J6556" i="12"/>
  <c r="I6556" i="12"/>
  <c r="I6606" i="12" s="1"/>
  <c r="I6612" i="12" s="1"/>
  <c r="J6614" i="12" s="1"/>
  <c r="H6556" i="12"/>
  <c r="F6556" i="12"/>
  <c r="F6554" i="12" s="1"/>
  <c r="C6543" i="12"/>
  <c r="F6539" i="12"/>
  <c r="F6537" i="12"/>
  <c r="E6530" i="12"/>
  <c r="F6524" i="12"/>
  <c r="F6520" i="12"/>
  <c r="L6518" i="12" a="1"/>
  <c r="L6518" i="12" s="1"/>
  <c r="K6518" i="12" a="1"/>
  <c r="K6518" i="12" s="1"/>
  <c r="J6518" i="12" a="1"/>
  <c r="J6518" i="12" s="1"/>
  <c r="I6518" i="12" a="1"/>
  <c r="I6518" i="12" s="1"/>
  <c r="H6518" i="12" a="1"/>
  <c r="H6518" i="12" s="1"/>
  <c r="K6516" i="12"/>
  <c r="L6512" i="12"/>
  <c r="K6512" i="12"/>
  <c r="J6512" i="12"/>
  <c r="I6512" i="12"/>
  <c r="H6512" i="12"/>
  <c r="F6512" i="12"/>
  <c r="D6512" i="12"/>
  <c r="L6511" i="12"/>
  <c r="K6511" i="12"/>
  <c r="J6511" i="12"/>
  <c r="I6511" i="12"/>
  <c r="H6511" i="12"/>
  <c r="F6511" i="12"/>
  <c r="D6511" i="12"/>
  <c r="L6510" i="12"/>
  <c r="K6510" i="12"/>
  <c r="J6510" i="12"/>
  <c r="I6510" i="12"/>
  <c r="H6510" i="12"/>
  <c r="F6510" i="12"/>
  <c r="D6510" i="12"/>
  <c r="L6509" i="12"/>
  <c r="K6509" i="12"/>
  <c r="J6509" i="12"/>
  <c r="I6509" i="12"/>
  <c r="H6509" i="12"/>
  <c r="F6509" i="12"/>
  <c r="D6509" i="12"/>
  <c r="L6508" i="12"/>
  <c r="K6508" i="12"/>
  <c r="J6508" i="12"/>
  <c r="I6508" i="12"/>
  <c r="H6508" i="12"/>
  <c r="F6508" i="12"/>
  <c r="D6508" i="12"/>
  <c r="L6507" i="12"/>
  <c r="K6507" i="12"/>
  <c r="J6507" i="12"/>
  <c r="I6507" i="12"/>
  <c r="H6507" i="12"/>
  <c r="F6507" i="12"/>
  <c r="D6507" i="12"/>
  <c r="L6506" i="12"/>
  <c r="K6506" i="12"/>
  <c r="J6506" i="12"/>
  <c r="I6506" i="12"/>
  <c r="H6506" i="12"/>
  <c r="F6506" i="12"/>
  <c r="D6506" i="12"/>
  <c r="L6505" i="12"/>
  <c r="K6505" i="12"/>
  <c r="J6505" i="12"/>
  <c r="I6505" i="12"/>
  <c r="H6505" i="12"/>
  <c r="F6505" i="12"/>
  <c r="D6505" i="12"/>
  <c r="F6502" i="12"/>
  <c r="E6502" i="12" a="1"/>
  <c r="E6502" i="12" s="1"/>
  <c r="D6502" i="12"/>
  <c r="F6501" i="12"/>
  <c r="E6501" i="12" a="1"/>
  <c r="E6501" i="12" s="1"/>
  <c r="D6501" i="12"/>
  <c r="F6500" i="12"/>
  <c r="E6500" i="12" a="1"/>
  <c r="E6500" i="12" s="1"/>
  <c r="D6500" i="12"/>
  <c r="F6499" i="12"/>
  <c r="E6499" i="12" a="1"/>
  <c r="E6499" i="12" s="1"/>
  <c r="D6499" i="12"/>
  <c r="F6498" i="12"/>
  <c r="E6498" i="12"/>
  <c r="E6498" i="12" a="1"/>
  <c r="D6498" i="12"/>
  <c r="F6497" i="12"/>
  <c r="E6497" i="12" a="1"/>
  <c r="E6497" i="12" s="1"/>
  <c r="D6497" i="12"/>
  <c r="F6496" i="12"/>
  <c r="E6496" i="12" a="1"/>
  <c r="E6496" i="12" s="1"/>
  <c r="D6496" i="12"/>
  <c r="F6495" i="12"/>
  <c r="E6495" i="12"/>
  <c r="E6495" i="12" a="1"/>
  <c r="D6495" i="12"/>
  <c r="L6490" i="12"/>
  <c r="K6490" i="12"/>
  <c r="J6490" i="12"/>
  <c r="J6516" i="12" s="1"/>
  <c r="I6490" i="12"/>
  <c r="I6516" i="12" s="1"/>
  <c r="H6490" i="12"/>
  <c r="H6516" i="12" s="1"/>
  <c r="L6470" i="12"/>
  <c r="K6470" i="12"/>
  <c r="J6470" i="12"/>
  <c r="I6470" i="12"/>
  <c r="I6520" i="12" s="1"/>
  <c r="I6526" i="12" s="1"/>
  <c r="J6528" i="12" s="1"/>
  <c r="H6470" i="12"/>
  <c r="F6470" i="12"/>
  <c r="F6468" i="12" s="1"/>
  <c r="C6457" i="12"/>
  <c r="F6453" i="12"/>
  <c r="F6451" i="12"/>
  <c r="E6444" i="12"/>
  <c r="L6371" i="12" s="1"/>
  <c r="F6438" i="12"/>
  <c r="F6434" i="12"/>
  <c r="L6432" i="12"/>
  <c r="L6432" i="12" a="1"/>
  <c r="K6432" i="12"/>
  <c r="K6432" i="12" a="1"/>
  <c r="J6432" i="12" a="1"/>
  <c r="J6432" i="12" s="1"/>
  <c r="I6432" i="12" a="1"/>
  <c r="I6432" i="12" s="1"/>
  <c r="H6432" i="12" a="1"/>
  <c r="H6432" i="12" s="1"/>
  <c r="L6426" i="12"/>
  <c r="K6426" i="12"/>
  <c r="J6426" i="12"/>
  <c r="I6426" i="12"/>
  <c r="H6426" i="12"/>
  <c r="F6426" i="12"/>
  <c r="D6426" i="12"/>
  <c r="L6425" i="12"/>
  <c r="K6425" i="12"/>
  <c r="J6425" i="12"/>
  <c r="I6425" i="12"/>
  <c r="H6425" i="12"/>
  <c r="F6425" i="12"/>
  <c r="D6425" i="12"/>
  <c r="L6424" i="12"/>
  <c r="K6424" i="12"/>
  <c r="J6424" i="12"/>
  <c r="I6424" i="12"/>
  <c r="H6424" i="12"/>
  <c r="F6424" i="12"/>
  <c r="D6424" i="12"/>
  <c r="L6423" i="12"/>
  <c r="K6423" i="12"/>
  <c r="J6423" i="12"/>
  <c r="I6423" i="12"/>
  <c r="H6423" i="12"/>
  <c r="F6423" i="12"/>
  <c r="D6423" i="12"/>
  <c r="L6422" i="12"/>
  <c r="K6422" i="12"/>
  <c r="J6422" i="12"/>
  <c r="I6422" i="12"/>
  <c r="H6422" i="12"/>
  <c r="F6422" i="12"/>
  <c r="D6422" i="12"/>
  <c r="L6421" i="12"/>
  <c r="K6421" i="12"/>
  <c r="J6421" i="12"/>
  <c r="I6421" i="12"/>
  <c r="H6421" i="12"/>
  <c r="F6421" i="12"/>
  <c r="D6421" i="12"/>
  <c r="L6420" i="12"/>
  <c r="K6420" i="12"/>
  <c r="J6420" i="12"/>
  <c r="I6420" i="12"/>
  <c r="H6420" i="12"/>
  <c r="F6420" i="12"/>
  <c r="D6420" i="12"/>
  <c r="L6419" i="12"/>
  <c r="K6419" i="12"/>
  <c r="J6419" i="12"/>
  <c r="I6419" i="12"/>
  <c r="H6419" i="12"/>
  <c r="F6419" i="12"/>
  <c r="D6419" i="12"/>
  <c r="F6416" i="12"/>
  <c r="E6416" i="12" a="1"/>
  <c r="E6416" i="12" s="1"/>
  <c r="D6416" i="12"/>
  <c r="F6415" i="12"/>
  <c r="E6415" i="12" a="1"/>
  <c r="E6415" i="12" s="1"/>
  <c r="D6415" i="12"/>
  <c r="F6414" i="12"/>
  <c r="E6414" i="12" a="1"/>
  <c r="E6414" i="12" s="1"/>
  <c r="D6414" i="12"/>
  <c r="F6413" i="12"/>
  <c r="E6413" i="12" a="1"/>
  <c r="E6413" i="12" s="1"/>
  <c r="D6413" i="12"/>
  <c r="F6412" i="12"/>
  <c r="E6412" i="12" a="1"/>
  <c r="E6412" i="12" s="1"/>
  <c r="D6412" i="12"/>
  <c r="F6411" i="12"/>
  <c r="E6411" i="12" a="1"/>
  <c r="E6411" i="12" s="1"/>
  <c r="D6411" i="12"/>
  <c r="F6410" i="12"/>
  <c r="E6410" i="12" a="1"/>
  <c r="E6410" i="12" s="1"/>
  <c r="D6410" i="12"/>
  <c r="F6409" i="12"/>
  <c r="E6409" i="12"/>
  <c r="E6409" i="12" a="1"/>
  <c r="D6409" i="12"/>
  <c r="L6404" i="12"/>
  <c r="L6430" i="12" s="1"/>
  <c r="K6404" i="12"/>
  <c r="K6430" i="12" s="1"/>
  <c r="K6436" i="12" s="1"/>
  <c r="J6404" i="12"/>
  <c r="J6430" i="12" s="1"/>
  <c r="I6404" i="12"/>
  <c r="I6430" i="12" s="1"/>
  <c r="I6436" i="12" s="1"/>
  <c r="H6404" i="12"/>
  <c r="L6384" i="12"/>
  <c r="L6434" i="12" s="1"/>
  <c r="K6384" i="12"/>
  <c r="J6384" i="12"/>
  <c r="J6434" i="12" s="1"/>
  <c r="I6384" i="12"/>
  <c r="H6384" i="12"/>
  <c r="F6384" i="12"/>
  <c r="F6382" i="12" s="1"/>
  <c r="C6371" i="12"/>
  <c r="F6367" i="12"/>
  <c r="F6365" i="12"/>
  <c r="E6358" i="12"/>
  <c r="F6352" i="12"/>
  <c r="K6350" i="12"/>
  <c r="H6348" i="12"/>
  <c r="F6348" i="12"/>
  <c r="L6346" i="12" a="1"/>
  <c r="L6346" i="12" s="1"/>
  <c r="K6346" i="12" a="1"/>
  <c r="K6346" i="12" s="1"/>
  <c r="J6346" i="12" a="1"/>
  <c r="J6346" i="12" s="1"/>
  <c r="I6346" i="12" a="1"/>
  <c r="I6346" i="12" s="1"/>
  <c r="H6346" i="12" a="1"/>
  <c r="H6346" i="12" s="1"/>
  <c r="L6344" i="12"/>
  <c r="L6350" i="12" s="1"/>
  <c r="L6340" i="12"/>
  <c r="K6340" i="12"/>
  <c r="J6340" i="12"/>
  <c r="I6340" i="12"/>
  <c r="H6340" i="12"/>
  <c r="F6340" i="12"/>
  <c r="D6340" i="12"/>
  <c r="L6339" i="12"/>
  <c r="K6339" i="12"/>
  <c r="J6339" i="12"/>
  <c r="I6339" i="12"/>
  <c r="H6339" i="12"/>
  <c r="F6339" i="12"/>
  <c r="D6339" i="12"/>
  <c r="L6338" i="12"/>
  <c r="K6338" i="12"/>
  <c r="J6338" i="12"/>
  <c r="I6338" i="12"/>
  <c r="H6338" i="12"/>
  <c r="F6338" i="12"/>
  <c r="D6338" i="12"/>
  <c r="L6337" i="12"/>
  <c r="K6337" i="12"/>
  <c r="J6337" i="12"/>
  <c r="I6337" i="12"/>
  <c r="H6337" i="12"/>
  <c r="F6337" i="12"/>
  <c r="D6337" i="12"/>
  <c r="L6336" i="12"/>
  <c r="K6336" i="12"/>
  <c r="J6336" i="12"/>
  <c r="I6336" i="12"/>
  <c r="H6336" i="12"/>
  <c r="F6336" i="12"/>
  <c r="D6336" i="12"/>
  <c r="L6335" i="12"/>
  <c r="K6335" i="12"/>
  <c r="J6335" i="12"/>
  <c r="I6335" i="12"/>
  <c r="H6335" i="12"/>
  <c r="F6335" i="12"/>
  <c r="D6335" i="12"/>
  <c r="L6334" i="12"/>
  <c r="K6334" i="12"/>
  <c r="J6334" i="12"/>
  <c r="I6334" i="12"/>
  <c r="H6334" i="12"/>
  <c r="F6334" i="12"/>
  <c r="D6334" i="12"/>
  <c r="L6333" i="12"/>
  <c r="K6333" i="12"/>
  <c r="J6333" i="12"/>
  <c r="I6333" i="12"/>
  <c r="H6333" i="12"/>
  <c r="F6333" i="12"/>
  <c r="D6333" i="12"/>
  <c r="F6330" i="12"/>
  <c r="E6330" i="12" a="1"/>
  <c r="E6330" i="12" s="1"/>
  <c r="D6330" i="12"/>
  <c r="F6329" i="12"/>
  <c r="E6329" i="12" a="1"/>
  <c r="E6329" i="12" s="1"/>
  <c r="D6329" i="12"/>
  <c r="F6328" i="12"/>
  <c r="E6328" i="12" a="1"/>
  <c r="E6328" i="12" s="1"/>
  <c r="D6328" i="12"/>
  <c r="F6327" i="12"/>
  <c r="E6327" i="12" a="1"/>
  <c r="E6327" i="12" s="1"/>
  <c r="D6327" i="12"/>
  <c r="F6326" i="12"/>
  <c r="E6326" i="12" a="1"/>
  <c r="E6326" i="12" s="1"/>
  <c r="D6326" i="12"/>
  <c r="F6325" i="12"/>
  <c r="E6325" i="12" a="1"/>
  <c r="E6325" i="12" s="1"/>
  <c r="D6325" i="12"/>
  <c r="F6324" i="12"/>
  <c r="E6324" i="12" a="1"/>
  <c r="E6324" i="12" s="1"/>
  <c r="D6324" i="12"/>
  <c r="F6323" i="12"/>
  <c r="E6323" i="12" a="1"/>
  <c r="E6323" i="12" s="1"/>
  <c r="D6323" i="12"/>
  <c r="L6318" i="12"/>
  <c r="K6318" i="12"/>
  <c r="K6344" i="12" s="1"/>
  <c r="J6318" i="12"/>
  <c r="J6344" i="12" s="1"/>
  <c r="I6318" i="12"/>
  <c r="I6344" i="12" s="1"/>
  <c r="I6350" i="12" s="1"/>
  <c r="H6318" i="12"/>
  <c r="H6344" i="12" s="1"/>
  <c r="L6298" i="12"/>
  <c r="L6348" i="12" s="1"/>
  <c r="K6298" i="12"/>
  <c r="J6298" i="12"/>
  <c r="J6348" i="12" s="1"/>
  <c r="I6298" i="12"/>
  <c r="H6298" i="12"/>
  <c r="F6298" i="12"/>
  <c r="F6296" i="12" s="1"/>
  <c r="C6285" i="12"/>
  <c r="F6281" i="12"/>
  <c r="F6279" i="12"/>
  <c r="E6272" i="12"/>
  <c r="F6266" i="12"/>
  <c r="J6264" i="12"/>
  <c r="F6262" i="12"/>
  <c r="L6260" i="12" a="1"/>
  <c r="L6260" i="12" s="1"/>
  <c r="K6260" i="12" a="1"/>
  <c r="K6260" i="12" s="1"/>
  <c r="J6260" i="12" a="1"/>
  <c r="J6260" i="12" s="1"/>
  <c r="I6260" i="12" a="1"/>
  <c r="I6260" i="12" s="1"/>
  <c r="H6260" i="12" a="1"/>
  <c r="H6260" i="12" s="1"/>
  <c r="L6254" i="12"/>
  <c r="K6254" i="12"/>
  <c r="J6254" i="12"/>
  <c r="I6254" i="12"/>
  <c r="H6254" i="12"/>
  <c r="F6254" i="12"/>
  <c r="D6254" i="12"/>
  <c r="L6253" i="12"/>
  <c r="K6253" i="12"/>
  <c r="J6253" i="12"/>
  <c r="I6253" i="12"/>
  <c r="H6253" i="12"/>
  <c r="F6253" i="12"/>
  <c r="D6253" i="12"/>
  <c r="L6252" i="12"/>
  <c r="K6252" i="12"/>
  <c r="J6252" i="12"/>
  <c r="I6252" i="12"/>
  <c r="H6252" i="12"/>
  <c r="F6252" i="12"/>
  <c r="D6252" i="12"/>
  <c r="L6251" i="12"/>
  <c r="K6251" i="12"/>
  <c r="J6251" i="12"/>
  <c r="I6251" i="12"/>
  <c r="H6251" i="12"/>
  <c r="F6251" i="12"/>
  <c r="D6251" i="12"/>
  <c r="L6250" i="12"/>
  <c r="K6250" i="12"/>
  <c r="J6250" i="12"/>
  <c r="I6250" i="12"/>
  <c r="H6250" i="12"/>
  <c r="F6250" i="12"/>
  <c r="D6250" i="12"/>
  <c r="L6249" i="12"/>
  <c r="K6249" i="12"/>
  <c r="J6249" i="12"/>
  <c r="I6249" i="12"/>
  <c r="H6249" i="12"/>
  <c r="F6249" i="12"/>
  <c r="D6249" i="12"/>
  <c r="L6248" i="12"/>
  <c r="K6248" i="12"/>
  <c r="J6248" i="12"/>
  <c r="I6248" i="12"/>
  <c r="H6248" i="12"/>
  <c r="F6248" i="12"/>
  <c r="D6248" i="12"/>
  <c r="L6247" i="12"/>
  <c r="K6247" i="12"/>
  <c r="J6247" i="12"/>
  <c r="I6247" i="12"/>
  <c r="H6247" i="12"/>
  <c r="F6247" i="12"/>
  <c r="D6247" i="12"/>
  <c r="F6244" i="12"/>
  <c r="E6244" i="12"/>
  <c r="E6244" i="12" a="1"/>
  <c r="D6244" i="12"/>
  <c r="F6243" i="12"/>
  <c r="E6243" i="12" a="1"/>
  <c r="E6243" i="12" s="1"/>
  <c r="D6243" i="12"/>
  <c r="F6242" i="12"/>
  <c r="E6242" i="12" a="1"/>
  <c r="E6242" i="12" s="1"/>
  <c r="D6242" i="12"/>
  <c r="F6241" i="12"/>
  <c r="E6241" i="12" a="1"/>
  <c r="E6241" i="12" s="1"/>
  <c r="D6241" i="12"/>
  <c r="F6240" i="12"/>
  <c r="E6240" i="12"/>
  <c r="E6240" i="12" a="1"/>
  <c r="D6240" i="12"/>
  <c r="F6239" i="12"/>
  <c r="E6239" i="12" a="1"/>
  <c r="E6239" i="12" s="1"/>
  <c r="D6239" i="12"/>
  <c r="F6238" i="12"/>
  <c r="E6238" i="12" a="1"/>
  <c r="E6238" i="12" s="1"/>
  <c r="D6238" i="12"/>
  <c r="F6237" i="12"/>
  <c r="E6237" i="12" a="1"/>
  <c r="E6237" i="12" s="1"/>
  <c r="D6237" i="12"/>
  <c r="L6232" i="12"/>
  <c r="L6258" i="12" s="1"/>
  <c r="L6264" i="12" s="1"/>
  <c r="K6232" i="12"/>
  <c r="K6258" i="12" s="1"/>
  <c r="K6264" i="12" s="1"/>
  <c r="J6232" i="12"/>
  <c r="J6258" i="12" s="1"/>
  <c r="I6232" i="12"/>
  <c r="I6258" i="12" s="1"/>
  <c r="I6264" i="12" s="1"/>
  <c r="H6232" i="12"/>
  <c r="H6258" i="12" s="1"/>
  <c r="H6264" i="12" s="1"/>
  <c r="L6212" i="12"/>
  <c r="K6212" i="12"/>
  <c r="K6262" i="12" s="1"/>
  <c r="J6212" i="12"/>
  <c r="J6262" i="12" s="1"/>
  <c r="I6212" i="12"/>
  <c r="H6212" i="12"/>
  <c r="F6212" i="12"/>
  <c r="F6210" i="12" s="1"/>
  <c r="C6199" i="12"/>
  <c r="F6195" i="12"/>
  <c r="F6193" i="12"/>
  <c r="E6186" i="12"/>
  <c r="L6113" i="12" s="1"/>
  <c r="F6180" i="12"/>
  <c r="F6176" i="12"/>
  <c r="L6174" i="12"/>
  <c r="L6174" i="12" a="1"/>
  <c r="K6174" i="12" a="1"/>
  <c r="K6174" i="12" s="1"/>
  <c r="J6174" i="12" a="1"/>
  <c r="J6174" i="12" s="1"/>
  <c r="I6174" i="12" a="1"/>
  <c r="I6174" i="12" s="1"/>
  <c r="H6174" i="12" a="1"/>
  <c r="H6174" i="12" s="1"/>
  <c r="K6172" i="12"/>
  <c r="L6168" i="12"/>
  <c r="K6168" i="12"/>
  <c r="J6168" i="12"/>
  <c r="I6168" i="12"/>
  <c r="H6168" i="12"/>
  <c r="F6168" i="12"/>
  <c r="D6168" i="12"/>
  <c r="L6167" i="12"/>
  <c r="K6167" i="12"/>
  <c r="J6167" i="12"/>
  <c r="I6167" i="12"/>
  <c r="H6167" i="12"/>
  <c r="F6167" i="12"/>
  <c r="D6167" i="12"/>
  <c r="L6166" i="12"/>
  <c r="K6166" i="12"/>
  <c r="J6166" i="12"/>
  <c r="I6166" i="12"/>
  <c r="H6166" i="12"/>
  <c r="F6166" i="12"/>
  <c r="D6166" i="12"/>
  <c r="L6165" i="12"/>
  <c r="K6165" i="12"/>
  <c r="J6165" i="12"/>
  <c r="I6165" i="12"/>
  <c r="H6165" i="12"/>
  <c r="F6165" i="12"/>
  <c r="D6165" i="12"/>
  <c r="L6164" i="12"/>
  <c r="K6164" i="12"/>
  <c r="J6164" i="12"/>
  <c r="I6164" i="12"/>
  <c r="H6164" i="12"/>
  <c r="F6164" i="12"/>
  <c r="D6164" i="12"/>
  <c r="L6163" i="12"/>
  <c r="K6163" i="12"/>
  <c r="J6163" i="12"/>
  <c r="I6163" i="12"/>
  <c r="H6163" i="12"/>
  <c r="F6163" i="12"/>
  <c r="D6163" i="12"/>
  <c r="L6162" i="12"/>
  <c r="K6162" i="12"/>
  <c r="J6162" i="12"/>
  <c r="I6162" i="12"/>
  <c r="H6162" i="12"/>
  <c r="F6162" i="12"/>
  <c r="D6162" i="12"/>
  <c r="L6161" i="12"/>
  <c r="K6161" i="12"/>
  <c r="J6161" i="12"/>
  <c r="I6161" i="12"/>
  <c r="H6161" i="12"/>
  <c r="F6161" i="12"/>
  <c r="D6161" i="12"/>
  <c r="F6158" i="12"/>
  <c r="E6158" i="12"/>
  <c r="E6158" i="12" a="1"/>
  <c r="D6158" i="12"/>
  <c r="F6157" i="12"/>
  <c r="E6157" i="12" a="1"/>
  <c r="E6157" i="12" s="1"/>
  <c r="D6157" i="12"/>
  <c r="F6156" i="12"/>
  <c r="E6156" i="12" a="1"/>
  <c r="E6156" i="12" s="1"/>
  <c r="D6156" i="12"/>
  <c r="F6155" i="12"/>
  <c r="E6155" i="12" a="1"/>
  <c r="E6155" i="12" s="1"/>
  <c r="D6155" i="12"/>
  <c r="F6154" i="12"/>
  <c r="E6154" i="12" a="1"/>
  <c r="E6154" i="12" s="1"/>
  <c r="D6154" i="12"/>
  <c r="F6153" i="12"/>
  <c r="E6153" i="12"/>
  <c r="E6153" i="12" a="1"/>
  <c r="D6153" i="12"/>
  <c r="F6152" i="12"/>
  <c r="E6152" i="12" a="1"/>
  <c r="E6152" i="12" s="1"/>
  <c r="D6152" i="12"/>
  <c r="F6151" i="12"/>
  <c r="E6151" i="12" a="1"/>
  <c r="E6151" i="12" s="1"/>
  <c r="D6151" i="12"/>
  <c r="L6146" i="12"/>
  <c r="K6146" i="12"/>
  <c r="J6146" i="12"/>
  <c r="J6172" i="12" s="1"/>
  <c r="J6178" i="12" s="1"/>
  <c r="I6146" i="12"/>
  <c r="I6172" i="12" s="1"/>
  <c r="I6178" i="12" s="1"/>
  <c r="H6146" i="12"/>
  <c r="H6172" i="12" s="1"/>
  <c r="L6126" i="12"/>
  <c r="K6126" i="12"/>
  <c r="K6176" i="12" s="1"/>
  <c r="J6126" i="12"/>
  <c r="J6176" i="12" s="1"/>
  <c r="I6126" i="12"/>
  <c r="I6176" i="12" s="1"/>
  <c r="I6182" i="12" s="1"/>
  <c r="J6184" i="12" s="1"/>
  <c r="H6126" i="12"/>
  <c r="H6176" i="12" s="1"/>
  <c r="F6126" i="12"/>
  <c r="F6124" i="12" s="1"/>
  <c r="C6113" i="12"/>
  <c r="F6109" i="12"/>
  <c r="F6107" i="12"/>
  <c r="E6100" i="12"/>
  <c r="F6094" i="12"/>
  <c r="F6090" i="12"/>
  <c r="L6088" i="12" a="1"/>
  <c r="L6088" i="12" s="1"/>
  <c r="K6088" i="12"/>
  <c r="K6088" i="12" a="1"/>
  <c r="J6088" i="12" a="1"/>
  <c r="J6088" i="12" s="1"/>
  <c r="I6088" i="12" a="1"/>
  <c r="I6088" i="12" s="1"/>
  <c r="H6088" i="12" a="1"/>
  <c r="H6088" i="12" s="1"/>
  <c r="L6082" i="12"/>
  <c r="K6082" i="12"/>
  <c r="J6082" i="12"/>
  <c r="I6082" i="12"/>
  <c r="H6082" i="12"/>
  <c r="F6082" i="12"/>
  <c r="D6082" i="12"/>
  <c r="L6081" i="12"/>
  <c r="K6081" i="12"/>
  <c r="J6081" i="12"/>
  <c r="I6081" i="12"/>
  <c r="H6081" i="12"/>
  <c r="F6081" i="12"/>
  <c r="D6081" i="12"/>
  <c r="L6080" i="12"/>
  <c r="K6080" i="12"/>
  <c r="J6080" i="12"/>
  <c r="I6080" i="12"/>
  <c r="H6080" i="12"/>
  <c r="F6080" i="12"/>
  <c r="D6080" i="12"/>
  <c r="L6079" i="12"/>
  <c r="K6079" i="12"/>
  <c r="J6079" i="12"/>
  <c r="I6079" i="12"/>
  <c r="H6079" i="12"/>
  <c r="F6079" i="12"/>
  <c r="D6079" i="12"/>
  <c r="L6078" i="12"/>
  <c r="K6078" i="12"/>
  <c r="J6078" i="12"/>
  <c r="I6078" i="12"/>
  <c r="H6078" i="12"/>
  <c r="F6078" i="12"/>
  <c r="D6078" i="12"/>
  <c r="L6077" i="12"/>
  <c r="K6077" i="12"/>
  <c r="J6077" i="12"/>
  <c r="I6077" i="12"/>
  <c r="H6077" i="12"/>
  <c r="F6077" i="12"/>
  <c r="D6077" i="12"/>
  <c r="L6076" i="12"/>
  <c r="K6076" i="12"/>
  <c r="J6076" i="12"/>
  <c r="I6076" i="12"/>
  <c r="H6076" i="12"/>
  <c r="F6076" i="12"/>
  <c r="D6076" i="12"/>
  <c r="L6075" i="12"/>
  <c r="K6075" i="12"/>
  <c r="J6075" i="12"/>
  <c r="I6075" i="12"/>
  <c r="H6075" i="12"/>
  <c r="F6075" i="12"/>
  <c r="D6075" i="12"/>
  <c r="F6072" i="12"/>
  <c r="E6072" i="12" a="1"/>
  <c r="E6072" i="12" s="1"/>
  <c r="D6072" i="12"/>
  <c r="F6071" i="12"/>
  <c r="E6071" i="12" a="1"/>
  <c r="E6071" i="12" s="1"/>
  <c r="D6071" i="12"/>
  <c r="F6070" i="12"/>
  <c r="E6070" i="12" a="1"/>
  <c r="E6070" i="12" s="1"/>
  <c r="D6070" i="12"/>
  <c r="F6069" i="12"/>
  <c r="E6069" i="12" a="1"/>
  <c r="E6069" i="12" s="1"/>
  <c r="D6069" i="12"/>
  <c r="F6068" i="12"/>
  <c r="E6068" i="12" a="1"/>
  <c r="E6068" i="12" s="1"/>
  <c r="D6068" i="12"/>
  <c r="F6067" i="12"/>
  <c r="E6067" i="12" a="1"/>
  <c r="E6067" i="12" s="1"/>
  <c r="D6067" i="12"/>
  <c r="F6066" i="12"/>
  <c r="E6066" i="12" a="1"/>
  <c r="E6066" i="12" s="1"/>
  <c r="D6066" i="12"/>
  <c r="F6065" i="12"/>
  <c r="E6065" i="12" a="1"/>
  <c r="E6065" i="12" s="1"/>
  <c r="D6065" i="12"/>
  <c r="L6060" i="12"/>
  <c r="L6086" i="12" s="1"/>
  <c r="K6060" i="12"/>
  <c r="K6086" i="12" s="1"/>
  <c r="K6092" i="12" s="1"/>
  <c r="J6060" i="12"/>
  <c r="J6086" i="12" s="1"/>
  <c r="I6060" i="12"/>
  <c r="I6086" i="12" s="1"/>
  <c r="I6092" i="12" s="1"/>
  <c r="H6060" i="12"/>
  <c r="H6086" i="12" s="1"/>
  <c r="L6040" i="12"/>
  <c r="K6040" i="12"/>
  <c r="J6040" i="12"/>
  <c r="I6040" i="12"/>
  <c r="H6040" i="12"/>
  <c r="H6090" i="12" s="1"/>
  <c r="F6040" i="12"/>
  <c r="F6038" i="12" s="1"/>
  <c r="C6027" i="12"/>
  <c r="F6023" i="12"/>
  <c r="F6021" i="12"/>
  <c r="E6014" i="12"/>
  <c r="L5941" i="12" s="1"/>
  <c r="K6010" i="12"/>
  <c r="L6012" i="12" s="1"/>
  <c r="F6008" i="12"/>
  <c r="F6004" i="12"/>
  <c r="L6002" i="12" a="1"/>
  <c r="L6002" i="12" s="1"/>
  <c r="K6002" i="12" a="1"/>
  <c r="K6002" i="12" s="1"/>
  <c r="J6002" i="12" a="1"/>
  <c r="J6002" i="12" s="1"/>
  <c r="I6002" i="12" a="1"/>
  <c r="I6002" i="12" s="1"/>
  <c r="H6002" i="12" a="1"/>
  <c r="H6002" i="12" s="1"/>
  <c r="L5996" i="12"/>
  <c r="K5996" i="12"/>
  <c r="J5996" i="12"/>
  <c r="I5996" i="12"/>
  <c r="H5996" i="12"/>
  <c r="F5996" i="12"/>
  <c r="D5996" i="12"/>
  <c r="L5995" i="12"/>
  <c r="K5995" i="12"/>
  <c r="J5995" i="12"/>
  <c r="I5995" i="12"/>
  <c r="H5995" i="12"/>
  <c r="F5995" i="12"/>
  <c r="D5995" i="12"/>
  <c r="L5994" i="12"/>
  <c r="K5994" i="12"/>
  <c r="J5994" i="12"/>
  <c r="I5994" i="12"/>
  <c r="H5994" i="12"/>
  <c r="F5994" i="12"/>
  <c r="D5994" i="12"/>
  <c r="L5993" i="12"/>
  <c r="K5993" i="12"/>
  <c r="J5993" i="12"/>
  <c r="I5993" i="12"/>
  <c r="H5993" i="12"/>
  <c r="F5993" i="12"/>
  <c r="D5993" i="12"/>
  <c r="L5992" i="12"/>
  <c r="K5992" i="12"/>
  <c r="J5992" i="12"/>
  <c r="I5992" i="12"/>
  <c r="H5992" i="12"/>
  <c r="F5992" i="12"/>
  <c r="D5992" i="12"/>
  <c r="L5991" i="12"/>
  <c r="K5991" i="12"/>
  <c r="J5991" i="12"/>
  <c r="I5991" i="12"/>
  <c r="H5991" i="12"/>
  <c r="F5991" i="12"/>
  <c r="D5991" i="12"/>
  <c r="L5990" i="12"/>
  <c r="K5990" i="12"/>
  <c r="J5990" i="12"/>
  <c r="J6008" i="12" s="1" a="1"/>
  <c r="J6008" i="12" s="1"/>
  <c r="I5990" i="12"/>
  <c r="H5990" i="12"/>
  <c r="F5990" i="12"/>
  <c r="D5990" i="12"/>
  <c r="L5989" i="12"/>
  <c r="K5989" i="12"/>
  <c r="J5989" i="12"/>
  <c r="I5989" i="12"/>
  <c r="H5989" i="12"/>
  <c r="F5989" i="12"/>
  <c r="D5989" i="12"/>
  <c r="F5986" i="12"/>
  <c r="E5986" i="12" a="1"/>
  <c r="E5986" i="12" s="1"/>
  <c r="D5986" i="12"/>
  <c r="F5985" i="12"/>
  <c r="E5985" i="12" a="1"/>
  <c r="E5985" i="12" s="1"/>
  <c r="D5985" i="12"/>
  <c r="F5984" i="12"/>
  <c r="E5984" i="12" a="1"/>
  <c r="E5984" i="12" s="1"/>
  <c r="D5984" i="12"/>
  <c r="F5983" i="12"/>
  <c r="E5983" i="12" a="1"/>
  <c r="E5983" i="12" s="1"/>
  <c r="D5983" i="12"/>
  <c r="F5982" i="12"/>
  <c r="E5982" i="12" a="1"/>
  <c r="E5982" i="12" s="1"/>
  <c r="D5982" i="12"/>
  <c r="F5981" i="12"/>
  <c r="E5981" i="12" a="1"/>
  <c r="E5981" i="12" s="1"/>
  <c r="D5981" i="12"/>
  <c r="F5980" i="12"/>
  <c r="E5980" i="12" a="1"/>
  <c r="E5980" i="12" s="1"/>
  <c r="D5980" i="12"/>
  <c r="F5979" i="12"/>
  <c r="E5979" i="12" a="1"/>
  <c r="E5979" i="12" s="1"/>
  <c r="D5979" i="12"/>
  <c r="L5974" i="12"/>
  <c r="L6000" i="12" s="1"/>
  <c r="L6006" i="12" s="1"/>
  <c r="K5974" i="12"/>
  <c r="K6004" i="12" s="1"/>
  <c r="J5974" i="12"/>
  <c r="J6000" i="12" s="1"/>
  <c r="J6006" i="12" s="1"/>
  <c r="I5974" i="12"/>
  <c r="I6000" i="12" s="1"/>
  <c r="I6006" i="12" s="1"/>
  <c r="H5974" i="12"/>
  <c r="H6000" i="12" s="1"/>
  <c r="H6006" i="12" s="1"/>
  <c r="L5954" i="12"/>
  <c r="K5954" i="12"/>
  <c r="J5954" i="12"/>
  <c r="I5954" i="12"/>
  <c r="H5954" i="12"/>
  <c r="F5954" i="12"/>
  <c r="F5952" i="12" s="1"/>
  <c r="C5941" i="12"/>
  <c r="F5937" i="12"/>
  <c r="F5935" i="12"/>
  <c r="E5928" i="12"/>
  <c r="F5922" i="12"/>
  <c r="L5920" i="12"/>
  <c r="F5918" i="12"/>
  <c r="L5916" i="12" a="1"/>
  <c r="L5916" i="12" s="1"/>
  <c r="K5916" i="12" a="1"/>
  <c r="K5916" i="12" s="1"/>
  <c r="J5916" i="12" a="1"/>
  <c r="J5916" i="12" s="1"/>
  <c r="I5916" i="12" a="1"/>
  <c r="I5916" i="12" s="1"/>
  <c r="H5916" i="12"/>
  <c r="H5916" i="12" a="1"/>
  <c r="J5914" i="12"/>
  <c r="J5920" i="12" s="1"/>
  <c r="L5910" i="12"/>
  <c r="K5910" i="12"/>
  <c r="J5910" i="12"/>
  <c r="I5910" i="12"/>
  <c r="H5910" i="12"/>
  <c r="F5910" i="12"/>
  <c r="D5910" i="12"/>
  <c r="L5909" i="12"/>
  <c r="K5909" i="12"/>
  <c r="J5909" i="12"/>
  <c r="I5909" i="12"/>
  <c r="H5909" i="12"/>
  <c r="F5909" i="12"/>
  <c r="D5909" i="12"/>
  <c r="L5908" i="12"/>
  <c r="K5908" i="12"/>
  <c r="J5908" i="12"/>
  <c r="I5908" i="12"/>
  <c r="H5908" i="12"/>
  <c r="F5908" i="12"/>
  <c r="D5908" i="12"/>
  <c r="L5907" i="12"/>
  <c r="K5907" i="12"/>
  <c r="J5907" i="12"/>
  <c r="I5907" i="12"/>
  <c r="H5907" i="12"/>
  <c r="F5907" i="12"/>
  <c r="D5907" i="12"/>
  <c r="L5906" i="12"/>
  <c r="K5906" i="12"/>
  <c r="J5906" i="12"/>
  <c r="I5906" i="12"/>
  <c r="H5906" i="12"/>
  <c r="F5906" i="12"/>
  <c r="D5906" i="12"/>
  <c r="L5905" i="12"/>
  <c r="K5905" i="12"/>
  <c r="J5905" i="12"/>
  <c r="I5905" i="12"/>
  <c r="H5905" i="12"/>
  <c r="F5905" i="12"/>
  <c r="D5905" i="12"/>
  <c r="L5904" i="12"/>
  <c r="K5904" i="12"/>
  <c r="J5904" i="12"/>
  <c r="I5904" i="12"/>
  <c r="H5904" i="12"/>
  <c r="F5904" i="12"/>
  <c r="D5904" i="12"/>
  <c r="L5903" i="12"/>
  <c r="L5922" i="12" s="1" a="1"/>
  <c r="L5922" i="12" s="1"/>
  <c r="K5903" i="12"/>
  <c r="J5903" i="12"/>
  <c r="I5903" i="12"/>
  <c r="H5903" i="12"/>
  <c r="F5903" i="12"/>
  <c r="D5903" i="12"/>
  <c r="F5900" i="12"/>
  <c r="E5900" i="12" a="1"/>
  <c r="E5900" i="12" s="1"/>
  <c r="D5900" i="12"/>
  <c r="F5899" i="12"/>
  <c r="E5899" i="12" a="1"/>
  <c r="E5899" i="12" s="1"/>
  <c r="D5899" i="12"/>
  <c r="F5898" i="12"/>
  <c r="E5898" i="12"/>
  <c r="E5898" i="12" a="1"/>
  <c r="D5898" i="12"/>
  <c r="F5897" i="12"/>
  <c r="E5897" i="12" a="1"/>
  <c r="E5897" i="12" s="1"/>
  <c r="D5897" i="12"/>
  <c r="F5896" i="12"/>
  <c r="E5896" i="12" a="1"/>
  <c r="E5896" i="12" s="1"/>
  <c r="D5896" i="12"/>
  <c r="F5895" i="12"/>
  <c r="E5895" i="12" a="1"/>
  <c r="E5895" i="12" s="1"/>
  <c r="D5895" i="12"/>
  <c r="F5894" i="12"/>
  <c r="E5894" i="12" a="1"/>
  <c r="E5894" i="12" s="1"/>
  <c r="D5894" i="12"/>
  <c r="F5893" i="12"/>
  <c r="E5893" i="12" a="1"/>
  <c r="E5893" i="12" s="1"/>
  <c r="D5893" i="12"/>
  <c r="L5888" i="12"/>
  <c r="L5914" i="12" s="1"/>
  <c r="K5888" i="12"/>
  <c r="K5914" i="12" s="1"/>
  <c r="K5920" i="12" s="1"/>
  <c r="J5888" i="12"/>
  <c r="I5888" i="12"/>
  <c r="H5888" i="12"/>
  <c r="L5868" i="12"/>
  <c r="K5868" i="12"/>
  <c r="K5918" i="12" s="1"/>
  <c r="J5868" i="12"/>
  <c r="I5868" i="12"/>
  <c r="H5868" i="12"/>
  <c r="F5868" i="12"/>
  <c r="F5866" i="12" s="1"/>
  <c r="C5855" i="12"/>
  <c r="F5851" i="12"/>
  <c r="F5849" i="12"/>
  <c r="E5842" i="12"/>
  <c r="F5836" i="12"/>
  <c r="I5832" i="12"/>
  <c r="F5832" i="12"/>
  <c r="L5830" i="12" a="1"/>
  <c r="L5830" i="12" s="1"/>
  <c r="K5830" i="12" a="1"/>
  <c r="K5830" i="12" s="1"/>
  <c r="J5830" i="12" a="1"/>
  <c r="J5830" i="12" s="1"/>
  <c r="I5830" i="12" a="1"/>
  <c r="I5830" i="12" s="1"/>
  <c r="H5830" i="12" a="1"/>
  <c r="H5830" i="12" s="1"/>
  <c r="L5824" i="12"/>
  <c r="K5824" i="12"/>
  <c r="J5824" i="12"/>
  <c r="I5824" i="12"/>
  <c r="H5824" i="12"/>
  <c r="F5824" i="12"/>
  <c r="D5824" i="12"/>
  <c r="L5823" i="12"/>
  <c r="K5823" i="12"/>
  <c r="J5823" i="12"/>
  <c r="I5823" i="12"/>
  <c r="H5823" i="12"/>
  <c r="F5823" i="12"/>
  <c r="D5823" i="12"/>
  <c r="L5822" i="12"/>
  <c r="K5822" i="12"/>
  <c r="J5822" i="12"/>
  <c r="I5822" i="12"/>
  <c r="H5822" i="12"/>
  <c r="F5822" i="12"/>
  <c r="D5822" i="12"/>
  <c r="L5821" i="12"/>
  <c r="K5821" i="12"/>
  <c r="J5821" i="12"/>
  <c r="I5821" i="12"/>
  <c r="H5821" i="12"/>
  <c r="F5821" i="12"/>
  <c r="D5821" i="12"/>
  <c r="L5820" i="12"/>
  <c r="K5820" i="12"/>
  <c r="J5820" i="12"/>
  <c r="I5820" i="12"/>
  <c r="H5820" i="12"/>
  <c r="F5820" i="12"/>
  <c r="D5820" i="12"/>
  <c r="L5819" i="12"/>
  <c r="K5819" i="12"/>
  <c r="J5819" i="12"/>
  <c r="I5819" i="12"/>
  <c r="H5819" i="12"/>
  <c r="F5819" i="12"/>
  <c r="D5819" i="12"/>
  <c r="L5818" i="12"/>
  <c r="K5818" i="12"/>
  <c r="J5818" i="12"/>
  <c r="I5818" i="12"/>
  <c r="H5818" i="12"/>
  <c r="F5818" i="12"/>
  <c r="D5818" i="12"/>
  <c r="L5817" i="12"/>
  <c r="K5817" i="12"/>
  <c r="J5817" i="12"/>
  <c r="I5817" i="12"/>
  <c r="H5817" i="12"/>
  <c r="H5836" i="12" s="1" a="1"/>
  <c r="H5836" i="12" s="1"/>
  <c r="F5817" i="12"/>
  <c r="D5817" i="12"/>
  <c r="F5814" i="12"/>
  <c r="E5814" i="12" a="1"/>
  <c r="E5814" i="12" s="1"/>
  <c r="D5814" i="12"/>
  <c r="F5813" i="12"/>
  <c r="E5813" i="12" a="1"/>
  <c r="E5813" i="12" s="1"/>
  <c r="D5813" i="12"/>
  <c r="F5812" i="12"/>
  <c r="E5812" i="12" a="1"/>
  <c r="E5812" i="12" s="1"/>
  <c r="D5812" i="12"/>
  <c r="F5811" i="12"/>
  <c r="E5811" i="12" a="1"/>
  <c r="E5811" i="12" s="1"/>
  <c r="D5811" i="12"/>
  <c r="F5810" i="12"/>
  <c r="E5810" i="12" a="1"/>
  <c r="E5810" i="12" s="1"/>
  <c r="D5810" i="12"/>
  <c r="F5809" i="12"/>
  <c r="E5809" i="12" a="1"/>
  <c r="E5809" i="12" s="1"/>
  <c r="D5809" i="12"/>
  <c r="F5808" i="12"/>
  <c r="E5808" i="12" a="1"/>
  <c r="E5808" i="12" s="1"/>
  <c r="D5808" i="12"/>
  <c r="F5807" i="12"/>
  <c r="E5807" i="12" a="1"/>
  <c r="E5807" i="12" s="1"/>
  <c r="D5807" i="12"/>
  <c r="L5802" i="12"/>
  <c r="L5828" i="12" s="1"/>
  <c r="L5834" i="12" s="1"/>
  <c r="K5802" i="12"/>
  <c r="K5828" i="12" s="1"/>
  <c r="K5834" i="12" s="1"/>
  <c r="J5802" i="12"/>
  <c r="I5802" i="12"/>
  <c r="I5828" i="12" s="1"/>
  <c r="H5802" i="12"/>
  <c r="H5828" i="12" s="1"/>
  <c r="H5834" i="12" s="1"/>
  <c r="L5782" i="12"/>
  <c r="K5782" i="12"/>
  <c r="J5782" i="12"/>
  <c r="I5782" i="12"/>
  <c r="H5782" i="12"/>
  <c r="H5832" i="12" s="1"/>
  <c r="H5838" i="12" s="1"/>
  <c r="I5840" i="12" s="1"/>
  <c r="F5782" i="12"/>
  <c r="F5780" i="12" s="1"/>
  <c r="C5769" i="12"/>
  <c r="F5765" i="12"/>
  <c r="F5763" i="12"/>
  <c r="E5756" i="12"/>
  <c r="L5683" i="12" s="1"/>
  <c r="F5750" i="12"/>
  <c r="F5746" i="12"/>
  <c r="L5744" i="12" a="1"/>
  <c r="L5744" i="12" s="1"/>
  <c r="K5744" i="12" a="1"/>
  <c r="K5744" i="12" s="1"/>
  <c r="J5744" i="12" a="1"/>
  <c r="J5744" i="12" s="1"/>
  <c r="I5744" i="12"/>
  <c r="I5744" i="12" a="1"/>
  <c r="H5744" i="12" a="1"/>
  <c r="H5744" i="12" s="1"/>
  <c r="L5738" i="12"/>
  <c r="K5738" i="12"/>
  <c r="J5738" i="12"/>
  <c r="I5738" i="12"/>
  <c r="H5738" i="12"/>
  <c r="F5738" i="12"/>
  <c r="D5738" i="12"/>
  <c r="L5737" i="12"/>
  <c r="K5737" i="12"/>
  <c r="J5737" i="12"/>
  <c r="I5737" i="12"/>
  <c r="H5737" i="12"/>
  <c r="F5737" i="12"/>
  <c r="D5737" i="12"/>
  <c r="L5736" i="12"/>
  <c r="K5736" i="12"/>
  <c r="J5736" i="12"/>
  <c r="I5736" i="12"/>
  <c r="H5736" i="12"/>
  <c r="F5736" i="12"/>
  <c r="D5736" i="12"/>
  <c r="L5735" i="12"/>
  <c r="K5735" i="12"/>
  <c r="J5735" i="12"/>
  <c r="I5735" i="12"/>
  <c r="H5735" i="12"/>
  <c r="F5735" i="12"/>
  <c r="D5735" i="12"/>
  <c r="L5734" i="12"/>
  <c r="K5734" i="12"/>
  <c r="J5734" i="12"/>
  <c r="I5734" i="12"/>
  <c r="H5734" i="12"/>
  <c r="F5734" i="12"/>
  <c r="D5734" i="12"/>
  <c r="L5733" i="12"/>
  <c r="K5733" i="12"/>
  <c r="J5733" i="12"/>
  <c r="I5733" i="12"/>
  <c r="H5733" i="12"/>
  <c r="F5733" i="12"/>
  <c r="D5733" i="12"/>
  <c r="L5732" i="12"/>
  <c r="K5732" i="12"/>
  <c r="J5732" i="12"/>
  <c r="I5732" i="12"/>
  <c r="H5732" i="12"/>
  <c r="F5732" i="12"/>
  <c r="D5732" i="12"/>
  <c r="L5731" i="12"/>
  <c r="K5731" i="12"/>
  <c r="J5731" i="12"/>
  <c r="I5731" i="12"/>
  <c r="H5731" i="12"/>
  <c r="F5731" i="12"/>
  <c r="D5731" i="12"/>
  <c r="F5728" i="12"/>
  <c r="E5728" i="12"/>
  <c r="E5728" i="12" a="1"/>
  <c r="D5728" i="12"/>
  <c r="F5727" i="12"/>
  <c r="E5727" i="12" a="1"/>
  <c r="E5727" i="12" s="1"/>
  <c r="D5727" i="12"/>
  <c r="F5726" i="12"/>
  <c r="E5726" i="12" a="1"/>
  <c r="E5726" i="12" s="1"/>
  <c r="D5726" i="12"/>
  <c r="F5725" i="12"/>
  <c r="E5725" i="12" a="1"/>
  <c r="E5725" i="12" s="1"/>
  <c r="D5725" i="12"/>
  <c r="F5724" i="12"/>
  <c r="E5724" i="12" a="1"/>
  <c r="E5724" i="12" s="1"/>
  <c r="D5724" i="12"/>
  <c r="F5723" i="12"/>
  <c r="E5723" i="12" a="1"/>
  <c r="E5723" i="12" s="1"/>
  <c r="D5723" i="12"/>
  <c r="F5722" i="12"/>
  <c r="E5722" i="12" a="1"/>
  <c r="E5722" i="12" s="1"/>
  <c r="D5722" i="12"/>
  <c r="F5721" i="12"/>
  <c r="E5721" i="12" a="1"/>
  <c r="E5721" i="12" s="1"/>
  <c r="D5721" i="12"/>
  <c r="L5716" i="12"/>
  <c r="L5742" i="12" s="1"/>
  <c r="K5716" i="12"/>
  <c r="K5742" i="12" s="1"/>
  <c r="J5716" i="12"/>
  <c r="I5716" i="12"/>
  <c r="I5742" i="12" s="1"/>
  <c r="H5716" i="12"/>
  <c r="H5742" i="12" s="1"/>
  <c r="L5696" i="12"/>
  <c r="K5696" i="12"/>
  <c r="J5696" i="12"/>
  <c r="I5696" i="12"/>
  <c r="H5696" i="12"/>
  <c r="F5696" i="12"/>
  <c r="F5694" i="12" s="1"/>
  <c r="C5683" i="12"/>
  <c r="F5679" i="12"/>
  <c r="F5677" i="12"/>
  <c r="E5670" i="12"/>
  <c r="L5597" i="12" s="1"/>
  <c r="F5664" i="12"/>
  <c r="F5660" i="12"/>
  <c r="L5658" i="12"/>
  <c r="L5658" i="12" a="1"/>
  <c r="K5658" i="12" a="1"/>
  <c r="K5658" i="12" s="1"/>
  <c r="J5658" i="12" a="1"/>
  <c r="J5658" i="12" s="1"/>
  <c r="I5658" i="12" a="1"/>
  <c r="I5658" i="12" s="1"/>
  <c r="H5658" i="12" a="1"/>
  <c r="H5658" i="12" s="1"/>
  <c r="L5652" i="12"/>
  <c r="K5652" i="12"/>
  <c r="J5652" i="12"/>
  <c r="I5652" i="12"/>
  <c r="H5652" i="12"/>
  <c r="F5652" i="12"/>
  <c r="D5652" i="12"/>
  <c r="L5651" i="12"/>
  <c r="K5651" i="12"/>
  <c r="J5651" i="12"/>
  <c r="I5651" i="12"/>
  <c r="H5651" i="12"/>
  <c r="F5651" i="12"/>
  <c r="D5651" i="12"/>
  <c r="L5650" i="12"/>
  <c r="K5650" i="12"/>
  <c r="J5650" i="12"/>
  <c r="I5650" i="12"/>
  <c r="H5650" i="12"/>
  <c r="F5650" i="12"/>
  <c r="D5650" i="12"/>
  <c r="L5649" i="12"/>
  <c r="K5649" i="12"/>
  <c r="J5649" i="12"/>
  <c r="I5649" i="12"/>
  <c r="H5649" i="12"/>
  <c r="F5649" i="12"/>
  <c r="D5649" i="12"/>
  <c r="L5648" i="12"/>
  <c r="K5648" i="12"/>
  <c r="J5648" i="12"/>
  <c r="I5648" i="12"/>
  <c r="H5648" i="12"/>
  <c r="F5648" i="12"/>
  <c r="D5648" i="12"/>
  <c r="L5647" i="12"/>
  <c r="K5647" i="12"/>
  <c r="J5647" i="12"/>
  <c r="I5647" i="12"/>
  <c r="H5647" i="12"/>
  <c r="F5647" i="12"/>
  <c r="D5647" i="12"/>
  <c r="L5646" i="12"/>
  <c r="K5646" i="12"/>
  <c r="J5646" i="12"/>
  <c r="I5646" i="12"/>
  <c r="H5646" i="12"/>
  <c r="F5646" i="12"/>
  <c r="D5646" i="12"/>
  <c r="L5645" i="12"/>
  <c r="K5645" i="12"/>
  <c r="J5645" i="12"/>
  <c r="I5645" i="12"/>
  <c r="H5645" i="12"/>
  <c r="F5645" i="12"/>
  <c r="D5645" i="12"/>
  <c r="F5642" i="12"/>
  <c r="E5642" i="12" a="1"/>
  <c r="E5642" i="12" s="1"/>
  <c r="D5642" i="12"/>
  <c r="F5641" i="12"/>
  <c r="E5641" i="12" a="1"/>
  <c r="E5641" i="12" s="1"/>
  <c r="D5641" i="12"/>
  <c r="F5640" i="12"/>
  <c r="E5640" i="12"/>
  <c r="E5640" i="12" a="1"/>
  <c r="D5640" i="12"/>
  <c r="F5639" i="12"/>
  <c r="E5639" i="12"/>
  <c r="E5639" i="12" a="1"/>
  <c r="D5639" i="12"/>
  <c r="F5638" i="12"/>
  <c r="E5638" i="12" a="1"/>
  <c r="E5638" i="12" s="1"/>
  <c r="D5638" i="12"/>
  <c r="F5637" i="12"/>
  <c r="E5637" i="12" a="1"/>
  <c r="E5637" i="12" s="1"/>
  <c r="D5637" i="12"/>
  <c r="F5636" i="12"/>
  <c r="E5636" i="12" a="1"/>
  <c r="E5636" i="12" s="1"/>
  <c r="D5636" i="12"/>
  <c r="F5635" i="12"/>
  <c r="E5635" i="12"/>
  <c r="E5635" i="12" a="1"/>
  <c r="D5635" i="12"/>
  <c r="L5630" i="12"/>
  <c r="K5630" i="12"/>
  <c r="J5630" i="12"/>
  <c r="J5656" i="12" s="1"/>
  <c r="I5630" i="12"/>
  <c r="I5656" i="12" s="1"/>
  <c r="H5630" i="12"/>
  <c r="L5610" i="12"/>
  <c r="K5610" i="12"/>
  <c r="J5610" i="12"/>
  <c r="I5610" i="12"/>
  <c r="H5610" i="12"/>
  <c r="F5610" i="12"/>
  <c r="F5608" i="12" s="1"/>
  <c r="C5597" i="12"/>
  <c r="F5593" i="12"/>
  <c r="F5591" i="12"/>
  <c r="E5584" i="12"/>
  <c r="F5578" i="12"/>
  <c r="F5574" i="12"/>
  <c r="L5572" i="12" a="1"/>
  <c r="L5572" i="12" s="1"/>
  <c r="K5572" i="12" a="1"/>
  <c r="K5572" i="12" s="1"/>
  <c r="J5572" i="12" a="1"/>
  <c r="J5572" i="12" s="1"/>
  <c r="I5572" i="12" a="1"/>
  <c r="I5572" i="12" s="1"/>
  <c r="H5572" i="12"/>
  <c r="H5572" i="12" a="1"/>
  <c r="L5566" i="12"/>
  <c r="K5566" i="12"/>
  <c r="J5566" i="12"/>
  <c r="I5566" i="12"/>
  <c r="H5566" i="12"/>
  <c r="F5566" i="12"/>
  <c r="D5566" i="12"/>
  <c r="L5565" i="12"/>
  <c r="K5565" i="12"/>
  <c r="J5565" i="12"/>
  <c r="I5565" i="12"/>
  <c r="H5565" i="12"/>
  <c r="F5565" i="12"/>
  <c r="D5565" i="12"/>
  <c r="L5564" i="12"/>
  <c r="K5564" i="12"/>
  <c r="J5564" i="12"/>
  <c r="I5564" i="12"/>
  <c r="H5564" i="12"/>
  <c r="F5564" i="12"/>
  <c r="D5564" i="12"/>
  <c r="L5563" i="12"/>
  <c r="K5563" i="12"/>
  <c r="J5563" i="12"/>
  <c r="I5563" i="12"/>
  <c r="H5563" i="12"/>
  <c r="F5563" i="12"/>
  <c r="D5563" i="12"/>
  <c r="L5562" i="12"/>
  <c r="K5562" i="12"/>
  <c r="J5562" i="12"/>
  <c r="I5562" i="12"/>
  <c r="H5562" i="12"/>
  <c r="F5562" i="12"/>
  <c r="D5562" i="12"/>
  <c r="L5561" i="12"/>
  <c r="K5561" i="12"/>
  <c r="J5561" i="12"/>
  <c r="I5561" i="12"/>
  <c r="H5561" i="12"/>
  <c r="F5561" i="12"/>
  <c r="D5561" i="12"/>
  <c r="L5560" i="12"/>
  <c r="K5560" i="12"/>
  <c r="J5560" i="12"/>
  <c r="I5560" i="12"/>
  <c r="H5560" i="12"/>
  <c r="F5560" i="12"/>
  <c r="D5560" i="12"/>
  <c r="L5559" i="12"/>
  <c r="K5559" i="12"/>
  <c r="J5559" i="12"/>
  <c r="J5578" i="12" s="1" a="1"/>
  <c r="J5578" i="12" s="1"/>
  <c r="I5559" i="12"/>
  <c r="H5559" i="12"/>
  <c r="F5559" i="12"/>
  <c r="D5559" i="12"/>
  <c r="F5556" i="12"/>
  <c r="E5556" i="12" a="1"/>
  <c r="E5556" i="12" s="1"/>
  <c r="D5556" i="12"/>
  <c r="F5555" i="12"/>
  <c r="E5555" i="12" a="1"/>
  <c r="E5555" i="12" s="1"/>
  <c r="D5555" i="12"/>
  <c r="F5554" i="12"/>
  <c r="E5554" i="12" a="1"/>
  <c r="E5554" i="12" s="1"/>
  <c r="D5554" i="12"/>
  <c r="F5553" i="12"/>
  <c r="E5553" i="12" a="1"/>
  <c r="E5553" i="12" s="1"/>
  <c r="D5553" i="12"/>
  <c r="F5552" i="12"/>
  <c r="E5552" i="12" a="1"/>
  <c r="E5552" i="12" s="1"/>
  <c r="D5552" i="12"/>
  <c r="F5551" i="12"/>
  <c r="E5551" i="12" a="1"/>
  <c r="E5551" i="12" s="1"/>
  <c r="D5551" i="12"/>
  <c r="F5550" i="12"/>
  <c r="E5550" i="12" a="1"/>
  <c r="E5550" i="12" s="1"/>
  <c r="D5550" i="12"/>
  <c r="F5549" i="12"/>
  <c r="E5549" i="12" a="1"/>
  <c r="E5549" i="12" s="1"/>
  <c r="D5549" i="12"/>
  <c r="L5544" i="12"/>
  <c r="K5544" i="12"/>
  <c r="K5570" i="12" s="1"/>
  <c r="K5576" i="12" s="1"/>
  <c r="J5544" i="12"/>
  <c r="J5570" i="12" s="1"/>
  <c r="I5544" i="12"/>
  <c r="I5570" i="12" s="1"/>
  <c r="H5544" i="12"/>
  <c r="H5570" i="12" s="1"/>
  <c r="H5576" i="12" s="1"/>
  <c r="L5524" i="12"/>
  <c r="K5524" i="12"/>
  <c r="J5524" i="12"/>
  <c r="I5524" i="12"/>
  <c r="I5574" i="12" s="1"/>
  <c r="H5524" i="12"/>
  <c r="H5574" i="12" s="1"/>
  <c r="H5580" i="12" s="1"/>
  <c r="I5582" i="12" s="1"/>
  <c r="F5524" i="12"/>
  <c r="F5522" i="12"/>
  <c r="C5511" i="12"/>
  <c r="F5507" i="12"/>
  <c r="F5505" i="12"/>
  <c r="E5498" i="12"/>
  <c r="J5494" i="12"/>
  <c r="K5496" i="12" s="1"/>
  <c r="F5492" i="12"/>
  <c r="F5488" i="12"/>
  <c r="L5486" i="12" a="1"/>
  <c r="L5486" i="12" s="1"/>
  <c r="K5486" i="12" a="1"/>
  <c r="K5486" i="12" s="1"/>
  <c r="J5486" i="12" a="1"/>
  <c r="J5486" i="12" s="1"/>
  <c r="I5486" i="12" a="1"/>
  <c r="I5486" i="12" s="1"/>
  <c r="H5486" i="12" a="1"/>
  <c r="H5486" i="12" s="1"/>
  <c r="J5484" i="12"/>
  <c r="J5490" i="12" s="1"/>
  <c r="I5484" i="12"/>
  <c r="I5490" i="12" s="1"/>
  <c r="H5484" i="12"/>
  <c r="H5490" i="12" s="1"/>
  <c r="L5480" i="12"/>
  <c r="K5480" i="12"/>
  <c r="J5480" i="12"/>
  <c r="I5480" i="12"/>
  <c r="H5480" i="12"/>
  <c r="F5480" i="12"/>
  <c r="D5480" i="12"/>
  <c r="L5479" i="12"/>
  <c r="K5479" i="12"/>
  <c r="J5479" i="12"/>
  <c r="I5479" i="12"/>
  <c r="H5479" i="12"/>
  <c r="F5479" i="12"/>
  <c r="D5479" i="12"/>
  <c r="L5478" i="12"/>
  <c r="K5478" i="12"/>
  <c r="J5478" i="12"/>
  <c r="I5478" i="12"/>
  <c r="H5478" i="12"/>
  <c r="F5478" i="12"/>
  <c r="D5478" i="12"/>
  <c r="L5477" i="12"/>
  <c r="K5477" i="12"/>
  <c r="J5477" i="12"/>
  <c r="I5477" i="12"/>
  <c r="H5477" i="12"/>
  <c r="F5477" i="12"/>
  <c r="D5477" i="12"/>
  <c r="L5476" i="12"/>
  <c r="K5476" i="12"/>
  <c r="J5476" i="12"/>
  <c r="I5476" i="12"/>
  <c r="H5476" i="12"/>
  <c r="F5476" i="12"/>
  <c r="D5476" i="12"/>
  <c r="L5475" i="12"/>
  <c r="K5475" i="12"/>
  <c r="J5475" i="12"/>
  <c r="I5475" i="12"/>
  <c r="H5475" i="12"/>
  <c r="F5475" i="12"/>
  <c r="D5475" i="12"/>
  <c r="L5474" i="12"/>
  <c r="K5474" i="12"/>
  <c r="J5474" i="12"/>
  <c r="I5474" i="12"/>
  <c r="H5474" i="12"/>
  <c r="F5474" i="12"/>
  <c r="D5474" i="12"/>
  <c r="L5473" i="12"/>
  <c r="K5473" i="12"/>
  <c r="J5473" i="12"/>
  <c r="I5473" i="12"/>
  <c r="H5473" i="12"/>
  <c r="F5473" i="12"/>
  <c r="D5473" i="12"/>
  <c r="F5470" i="12"/>
  <c r="E5470" i="12" a="1"/>
  <c r="E5470" i="12" s="1"/>
  <c r="D5470" i="12"/>
  <c r="F5469" i="12"/>
  <c r="E5469" i="12" a="1"/>
  <c r="E5469" i="12" s="1"/>
  <c r="D5469" i="12"/>
  <c r="F5468" i="12"/>
  <c r="E5468" i="12" a="1"/>
  <c r="E5468" i="12" s="1"/>
  <c r="D5468" i="12"/>
  <c r="F5467" i="12"/>
  <c r="E5467" i="12" a="1"/>
  <c r="E5467" i="12" s="1"/>
  <c r="D5467" i="12"/>
  <c r="F5466" i="12"/>
  <c r="E5466" i="12" a="1"/>
  <c r="E5466" i="12" s="1"/>
  <c r="D5466" i="12"/>
  <c r="F5465" i="12"/>
  <c r="E5465" i="12" a="1"/>
  <c r="E5465" i="12" s="1"/>
  <c r="D5465" i="12"/>
  <c r="F5464" i="12"/>
  <c r="E5464" i="12" a="1"/>
  <c r="E5464" i="12" s="1"/>
  <c r="D5464" i="12"/>
  <c r="F5463" i="12"/>
  <c r="E5463" i="12" a="1"/>
  <c r="E5463" i="12" s="1"/>
  <c r="D5463" i="12"/>
  <c r="L5458" i="12"/>
  <c r="L5484" i="12" s="1"/>
  <c r="K5458" i="12"/>
  <c r="K5484" i="12" s="1"/>
  <c r="J5458" i="12"/>
  <c r="I5458" i="12"/>
  <c r="H5458" i="12"/>
  <c r="L5438" i="12"/>
  <c r="K5438" i="12"/>
  <c r="J5438" i="12"/>
  <c r="J5488" i="12" s="1"/>
  <c r="I5438" i="12"/>
  <c r="I5488" i="12" s="1"/>
  <c r="H5438" i="12"/>
  <c r="F5438" i="12"/>
  <c r="F5436" i="12" s="1"/>
  <c r="C5425" i="12"/>
  <c r="F5421" i="12"/>
  <c r="F5419" i="12"/>
  <c r="E5412" i="12"/>
  <c r="F5406" i="12"/>
  <c r="F5402" i="12"/>
  <c r="L5400" i="12" a="1"/>
  <c r="L5400" i="12" s="1"/>
  <c r="K5400" i="12" a="1"/>
  <c r="K5400" i="12" s="1"/>
  <c r="J5400" i="12" a="1"/>
  <c r="J5400" i="12" s="1"/>
  <c r="I5400" i="12" a="1"/>
  <c r="I5400" i="12" s="1"/>
  <c r="H5400" i="12" a="1"/>
  <c r="H5400" i="12" s="1"/>
  <c r="L5394" i="12"/>
  <c r="K5394" i="12"/>
  <c r="J5394" i="12"/>
  <c r="I5394" i="12"/>
  <c r="H5394" i="12"/>
  <c r="F5394" i="12"/>
  <c r="D5394" i="12"/>
  <c r="L5393" i="12"/>
  <c r="K5393" i="12"/>
  <c r="J5393" i="12"/>
  <c r="I5393" i="12"/>
  <c r="H5393" i="12"/>
  <c r="F5393" i="12"/>
  <c r="D5393" i="12"/>
  <c r="L5392" i="12"/>
  <c r="K5392" i="12"/>
  <c r="J5392" i="12"/>
  <c r="I5392" i="12"/>
  <c r="H5392" i="12"/>
  <c r="F5392" i="12"/>
  <c r="D5392" i="12"/>
  <c r="L5391" i="12"/>
  <c r="K5391" i="12"/>
  <c r="J5391" i="12"/>
  <c r="I5391" i="12"/>
  <c r="H5391" i="12"/>
  <c r="F5391" i="12"/>
  <c r="D5391" i="12"/>
  <c r="L5390" i="12"/>
  <c r="K5390" i="12"/>
  <c r="J5390" i="12"/>
  <c r="I5390" i="12"/>
  <c r="H5390" i="12"/>
  <c r="F5390" i="12"/>
  <c r="D5390" i="12"/>
  <c r="L5389" i="12"/>
  <c r="K5389" i="12"/>
  <c r="J5389" i="12"/>
  <c r="I5389" i="12"/>
  <c r="H5389" i="12"/>
  <c r="F5389" i="12"/>
  <c r="D5389" i="12"/>
  <c r="L5388" i="12"/>
  <c r="K5388" i="12"/>
  <c r="J5388" i="12"/>
  <c r="I5388" i="12"/>
  <c r="H5388" i="12"/>
  <c r="F5388" i="12"/>
  <c r="D5388" i="12"/>
  <c r="L5387" i="12"/>
  <c r="K5387" i="12"/>
  <c r="J5387" i="12"/>
  <c r="I5387" i="12"/>
  <c r="H5387" i="12"/>
  <c r="F5387" i="12"/>
  <c r="D5387" i="12"/>
  <c r="F5384" i="12"/>
  <c r="E5384" i="12" a="1"/>
  <c r="E5384" i="12" s="1"/>
  <c r="D5384" i="12"/>
  <c r="F5383" i="12"/>
  <c r="E5383" i="12"/>
  <c r="E5383" i="12" a="1"/>
  <c r="D5383" i="12"/>
  <c r="F5382" i="12"/>
  <c r="E5382" i="12" a="1"/>
  <c r="E5382" i="12" s="1"/>
  <c r="D5382" i="12"/>
  <c r="F5381" i="12"/>
  <c r="E5381" i="12" a="1"/>
  <c r="E5381" i="12" s="1"/>
  <c r="D5381" i="12"/>
  <c r="F5380" i="12"/>
  <c r="E5380" i="12" a="1"/>
  <c r="E5380" i="12" s="1"/>
  <c r="D5380" i="12"/>
  <c r="F5379" i="12"/>
  <c r="E5379" i="12" a="1"/>
  <c r="E5379" i="12" s="1"/>
  <c r="D5379" i="12"/>
  <c r="F5378" i="12"/>
  <c r="E5378" i="12" a="1"/>
  <c r="E5378" i="12" s="1"/>
  <c r="D5378" i="12"/>
  <c r="F5377" i="12"/>
  <c r="E5377" i="12" a="1"/>
  <c r="E5377" i="12" s="1"/>
  <c r="D5377" i="12"/>
  <c r="L5372" i="12"/>
  <c r="L5398" i="12" s="1"/>
  <c r="L5404" i="12" s="1"/>
  <c r="K5372" i="12"/>
  <c r="K5398" i="12" s="1"/>
  <c r="K5404" i="12" s="1"/>
  <c r="J5372" i="12"/>
  <c r="J5398" i="12" s="1"/>
  <c r="I5372" i="12"/>
  <c r="I5398" i="12" s="1"/>
  <c r="H5372" i="12"/>
  <c r="H5398" i="12" s="1"/>
  <c r="H5404" i="12" s="1"/>
  <c r="L5352" i="12"/>
  <c r="K5352" i="12"/>
  <c r="K5402" i="12" s="1"/>
  <c r="J5352" i="12"/>
  <c r="I5352" i="12"/>
  <c r="H5352" i="12"/>
  <c r="F5352" i="12"/>
  <c r="F5350" i="12" s="1"/>
  <c r="C5339" i="12"/>
  <c r="F5335" i="12"/>
  <c r="F5333" i="12"/>
  <c r="E5326" i="12"/>
  <c r="L5253" i="12" s="1"/>
  <c r="F5320" i="12"/>
  <c r="H5318" i="12"/>
  <c r="H5316" i="12"/>
  <c r="H5322" i="12" s="1"/>
  <c r="I5324" i="12" s="1"/>
  <c r="F5316" i="12"/>
  <c r="L5314" i="12" a="1"/>
  <c r="L5314" i="12" s="1"/>
  <c r="K5314" i="12" a="1"/>
  <c r="K5314" i="12" s="1"/>
  <c r="J5314" i="12" a="1"/>
  <c r="J5314" i="12" s="1"/>
  <c r="I5314" i="12" a="1"/>
  <c r="I5314" i="12" s="1"/>
  <c r="H5314" i="12" a="1"/>
  <c r="H5314" i="12" s="1"/>
  <c r="K5312" i="12"/>
  <c r="K5318" i="12" s="1"/>
  <c r="L5308" i="12"/>
  <c r="K5308" i="12"/>
  <c r="J5308" i="12"/>
  <c r="I5308" i="12"/>
  <c r="H5308" i="12"/>
  <c r="F5308" i="12"/>
  <c r="D5308" i="12"/>
  <c r="L5307" i="12"/>
  <c r="K5307" i="12"/>
  <c r="J5307" i="12"/>
  <c r="I5307" i="12"/>
  <c r="H5307" i="12"/>
  <c r="F5307" i="12"/>
  <c r="D5307" i="12"/>
  <c r="L5306" i="12"/>
  <c r="K5306" i="12"/>
  <c r="J5306" i="12"/>
  <c r="I5306" i="12"/>
  <c r="H5306" i="12"/>
  <c r="F5306" i="12"/>
  <c r="D5306" i="12"/>
  <c r="L5305" i="12"/>
  <c r="K5305" i="12"/>
  <c r="J5305" i="12"/>
  <c r="I5305" i="12"/>
  <c r="H5305" i="12"/>
  <c r="F5305" i="12"/>
  <c r="D5305" i="12"/>
  <c r="L5304" i="12"/>
  <c r="K5304" i="12"/>
  <c r="J5304" i="12"/>
  <c r="I5304" i="12"/>
  <c r="H5304" i="12"/>
  <c r="F5304" i="12"/>
  <c r="D5304" i="12"/>
  <c r="L5303" i="12"/>
  <c r="K5303" i="12"/>
  <c r="J5303" i="12"/>
  <c r="I5303" i="12"/>
  <c r="H5303" i="12"/>
  <c r="F5303" i="12"/>
  <c r="D5303" i="12"/>
  <c r="L5302" i="12"/>
  <c r="K5302" i="12"/>
  <c r="J5302" i="12"/>
  <c r="I5302" i="12"/>
  <c r="H5302" i="12"/>
  <c r="F5302" i="12"/>
  <c r="D5302" i="12"/>
  <c r="L5301" i="12"/>
  <c r="K5301" i="12"/>
  <c r="J5301" i="12"/>
  <c r="J5320" i="12" s="1" a="1"/>
  <c r="J5320" i="12" s="1"/>
  <c r="I5301" i="12"/>
  <c r="H5301" i="12"/>
  <c r="F5301" i="12"/>
  <c r="D5301" i="12"/>
  <c r="F5298" i="12"/>
  <c r="E5298" i="12" a="1"/>
  <c r="E5298" i="12" s="1"/>
  <c r="D5298" i="12"/>
  <c r="F5297" i="12"/>
  <c r="E5297" i="12" a="1"/>
  <c r="E5297" i="12" s="1"/>
  <c r="D5297" i="12"/>
  <c r="F5296" i="12"/>
  <c r="E5296" i="12" a="1"/>
  <c r="E5296" i="12" s="1"/>
  <c r="D5296" i="12"/>
  <c r="F5295" i="12"/>
  <c r="E5295" i="12" a="1"/>
  <c r="E5295" i="12" s="1"/>
  <c r="D5295" i="12"/>
  <c r="F5294" i="12"/>
  <c r="E5294" i="12" a="1"/>
  <c r="E5294" i="12" s="1"/>
  <c r="D5294" i="12"/>
  <c r="F5293" i="12"/>
  <c r="E5293" i="12" a="1"/>
  <c r="E5293" i="12" s="1"/>
  <c r="D5293" i="12"/>
  <c r="F5292" i="12"/>
  <c r="E5292" i="12" a="1"/>
  <c r="E5292" i="12" s="1"/>
  <c r="D5292" i="12"/>
  <c r="F5291" i="12"/>
  <c r="E5291" i="12" a="1"/>
  <c r="E5291" i="12" s="1"/>
  <c r="D5291" i="12"/>
  <c r="L5286" i="12"/>
  <c r="L5312" i="12" s="1"/>
  <c r="L5318" i="12" s="1"/>
  <c r="K5286" i="12"/>
  <c r="J5286" i="12"/>
  <c r="J5312" i="12" s="1"/>
  <c r="J5318" i="12" s="1"/>
  <c r="I5286" i="12"/>
  <c r="H5286" i="12"/>
  <c r="H5312" i="12" s="1"/>
  <c r="L5266" i="12"/>
  <c r="K5266" i="12"/>
  <c r="J5266" i="12"/>
  <c r="I5266" i="12"/>
  <c r="H5266" i="12"/>
  <c r="F5266" i="12"/>
  <c r="F5264" i="12" s="1"/>
  <c r="C5253" i="12"/>
  <c r="F5249" i="12"/>
  <c r="F5247" i="12"/>
  <c r="E5240" i="12"/>
  <c r="F5234" i="12"/>
  <c r="F5230" i="12"/>
  <c r="L5228" i="12" a="1"/>
  <c r="L5228" i="12" s="1"/>
  <c r="K5228" i="12" a="1"/>
  <c r="K5228" i="12" s="1"/>
  <c r="J5228" i="12" a="1"/>
  <c r="J5228" i="12" s="1"/>
  <c r="I5228" i="12"/>
  <c r="I5228" i="12" a="1"/>
  <c r="H5228" i="12" a="1"/>
  <c r="H5228" i="12" s="1"/>
  <c r="K5226" i="12"/>
  <c r="K5232" i="12" s="1"/>
  <c r="L5222" i="12"/>
  <c r="K5222" i="12"/>
  <c r="J5222" i="12"/>
  <c r="I5222" i="12"/>
  <c r="H5222" i="12"/>
  <c r="F5222" i="12"/>
  <c r="D5222" i="12"/>
  <c r="L5221" i="12"/>
  <c r="K5221" i="12"/>
  <c r="J5221" i="12"/>
  <c r="I5221" i="12"/>
  <c r="H5221" i="12"/>
  <c r="F5221" i="12"/>
  <c r="D5221" i="12"/>
  <c r="L5220" i="12"/>
  <c r="K5220" i="12"/>
  <c r="J5220" i="12"/>
  <c r="I5220" i="12"/>
  <c r="H5220" i="12"/>
  <c r="F5220" i="12"/>
  <c r="D5220" i="12"/>
  <c r="L5219" i="12"/>
  <c r="K5219" i="12"/>
  <c r="J5219" i="12"/>
  <c r="I5219" i="12"/>
  <c r="H5219" i="12"/>
  <c r="F5219" i="12"/>
  <c r="D5219" i="12"/>
  <c r="L5218" i="12"/>
  <c r="K5218" i="12"/>
  <c r="J5218" i="12"/>
  <c r="I5218" i="12"/>
  <c r="H5218" i="12"/>
  <c r="F5218" i="12"/>
  <c r="D5218" i="12"/>
  <c r="L5217" i="12"/>
  <c r="K5217" i="12"/>
  <c r="J5217" i="12"/>
  <c r="I5217" i="12"/>
  <c r="H5217" i="12"/>
  <c r="F5217" i="12"/>
  <c r="D5217" i="12"/>
  <c r="L5216" i="12"/>
  <c r="K5216" i="12"/>
  <c r="J5216" i="12"/>
  <c r="I5216" i="12"/>
  <c r="H5216" i="12"/>
  <c r="F5216" i="12"/>
  <c r="D5216" i="12"/>
  <c r="L5215" i="12"/>
  <c r="K5215" i="12"/>
  <c r="J5215" i="12"/>
  <c r="I5215" i="12"/>
  <c r="H5215" i="12"/>
  <c r="F5215" i="12"/>
  <c r="D5215" i="12"/>
  <c r="F5212" i="12"/>
  <c r="E5212" i="12" a="1"/>
  <c r="E5212" i="12" s="1"/>
  <c r="D5212" i="12"/>
  <c r="F5211" i="12"/>
  <c r="E5211" i="12" a="1"/>
  <c r="E5211" i="12" s="1"/>
  <c r="D5211" i="12"/>
  <c r="F5210" i="12"/>
  <c r="E5210" i="12" a="1"/>
  <c r="E5210" i="12" s="1"/>
  <c r="D5210" i="12"/>
  <c r="F5209" i="12"/>
  <c r="E5209" i="12" a="1"/>
  <c r="E5209" i="12" s="1"/>
  <c r="D5209" i="12"/>
  <c r="F5208" i="12"/>
  <c r="E5208" i="12" a="1"/>
  <c r="E5208" i="12" s="1"/>
  <c r="D5208" i="12"/>
  <c r="F5207" i="12"/>
  <c r="E5207" i="12" a="1"/>
  <c r="E5207" i="12" s="1"/>
  <c r="D5207" i="12"/>
  <c r="F5206" i="12"/>
  <c r="E5206" i="12"/>
  <c r="E5206" i="12" a="1"/>
  <c r="D5206" i="12"/>
  <c r="F5205" i="12"/>
  <c r="E5205" i="12" a="1"/>
  <c r="E5205" i="12" s="1"/>
  <c r="D5205" i="12"/>
  <c r="L5200" i="12"/>
  <c r="L5226" i="12" s="1"/>
  <c r="K5200" i="12"/>
  <c r="J5200" i="12"/>
  <c r="J5226" i="12" s="1"/>
  <c r="J5232" i="12" s="1"/>
  <c r="I5200" i="12"/>
  <c r="I5226" i="12" s="1"/>
  <c r="I5232" i="12" s="1"/>
  <c r="H5200" i="12"/>
  <c r="H5226" i="12" s="1"/>
  <c r="H5232" i="12" s="1"/>
  <c r="L5180" i="12"/>
  <c r="K5180" i="12"/>
  <c r="J5180" i="12"/>
  <c r="J5234" i="12" s="1" a="1"/>
  <c r="J5234" i="12" s="1"/>
  <c r="I5180" i="12"/>
  <c r="H5180" i="12"/>
  <c r="F5180" i="12"/>
  <c r="F5178" i="12" s="1"/>
  <c r="C5167" i="12"/>
  <c r="F5163" i="12"/>
  <c r="F5161" i="12"/>
  <c r="E5154" i="12"/>
  <c r="L5081" i="12" s="1"/>
  <c r="F5148" i="12"/>
  <c r="F5144" i="12"/>
  <c r="L5142" i="12" a="1"/>
  <c r="L5142" i="12" s="1"/>
  <c r="K5142" i="12" a="1"/>
  <c r="K5142" i="12" s="1"/>
  <c r="J5142" i="12" a="1"/>
  <c r="J5142" i="12" s="1"/>
  <c r="I5142" i="12" a="1"/>
  <c r="I5142" i="12" s="1"/>
  <c r="H5142" i="12"/>
  <c r="H5142" i="12" a="1"/>
  <c r="L5136" i="12"/>
  <c r="K5136" i="12"/>
  <c r="J5136" i="12"/>
  <c r="I5136" i="12"/>
  <c r="H5136" i="12"/>
  <c r="F5136" i="12"/>
  <c r="D5136" i="12"/>
  <c r="L5135" i="12"/>
  <c r="K5135" i="12"/>
  <c r="J5135" i="12"/>
  <c r="I5135" i="12"/>
  <c r="H5135" i="12"/>
  <c r="F5135" i="12"/>
  <c r="D5135" i="12"/>
  <c r="L5134" i="12"/>
  <c r="K5134" i="12"/>
  <c r="J5134" i="12"/>
  <c r="I5134" i="12"/>
  <c r="H5134" i="12"/>
  <c r="F5134" i="12"/>
  <c r="D5134" i="12"/>
  <c r="L5133" i="12"/>
  <c r="K5133" i="12"/>
  <c r="J5133" i="12"/>
  <c r="I5133" i="12"/>
  <c r="H5133" i="12"/>
  <c r="F5133" i="12"/>
  <c r="D5133" i="12"/>
  <c r="L5132" i="12"/>
  <c r="K5132" i="12"/>
  <c r="J5132" i="12"/>
  <c r="I5132" i="12"/>
  <c r="H5132" i="12"/>
  <c r="F5132" i="12"/>
  <c r="D5132" i="12"/>
  <c r="L5131" i="12"/>
  <c r="K5131" i="12"/>
  <c r="J5131" i="12"/>
  <c r="I5131" i="12"/>
  <c r="H5131" i="12"/>
  <c r="F5131" i="12"/>
  <c r="D5131" i="12"/>
  <c r="L5130" i="12"/>
  <c r="K5130" i="12"/>
  <c r="J5130" i="12"/>
  <c r="I5130" i="12"/>
  <c r="H5130" i="12"/>
  <c r="F5130" i="12"/>
  <c r="D5130" i="12"/>
  <c r="L5129" i="12"/>
  <c r="K5129" i="12"/>
  <c r="J5129" i="12"/>
  <c r="I5129" i="12"/>
  <c r="H5129" i="12"/>
  <c r="F5129" i="12"/>
  <c r="D5129" i="12"/>
  <c r="F5126" i="12"/>
  <c r="E5126" i="12" a="1"/>
  <c r="E5126" i="12" s="1"/>
  <c r="D5126" i="12"/>
  <c r="F5125" i="12"/>
  <c r="E5125" i="12" a="1"/>
  <c r="E5125" i="12" s="1"/>
  <c r="D5125" i="12"/>
  <c r="F5124" i="12"/>
  <c r="E5124" i="12" a="1"/>
  <c r="E5124" i="12" s="1"/>
  <c r="D5124" i="12"/>
  <c r="F5123" i="12"/>
  <c r="E5123" i="12" a="1"/>
  <c r="E5123" i="12" s="1"/>
  <c r="D5123" i="12"/>
  <c r="F5122" i="12"/>
  <c r="E5122" i="12" a="1"/>
  <c r="E5122" i="12" s="1"/>
  <c r="D5122" i="12"/>
  <c r="F5121" i="12"/>
  <c r="E5121" i="12" a="1"/>
  <c r="E5121" i="12" s="1"/>
  <c r="D5121" i="12"/>
  <c r="F5120" i="12"/>
  <c r="E5120" i="12" a="1"/>
  <c r="E5120" i="12" s="1"/>
  <c r="D5120" i="12"/>
  <c r="F5119" i="12"/>
  <c r="E5119" i="12"/>
  <c r="E5119" i="12" a="1"/>
  <c r="D5119" i="12"/>
  <c r="L5114" i="12"/>
  <c r="L5140" i="12" s="1"/>
  <c r="L5146" i="12" s="1"/>
  <c r="K5114" i="12"/>
  <c r="K5140" i="12" s="1"/>
  <c r="K5146" i="12" s="1"/>
  <c r="J5114" i="12"/>
  <c r="I5114" i="12"/>
  <c r="I5140" i="12" s="1"/>
  <c r="H5114" i="12"/>
  <c r="H5140" i="12" s="1"/>
  <c r="H5146" i="12" s="1"/>
  <c r="L5094" i="12"/>
  <c r="K5094" i="12"/>
  <c r="J5094" i="12"/>
  <c r="I5094" i="12"/>
  <c r="I5144" i="12" s="1"/>
  <c r="H5094" i="12"/>
  <c r="H5144" i="12" s="1"/>
  <c r="H5150" i="12" s="1"/>
  <c r="I5152" i="12" s="1"/>
  <c r="F5094" i="12"/>
  <c r="F5092" i="12" s="1"/>
  <c r="C5081" i="12"/>
  <c r="F5077" i="12"/>
  <c r="F5075" i="12"/>
  <c r="E5068" i="12"/>
  <c r="L4995" i="12" s="1"/>
  <c r="F5062" i="12"/>
  <c r="F5058" i="12"/>
  <c r="L5056" i="12" a="1"/>
  <c r="L5056" i="12" s="1"/>
  <c r="K5056" i="12" a="1"/>
  <c r="K5056" i="12" s="1"/>
  <c r="J5056" i="12" a="1"/>
  <c r="J5056" i="12" s="1"/>
  <c r="I5056" i="12" a="1"/>
  <c r="I5056" i="12" s="1"/>
  <c r="H5056" i="12" a="1"/>
  <c r="H5056" i="12" s="1"/>
  <c r="H5073" i="12" s="1"/>
  <c r="L5050" i="12"/>
  <c r="K5050" i="12"/>
  <c r="J5050" i="12"/>
  <c r="I5050" i="12"/>
  <c r="H5050" i="12"/>
  <c r="F5050" i="12"/>
  <c r="D5050" i="12"/>
  <c r="L5049" i="12"/>
  <c r="K5049" i="12"/>
  <c r="J5049" i="12"/>
  <c r="I5049" i="12"/>
  <c r="H5049" i="12"/>
  <c r="F5049" i="12"/>
  <c r="D5049" i="12"/>
  <c r="L5048" i="12"/>
  <c r="K5048" i="12"/>
  <c r="J5048" i="12"/>
  <c r="I5048" i="12"/>
  <c r="H5048" i="12"/>
  <c r="F5048" i="12"/>
  <c r="D5048" i="12"/>
  <c r="L5047" i="12"/>
  <c r="K5047" i="12"/>
  <c r="J5047" i="12"/>
  <c r="I5047" i="12"/>
  <c r="H5047" i="12"/>
  <c r="F5047" i="12"/>
  <c r="D5047" i="12"/>
  <c r="L5046" i="12"/>
  <c r="K5046" i="12"/>
  <c r="J5046" i="12"/>
  <c r="I5046" i="12"/>
  <c r="H5046" i="12"/>
  <c r="F5046" i="12"/>
  <c r="D5046" i="12"/>
  <c r="L5045" i="12"/>
  <c r="K5045" i="12"/>
  <c r="J5045" i="12"/>
  <c r="I5045" i="12"/>
  <c r="H5045" i="12"/>
  <c r="F5045" i="12"/>
  <c r="D5045" i="12"/>
  <c r="L5044" i="12"/>
  <c r="K5044" i="12"/>
  <c r="J5044" i="12"/>
  <c r="I5044" i="12"/>
  <c r="H5044" i="12"/>
  <c r="F5044" i="12"/>
  <c r="D5044" i="12"/>
  <c r="L5043" i="12"/>
  <c r="K5043" i="12"/>
  <c r="J5043" i="12"/>
  <c r="I5043" i="12"/>
  <c r="H5043" i="12"/>
  <c r="F5043" i="12"/>
  <c r="D5043" i="12"/>
  <c r="F5040" i="12"/>
  <c r="E5040" i="12" a="1"/>
  <c r="E5040" i="12" s="1"/>
  <c r="D5040" i="12"/>
  <c r="F5039" i="12"/>
  <c r="E5039" i="12" a="1"/>
  <c r="E5039" i="12" s="1"/>
  <c r="D5039" i="12"/>
  <c r="F5038" i="12"/>
  <c r="E5038" i="12" a="1"/>
  <c r="E5038" i="12" s="1"/>
  <c r="D5038" i="12"/>
  <c r="F5037" i="12"/>
  <c r="E5037" i="12" a="1"/>
  <c r="E5037" i="12" s="1"/>
  <c r="D5037" i="12"/>
  <c r="F5036" i="12"/>
  <c r="E5036" i="12" a="1"/>
  <c r="E5036" i="12" s="1"/>
  <c r="D5036" i="12"/>
  <c r="F5035" i="12"/>
  <c r="E5035" i="12" a="1"/>
  <c r="E5035" i="12" s="1"/>
  <c r="D5035" i="12"/>
  <c r="F5034" i="12"/>
  <c r="E5034" i="12" a="1"/>
  <c r="E5034" i="12" s="1"/>
  <c r="D5034" i="12"/>
  <c r="F5033" i="12"/>
  <c r="E5033" i="12" a="1"/>
  <c r="E5033" i="12" s="1"/>
  <c r="D5033" i="12"/>
  <c r="L5028" i="12"/>
  <c r="L5054" i="12" s="1"/>
  <c r="L5060" i="12" s="1"/>
  <c r="K5028" i="12"/>
  <c r="K5054" i="12" s="1"/>
  <c r="K5060" i="12" s="1"/>
  <c r="J5028" i="12"/>
  <c r="J5054" i="12" s="1"/>
  <c r="I5028" i="12"/>
  <c r="I5054" i="12" s="1"/>
  <c r="H5028" i="12"/>
  <c r="H5054" i="12" s="1"/>
  <c r="L5008" i="12"/>
  <c r="K5008" i="12"/>
  <c r="J5008" i="12"/>
  <c r="I5008" i="12"/>
  <c r="H5008" i="12"/>
  <c r="F5008" i="12"/>
  <c r="F5006" i="12" s="1"/>
  <c r="C4995" i="12"/>
  <c r="F4991" i="12"/>
  <c r="F4989" i="12"/>
  <c r="E4982" i="12"/>
  <c r="L4976" i="12" a="1"/>
  <c r="L4976" i="12" s="1"/>
  <c r="K4976" i="12" a="1"/>
  <c r="K4976" i="12" s="1"/>
  <c r="F4976" i="12"/>
  <c r="F4972" i="12"/>
  <c r="L4970" i="12" a="1"/>
  <c r="L4970" i="12" s="1"/>
  <c r="K4970" i="12"/>
  <c r="K4970" i="12" a="1"/>
  <c r="J4970" i="12" a="1"/>
  <c r="J4970" i="12" s="1"/>
  <c r="I4970" i="12" a="1"/>
  <c r="I4970" i="12" s="1"/>
  <c r="H4970" i="12" a="1"/>
  <c r="H4970" i="12" s="1"/>
  <c r="I4968" i="12"/>
  <c r="I4974" i="12" s="1"/>
  <c r="L4964" i="12"/>
  <c r="K4964" i="12"/>
  <c r="J4964" i="12"/>
  <c r="I4964" i="12"/>
  <c r="H4964" i="12"/>
  <c r="F4964" i="12"/>
  <c r="D4964" i="12"/>
  <c r="L4963" i="12"/>
  <c r="K4963" i="12"/>
  <c r="J4963" i="12"/>
  <c r="I4963" i="12"/>
  <c r="H4963" i="12"/>
  <c r="F4963" i="12"/>
  <c r="D4963" i="12"/>
  <c r="L4962" i="12"/>
  <c r="K4962" i="12"/>
  <c r="J4962" i="12"/>
  <c r="I4962" i="12"/>
  <c r="H4962" i="12"/>
  <c r="F4962" i="12"/>
  <c r="D4962" i="12"/>
  <c r="L4961" i="12"/>
  <c r="K4961" i="12"/>
  <c r="J4961" i="12"/>
  <c r="I4961" i="12"/>
  <c r="H4961" i="12"/>
  <c r="F4961" i="12"/>
  <c r="D4961" i="12"/>
  <c r="L4960" i="12"/>
  <c r="K4960" i="12"/>
  <c r="J4960" i="12"/>
  <c r="I4960" i="12"/>
  <c r="H4960" i="12"/>
  <c r="F4960" i="12"/>
  <c r="D4960" i="12"/>
  <c r="L4959" i="12"/>
  <c r="K4959" i="12"/>
  <c r="J4959" i="12"/>
  <c r="I4959" i="12"/>
  <c r="H4959" i="12"/>
  <c r="F4959" i="12"/>
  <c r="D4959" i="12"/>
  <c r="L4958" i="12"/>
  <c r="K4958" i="12"/>
  <c r="J4958" i="12"/>
  <c r="I4958" i="12"/>
  <c r="H4958" i="12"/>
  <c r="F4958" i="12"/>
  <c r="D4958" i="12"/>
  <c r="L4957" i="12"/>
  <c r="K4957" i="12"/>
  <c r="J4957" i="12"/>
  <c r="I4957" i="12"/>
  <c r="H4957" i="12"/>
  <c r="F4957" i="12"/>
  <c r="D4957" i="12"/>
  <c r="F4954" i="12"/>
  <c r="E4954" i="12" a="1"/>
  <c r="E4954" i="12" s="1"/>
  <c r="D4954" i="12"/>
  <c r="F4953" i="12"/>
  <c r="E4953" i="12" a="1"/>
  <c r="E4953" i="12" s="1"/>
  <c r="D4953" i="12"/>
  <c r="F4952" i="12"/>
  <c r="E4952" i="12" a="1"/>
  <c r="E4952" i="12" s="1"/>
  <c r="D4952" i="12"/>
  <c r="F4951" i="12"/>
  <c r="E4951" i="12" a="1"/>
  <c r="E4951" i="12" s="1"/>
  <c r="D4951" i="12"/>
  <c r="F4950" i="12"/>
  <c r="E4950" i="12"/>
  <c r="E4950" i="12" a="1"/>
  <c r="D4950" i="12"/>
  <c r="F4949" i="12"/>
  <c r="E4949" i="12" a="1"/>
  <c r="E4949" i="12" s="1"/>
  <c r="D4949" i="12"/>
  <c r="F4948" i="12"/>
  <c r="E4948" i="12" a="1"/>
  <c r="E4948" i="12" s="1"/>
  <c r="D4948" i="12"/>
  <c r="F4947" i="12"/>
  <c r="E4947" i="12" a="1"/>
  <c r="E4947" i="12" s="1"/>
  <c r="D4947" i="12"/>
  <c r="L4942" i="12"/>
  <c r="K4942" i="12"/>
  <c r="K4968" i="12" s="1"/>
  <c r="K4974" i="12" s="1"/>
  <c r="J4942" i="12"/>
  <c r="J4968" i="12" s="1"/>
  <c r="J4974" i="12" s="1"/>
  <c r="I4942" i="12"/>
  <c r="H4942" i="12"/>
  <c r="H4968" i="12" s="1"/>
  <c r="L4922" i="12"/>
  <c r="K4922" i="12"/>
  <c r="J4922" i="12"/>
  <c r="J4972" i="12" s="1"/>
  <c r="J4978" i="12" s="1"/>
  <c r="K4980" i="12" s="1"/>
  <c r="I4922" i="12"/>
  <c r="I4972" i="12" s="1"/>
  <c r="I4978" i="12" s="1"/>
  <c r="J4980" i="12" s="1"/>
  <c r="H4922" i="12"/>
  <c r="F4922" i="12"/>
  <c r="F4920" i="12"/>
  <c r="C4909" i="12"/>
  <c r="F4905" i="12"/>
  <c r="F4903" i="12"/>
  <c r="E4896" i="12"/>
  <c r="L4823" i="12" s="1"/>
  <c r="F4890" i="12"/>
  <c r="F4886" i="12"/>
  <c r="L4884" i="12" a="1"/>
  <c r="L4884" i="12" s="1"/>
  <c r="K4884" i="12" a="1"/>
  <c r="K4884" i="12" s="1"/>
  <c r="J4884" i="12" a="1"/>
  <c r="J4884" i="12" s="1"/>
  <c r="I4884" i="12" a="1"/>
  <c r="I4884" i="12" s="1"/>
  <c r="H4884" i="12" a="1"/>
  <c r="H4884" i="12" s="1"/>
  <c r="L4878" i="12"/>
  <c r="K4878" i="12"/>
  <c r="J4878" i="12"/>
  <c r="I4878" i="12"/>
  <c r="H4878" i="12"/>
  <c r="F4878" i="12"/>
  <c r="D4878" i="12"/>
  <c r="L4877" i="12"/>
  <c r="K4877" i="12"/>
  <c r="J4877" i="12"/>
  <c r="I4877" i="12"/>
  <c r="H4877" i="12"/>
  <c r="F4877" i="12"/>
  <c r="D4877" i="12"/>
  <c r="L4876" i="12"/>
  <c r="K4876" i="12"/>
  <c r="J4876" i="12"/>
  <c r="I4876" i="12"/>
  <c r="H4876" i="12"/>
  <c r="F4876" i="12"/>
  <c r="D4876" i="12"/>
  <c r="L4875" i="12"/>
  <c r="K4875" i="12"/>
  <c r="J4875" i="12"/>
  <c r="I4875" i="12"/>
  <c r="H4875" i="12"/>
  <c r="F4875" i="12"/>
  <c r="D4875" i="12"/>
  <c r="L4874" i="12"/>
  <c r="K4874" i="12"/>
  <c r="J4874" i="12"/>
  <c r="I4874" i="12"/>
  <c r="H4874" i="12"/>
  <c r="F4874" i="12"/>
  <c r="D4874" i="12"/>
  <c r="L4873" i="12"/>
  <c r="K4873" i="12"/>
  <c r="J4873" i="12"/>
  <c r="I4873" i="12"/>
  <c r="H4873" i="12"/>
  <c r="F4873" i="12"/>
  <c r="D4873" i="12"/>
  <c r="L4872" i="12"/>
  <c r="K4872" i="12"/>
  <c r="J4872" i="12"/>
  <c r="I4872" i="12"/>
  <c r="H4872" i="12"/>
  <c r="F4872" i="12"/>
  <c r="D4872" i="12"/>
  <c r="L4871" i="12"/>
  <c r="L4890" i="12" s="1" a="1"/>
  <c r="L4890" i="12" s="1"/>
  <c r="K4871" i="12"/>
  <c r="J4871" i="12"/>
  <c r="I4871" i="12"/>
  <c r="H4871" i="12"/>
  <c r="F4871" i="12"/>
  <c r="D4871" i="12"/>
  <c r="F4868" i="12"/>
  <c r="E4868" i="12" a="1"/>
  <c r="E4868" i="12" s="1"/>
  <c r="D4868" i="12"/>
  <c r="F4867" i="12"/>
  <c r="E4867" i="12" a="1"/>
  <c r="E4867" i="12" s="1"/>
  <c r="D4867" i="12"/>
  <c r="F4866" i="12"/>
  <c r="E4866" i="12" a="1"/>
  <c r="E4866" i="12" s="1"/>
  <c r="D4866" i="12"/>
  <c r="F4865" i="12"/>
  <c r="E4865" i="12" a="1"/>
  <c r="E4865" i="12" s="1"/>
  <c r="D4865" i="12"/>
  <c r="F4864" i="12"/>
  <c r="E4864" i="12" a="1"/>
  <c r="E4864" i="12" s="1"/>
  <c r="D4864" i="12"/>
  <c r="F4863" i="12"/>
  <c r="E4863" i="12" a="1"/>
  <c r="E4863" i="12" s="1"/>
  <c r="D4863" i="12"/>
  <c r="F4862" i="12"/>
  <c r="E4862" i="12" a="1"/>
  <c r="E4862" i="12" s="1"/>
  <c r="D4862" i="12"/>
  <c r="F4861" i="12"/>
  <c r="E4861" i="12" a="1"/>
  <c r="E4861" i="12" s="1"/>
  <c r="D4861" i="12"/>
  <c r="L4856" i="12"/>
  <c r="L4882" i="12" s="1"/>
  <c r="K4856" i="12"/>
  <c r="J4856" i="12"/>
  <c r="J4882" i="12" s="1"/>
  <c r="I4856" i="12"/>
  <c r="I4882" i="12" s="1"/>
  <c r="I4888" i="12" s="1"/>
  <c r="H4856" i="12"/>
  <c r="H4882" i="12" s="1"/>
  <c r="L4836" i="12"/>
  <c r="K4836" i="12"/>
  <c r="J4836" i="12"/>
  <c r="J4886" i="12" s="1"/>
  <c r="I4836" i="12"/>
  <c r="H4836" i="12"/>
  <c r="F4836" i="12"/>
  <c r="F4834" i="12" s="1"/>
  <c r="C4823" i="12"/>
  <c r="F4819" i="12"/>
  <c r="F4817" i="12"/>
  <c r="E4810" i="12"/>
  <c r="F4804" i="12"/>
  <c r="F4800" i="12"/>
  <c r="L4798" i="12" a="1"/>
  <c r="L4798" i="12" s="1"/>
  <c r="K4798" i="12" a="1"/>
  <c r="K4798" i="12" s="1"/>
  <c r="J4798" i="12" a="1"/>
  <c r="J4798" i="12" s="1"/>
  <c r="I4798" i="12" a="1"/>
  <c r="I4798" i="12" s="1"/>
  <c r="H4798" i="12"/>
  <c r="H4798" i="12" a="1"/>
  <c r="L4792" i="12"/>
  <c r="K4792" i="12"/>
  <c r="J4792" i="12"/>
  <c r="I4792" i="12"/>
  <c r="H4792" i="12"/>
  <c r="F4792" i="12"/>
  <c r="D4792" i="12"/>
  <c r="L4791" i="12"/>
  <c r="K4791" i="12"/>
  <c r="J4791" i="12"/>
  <c r="I4791" i="12"/>
  <c r="H4791" i="12"/>
  <c r="F4791" i="12"/>
  <c r="D4791" i="12"/>
  <c r="L4790" i="12"/>
  <c r="K4790" i="12"/>
  <c r="J4790" i="12"/>
  <c r="I4790" i="12"/>
  <c r="H4790" i="12"/>
  <c r="F4790" i="12"/>
  <c r="D4790" i="12"/>
  <c r="L4789" i="12"/>
  <c r="K4789" i="12"/>
  <c r="J4789" i="12"/>
  <c r="I4789" i="12"/>
  <c r="H4789" i="12"/>
  <c r="F4789" i="12"/>
  <c r="D4789" i="12"/>
  <c r="L4788" i="12"/>
  <c r="K4788" i="12"/>
  <c r="J4788" i="12"/>
  <c r="I4788" i="12"/>
  <c r="H4788" i="12"/>
  <c r="F4788" i="12"/>
  <c r="D4788" i="12"/>
  <c r="L4787" i="12"/>
  <c r="K4787" i="12"/>
  <c r="J4787" i="12"/>
  <c r="I4787" i="12"/>
  <c r="H4787" i="12"/>
  <c r="F4787" i="12"/>
  <c r="D4787" i="12"/>
  <c r="L4786" i="12"/>
  <c r="K4786" i="12"/>
  <c r="J4786" i="12"/>
  <c r="I4786" i="12"/>
  <c r="H4786" i="12"/>
  <c r="F4786" i="12"/>
  <c r="D4786" i="12"/>
  <c r="L4785" i="12"/>
  <c r="K4785" i="12"/>
  <c r="J4785" i="12"/>
  <c r="I4785" i="12"/>
  <c r="H4785" i="12"/>
  <c r="F4785" i="12"/>
  <c r="D4785" i="12"/>
  <c r="F4782" i="12"/>
  <c r="E4782" i="12" a="1"/>
  <c r="E4782" i="12" s="1"/>
  <c r="D4782" i="12"/>
  <c r="F4781" i="12"/>
  <c r="E4781" i="12" a="1"/>
  <c r="E4781" i="12" s="1"/>
  <c r="D4781" i="12"/>
  <c r="F4780" i="12"/>
  <c r="E4780" i="12" a="1"/>
  <c r="E4780" i="12" s="1"/>
  <c r="D4780" i="12"/>
  <c r="F4779" i="12"/>
  <c r="E4779" i="12"/>
  <c r="E4779" i="12" a="1"/>
  <c r="D4779" i="12"/>
  <c r="F4778" i="12"/>
  <c r="E4778" i="12" a="1"/>
  <c r="E4778" i="12" s="1"/>
  <c r="D4778" i="12"/>
  <c r="F4777" i="12"/>
  <c r="E4777" i="12" a="1"/>
  <c r="E4777" i="12" s="1"/>
  <c r="D4777" i="12"/>
  <c r="F4776" i="12"/>
  <c r="E4776" i="12" a="1"/>
  <c r="E4776" i="12" s="1"/>
  <c r="D4776" i="12"/>
  <c r="F4775" i="12"/>
  <c r="E4775" i="12" a="1"/>
  <c r="E4775" i="12" s="1"/>
  <c r="D4775" i="12"/>
  <c r="L4770" i="12"/>
  <c r="L4796" i="12" s="1"/>
  <c r="L4802" i="12" s="1"/>
  <c r="K4770" i="12"/>
  <c r="J4770" i="12"/>
  <c r="J4796" i="12" s="1"/>
  <c r="I4770" i="12"/>
  <c r="I4796" i="12" s="1"/>
  <c r="H4770" i="12"/>
  <c r="H4796" i="12" s="1"/>
  <c r="H4802" i="12" s="1"/>
  <c r="L4750" i="12"/>
  <c r="K4750" i="12"/>
  <c r="J4750" i="12"/>
  <c r="I4750" i="12"/>
  <c r="H4750" i="12"/>
  <c r="F4750" i="12"/>
  <c r="F4748" i="12"/>
  <c r="C4737" i="12"/>
  <c r="F4733" i="12"/>
  <c r="F4731" i="12"/>
  <c r="E4724" i="12"/>
  <c r="F4718" i="12"/>
  <c r="K4714" i="12"/>
  <c r="F4714" i="12"/>
  <c r="L4712" i="12" a="1"/>
  <c r="L4712" i="12" s="1"/>
  <c r="K4712" i="12" a="1"/>
  <c r="K4712" i="12" s="1"/>
  <c r="J4712" i="12" a="1"/>
  <c r="J4712" i="12" s="1"/>
  <c r="I4712" i="12" a="1"/>
  <c r="I4712" i="12" s="1"/>
  <c r="H4712" i="12"/>
  <c r="H4712" i="12" a="1"/>
  <c r="L4706" i="12"/>
  <c r="K4706" i="12"/>
  <c r="J4706" i="12"/>
  <c r="I4706" i="12"/>
  <c r="H4706" i="12"/>
  <c r="F4706" i="12"/>
  <c r="D4706" i="12"/>
  <c r="L4705" i="12"/>
  <c r="K4705" i="12"/>
  <c r="J4705" i="12"/>
  <c r="I4705" i="12"/>
  <c r="H4705" i="12"/>
  <c r="F4705" i="12"/>
  <c r="D4705" i="12"/>
  <c r="L4704" i="12"/>
  <c r="K4704" i="12"/>
  <c r="J4704" i="12"/>
  <c r="I4704" i="12"/>
  <c r="H4704" i="12"/>
  <c r="F4704" i="12"/>
  <c r="D4704" i="12"/>
  <c r="L4703" i="12"/>
  <c r="K4703" i="12"/>
  <c r="J4703" i="12"/>
  <c r="I4703" i="12"/>
  <c r="H4703" i="12"/>
  <c r="F4703" i="12"/>
  <c r="D4703" i="12"/>
  <c r="L4702" i="12"/>
  <c r="K4702" i="12"/>
  <c r="J4702" i="12"/>
  <c r="I4702" i="12"/>
  <c r="H4702" i="12"/>
  <c r="F4702" i="12"/>
  <c r="D4702" i="12"/>
  <c r="L4701" i="12"/>
  <c r="K4701" i="12"/>
  <c r="J4701" i="12"/>
  <c r="I4701" i="12"/>
  <c r="H4701" i="12"/>
  <c r="F4701" i="12"/>
  <c r="D4701" i="12"/>
  <c r="L4700" i="12"/>
  <c r="K4700" i="12"/>
  <c r="J4700" i="12"/>
  <c r="I4700" i="12"/>
  <c r="H4700" i="12"/>
  <c r="F4700" i="12"/>
  <c r="D4700" i="12"/>
  <c r="L4699" i="12"/>
  <c r="K4699" i="12"/>
  <c r="J4699" i="12"/>
  <c r="I4699" i="12"/>
  <c r="H4699" i="12"/>
  <c r="F4699" i="12"/>
  <c r="D4699" i="12"/>
  <c r="F4696" i="12"/>
  <c r="E4696" i="12" a="1"/>
  <c r="E4696" i="12" s="1"/>
  <c r="D4696" i="12"/>
  <c r="F4695" i="12"/>
  <c r="E4695" i="12" a="1"/>
  <c r="E4695" i="12" s="1"/>
  <c r="D4695" i="12"/>
  <c r="F4694" i="12"/>
  <c r="E4694" i="12" a="1"/>
  <c r="E4694" i="12" s="1"/>
  <c r="D4694" i="12"/>
  <c r="F4693" i="12"/>
  <c r="E4693" i="12"/>
  <c r="E4693" i="12" a="1"/>
  <c r="D4693" i="12"/>
  <c r="F4692" i="12"/>
  <c r="E4692" i="12" a="1"/>
  <c r="E4692" i="12" s="1"/>
  <c r="D4692" i="12"/>
  <c r="F4691" i="12"/>
  <c r="E4691" i="12" a="1"/>
  <c r="E4691" i="12" s="1"/>
  <c r="D4691" i="12"/>
  <c r="F4690" i="12"/>
  <c r="E4690" i="12" a="1"/>
  <c r="E4690" i="12" s="1"/>
  <c r="D4690" i="12"/>
  <c r="F4689" i="12"/>
  <c r="E4689" i="12" a="1"/>
  <c r="E4689" i="12" s="1"/>
  <c r="D4689" i="12"/>
  <c r="L4684" i="12"/>
  <c r="L4710" i="12" s="1"/>
  <c r="K4684" i="12"/>
  <c r="K4710" i="12" s="1"/>
  <c r="K4716" i="12" s="1"/>
  <c r="J4684" i="12"/>
  <c r="J4710" i="12" s="1"/>
  <c r="J4716" i="12" s="1"/>
  <c r="I4684" i="12"/>
  <c r="H4684" i="12"/>
  <c r="H4710" i="12" s="1"/>
  <c r="L4664" i="12"/>
  <c r="K4664" i="12"/>
  <c r="J4664" i="12"/>
  <c r="J4714" i="12" s="1"/>
  <c r="J4720" i="12" s="1"/>
  <c r="K4722" i="12" s="1"/>
  <c r="I4664" i="12"/>
  <c r="H4664" i="12"/>
  <c r="H4714" i="12" s="1"/>
  <c r="H4720" i="12" s="1"/>
  <c r="I4722" i="12" s="1"/>
  <c r="F4664" i="12"/>
  <c r="F4662" i="12" s="1"/>
  <c r="C4651" i="12"/>
  <c r="F4647" i="12"/>
  <c r="F4645" i="12"/>
  <c r="E4638" i="12"/>
  <c r="L4565" i="12" s="1"/>
  <c r="F4632" i="12"/>
  <c r="F4628" i="12"/>
  <c r="L4626" i="12" a="1"/>
  <c r="L4626" i="12" s="1"/>
  <c r="K4626" i="12" a="1"/>
  <c r="K4626" i="12" s="1"/>
  <c r="J4626" i="12"/>
  <c r="J4626" i="12" a="1"/>
  <c r="I4626" i="12" a="1"/>
  <c r="I4626" i="12" s="1"/>
  <c r="H4626" i="12" a="1"/>
  <c r="H4626" i="12" s="1"/>
  <c r="L4620" i="12"/>
  <c r="K4620" i="12"/>
  <c r="J4620" i="12"/>
  <c r="I4620" i="12"/>
  <c r="H4620" i="12"/>
  <c r="F4620" i="12"/>
  <c r="D4620" i="12"/>
  <c r="L4619" i="12"/>
  <c r="K4619" i="12"/>
  <c r="J4619" i="12"/>
  <c r="I4619" i="12"/>
  <c r="H4619" i="12"/>
  <c r="F4619" i="12"/>
  <c r="D4619" i="12"/>
  <c r="L4618" i="12"/>
  <c r="K4618" i="12"/>
  <c r="J4618" i="12"/>
  <c r="I4618" i="12"/>
  <c r="H4618" i="12"/>
  <c r="F4618" i="12"/>
  <c r="D4618" i="12"/>
  <c r="L4617" i="12"/>
  <c r="K4617" i="12"/>
  <c r="J4617" i="12"/>
  <c r="I4617" i="12"/>
  <c r="H4617" i="12"/>
  <c r="F4617" i="12"/>
  <c r="D4617" i="12"/>
  <c r="L4616" i="12"/>
  <c r="K4616" i="12"/>
  <c r="J4616" i="12"/>
  <c r="I4616" i="12"/>
  <c r="H4616" i="12"/>
  <c r="F4616" i="12"/>
  <c r="D4616" i="12"/>
  <c r="L4615" i="12"/>
  <c r="K4615" i="12"/>
  <c r="J4615" i="12"/>
  <c r="I4615" i="12"/>
  <c r="H4615" i="12"/>
  <c r="F4615" i="12"/>
  <c r="D4615" i="12"/>
  <c r="L4614" i="12"/>
  <c r="K4614" i="12"/>
  <c r="J4614" i="12"/>
  <c r="I4614" i="12"/>
  <c r="H4614" i="12"/>
  <c r="F4614" i="12"/>
  <c r="D4614" i="12"/>
  <c r="L4613" i="12"/>
  <c r="K4613" i="12"/>
  <c r="J4613" i="12"/>
  <c r="I4613" i="12"/>
  <c r="H4613" i="12"/>
  <c r="F4613" i="12"/>
  <c r="D4613" i="12"/>
  <c r="F4610" i="12"/>
  <c r="E4610" i="12" a="1"/>
  <c r="E4610" i="12" s="1"/>
  <c r="D4610" i="12"/>
  <c r="F4609" i="12"/>
  <c r="E4609" i="12" a="1"/>
  <c r="E4609" i="12" s="1"/>
  <c r="D4609" i="12"/>
  <c r="F4608" i="12"/>
  <c r="E4608" i="12" a="1"/>
  <c r="E4608" i="12" s="1"/>
  <c r="D4608" i="12"/>
  <c r="F4607" i="12"/>
  <c r="E4607" i="12" a="1"/>
  <c r="E4607" i="12" s="1"/>
  <c r="D4607" i="12"/>
  <c r="F4606" i="12"/>
  <c r="E4606" i="12" a="1"/>
  <c r="E4606" i="12" s="1"/>
  <c r="D4606" i="12"/>
  <c r="F4605" i="12"/>
  <c r="E4605" i="12" a="1"/>
  <c r="E4605" i="12" s="1"/>
  <c r="D4605" i="12"/>
  <c r="F4604" i="12"/>
  <c r="E4604" i="12" a="1"/>
  <c r="E4604" i="12" s="1"/>
  <c r="D4604" i="12"/>
  <c r="F4603" i="12"/>
  <c r="E4603" i="12" a="1"/>
  <c r="E4603" i="12" s="1"/>
  <c r="D4603" i="12"/>
  <c r="L4598" i="12"/>
  <c r="L4624" i="12" s="1"/>
  <c r="L4630" i="12" s="1"/>
  <c r="K4598" i="12"/>
  <c r="K4624" i="12" s="1"/>
  <c r="J4598" i="12"/>
  <c r="J4624" i="12" s="1"/>
  <c r="I4598" i="12"/>
  <c r="I4624" i="12" s="1"/>
  <c r="I4630" i="12" s="1"/>
  <c r="H4598" i="12"/>
  <c r="L4578" i="12"/>
  <c r="K4578" i="12"/>
  <c r="J4578" i="12"/>
  <c r="I4578" i="12"/>
  <c r="H4578" i="12"/>
  <c r="F4578" i="12"/>
  <c r="F4576" i="12"/>
  <c r="C4565" i="12"/>
  <c r="F4561" i="12"/>
  <c r="F4559" i="12"/>
  <c r="E4552" i="12"/>
  <c r="F4546" i="12"/>
  <c r="F4542" i="12"/>
  <c r="L4540" i="12" a="1"/>
  <c r="L4540" i="12" s="1"/>
  <c r="K4540" i="12" a="1"/>
  <c r="K4540" i="12" s="1"/>
  <c r="J4540" i="12" a="1"/>
  <c r="J4540" i="12" s="1"/>
  <c r="I4540" i="12" a="1"/>
  <c r="I4540" i="12" s="1"/>
  <c r="H4540" i="12" a="1"/>
  <c r="H4540" i="12" s="1"/>
  <c r="L4534" i="12"/>
  <c r="K4534" i="12"/>
  <c r="J4534" i="12"/>
  <c r="I4534" i="12"/>
  <c r="H4534" i="12"/>
  <c r="F4534" i="12"/>
  <c r="D4534" i="12"/>
  <c r="L4533" i="12"/>
  <c r="K4533" i="12"/>
  <c r="J4533" i="12"/>
  <c r="I4533" i="12"/>
  <c r="H4533" i="12"/>
  <c r="F4533" i="12"/>
  <c r="D4533" i="12"/>
  <c r="L4532" i="12"/>
  <c r="K4532" i="12"/>
  <c r="J4532" i="12"/>
  <c r="I4532" i="12"/>
  <c r="H4532" i="12"/>
  <c r="F4532" i="12"/>
  <c r="D4532" i="12"/>
  <c r="L4531" i="12"/>
  <c r="K4531" i="12"/>
  <c r="J4531" i="12"/>
  <c r="I4531" i="12"/>
  <c r="H4531" i="12"/>
  <c r="F4531" i="12"/>
  <c r="D4531" i="12"/>
  <c r="L4530" i="12"/>
  <c r="K4530" i="12"/>
  <c r="J4530" i="12"/>
  <c r="I4530" i="12"/>
  <c r="H4530" i="12"/>
  <c r="F4530" i="12"/>
  <c r="D4530" i="12"/>
  <c r="L4529" i="12"/>
  <c r="K4529" i="12"/>
  <c r="J4529" i="12"/>
  <c r="I4529" i="12"/>
  <c r="H4529" i="12"/>
  <c r="F4529" i="12"/>
  <c r="D4529" i="12"/>
  <c r="L4528" i="12"/>
  <c r="K4528" i="12"/>
  <c r="J4528" i="12"/>
  <c r="I4528" i="12"/>
  <c r="H4528" i="12"/>
  <c r="F4528" i="12"/>
  <c r="D4528" i="12"/>
  <c r="L4527" i="12"/>
  <c r="K4527" i="12"/>
  <c r="J4527" i="12"/>
  <c r="I4527" i="12"/>
  <c r="H4527" i="12"/>
  <c r="H4546" i="12" s="1" a="1"/>
  <c r="H4546" i="12" s="1"/>
  <c r="F4527" i="12"/>
  <c r="D4527" i="12"/>
  <c r="F4524" i="12"/>
  <c r="E4524" i="12" a="1"/>
  <c r="E4524" i="12" s="1"/>
  <c r="D4524" i="12"/>
  <c r="F4523" i="12"/>
  <c r="E4523" i="12" a="1"/>
  <c r="E4523" i="12" s="1"/>
  <c r="D4523" i="12"/>
  <c r="F4522" i="12"/>
  <c r="E4522" i="12" a="1"/>
  <c r="E4522" i="12" s="1"/>
  <c r="D4522" i="12"/>
  <c r="F4521" i="12"/>
  <c r="E4521" i="12" a="1"/>
  <c r="E4521" i="12" s="1"/>
  <c r="D4521" i="12"/>
  <c r="F4520" i="12"/>
  <c r="E4520" i="12" a="1"/>
  <c r="E4520" i="12" s="1"/>
  <c r="D4520" i="12"/>
  <c r="F4519" i="12"/>
  <c r="E4519" i="12" a="1"/>
  <c r="E4519" i="12" s="1"/>
  <c r="D4519" i="12"/>
  <c r="F4518" i="12"/>
  <c r="E4518" i="12"/>
  <c r="E4518" i="12" a="1"/>
  <c r="D4518" i="12"/>
  <c r="F4517" i="12"/>
  <c r="E4517" i="12" a="1"/>
  <c r="E4517" i="12" s="1"/>
  <c r="D4517" i="12"/>
  <c r="L4512" i="12"/>
  <c r="L4538" i="12" s="1"/>
  <c r="K4512" i="12"/>
  <c r="K4542" i="12" s="1"/>
  <c r="J4512" i="12"/>
  <c r="J4542" i="12" s="1"/>
  <c r="J4548" i="12" s="1"/>
  <c r="K4550" i="12" s="1"/>
  <c r="I4512" i="12"/>
  <c r="I4538" i="12" s="1"/>
  <c r="I4544" i="12" s="1"/>
  <c r="H4512" i="12"/>
  <c r="H4538" i="12" s="1"/>
  <c r="H4544" i="12" s="1"/>
  <c r="L4492" i="12"/>
  <c r="K4492" i="12"/>
  <c r="J4492" i="12"/>
  <c r="I4492" i="12"/>
  <c r="H4492" i="12"/>
  <c r="F4492" i="12"/>
  <c r="F4490" i="12" s="1"/>
  <c r="C4479" i="12"/>
  <c r="F4475" i="12"/>
  <c r="F4473" i="12"/>
  <c r="E4466" i="12"/>
  <c r="L4393" i="12" s="1"/>
  <c r="F4460" i="12"/>
  <c r="F4456" i="12"/>
  <c r="L4454" i="12" a="1"/>
  <c r="L4454" i="12" s="1"/>
  <c r="K4454" i="12" a="1"/>
  <c r="K4454" i="12" s="1"/>
  <c r="J4454" i="12"/>
  <c r="J4454" i="12" a="1"/>
  <c r="I4454" i="12" a="1"/>
  <c r="I4454" i="12" s="1"/>
  <c r="H4454" i="12" a="1"/>
  <c r="H4454" i="12" s="1"/>
  <c r="L4448" i="12"/>
  <c r="K4448" i="12"/>
  <c r="J4448" i="12"/>
  <c r="I4448" i="12"/>
  <c r="H4448" i="12"/>
  <c r="F4448" i="12"/>
  <c r="D4448" i="12"/>
  <c r="L4447" i="12"/>
  <c r="K4447" i="12"/>
  <c r="J4447" i="12"/>
  <c r="I4447" i="12"/>
  <c r="H4447" i="12"/>
  <c r="F4447" i="12"/>
  <c r="D4447" i="12"/>
  <c r="L4446" i="12"/>
  <c r="K4446" i="12"/>
  <c r="J4446" i="12"/>
  <c r="I4446" i="12"/>
  <c r="H4446" i="12"/>
  <c r="F4446" i="12"/>
  <c r="D4446" i="12"/>
  <c r="L4445" i="12"/>
  <c r="K4445" i="12"/>
  <c r="J4445" i="12"/>
  <c r="I4445" i="12"/>
  <c r="H4445" i="12"/>
  <c r="F4445" i="12"/>
  <c r="D4445" i="12"/>
  <c r="L4444" i="12"/>
  <c r="K4444" i="12"/>
  <c r="J4444" i="12"/>
  <c r="I4444" i="12"/>
  <c r="H4444" i="12"/>
  <c r="F4444" i="12"/>
  <c r="D4444" i="12"/>
  <c r="L4443" i="12"/>
  <c r="K4443" i="12"/>
  <c r="J4443" i="12"/>
  <c r="I4443" i="12"/>
  <c r="H4443" i="12"/>
  <c r="F4443" i="12"/>
  <c r="D4443" i="12"/>
  <c r="L4442" i="12"/>
  <c r="K4442" i="12"/>
  <c r="J4442" i="12"/>
  <c r="I4442" i="12"/>
  <c r="H4442" i="12"/>
  <c r="F4442" i="12"/>
  <c r="D4442" i="12"/>
  <c r="L4441" i="12"/>
  <c r="K4441" i="12"/>
  <c r="J4441" i="12"/>
  <c r="I4441" i="12"/>
  <c r="H4441" i="12"/>
  <c r="F4441" i="12"/>
  <c r="D4441" i="12"/>
  <c r="F4438" i="12"/>
  <c r="E4438" i="12" a="1"/>
  <c r="E4438" i="12" s="1"/>
  <c r="D4438" i="12"/>
  <c r="F4437" i="12"/>
  <c r="E4437" i="12" a="1"/>
  <c r="E4437" i="12" s="1"/>
  <c r="D4437" i="12"/>
  <c r="F4436" i="12"/>
  <c r="E4436" i="12" a="1"/>
  <c r="E4436" i="12" s="1"/>
  <c r="D4436" i="12"/>
  <c r="F4435" i="12"/>
  <c r="E4435" i="12" a="1"/>
  <c r="E4435" i="12" s="1"/>
  <c r="D4435" i="12"/>
  <c r="F4434" i="12"/>
  <c r="E4434" i="12" a="1"/>
  <c r="E4434" i="12" s="1"/>
  <c r="D4434" i="12"/>
  <c r="F4433" i="12"/>
  <c r="E4433" i="12" a="1"/>
  <c r="E4433" i="12" s="1"/>
  <c r="D4433" i="12"/>
  <c r="F4432" i="12"/>
  <c r="E4432" i="12" a="1"/>
  <c r="E4432" i="12" s="1"/>
  <c r="D4432" i="12"/>
  <c r="F4431" i="12"/>
  <c r="E4431" i="12" a="1"/>
  <c r="E4431" i="12" s="1"/>
  <c r="D4431" i="12"/>
  <c r="L4426" i="12"/>
  <c r="L4452" i="12" s="1"/>
  <c r="K4426" i="12"/>
  <c r="K4452" i="12" s="1"/>
  <c r="J4426" i="12"/>
  <c r="I4426" i="12"/>
  <c r="I4452" i="12" s="1"/>
  <c r="I4458" i="12" s="1"/>
  <c r="H4426" i="12"/>
  <c r="H4452" i="12" s="1"/>
  <c r="H4458" i="12" s="1"/>
  <c r="L4406" i="12"/>
  <c r="K4406" i="12"/>
  <c r="J4406" i="12"/>
  <c r="I4406" i="12"/>
  <c r="H4406" i="12"/>
  <c r="F4406" i="12"/>
  <c r="F4404" i="12" s="1"/>
  <c r="C4393" i="12"/>
  <c r="F4389" i="12"/>
  <c r="F4387" i="12"/>
  <c r="E4380" i="12"/>
  <c r="F4374" i="12"/>
  <c r="F4370" i="12"/>
  <c r="L4368" i="12" a="1"/>
  <c r="L4368" i="12" s="1"/>
  <c r="K4368" i="12" a="1"/>
  <c r="K4368" i="12" s="1"/>
  <c r="J4368" i="12" a="1"/>
  <c r="J4368" i="12" s="1"/>
  <c r="I4368" i="12" a="1"/>
  <c r="I4368" i="12" s="1"/>
  <c r="H4368" i="12" a="1"/>
  <c r="H4368" i="12" s="1"/>
  <c r="L4362" i="12"/>
  <c r="K4362" i="12"/>
  <c r="J4362" i="12"/>
  <c r="I4362" i="12"/>
  <c r="H4362" i="12"/>
  <c r="F4362" i="12"/>
  <c r="D4362" i="12"/>
  <c r="L4361" i="12"/>
  <c r="K4361" i="12"/>
  <c r="J4361" i="12"/>
  <c r="I4361" i="12"/>
  <c r="H4361" i="12"/>
  <c r="F4361" i="12"/>
  <c r="D4361" i="12"/>
  <c r="L4360" i="12"/>
  <c r="K4360" i="12"/>
  <c r="J4360" i="12"/>
  <c r="I4360" i="12"/>
  <c r="H4360" i="12"/>
  <c r="F4360" i="12"/>
  <c r="D4360" i="12"/>
  <c r="L4359" i="12"/>
  <c r="K4359" i="12"/>
  <c r="J4359" i="12"/>
  <c r="I4359" i="12"/>
  <c r="H4359" i="12"/>
  <c r="F4359" i="12"/>
  <c r="D4359" i="12"/>
  <c r="L4358" i="12"/>
  <c r="K4358" i="12"/>
  <c r="J4358" i="12"/>
  <c r="I4358" i="12"/>
  <c r="H4358" i="12"/>
  <c r="F4358" i="12"/>
  <c r="D4358" i="12"/>
  <c r="L4357" i="12"/>
  <c r="K4357" i="12"/>
  <c r="J4357" i="12"/>
  <c r="I4357" i="12"/>
  <c r="H4357" i="12"/>
  <c r="F4357" i="12"/>
  <c r="D4357" i="12"/>
  <c r="L4356" i="12"/>
  <c r="K4356" i="12"/>
  <c r="J4356" i="12"/>
  <c r="I4356" i="12"/>
  <c r="H4356" i="12"/>
  <c r="F4356" i="12"/>
  <c r="D4356" i="12"/>
  <c r="L4355" i="12"/>
  <c r="K4355" i="12"/>
  <c r="J4355" i="12"/>
  <c r="I4355" i="12"/>
  <c r="I4374" i="12" s="1" a="1"/>
  <c r="I4374" i="12" s="1"/>
  <c r="H4355" i="12"/>
  <c r="H4374" i="12" s="1" a="1"/>
  <c r="H4374" i="12" s="1"/>
  <c r="F4355" i="12"/>
  <c r="D4355" i="12"/>
  <c r="F4352" i="12"/>
  <c r="E4352" i="12" a="1"/>
  <c r="E4352" i="12" s="1"/>
  <c r="D4352" i="12"/>
  <c r="F4351" i="12"/>
  <c r="E4351" i="12" a="1"/>
  <c r="E4351" i="12" s="1"/>
  <c r="D4351" i="12"/>
  <c r="F4350" i="12"/>
  <c r="E4350" i="12" a="1"/>
  <c r="E4350" i="12" s="1"/>
  <c r="D4350" i="12"/>
  <c r="F4349" i="12"/>
  <c r="E4349" i="12" a="1"/>
  <c r="E4349" i="12" s="1"/>
  <c r="D4349" i="12"/>
  <c r="F4348" i="12"/>
  <c r="E4348" i="12" a="1"/>
  <c r="E4348" i="12" s="1"/>
  <c r="D4348" i="12"/>
  <c r="F4347" i="12"/>
  <c r="E4347" i="12" a="1"/>
  <c r="E4347" i="12" s="1"/>
  <c r="D4347" i="12"/>
  <c r="F4346" i="12"/>
  <c r="E4346" i="12" a="1"/>
  <c r="E4346" i="12" s="1"/>
  <c r="D4346" i="12"/>
  <c r="F4345" i="12"/>
  <c r="E4345" i="12" a="1"/>
  <c r="E4345" i="12" s="1"/>
  <c r="D4345" i="12"/>
  <c r="L4340" i="12"/>
  <c r="L4366" i="12" s="1"/>
  <c r="K4340" i="12"/>
  <c r="K4366" i="12" s="1"/>
  <c r="J4340" i="12"/>
  <c r="I4340" i="12"/>
  <c r="I4366" i="12" s="1"/>
  <c r="I4372" i="12" s="1"/>
  <c r="H4340" i="12"/>
  <c r="H4366" i="12" s="1"/>
  <c r="L4320" i="12"/>
  <c r="K4320" i="12"/>
  <c r="J4320" i="12"/>
  <c r="I4320" i="12"/>
  <c r="H4320" i="12"/>
  <c r="H4370" i="12" s="1"/>
  <c r="H4376" i="12" s="1"/>
  <c r="I4378" i="12" s="1"/>
  <c r="F4320" i="12"/>
  <c r="F4318" i="12"/>
  <c r="C4307" i="12"/>
  <c r="F4303" i="12"/>
  <c r="F4301" i="12"/>
  <c r="E4294" i="12"/>
  <c r="F4288" i="12"/>
  <c r="F4284" i="12"/>
  <c r="L4282" i="12" a="1"/>
  <c r="L4282" i="12" s="1"/>
  <c r="K4282" i="12" a="1"/>
  <c r="K4282" i="12" s="1"/>
  <c r="J4282" i="12" a="1"/>
  <c r="J4282" i="12" s="1"/>
  <c r="I4282" i="12" a="1"/>
  <c r="I4282" i="12" s="1"/>
  <c r="I4299" i="12" s="1"/>
  <c r="H4282" i="12" a="1"/>
  <c r="H4282" i="12" s="1"/>
  <c r="L4276" i="12"/>
  <c r="K4276" i="12"/>
  <c r="J4276" i="12"/>
  <c r="I4276" i="12"/>
  <c r="H4276" i="12"/>
  <c r="F4276" i="12"/>
  <c r="D4276" i="12"/>
  <c r="L4275" i="12"/>
  <c r="K4275" i="12"/>
  <c r="J4275" i="12"/>
  <c r="I4275" i="12"/>
  <c r="H4275" i="12"/>
  <c r="F4275" i="12"/>
  <c r="D4275" i="12"/>
  <c r="L4274" i="12"/>
  <c r="K4274" i="12"/>
  <c r="J4274" i="12"/>
  <c r="I4274" i="12"/>
  <c r="H4274" i="12"/>
  <c r="F4274" i="12"/>
  <c r="D4274" i="12"/>
  <c r="L4273" i="12"/>
  <c r="K4273" i="12"/>
  <c r="J4273" i="12"/>
  <c r="I4273" i="12"/>
  <c r="H4273" i="12"/>
  <c r="F4273" i="12"/>
  <c r="D4273" i="12"/>
  <c r="L4272" i="12"/>
  <c r="K4272" i="12"/>
  <c r="J4272" i="12"/>
  <c r="I4272" i="12"/>
  <c r="H4272" i="12"/>
  <c r="F4272" i="12"/>
  <c r="D4272" i="12"/>
  <c r="L4271" i="12"/>
  <c r="K4271" i="12"/>
  <c r="J4271" i="12"/>
  <c r="I4271" i="12"/>
  <c r="H4271" i="12"/>
  <c r="F4271" i="12"/>
  <c r="D4271" i="12"/>
  <c r="L4270" i="12"/>
  <c r="K4270" i="12"/>
  <c r="J4270" i="12"/>
  <c r="I4270" i="12"/>
  <c r="H4270" i="12"/>
  <c r="F4270" i="12"/>
  <c r="D4270" i="12"/>
  <c r="L4269" i="12"/>
  <c r="K4269" i="12"/>
  <c r="J4269" i="12"/>
  <c r="I4269" i="12"/>
  <c r="H4269" i="12"/>
  <c r="F4269" i="12"/>
  <c r="D4269" i="12"/>
  <c r="F4266" i="12"/>
  <c r="E4266" i="12" a="1"/>
  <c r="E4266" i="12" s="1"/>
  <c r="D4266" i="12"/>
  <c r="F4265" i="12"/>
  <c r="E4265" i="12" a="1"/>
  <c r="E4265" i="12" s="1"/>
  <c r="D4265" i="12"/>
  <c r="F4264" i="12"/>
  <c r="E4264" i="12" a="1"/>
  <c r="E4264" i="12" s="1"/>
  <c r="D4264" i="12"/>
  <c r="F4263" i="12"/>
  <c r="E4263" i="12" a="1"/>
  <c r="E4263" i="12" s="1"/>
  <c r="D4263" i="12"/>
  <c r="F4262" i="12"/>
  <c r="E4262" i="12" a="1"/>
  <c r="E4262" i="12" s="1"/>
  <c r="D4262" i="12"/>
  <c r="F4261" i="12"/>
  <c r="E4261" i="12" a="1"/>
  <c r="E4261" i="12" s="1"/>
  <c r="D4261" i="12"/>
  <c r="F4260" i="12"/>
  <c r="E4260" i="12" a="1"/>
  <c r="E4260" i="12" s="1"/>
  <c r="D4260" i="12"/>
  <c r="F4259" i="12"/>
  <c r="E4259" i="12" a="1"/>
  <c r="E4259" i="12" s="1"/>
  <c r="D4259" i="12"/>
  <c r="L4254" i="12"/>
  <c r="L4280" i="12" s="1"/>
  <c r="L4286" i="12" s="1"/>
  <c r="K4254" i="12"/>
  <c r="K4280" i="12" s="1"/>
  <c r="K4286" i="12" s="1"/>
  <c r="J4254" i="12"/>
  <c r="J4280" i="12" s="1"/>
  <c r="I4254" i="12"/>
  <c r="I4280" i="12" s="1"/>
  <c r="I4286" i="12" s="1"/>
  <c r="H4254" i="12"/>
  <c r="H4280" i="12" s="1"/>
  <c r="H4286" i="12" s="1"/>
  <c r="L4234" i="12"/>
  <c r="K4234" i="12"/>
  <c r="J4234" i="12"/>
  <c r="I4234" i="12"/>
  <c r="H4234" i="12"/>
  <c r="F4234" i="12"/>
  <c r="F4232" i="12"/>
  <c r="C4221" i="12"/>
  <c r="F4217" i="12"/>
  <c r="F4215" i="12"/>
  <c r="E4208" i="12"/>
  <c r="F4202" i="12"/>
  <c r="F4198" i="12"/>
  <c r="L4196" i="12" a="1"/>
  <c r="L4196" i="12" s="1"/>
  <c r="K4196" i="12" a="1"/>
  <c r="K4196" i="12" s="1"/>
  <c r="J4196" i="12" a="1"/>
  <c r="J4196" i="12" s="1"/>
  <c r="I4196" i="12"/>
  <c r="I4196" i="12" a="1"/>
  <c r="H4196" i="12" a="1"/>
  <c r="H4196" i="12" s="1"/>
  <c r="L4190" i="12"/>
  <c r="K4190" i="12"/>
  <c r="J4190" i="12"/>
  <c r="I4190" i="12"/>
  <c r="H4190" i="12"/>
  <c r="F4190" i="12"/>
  <c r="D4190" i="12"/>
  <c r="L4189" i="12"/>
  <c r="K4189" i="12"/>
  <c r="J4189" i="12"/>
  <c r="I4189" i="12"/>
  <c r="H4189" i="12"/>
  <c r="F4189" i="12"/>
  <c r="D4189" i="12"/>
  <c r="L4188" i="12"/>
  <c r="K4188" i="12"/>
  <c r="J4188" i="12"/>
  <c r="I4188" i="12"/>
  <c r="H4188" i="12"/>
  <c r="F4188" i="12"/>
  <c r="D4188" i="12"/>
  <c r="L4187" i="12"/>
  <c r="K4187" i="12"/>
  <c r="J4187" i="12"/>
  <c r="I4187" i="12"/>
  <c r="H4187" i="12"/>
  <c r="F4187" i="12"/>
  <c r="D4187" i="12"/>
  <c r="L4186" i="12"/>
  <c r="K4186" i="12"/>
  <c r="J4186" i="12"/>
  <c r="I4186" i="12"/>
  <c r="H4186" i="12"/>
  <c r="F4186" i="12"/>
  <c r="D4186" i="12"/>
  <c r="L4185" i="12"/>
  <c r="K4185" i="12"/>
  <c r="J4185" i="12"/>
  <c r="I4185" i="12"/>
  <c r="H4185" i="12"/>
  <c r="F4185" i="12"/>
  <c r="D4185" i="12"/>
  <c r="L4184" i="12"/>
  <c r="K4184" i="12"/>
  <c r="J4184" i="12"/>
  <c r="I4184" i="12"/>
  <c r="H4184" i="12"/>
  <c r="F4184" i="12"/>
  <c r="D4184" i="12"/>
  <c r="L4183" i="12"/>
  <c r="K4183" i="12"/>
  <c r="J4183" i="12"/>
  <c r="I4183" i="12"/>
  <c r="H4183" i="12"/>
  <c r="F4183" i="12"/>
  <c r="D4183" i="12"/>
  <c r="F4180" i="12"/>
  <c r="E4180" i="12"/>
  <c r="E4180" i="12" a="1"/>
  <c r="D4180" i="12"/>
  <c r="F4179" i="12"/>
  <c r="E4179" i="12" a="1"/>
  <c r="E4179" i="12" s="1"/>
  <c r="D4179" i="12"/>
  <c r="F4178" i="12"/>
  <c r="E4178" i="12" a="1"/>
  <c r="E4178" i="12" s="1"/>
  <c r="D4178" i="12"/>
  <c r="F4177" i="12"/>
  <c r="E4177" i="12" a="1"/>
  <c r="E4177" i="12" s="1"/>
  <c r="D4177" i="12"/>
  <c r="F4176" i="12"/>
  <c r="E4176" i="12" a="1"/>
  <c r="E4176" i="12" s="1"/>
  <c r="D4176" i="12"/>
  <c r="F4175" i="12"/>
  <c r="E4175" i="12" a="1"/>
  <c r="E4175" i="12" s="1"/>
  <c r="D4175" i="12"/>
  <c r="F4174" i="12"/>
  <c r="E4174" i="12" a="1"/>
  <c r="E4174" i="12" s="1"/>
  <c r="D4174" i="12"/>
  <c r="F4173" i="12"/>
  <c r="E4173" i="12"/>
  <c r="E4173" i="12" a="1"/>
  <c r="D4173" i="12"/>
  <c r="L4168" i="12"/>
  <c r="L4194" i="12" s="1"/>
  <c r="K4168" i="12"/>
  <c r="K4194" i="12" s="1"/>
  <c r="K4200" i="12" s="1"/>
  <c r="J4168" i="12"/>
  <c r="J4194" i="12" s="1"/>
  <c r="J4200" i="12" s="1"/>
  <c r="I4168" i="12"/>
  <c r="I4194" i="12" s="1"/>
  <c r="H4168" i="12"/>
  <c r="H4194" i="12" s="1"/>
  <c r="H4200" i="12" s="1"/>
  <c r="L4148" i="12"/>
  <c r="K4148" i="12"/>
  <c r="J4148" i="12"/>
  <c r="I4148" i="12"/>
  <c r="I4198" i="12" s="1"/>
  <c r="H4148" i="12"/>
  <c r="F4148" i="12"/>
  <c r="F4146" i="12" s="1"/>
  <c r="C4135" i="12"/>
  <c r="F4131" i="12"/>
  <c r="F4129" i="12"/>
  <c r="E4122" i="12"/>
  <c r="L4049" i="12" s="1"/>
  <c r="F4116" i="12"/>
  <c r="F4112" i="12"/>
  <c r="L4110" i="12" a="1"/>
  <c r="L4110" i="12" s="1"/>
  <c r="K4110" i="12" a="1"/>
  <c r="K4110" i="12" s="1"/>
  <c r="J4110" i="12" a="1"/>
  <c r="J4110" i="12" s="1"/>
  <c r="I4110" i="12" a="1"/>
  <c r="I4110" i="12" s="1"/>
  <c r="H4110" i="12" a="1"/>
  <c r="H4110" i="12" s="1"/>
  <c r="L4104" i="12"/>
  <c r="K4104" i="12"/>
  <c r="J4104" i="12"/>
  <c r="I4104" i="12"/>
  <c r="H4104" i="12"/>
  <c r="F4104" i="12"/>
  <c r="D4104" i="12"/>
  <c r="L4103" i="12"/>
  <c r="K4103" i="12"/>
  <c r="J4103" i="12"/>
  <c r="I4103" i="12"/>
  <c r="H4103" i="12"/>
  <c r="F4103" i="12"/>
  <c r="D4103" i="12"/>
  <c r="L4102" i="12"/>
  <c r="K4102" i="12"/>
  <c r="J4102" i="12"/>
  <c r="I4102" i="12"/>
  <c r="H4102" i="12"/>
  <c r="F4102" i="12"/>
  <c r="D4102" i="12"/>
  <c r="L4101" i="12"/>
  <c r="K4101" i="12"/>
  <c r="J4101" i="12"/>
  <c r="I4101" i="12"/>
  <c r="H4101" i="12"/>
  <c r="F4101" i="12"/>
  <c r="D4101" i="12"/>
  <c r="L4100" i="12"/>
  <c r="K4100" i="12"/>
  <c r="J4100" i="12"/>
  <c r="I4100" i="12"/>
  <c r="H4100" i="12"/>
  <c r="F4100" i="12"/>
  <c r="D4100" i="12"/>
  <c r="L4099" i="12"/>
  <c r="K4099" i="12"/>
  <c r="J4099" i="12"/>
  <c r="I4099" i="12"/>
  <c r="H4099" i="12"/>
  <c r="F4099" i="12"/>
  <c r="D4099" i="12"/>
  <c r="L4098" i="12"/>
  <c r="K4098" i="12"/>
  <c r="J4098" i="12"/>
  <c r="I4098" i="12"/>
  <c r="H4098" i="12"/>
  <c r="F4098" i="12"/>
  <c r="D4098" i="12"/>
  <c r="L4097" i="12"/>
  <c r="K4097" i="12"/>
  <c r="K4116" i="12" s="1" a="1"/>
  <c r="K4116" i="12" s="1"/>
  <c r="J4097" i="12"/>
  <c r="I4097" i="12"/>
  <c r="H4097" i="12"/>
  <c r="F4097" i="12"/>
  <c r="D4097" i="12"/>
  <c r="F4094" i="12"/>
  <c r="E4094" i="12" a="1"/>
  <c r="E4094" i="12" s="1"/>
  <c r="D4094" i="12"/>
  <c r="F4093" i="12"/>
  <c r="E4093" i="12" a="1"/>
  <c r="E4093" i="12" s="1"/>
  <c r="D4093" i="12"/>
  <c r="F4092" i="12"/>
  <c r="E4092" i="12" a="1"/>
  <c r="E4092" i="12" s="1"/>
  <c r="D4092" i="12"/>
  <c r="F4091" i="12"/>
  <c r="E4091" i="12" a="1"/>
  <c r="E4091" i="12" s="1"/>
  <c r="D4091" i="12"/>
  <c r="F4090" i="12"/>
  <c r="E4090" i="12" a="1"/>
  <c r="E4090" i="12" s="1"/>
  <c r="D4090" i="12"/>
  <c r="F4089" i="12"/>
  <c r="E4089" i="12"/>
  <c r="E4089" i="12" a="1"/>
  <c r="D4089" i="12"/>
  <c r="F4088" i="12"/>
  <c r="E4088" i="12" a="1"/>
  <c r="E4088" i="12" s="1"/>
  <c r="D4088" i="12"/>
  <c r="F4087" i="12"/>
  <c r="E4087" i="12" a="1"/>
  <c r="E4087" i="12" s="1"/>
  <c r="D4087" i="12"/>
  <c r="L4082" i="12"/>
  <c r="L4108" i="12" s="1"/>
  <c r="K4082" i="12"/>
  <c r="K4108" i="12" s="1"/>
  <c r="K4114" i="12" s="1"/>
  <c r="J4082" i="12"/>
  <c r="J4108" i="12" s="1"/>
  <c r="J4114" i="12" s="1"/>
  <c r="I4082" i="12"/>
  <c r="I4108" i="12" s="1"/>
  <c r="I4114" i="12" s="1"/>
  <c r="H4082" i="12"/>
  <c r="H4108" i="12" s="1"/>
  <c r="L4062" i="12"/>
  <c r="K4062" i="12"/>
  <c r="J4062" i="12"/>
  <c r="I4062" i="12"/>
  <c r="I4112" i="12" s="1"/>
  <c r="I4118" i="12" s="1"/>
  <c r="J4120" i="12" s="1"/>
  <c r="H4062" i="12"/>
  <c r="F4062" i="12"/>
  <c r="F4060" i="12" s="1"/>
  <c r="C4049" i="12"/>
  <c r="F4045" i="12"/>
  <c r="F4043" i="12"/>
  <c r="E4036" i="12"/>
  <c r="F4030" i="12"/>
  <c r="F4026" i="12"/>
  <c r="L4024" i="12" a="1"/>
  <c r="L4024" i="12" s="1"/>
  <c r="K4024" i="12" a="1"/>
  <c r="K4024" i="12" s="1"/>
  <c r="J4024" i="12" a="1"/>
  <c r="J4024" i="12" s="1"/>
  <c r="I4024" i="12" a="1"/>
  <c r="I4024" i="12" s="1"/>
  <c r="H4024" i="12" a="1"/>
  <c r="H4024" i="12" s="1"/>
  <c r="L4022" i="12"/>
  <c r="L4028" i="12" s="1"/>
  <c r="L4018" i="12"/>
  <c r="K4018" i="12"/>
  <c r="J4018" i="12"/>
  <c r="I4018" i="12"/>
  <c r="H4018" i="12"/>
  <c r="F4018" i="12"/>
  <c r="D4018" i="12"/>
  <c r="L4017" i="12"/>
  <c r="K4017" i="12"/>
  <c r="J4017" i="12"/>
  <c r="I4017" i="12"/>
  <c r="H4017" i="12"/>
  <c r="F4017" i="12"/>
  <c r="D4017" i="12"/>
  <c r="L4016" i="12"/>
  <c r="K4016" i="12"/>
  <c r="J4016" i="12"/>
  <c r="I4016" i="12"/>
  <c r="H4016" i="12"/>
  <c r="F4016" i="12"/>
  <c r="D4016" i="12"/>
  <c r="L4015" i="12"/>
  <c r="K4015" i="12"/>
  <c r="J4015" i="12"/>
  <c r="I4015" i="12"/>
  <c r="H4015" i="12"/>
  <c r="F4015" i="12"/>
  <c r="D4015" i="12"/>
  <c r="L4014" i="12"/>
  <c r="K4014" i="12"/>
  <c r="J4014" i="12"/>
  <c r="I4014" i="12"/>
  <c r="H4014" i="12"/>
  <c r="F4014" i="12"/>
  <c r="D4014" i="12"/>
  <c r="L4013" i="12"/>
  <c r="K4013" i="12"/>
  <c r="J4013" i="12"/>
  <c r="I4013" i="12"/>
  <c r="H4013" i="12"/>
  <c r="F4013" i="12"/>
  <c r="D4013" i="12"/>
  <c r="L4012" i="12"/>
  <c r="K4012" i="12"/>
  <c r="J4012" i="12"/>
  <c r="I4012" i="12"/>
  <c r="H4012" i="12"/>
  <c r="F4012" i="12"/>
  <c r="D4012" i="12"/>
  <c r="L4011" i="12"/>
  <c r="K4011" i="12"/>
  <c r="J4011" i="12"/>
  <c r="I4011" i="12"/>
  <c r="H4011" i="12"/>
  <c r="F4011" i="12"/>
  <c r="D4011" i="12"/>
  <c r="F4008" i="12"/>
  <c r="E4008" i="12" a="1"/>
  <c r="E4008" i="12" s="1"/>
  <c r="D4008" i="12"/>
  <c r="F4007" i="12"/>
  <c r="E4007" i="12" a="1"/>
  <c r="E4007" i="12" s="1"/>
  <c r="D4007" i="12"/>
  <c r="F4006" i="12"/>
  <c r="E4006" i="12" a="1"/>
  <c r="E4006" i="12" s="1"/>
  <c r="D4006" i="12"/>
  <c r="F4005" i="12"/>
  <c r="E4005" i="12" a="1"/>
  <c r="E4005" i="12" s="1"/>
  <c r="D4005" i="12"/>
  <c r="F4004" i="12"/>
  <c r="E4004" i="12" a="1"/>
  <c r="E4004" i="12" s="1"/>
  <c r="D4004" i="12"/>
  <c r="F4003" i="12"/>
  <c r="E4003" i="12" a="1"/>
  <c r="E4003" i="12" s="1"/>
  <c r="D4003" i="12"/>
  <c r="F4002" i="12"/>
  <c r="E4002" i="12" a="1"/>
  <c r="E4002" i="12" s="1"/>
  <c r="D4002" i="12"/>
  <c r="F4001" i="12"/>
  <c r="E4001" i="12" a="1"/>
  <c r="E4001" i="12" s="1"/>
  <c r="D4001" i="12"/>
  <c r="L3996" i="12"/>
  <c r="K3996" i="12"/>
  <c r="K4022" i="12" s="1"/>
  <c r="K4028" i="12" s="1"/>
  <c r="J3996" i="12"/>
  <c r="J4022" i="12" s="1"/>
  <c r="J4028" i="12" s="1"/>
  <c r="I3996" i="12"/>
  <c r="I4022" i="12" s="1"/>
  <c r="H3996" i="12"/>
  <c r="H4022" i="12" s="1"/>
  <c r="H4028" i="12" s="1"/>
  <c r="L3976" i="12"/>
  <c r="K3976" i="12"/>
  <c r="J3976" i="12"/>
  <c r="I3976" i="12"/>
  <c r="H3976" i="12"/>
  <c r="F3976" i="12"/>
  <c r="F3974" i="12" s="1"/>
  <c r="C3963" i="12"/>
  <c r="F3959" i="12"/>
  <c r="F3957" i="12"/>
  <c r="E3950" i="12"/>
  <c r="F3944" i="12"/>
  <c r="J3942" i="12"/>
  <c r="K3940" i="12"/>
  <c r="K3946" i="12" s="1"/>
  <c r="L3948" i="12" s="1"/>
  <c r="J3940" i="12"/>
  <c r="J3946" i="12" s="1"/>
  <c r="K3948" i="12" s="1"/>
  <c r="F3940" i="12"/>
  <c r="L3938" i="12" a="1"/>
  <c r="L3938" i="12" s="1"/>
  <c r="K3938" i="12" a="1"/>
  <c r="K3938" i="12" s="1"/>
  <c r="J3938" i="12" a="1"/>
  <c r="J3938" i="12" s="1"/>
  <c r="I3938" i="12" a="1"/>
  <c r="I3938" i="12" s="1"/>
  <c r="H3938" i="12" a="1"/>
  <c r="H3938" i="12" s="1"/>
  <c r="L3936" i="12"/>
  <c r="L3942" i="12" s="1"/>
  <c r="K3936" i="12"/>
  <c r="L3932" i="12"/>
  <c r="K3932" i="12"/>
  <c r="J3932" i="12"/>
  <c r="I3932" i="12"/>
  <c r="H3932" i="12"/>
  <c r="F3932" i="12"/>
  <c r="D3932" i="12"/>
  <c r="L3931" i="12"/>
  <c r="K3931" i="12"/>
  <c r="J3931" i="12"/>
  <c r="I3931" i="12"/>
  <c r="H3931" i="12"/>
  <c r="F3931" i="12"/>
  <c r="D3931" i="12"/>
  <c r="L3930" i="12"/>
  <c r="K3930" i="12"/>
  <c r="J3930" i="12"/>
  <c r="I3930" i="12"/>
  <c r="H3930" i="12"/>
  <c r="F3930" i="12"/>
  <c r="D3930" i="12"/>
  <c r="L3929" i="12"/>
  <c r="K3929" i="12"/>
  <c r="J3929" i="12"/>
  <c r="I3929" i="12"/>
  <c r="H3929" i="12"/>
  <c r="F3929" i="12"/>
  <c r="D3929" i="12"/>
  <c r="L3928" i="12"/>
  <c r="K3928" i="12"/>
  <c r="J3928" i="12"/>
  <c r="I3928" i="12"/>
  <c r="H3928" i="12"/>
  <c r="F3928" i="12"/>
  <c r="D3928" i="12"/>
  <c r="L3927" i="12"/>
  <c r="K3927" i="12"/>
  <c r="J3927" i="12"/>
  <c r="I3927" i="12"/>
  <c r="H3927" i="12"/>
  <c r="F3927" i="12"/>
  <c r="D3927" i="12"/>
  <c r="L3926" i="12"/>
  <c r="K3926" i="12"/>
  <c r="J3926" i="12"/>
  <c r="I3926" i="12"/>
  <c r="H3926" i="12"/>
  <c r="F3926" i="12"/>
  <c r="D3926" i="12"/>
  <c r="L3925" i="12"/>
  <c r="K3925" i="12"/>
  <c r="J3925" i="12"/>
  <c r="I3925" i="12"/>
  <c r="H3925" i="12"/>
  <c r="F3925" i="12"/>
  <c r="D3925" i="12"/>
  <c r="F3922" i="12"/>
  <c r="E3922" i="12" a="1"/>
  <c r="E3922" i="12" s="1"/>
  <c r="D3922" i="12"/>
  <c r="F3921" i="12"/>
  <c r="E3921" i="12" a="1"/>
  <c r="E3921" i="12" s="1"/>
  <c r="D3921" i="12"/>
  <c r="F3920" i="12"/>
  <c r="E3920" i="12" a="1"/>
  <c r="E3920" i="12" s="1"/>
  <c r="D3920" i="12"/>
  <c r="F3919" i="12"/>
  <c r="E3919" i="12" a="1"/>
  <c r="E3919" i="12" s="1"/>
  <c r="D3919" i="12"/>
  <c r="F3918" i="12"/>
  <c r="E3918" i="12" a="1"/>
  <c r="E3918" i="12" s="1"/>
  <c r="D3918" i="12"/>
  <c r="F3917" i="12"/>
  <c r="E3917" i="12" a="1"/>
  <c r="E3917" i="12" s="1"/>
  <c r="D3917" i="12"/>
  <c r="F3916" i="12"/>
  <c r="E3916" i="12" a="1"/>
  <c r="E3916" i="12" s="1"/>
  <c r="D3916" i="12"/>
  <c r="F3915" i="12"/>
  <c r="E3915" i="12" a="1"/>
  <c r="E3915" i="12" s="1"/>
  <c r="D3915" i="12"/>
  <c r="L3910" i="12"/>
  <c r="K3910" i="12"/>
  <c r="J3910" i="12"/>
  <c r="J3936" i="12" s="1"/>
  <c r="I3910" i="12"/>
  <c r="I3936" i="12" s="1"/>
  <c r="H3910" i="12"/>
  <c r="H3936" i="12" s="1"/>
  <c r="H3942" i="12" s="1"/>
  <c r="L3890" i="12"/>
  <c r="K3890" i="12"/>
  <c r="J3890" i="12"/>
  <c r="J3944" i="12" s="1" a="1"/>
  <c r="J3944" i="12" s="1"/>
  <c r="I3890" i="12"/>
  <c r="I3940" i="12" s="1"/>
  <c r="H3890" i="12"/>
  <c r="H3940" i="12" s="1"/>
  <c r="F3890" i="12"/>
  <c r="F3888" i="12" s="1"/>
  <c r="C3877" i="12"/>
  <c r="F3873" i="12"/>
  <c r="F3871" i="12"/>
  <c r="E3864" i="12"/>
  <c r="L3791" i="12" s="1"/>
  <c r="F3858" i="12"/>
  <c r="H3856" i="12"/>
  <c r="F3854" i="12"/>
  <c r="L3852" i="12" a="1"/>
  <c r="L3852" i="12" s="1"/>
  <c r="K3852" i="12"/>
  <c r="K3852" i="12" a="1"/>
  <c r="J3852" i="12" a="1"/>
  <c r="J3852" i="12" s="1"/>
  <c r="I3852" i="12" a="1"/>
  <c r="I3852" i="12" s="1"/>
  <c r="H3852" i="12" a="1"/>
  <c r="H3852" i="12" s="1"/>
  <c r="L3846" i="12"/>
  <c r="K3846" i="12"/>
  <c r="J3846" i="12"/>
  <c r="I3846" i="12"/>
  <c r="H3846" i="12"/>
  <c r="F3846" i="12"/>
  <c r="D3846" i="12"/>
  <c r="L3845" i="12"/>
  <c r="K3845" i="12"/>
  <c r="J3845" i="12"/>
  <c r="I3845" i="12"/>
  <c r="H3845" i="12"/>
  <c r="F3845" i="12"/>
  <c r="D3845" i="12"/>
  <c r="L3844" i="12"/>
  <c r="K3844" i="12"/>
  <c r="J3844" i="12"/>
  <c r="I3844" i="12"/>
  <c r="H3844" i="12"/>
  <c r="F3844" i="12"/>
  <c r="D3844" i="12"/>
  <c r="L3843" i="12"/>
  <c r="K3843" i="12"/>
  <c r="J3843" i="12"/>
  <c r="I3843" i="12"/>
  <c r="H3843" i="12"/>
  <c r="F3843" i="12"/>
  <c r="D3843" i="12"/>
  <c r="L3842" i="12"/>
  <c r="K3842" i="12"/>
  <c r="J3842" i="12"/>
  <c r="I3842" i="12"/>
  <c r="H3842" i="12"/>
  <c r="F3842" i="12"/>
  <c r="D3842" i="12"/>
  <c r="L3841" i="12"/>
  <c r="K3841" i="12"/>
  <c r="J3841" i="12"/>
  <c r="I3841" i="12"/>
  <c r="H3841" i="12"/>
  <c r="F3841" i="12"/>
  <c r="D3841" i="12"/>
  <c r="L3840" i="12"/>
  <c r="K3840" i="12"/>
  <c r="J3840" i="12"/>
  <c r="I3840" i="12"/>
  <c r="H3840" i="12"/>
  <c r="F3840" i="12"/>
  <c r="D3840" i="12"/>
  <c r="L3839" i="12"/>
  <c r="K3839" i="12"/>
  <c r="J3839" i="12"/>
  <c r="I3839" i="12"/>
  <c r="H3839" i="12"/>
  <c r="F3839" i="12"/>
  <c r="D3839" i="12"/>
  <c r="F3836" i="12"/>
  <c r="E3836" i="12" a="1"/>
  <c r="E3836" i="12" s="1"/>
  <c r="D3836" i="12"/>
  <c r="F3835" i="12"/>
  <c r="E3835" i="12" a="1"/>
  <c r="E3835" i="12" s="1"/>
  <c r="D3835" i="12"/>
  <c r="F3834" i="12"/>
  <c r="E3834" i="12" a="1"/>
  <c r="E3834" i="12" s="1"/>
  <c r="D3834" i="12"/>
  <c r="F3833" i="12"/>
  <c r="E3833" i="12" a="1"/>
  <c r="E3833" i="12" s="1"/>
  <c r="D3833" i="12"/>
  <c r="F3832" i="12"/>
  <c r="E3832" i="12" a="1"/>
  <c r="E3832" i="12" s="1"/>
  <c r="D3832" i="12"/>
  <c r="F3831" i="12"/>
  <c r="E3831" i="12"/>
  <c r="E3831" i="12" a="1"/>
  <c r="D3831" i="12"/>
  <c r="F3830" i="12"/>
  <c r="E3830" i="12" a="1"/>
  <c r="E3830" i="12" s="1"/>
  <c r="D3830" i="12"/>
  <c r="F3829" i="12"/>
  <c r="E3829" i="12"/>
  <c r="E3829" i="12" a="1"/>
  <c r="D3829" i="12"/>
  <c r="L3824" i="12"/>
  <c r="K3824" i="12"/>
  <c r="K3850" i="12" s="1"/>
  <c r="J3824" i="12"/>
  <c r="J3850" i="12" s="1"/>
  <c r="J3856" i="12" s="1"/>
  <c r="I3824" i="12"/>
  <c r="I3850" i="12" s="1"/>
  <c r="I3856" i="12" s="1"/>
  <c r="H3824" i="12"/>
  <c r="H3850" i="12" s="1"/>
  <c r="L3804" i="12"/>
  <c r="K3804" i="12"/>
  <c r="J3804" i="12"/>
  <c r="I3804" i="12"/>
  <c r="I3854" i="12" s="1"/>
  <c r="I3860" i="12" s="1"/>
  <c r="J3862" i="12" s="1"/>
  <c r="H3804" i="12"/>
  <c r="F3804" i="12"/>
  <c r="F3802" i="12" s="1"/>
  <c r="C3791" i="12"/>
  <c r="F3787" i="12"/>
  <c r="F3785" i="12"/>
  <c r="E3778" i="12"/>
  <c r="F3772" i="12"/>
  <c r="F3768" i="12"/>
  <c r="L3766" i="12"/>
  <c r="L3766" i="12" a="1"/>
  <c r="K3766" i="12" a="1"/>
  <c r="K3766" i="12" s="1"/>
  <c r="J3766" i="12" a="1"/>
  <c r="J3766" i="12" s="1"/>
  <c r="I3766" i="12" a="1"/>
  <c r="I3766" i="12" s="1"/>
  <c r="H3766" i="12" a="1"/>
  <c r="H3766" i="12" s="1"/>
  <c r="L3760" i="12"/>
  <c r="K3760" i="12"/>
  <c r="J3760" i="12"/>
  <c r="I3760" i="12"/>
  <c r="H3760" i="12"/>
  <c r="F3760" i="12"/>
  <c r="D3760" i="12"/>
  <c r="L3759" i="12"/>
  <c r="K3759" i="12"/>
  <c r="J3759" i="12"/>
  <c r="I3759" i="12"/>
  <c r="H3759" i="12"/>
  <c r="F3759" i="12"/>
  <c r="D3759" i="12"/>
  <c r="L3758" i="12"/>
  <c r="K3758" i="12"/>
  <c r="J3758" i="12"/>
  <c r="I3758" i="12"/>
  <c r="H3758" i="12"/>
  <c r="F3758" i="12"/>
  <c r="D3758" i="12"/>
  <c r="L3757" i="12"/>
  <c r="K3757" i="12"/>
  <c r="J3757" i="12"/>
  <c r="I3757" i="12"/>
  <c r="H3757" i="12"/>
  <c r="F3757" i="12"/>
  <c r="D3757" i="12"/>
  <c r="L3756" i="12"/>
  <c r="K3756" i="12"/>
  <c r="J3756" i="12"/>
  <c r="I3756" i="12"/>
  <c r="H3756" i="12"/>
  <c r="F3756" i="12"/>
  <c r="D3756" i="12"/>
  <c r="L3755" i="12"/>
  <c r="K3755" i="12"/>
  <c r="J3755" i="12"/>
  <c r="I3755" i="12"/>
  <c r="H3755" i="12"/>
  <c r="F3755" i="12"/>
  <c r="D3755" i="12"/>
  <c r="L3754" i="12"/>
  <c r="K3754" i="12"/>
  <c r="J3754" i="12"/>
  <c r="I3754" i="12"/>
  <c r="H3754" i="12"/>
  <c r="F3754" i="12"/>
  <c r="D3754" i="12"/>
  <c r="L3753" i="12"/>
  <c r="K3753" i="12"/>
  <c r="J3753" i="12"/>
  <c r="I3753" i="12"/>
  <c r="H3753" i="12"/>
  <c r="F3753" i="12"/>
  <c r="D3753" i="12"/>
  <c r="F3750" i="12"/>
  <c r="E3750" i="12" a="1"/>
  <c r="E3750" i="12" s="1"/>
  <c r="D3750" i="12"/>
  <c r="F3749" i="12"/>
  <c r="E3749" i="12" a="1"/>
  <c r="E3749" i="12" s="1"/>
  <c r="D3749" i="12"/>
  <c r="F3748" i="12"/>
  <c r="E3748" i="12" a="1"/>
  <c r="E3748" i="12" s="1"/>
  <c r="D3748" i="12"/>
  <c r="F3747" i="12"/>
  <c r="E3747" i="12" a="1"/>
  <c r="E3747" i="12" s="1"/>
  <c r="D3747" i="12"/>
  <c r="F3746" i="12"/>
  <c r="E3746" i="12" a="1"/>
  <c r="E3746" i="12" s="1"/>
  <c r="D3746" i="12"/>
  <c r="F3745" i="12"/>
  <c r="E3745" i="12" a="1"/>
  <c r="E3745" i="12" s="1"/>
  <c r="D3745" i="12"/>
  <c r="F3744" i="12"/>
  <c r="E3744" i="12" a="1"/>
  <c r="E3744" i="12" s="1"/>
  <c r="D3744" i="12"/>
  <c r="F3743" i="12"/>
  <c r="E3743" i="12" a="1"/>
  <c r="E3743" i="12" s="1"/>
  <c r="D3743" i="12"/>
  <c r="L3738" i="12"/>
  <c r="L3764" i="12" s="1"/>
  <c r="L3770" i="12" s="1"/>
  <c r="K3738" i="12"/>
  <c r="K3764" i="12" s="1"/>
  <c r="J3738" i="12"/>
  <c r="J3764" i="12" s="1"/>
  <c r="J3770" i="12" s="1"/>
  <c r="I3738" i="12"/>
  <c r="I3764" i="12" s="1"/>
  <c r="I3770" i="12" s="1"/>
  <c r="H3738" i="12"/>
  <c r="H3764" i="12" s="1"/>
  <c r="L3718" i="12"/>
  <c r="K3718" i="12"/>
  <c r="J3718" i="12"/>
  <c r="I3718" i="12"/>
  <c r="H3718" i="12"/>
  <c r="F3718" i="12"/>
  <c r="F3716" i="12" s="1"/>
  <c r="C3705" i="12"/>
  <c r="F3701" i="12"/>
  <c r="F3699" i="12"/>
  <c r="E3692" i="12"/>
  <c r="F3686" i="12"/>
  <c r="F3682" i="12"/>
  <c r="L3680" i="12" a="1"/>
  <c r="L3680" i="12" s="1"/>
  <c r="K3680" i="12" a="1"/>
  <c r="K3680" i="12" s="1"/>
  <c r="J3680" i="12" a="1"/>
  <c r="J3680" i="12" s="1"/>
  <c r="I3680" i="12" a="1"/>
  <c r="I3680" i="12" s="1"/>
  <c r="H3680" i="12" a="1"/>
  <c r="H3680" i="12" s="1"/>
  <c r="L3674" i="12"/>
  <c r="K3674" i="12"/>
  <c r="J3674" i="12"/>
  <c r="I3674" i="12"/>
  <c r="H3674" i="12"/>
  <c r="F3674" i="12"/>
  <c r="D3674" i="12"/>
  <c r="L3673" i="12"/>
  <c r="K3673" i="12"/>
  <c r="J3673" i="12"/>
  <c r="I3673" i="12"/>
  <c r="H3673" i="12"/>
  <c r="F3673" i="12"/>
  <c r="D3673" i="12"/>
  <c r="L3672" i="12"/>
  <c r="K3672" i="12"/>
  <c r="J3672" i="12"/>
  <c r="I3672" i="12"/>
  <c r="H3672" i="12"/>
  <c r="F3672" i="12"/>
  <c r="D3672" i="12"/>
  <c r="L3671" i="12"/>
  <c r="K3671" i="12"/>
  <c r="J3671" i="12"/>
  <c r="I3671" i="12"/>
  <c r="H3671" i="12"/>
  <c r="F3671" i="12"/>
  <c r="D3671" i="12"/>
  <c r="L3670" i="12"/>
  <c r="K3670" i="12"/>
  <c r="J3670" i="12"/>
  <c r="I3670" i="12"/>
  <c r="H3670" i="12"/>
  <c r="F3670" i="12"/>
  <c r="D3670" i="12"/>
  <c r="L3669" i="12"/>
  <c r="K3669" i="12"/>
  <c r="J3669" i="12"/>
  <c r="I3669" i="12"/>
  <c r="H3669" i="12"/>
  <c r="F3669" i="12"/>
  <c r="D3669" i="12"/>
  <c r="L3668" i="12"/>
  <c r="K3668" i="12"/>
  <c r="J3668" i="12"/>
  <c r="I3668" i="12"/>
  <c r="H3668" i="12"/>
  <c r="F3668" i="12"/>
  <c r="D3668" i="12"/>
  <c r="L3667" i="12"/>
  <c r="K3667" i="12"/>
  <c r="J3667" i="12"/>
  <c r="I3667" i="12"/>
  <c r="H3667" i="12"/>
  <c r="F3667" i="12"/>
  <c r="D3667" i="12"/>
  <c r="F3664" i="12"/>
  <c r="E3664" i="12" a="1"/>
  <c r="E3664" i="12" s="1"/>
  <c r="D3664" i="12"/>
  <c r="F3663" i="12"/>
  <c r="E3663" i="12" a="1"/>
  <c r="E3663" i="12" s="1"/>
  <c r="D3663" i="12"/>
  <c r="F3662" i="12"/>
  <c r="E3662" i="12" a="1"/>
  <c r="E3662" i="12" s="1"/>
  <c r="D3662" i="12"/>
  <c r="F3661" i="12"/>
  <c r="E3661" i="12" a="1"/>
  <c r="E3661" i="12" s="1"/>
  <c r="D3661" i="12"/>
  <c r="F3660" i="12"/>
  <c r="E3660" i="12" a="1"/>
  <c r="E3660" i="12" s="1"/>
  <c r="D3660" i="12"/>
  <c r="F3659" i="12"/>
  <c r="E3659" i="12" a="1"/>
  <c r="E3659" i="12" s="1"/>
  <c r="D3659" i="12"/>
  <c r="F3658" i="12"/>
  <c r="E3658" i="12" a="1"/>
  <c r="E3658" i="12" s="1"/>
  <c r="D3658" i="12"/>
  <c r="F3657" i="12"/>
  <c r="E3657" i="12" a="1"/>
  <c r="E3657" i="12" s="1"/>
  <c r="D3657" i="12"/>
  <c r="L3652" i="12"/>
  <c r="L3678" i="12" s="1"/>
  <c r="L3684" i="12" s="1"/>
  <c r="K3652" i="12"/>
  <c r="K3678" i="12" s="1"/>
  <c r="J3652" i="12"/>
  <c r="J3678" i="12" s="1"/>
  <c r="J3684" i="12" s="1"/>
  <c r="I3652" i="12"/>
  <c r="I3678" i="12" s="1"/>
  <c r="I3684" i="12" s="1"/>
  <c r="H3652" i="12"/>
  <c r="L3632" i="12"/>
  <c r="K3632" i="12"/>
  <c r="J3632" i="12"/>
  <c r="I3632" i="12"/>
  <c r="H3632" i="12"/>
  <c r="F3632" i="12"/>
  <c r="F3630" i="12" s="1"/>
  <c r="C3619" i="12"/>
  <c r="F3615" i="12"/>
  <c r="F3613" i="12"/>
  <c r="E3606" i="12"/>
  <c r="L3533" i="12" s="1"/>
  <c r="F3600" i="12"/>
  <c r="F3596" i="12"/>
  <c r="L3594" i="12" a="1"/>
  <c r="L3594" i="12" s="1"/>
  <c r="K3594" i="12" a="1"/>
  <c r="K3594" i="12" s="1"/>
  <c r="J3594" i="12" a="1"/>
  <c r="J3594" i="12" s="1"/>
  <c r="I3594" i="12" a="1"/>
  <c r="I3594" i="12" s="1"/>
  <c r="H3594" i="12" a="1"/>
  <c r="H3594" i="12" s="1"/>
  <c r="L3588" i="12"/>
  <c r="K3588" i="12"/>
  <c r="J3588" i="12"/>
  <c r="I3588" i="12"/>
  <c r="H3588" i="12"/>
  <c r="F3588" i="12"/>
  <c r="D3588" i="12"/>
  <c r="L3587" i="12"/>
  <c r="K3587" i="12"/>
  <c r="J3587" i="12"/>
  <c r="I3587" i="12"/>
  <c r="H3587" i="12"/>
  <c r="F3587" i="12"/>
  <c r="D3587" i="12"/>
  <c r="L3586" i="12"/>
  <c r="K3586" i="12"/>
  <c r="J3586" i="12"/>
  <c r="I3586" i="12"/>
  <c r="H3586" i="12"/>
  <c r="F3586" i="12"/>
  <c r="D3586" i="12"/>
  <c r="L3585" i="12"/>
  <c r="K3585" i="12"/>
  <c r="J3585" i="12"/>
  <c r="I3585" i="12"/>
  <c r="H3585" i="12"/>
  <c r="F3585" i="12"/>
  <c r="D3585" i="12"/>
  <c r="L3584" i="12"/>
  <c r="K3584" i="12"/>
  <c r="J3584" i="12"/>
  <c r="I3584" i="12"/>
  <c r="H3584" i="12"/>
  <c r="F3584" i="12"/>
  <c r="D3584" i="12"/>
  <c r="L3583" i="12"/>
  <c r="K3583" i="12"/>
  <c r="J3583" i="12"/>
  <c r="I3583" i="12"/>
  <c r="H3583" i="12"/>
  <c r="F3583" i="12"/>
  <c r="D3583" i="12"/>
  <c r="L3582" i="12"/>
  <c r="K3582" i="12"/>
  <c r="J3582" i="12"/>
  <c r="I3582" i="12"/>
  <c r="H3582" i="12"/>
  <c r="F3582" i="12"/>
  <c r="D3582" i="12"/>
  <c r="L3581" i="12"/>
  <c r="K3581" i="12"/>
  <c r="J3581" i="12"/>
  <c r="I3581" i="12"/>
  <c r="H3581" i="12"/>
  <c r="F3581" i="12"/>
  <c r="D3581" i="12"/>
  <c r="F3578" i="12"/>
  <c r="E3578" i="12" a="1"/>
  <c r="E3578" i="12" s="1"/>
  <c r="D3578" i="12"/>
  <c r="F3577" i="12"/>
  <c r="E3577" i="12" a="1"/>
  <c r="E3577" i="12" s="1"/>
  <c r="D3577" i="12"/>
  <c r="F3576" i="12"/>
  <c r="E3576" i="12" a="1"/>
  <c r="E3576" i="12" s="1"/>
  <c r="D3576" i="12"/>
  <c r="F3575" i="12"/>
  <c r="E3575" i="12" a="1"/>
  <c r="E3575" i="12" s="1"/>
  <c r="D3575" i="12"/>
  <c r="F3574" i="12"/>
  <c r="E3574" i="12" a="1"/>
  <c r="E3574" i="12" s="1"/>
  <c r="D3574" i="12"/>
  <c r="F3573" i="12"/>
  <c r="E3573" i="12" a="1"/>
  <c r="E3573" i="12" s="1"/>
  <c r="D3573" i="12"/>
  <c r="F3572" i="12"/>
  <c r="E3572" i="12" a="1"/>
  <c r="E3572" i="12" s="1"/>
  <c r="D3572" i="12"/>
  <c r="F3571" i="12"/>
  <c r="E3571" i="12" a="1"/>
  <c r="E3571" i="12" s="1"/>
  <c r="D3571" i="12"/>
  <c r="L3566" i="12"/>
  <c r="L3592" i="12" s="1"/>
  <c r="L3598" i="12" s="1"/>
  <c r="K3566" i="12"/>
  <c r="K3592" i="12" s="1"/>
  <c r="K3598" i="12" s="1"/>
  <c r="J3566" i="12"/>
  <c r="J3592" i="12" s="1"/>
  <c r="I3566" i="12"/>
  <c r="I3592" i="12" s="1"/>
  <c r="H3566" i="12"/>
  <c r="L3546" i="12"/>
  <c r="K3546" i="12"/>
  <c r="J3546" i="12"/>
  <c r="I3546" i="12"/>
  <c r="H3546" i="12"/>
  <c r="F3546" i="12"/>
  <c r="F3544" i="12" s="1"/>
  <c r="C3533" i="12"/>
  <c r="F3529" i="12"/>
  <c r="F3527" i="12"/>
  <c r="E3520" i="12"/>
  <c r="F3514" i="12"/>
  <c r="F3510" i="12"/>
  <c r="L3508" i="12" a="1"/>
  <c r="L3508" i="12" s="1"/>
  <c r="K3508" i="12" a="1"/>
  <c r="K3508" i="12" s="1"/>
  <c r="J3508" i="12" a="1"/>
  <c r="J3508" i="12" s="1"/>
  <c r="I3508" i="12" a="1"/>
  <c r="I3508" i="12" s="1"/>
  <c r="H3508" i="12" a="1"/>
  <c r="H3508" i="12" s="1"/>
  <c r="L3502" i="12"/>
  <c r="K3502" i="12"/>
  <c r="J3502" i="12"/>
  <c r="I3502" i="12"/>
  <c r="H3502" i="12"/>
  <c r="F3502" i="12"/>
  <c r="D3502" i="12"/>
  <c r="L3501" i="12"/>
  <c r="K3501" i="12"/>
  <c r="J3501" i="12"/>
  <c r="I3501" i="12"/>
  <c r="H3501" i="12"/>
  <c r="F3501" i="12"/>
  <c r="D3501" i="12"/>
  <c r="L3500" i="12"/>
  <c r="K3500" i="12"/>
  <c r="J3500" i="12"/>
  <c r="I3500" i="12"/>
  <c r="H3500" i="12"/>
  <c r="F3500" i="12"/>
  <c r="D3500" i="12"/>
  <c r="L3499" i="12"/>
  <c r="K3499" i="12"/>
  <c r="J3499" i="12"/>
  <c r="I3499" i="12"/>
  <c r="H3499" i="12"/>
  <c r="F3499" i="12"/>
  <c r="D3499" i="12"/>
  <c r="L3498" i="12"/>
  <c r="K3498" i="12"/>
  <c r="J3498" i="12"/>
  <c r="I3498" i="12"/>
  <c r="H3498" i="12"/>
  <c r="F3498" i="12"/>
  <c r="D3498" i="12"/>
  <c r="L3497" i="12"/>
  <c r="K3497" i="12"/>
  <c r="J3497" i="12"/>
  <c r="I3497" i="12"/>
  <c r="H3497" i="12"/>
  <c r="F3497" i="12"/>
  <c r="D3497" i="12"/>
  <c r="L3496" i="12"/>
  <c r="K3496" i="12"/>
  <c r="J3496" i="12"/>
  <c r="I3496" i="12"/>
  <c r="H3496" i="12"/>
  <c r="F3496" i="12"/>
  <c r="D3496" i="12"/>
  <c r="L3495" i="12"/>
  <c r="K3495" i="12"/>
  <c r="J3495" i="12"/>
  <c r="I3495" i="12"/>
  <c r="H3495" i="12"/>
  <c r="F3495" i="12"/>
  <c r="D3495" i="12"/>
  <c r="F3492" i="12"/>
  <c r="E3492" i="12" a="1"/>
  <c r="E3492" i="12" s="1"/>
  <c r="D3492" i="12"/>
  <c r="F3491" i="12"/>
  <c r="E3491" i="12" a="1"/>
  <c r="E3491" i="12" s="1"/>
  <c r="D3491" i="12"/>
  <c r="F3490" i="12"/>
  <c r="E3490" i="12" a="1"/>
  <c r="E3490" i="12" s="1"/>
  <c r="D3490" i="12"/>
  <c r="F3489" i="12"/>
  <c r="E3489" i="12" a="1"/>
  <c r="E3489" i="12" s="1"/>
  <c r="D3489" i="12"/>
  <c r="F3488" i="12"/>
  <c r="E3488" i="12" a="1"/>
  <c r="E3488" i="12" s="1"/>
  <c r="D3488" i="12"/>
  <c r="F3487" i="12"/>
  <c r="E3487" i="12" a="1"/>
  <c r="E3487" i="12" s="1"/>
  <c r="D3487" i="12"/>
  <c r="F3486" i="12"/>
  <c r="E3486" i="12" a="1"/>
  <c r="E3486" i="12" s="1"/>
  <c r="D3486" i="12"/>
  <c r="F3485" i="12"/>
  <c r="E3485" i="12" a="1"/>
  <c r="E3485" i="12" s="1"/>
  <c r="D3485" i="12"/>
  <c r="L3480" i="12"/>
  <c r="L3506" i="12" s="1"/>
  <c r="K3480" i="12"/>
  <c r="K3506" i="12" s="1"/>
  <c r="K3512" i="12" s="1"/>
  <c r="J3480" i="12"/>
  <c r="J3510" i="12" s="1"/>
  <c r="J3516" i="12" s="1"/>
  <c r="K3518" i="12" s="1"/>
  <c r="I3480" i="12"/>
  <c r="I3506" i="12" s="1"/>
  <c r="H3480" i="12"/>
  <c r="H3506" i="12" s="1"/>
  <c r="H3512" i="12" s="1"/>
  <c r="L3460" i="12"/>
  <c r="K3460" i="12"/>
  <c r="J3460" i="12"/>
  <c r="I3460" i="12"/>
  <c r="H3460" i="12"/>
  <c r="F3460" i="12"/>
  <c r="F3458" i="12"/>
  <c r="C3447" i="12"/>
  <c r="F3443" i="12"/>
  <c r="F3441" i="12"/>
  <c r="E3434" i="12"/>
  <c r="L3361" i="12" s="1"/>
  <c r="F3428" i="12"/>
  <c r="F3424" i="12"/>
  <c r="L3422" i="12" a="1"/>
  <c r="L3422" i="12" s="1"/>
  <c r="K3422" i="12" a="1"/>
  <c r="K3422" i="12" s="1"/>
  <c r="J3422" i="12" a="1"/>
  <c r="J3422" i="12" s="1"/>
  <c r="I3422" i="12" a="1"/>
  <c r="I3422" i="12" s="1"/>
  <c r="H3422" i="12" a="1"/>
  <c r="H3422" i="12" s="1"/>
  <c r="L3416" i="12"/>
  <c r="K3416" i="12"/>
  <c r="J3416" i="12"/>
  <c r="I3416" i="12"/>
  <c r="H3416" i="12"/>
  <c r="F3416" i="12"/>
  <c r="D3416" i="12"/>
  <c r="L3415" i="12"/>
  <c r="K3415" i="12"/>
  <c r="J3415" i="12"/>
  <c r="I3415" i="12"/>
  <c r="H3415" i="12"/>
  <c r="F3415" i="12"/>
  <c r="D3415" i="12"/>
  <c r="L3414" i="12"/>
  <c r="K3414" i="12"/>
  <c r="J3414" i="12"/>
  <c r="I3414" i="12"/>
  <c r="H3414" i="12"/>
  <c r="F3414" i="12"/>
  <c r="D3414" i="12"/>
  <c r="L3413" i="12"/>
  <c r="K3413" i="12"/>
  <c r="J3413" i="12"/>
  <c r="I3413" i="12"/>
  <c r="H3413" i="12"/>
  <c r="F3413" i="12"/>
  <c r="D3413" i="12"/>
  <c r="L3412" i="12"/>
  <c r="K3412" i="12"/>
  <c r="J3412" i="12"/>
  <c r="I3412" i="12"/>
  <c r="H3412" i="12"/>
  <c r="F3412" i="12"/>
  <c r="D3412" i="12"/>
  <c r="L3411" i="12"/>
  <c r="K3411" i="12"/>
  <c r="J3411" i="12"/>
  <c r="I3411" i="12"/>
  <c r="H3411" i="12"/>
  <c r="F3411" i="12"/>
  <c r="D3411" i="12"/>
  <c r="L3410" i="12"/>
  <c r="K3410" i="12"/>
  <c r="J3410" i="12"/>
  <c r="I3410" i="12"/>
  <c r="H3410" i="12"/>
  <c r="F3410" i="12"/>
  <c r="D3410" i="12"/>
  <c r="L3409" i="12"/>
  <c r="K3409" i="12"/>
  <c r="K3428" i="12" s="1" a="1"/>
  <c r="K3428" i="12" s="1"/>
  <c r="J3409" i="12"/>
  <c r="I3409" i="12"/>
  <c r="H3409" i="12"/>
  <c r="F3409" i="12"/>
  <c r="D3409" i="12"/>
  <c r="F3406" i="12"/>
  <c r="E3406" i="12" a="1"/>
  <c r="E3406" i="12" s="1"/>
  <c r="D3406" i="12"/>
  <c r="F3405" i="12"/>
  <c r="E3405" i="12" a="1"/>
  <c r="E3405" i="12" s="1"/>
  <c r="D3405" i="12"/>
  <c r="F3404" i="12"/>
  <c r="E3404" i="12" a="1"/>
  <c r="E3404" i="12" s="1"/>
  <c r="D3404" i="12"/>
  <c r="F3403" i="12"/>
  <c r="E3403" i="12"/>
  <c r="E3403" i="12" a="1"/>
  <c r="D3403" i="12"/>
  <c r="F3402" i="12"/>
  <c r="E3402" i="12" a="1"/>
  <c r="E3402" i="12" s="1"/>
  <c r="D3402" i="12"/>
  <c r="F3401" i="12"/>
  <c r="E3401" i="12" a="1"/>
  <c r="E3401" i="12" s="1"/>
  <c r="D3401" i="12"/>
  <c r="F3400" i="12"/>
  <c r="E3400" i="12" a="1"/>
  <c r="E3400" i="12" s="1"/>
  <c r="D3400" i="12"/>
  <c r="F3399" i="12"/>
  <c r="E3399" i="12" a="1"/>
  <c r="E3399" i="12" s="1"/>
  <c r="D3399" i="12"/>
  <c r="L3394" i="12"/>
  <c r="L3420" i="12" s="1"/>
  <c r="K3394" i="12"/>
  <c r="K3420" i="12" s="1"/>
  <c r="K3426" i="12" s="1"/>
  <c r="J3394" i="12"/>
  <c r="J3420" i="12" s="1"/>
  <c r="I3394" i="12"/>
  <c r="I3420" i="12" s="1"/>
  <c r="I3426" i="12" s="1"/>
  <c r="H3394" i="12"/>
  <c r="H3420" i="12" s="1"/>
  <c r="H3426" i="12" s="1"/>
  <c r="L3374" i="12"/>
  <c r="K3374" i="12"/>
  <c r="K3424" i="12" s="1"/>
  <c r="K3430" i="12" s="1"/>
  <c r="L3432" i="12" s="1"/>
  <c r="J3374" i="12"/>
  <c r="I3374" i="12"/>
  <c r="I3424" i="12" s="1"/>
  <c r="H3374" i="12"/>
  <c r="H3424" i="12" s="1"/>
  <c r="F3374" i="12"/>
  <c r="F3372" i="12" s="1"/>
  <c r="C3361" i="12"/>
  <c r="F3357" i="12"/>
  <c r="F3355" i="12"/>
  <c r="E3348" i="12"/>
  <c r="F3342" i="12"/>
  <c r="F3338" i="12"/>
  <c r="L3336" i="12" a="1"/>
  <c r="L3336" i="12" s="1"/>
  <c r="K3336" i="12" a="1"/>
  <c r="K3336" i="12" s="1"/>
  <c r="J3336" i="12" a="1"/>
  <c r="J3336" i="12" s="1"/>
  <c r="I3336" i="12" a="1"/>
  <c r="I3336" i="12" s="1"/>
  <c r="H3336" i="12" a="1"/>
  <c r="H3336" i="12" s="1"/>
  <c r="L3330" i="12"/>
  <c r="K3330" i="12"/>
  <c r="J3330" i="12"/>
  <c r="I3330" i="12"/>
  <c r="H3330" i="12"/>
  <c r="F3330" i="12"/>
  <c r="D3330" i="12"/>
  <c r="L3329" i="12"/>
  <c r="K3329" i="12"/>
  <c r="J3329" i="12"/>
  <c r="I3329" i="12"/>
  <c r="H3329" i="12"/>
  <c r="F3329" i="12"/>
  <c r="D3329" i="12"/>
  <c r="L3328" i="12"/>
  <c r="K3328" i="12"/>
  <c r="J3328" i="12"/>
  <c r="I3328" i="12"/>
  <c r="H3328" i="12"/>
  <c r="F3328" i="12"/>
  <c r="D3328" i="12"/>
  <c r="L3327" i="12"/>
  <c r="K3327" i="12"/>
  <c r="J3327" i="12"/>
  <c r="I3327" i="12"/>
  <c r="H3327" i="12"/>
  <c r="F3327" i="12"/>
  <c r="D3327" i="12"/>
  <c r="L3326" i="12"/>
  <c r="K3326" i="12"/>
  <c r="J3326" i="12"/>
  <c r="I3326" i="12"/>
  <c r="H3326" i="12"/>
  <c r="F3326" i="12"/>
  <c r="D3326" i="12"/>
  <c r="L3325" i="12"/>
  <c r="K3325" i="12"/>
  <c r="J3325" i="12"/>
  <c r="I3325" i="12"/>
  <c r="H3325" i="12"/>
  <c r="F3325" i="12"/>
  <c r="D3325" i="12"/>
  <c r="L3324" i="12"/>
  <c r="K3324" i="12"/>
  <c r="J3324" i="12"/>
  <c r="I3324" i="12"/>
  <c r="H3324" i="12"/>
  <c r="F3324" i="12"/>
  <c r="D3324" i="12"/>
  <c r="L3323" i="12"/>
  <c r="K3323" i="12"/>
  <c r="J3323" i="12"/>
  <c r="I3323" i="12"/>
  <c r="H3323" i="12"/>
  <c r="H3342" i="12" s="1" a="1"/>
  <c r="H3342" i="12" s="1"/>
  <c r="F3323" i="12"/>
  <c r="D3323" i="12"/>
  <c r="F3320" i="12"/>
  <c r="E3320" i="12" a="1"/>
  <c r="E3320" i="12" s="1"/>
  <c r="D3320" i="12"/>
  <c r="F3319" i="12"/>
  <c r="E3319" i="12" a="1"/>
  <c r="E3319" i="12" s="1"/>
  <c r="D3319" i="12"/>
  <c r="F3318" i="12"/>
  <c r="E3318" i="12"/>
  <c r="E3318" i="12" a="1"/>
  <c r="D3318" i="12"/>
  <c r="F3317" i="12"/>
  <c r="E3317" i="12" a="1"/>
  <c r="E3317" i="12" s="1"/>
  <c r="D3317" i="12"/>
  <c r="F3316" i="12"/>
  <c r="E3316" i="12" a="1"/>
  <c r="E3316" i="12" s="1"/>
  <c r="D3316" i="12"/>
  <c r="F3315" i="12"/>
  <c r="E3315" i="12" a="1"/>
  <c r="E3315" i="12" s="1"/>
  <c r="D3315" i="12"/>
  <c r="F3314" i="12"/>
  <c r="E3314" i="12" a="1"/>
  <c r="E3314" i="12" s="1"/>
  <c r="D3314" i="12"/>
  <c r="F3313" i="12"/>
  <c r="E3313" i="12" a="1"/>
  <c r="E3313" i="12" s="1"/>
  <c r="D3313" i="12"/>
  <c r="L3308" i="12"/>
  <c r="L3334" i="12" s="1"/>
  <c r="L3340" i="12" s="1"/>
  <c r="K3308" i="12"/>
  <c r="K3334" i="12" s="1"/>
  <c r="K3340" i="12" s="1"/>
  <c r="J3308" i="12"/>
  <c r="J3334" i="12" s="1"/>
  <c r="I3308" i="12"/>
  <c r="I3334" i="12" s="1"/>
  <c r="I3340" i="12" s="1"/>
  <c r="H3308" i="12"/>
  <c r="H3338" i="12" s="1"/>
  <c r="H3344" i="12" s="1"/>
  <c r="I3346" i="12" s="1"/>
  <c r="L3288" i="12"/>
  <c r="K3288" i="12"/>
  <c r="J3288" i="12"/>
  <c r="I3288" i="12"/>
  <c r="H3288" i="12"/>
  <c r="F3288" i="12"/>
  <c r="F3286" i="12" s="1"/>
  <c r="L3275" i="12"/>
  <c r="C3275" i="12"/>
  <c r="F3271" i="12"/>
  <c r="F3269" i="12"/>
  <c r="E3262" i="12"/>
  <c r="L3189" i="12" s="1"/>
  <c r="L3256" i="12" a="1"/>
  <c r="L3256" i="12" s="1"/>
  <c r="F3256" i="12"/>
  <c r="F3252" i="12"/>
  <c r="L3250" i="12" a="1"/>
  <c r="L3250" i="12" s="1"/>
  <c r="K3250" i="12" a="1"/>
  <c r="K3250" i="12" s="1"/>
  <c r="J3250" i="12"/>
  <c r="J3250" i="12" a="1"/>
  <c r="I3250" i="12" a="1"/>
  <c r="I3250" i="12" s="1"/>
  <c r="H3250" i="12" a="1"/>
  <c r="H3250" i="12" s="1"/>
  <c r="L3244" i="12"/>
  <c r="K3244" i="12"/>
  <c r="J3244" i="12"/>
  <c r="I3244" i="12"/>
  <c r="H3244" i="12"/>
  <c r="F3244" i="12"/>
  <c r="D3244" i="12"/>
  <c r="L3243" i="12"/>
  <c r="K3243" i="12"/>
  <c r="J3243" i="12"/>
  <c r="I3243" i="12"/>
  <c r="H3243" i="12"/>
  <c r="F3243" i="12"/>
  <c r="D3243" i="12"/>
  <c r="L3242" i="12"/>
  <c r="K3242" i="12"/>
  <c r="J3242" i="12"/>
  <c r="I3242" i="12"/>
  <c r="H3242" i="12"/>
  <c r="F3242" i="12"/>
  <c r="D3242" i="12"/>
  <c r="L3241" i="12"/>
  <c r="K3241" i="12"/>
  <c r="J3241" i="12"/>
  <c r="I3241" i="12"/>
  <c r="H3241" i="12"/>
  <c r="F3241" i="12"/>
  <c r="D3241" i="12"/>
  <c r="L3240" i="12"/>
  <c r="K3240" i="12"/>
  <c r="J3240" i="12"/>
  <c r="I3240" i="12"/>
  <c r="H3240" i="12"/>
  <c r="F3240" i="12"/>
  <c r="D3240" i="12"/>
  <c r="L3239" i="12"/>
  <c r="K3239" i="12"/>
  <c r="J3239" i="12"/>
  <c r="I3239" i="12"/>
  <c r="H3239" i="12"/>
  <c r="F3239" i="12"/>
  <c r="D3239" i="12"/>
  <c r="L3238" i="12"/>
  <c r="K3238" i="12"/>
  <c r="J3238" i="12"/>
  <c r="I3238" i="12"/>
  <c r="H3238" i="12"/>
  <c r="F3238" i="12"/>
  <c r="D3238" i="12"/>
  <c r="L3237" i="12"/>
  <c r="K3237" i="12"/>
  <c r="J3237" i="12"/>
  <c r="I3237" i="12"/>
  <c r="H3237" i="12"/>
  <c r="F3237" i="12"/>
  <c r="D3237" i="12"/>
  <c r="F3234" i="12"/>
  <c r="E3234" i="12" a="1"/>
  <c r="E3234" i="12" s="1"/>
  <c r="D3234" i="12"/>
  <c r="F3233" i="12"/>
  <c r="E3233" i="12" a="1"/>
  <c r="E3233" i="12" s="1"/>
  <c r="D3233" i="12"/>
  <c r="F3232" i="12"/>
  <c r="E3232" i="12" a="1"/>
  <c r="E3232" i="12" s="1"/>
  <c r="D3232" i="12"/>
  <c r="F3231" i="12"/>
  <c r="E3231" i="12" a="1"/>
  <c r="E3231" i="12" s="1"/>
  <c r="D3231" i="12"/>
  <c r="F3230" i="12"/>
  <c r="E3230" i="12" a="1"/>
  <c r="E3230" i="12" s="1"/>
  <c r="D3230" i="12"/>
  <c r="F3229" i="12"/>
  <c r="E3229" i="12" a="1"/>
  <c r="E3229" i="12" s="1"/>
  <c r="D3229" i="12"/>
  <c r="F3228" i="12"/>
  <c r="E3228" i="12" a="1"/>
  <c r="E3228" i="12" s="1"/>
  <c r="D3228" i="12"/>
  <c r="F3227" i="12"/>
  <c r="E3227" i="12" a="1"/>
  <c r="E3227" i="12" s="1"/>
  <c r="D3227" i="12"/>
  <c r="L3222" i="12"/>
  <c r="L3248" i="12" s="1"/>
  <c r="K3222" i="12"/>
  <c r="K3248" i="12" s="1"/>
  <c r="K3254" i="12" s="1"/>
  <c r="J3222" i="12"/>
  <c r="J3248" i="12" s="1"/>
  <c r="J3254" i="12" s="1"/>
  <c r="I3222" i="12"/>
  <c r="I3248" i="12" s="1"/>
  <c r="I3254" i="12" s="1"/>
  <c r="H3222" i="12"/>
  <c r="H3248" i="12" s="1"/>
  <c r="L3202" i="12"/>
  <c r="K3202" i="12"/>
  <c r="J3202" i="12"/>
  <c r="I3202" i="12"/>
  <c r="H3202" i="12"/>
  <c r="F3202" i="12"/>
  <c r="F3200" i="12" s="1"/>
  <c r="C3189" i="12"/>
  <c r="F3185" i="12"/>
  <c r="F3183" i="12"/>
  <c r="E3176" i="12"/>
  <c r="L3103" i="12" s="1"/>
  <c r="F3170" i="12"/>
  <c r="F3166" i="12"/>
  <c r="L3164" i="12" a="1"/>
  <c r="L3164" i="12" s="1"/>
  <c r="K3164" i="12" a="1"/>
  <c r="K3164" i="12" s="1"/>
  <c r="J3164" i="12" a="1"/>
  <c r="J3164" i="12" s="1"/>
  <c r="I3164" i="12" a="1"/>
  <c r="I3164" i="12" s="1"/>
  <c r="H3164" i="12" a="1"/>
  <c r="H3164" i="12" s="1"/>
  <c r="L3158" i="12"/>
  <c r="K3158" i="12"/>
  <c r="J3158" i="12"/>
  <c r="I3158" i="12"/>
  <c r="H3158" i="12"/>
  <c r="F3158" i="12"/>
  <c r="D3158" i="12"/>
  <c r="L3157" i="12"/>
  <c r="K3157" i="12"/>
  <c r="J3157" i="12"/>
  <c r="I3157" i="12"/>
  <c r="H3157" i="12"/>
  <c r="F3157" i="12"/>
  <c r="D3157" i="12"/>
  <c r="L3156" i="12"/>
  <c r="K3156" i="12"/>
  <c r="J3156" i="12"/>
  <c r="I3156" i="12"/>
  <c r="H3156" i="12"/>
  <c r="F3156" i="12"/>
  <c r="D3156" i="12"/>
  <c r="L3155" i="12"/>
  <c r="K3155" i="12"/>
  <c r="J3155" i="12"/>
  <c r="I3155" i="12"/>
  <c r="H3155" i="12"/>
  <c r="F3155" i="12"/>
  <c r="D3155" i="12"/>
  <c r="L3154" i="12"/>
  <c r="K3154" i="12"/>
  <c r="J3154" i="12"/>
  <c r="I3154" i="12"/>
  <c r="H3154" i="12"/>
  <c r="F3154" i="12"/>
  <c r="D3154" i="12"/>
  <c r="L3153" i="12"/>
  <c r="K3153" i="12"/>
  <c r="J3153" i="12"/>
  <c r="I3153" i="12"/>
  <c r="H3153" i="12"/>
  <c r="F3153" i="12"/>
  <c r="D3153" i="12"/>
  <c r="L3152" i="12"/>
  <c r="K3152" i="12"/>
  <c r="J3152" i="12"/>
  <c r="I3152" i="12"/>
  <c r="H3152" i="12"/>
  <c r="F3152" i="12"/>
  <c r="D3152" i="12"/>
  <c r="L3151" i="12"/>
  <c r="K3151" i="12"/>
  <c r="J3151" i="12"/>
  <c r="I3151" i="12"/>
  <c r="H3151" i="12"/>
  <c r="F3151" i="12"/>
  <c r="D3151" i="12"/>
  <c r="F3148" i="12"/>
  <c r="E3148" i="12" a="1"/>
  <c r="E3148" i="12" s="1"/>
  <c r="D3148" i="12"/>
  <c r="F3147" i="12"/>
  <c r="E3147" i="12" a="1"/>
  <c r="E3147" i="12" s="1"/>
  <c r="D3147" i="12"/>
  <c r="F3146" i="12"/>
  <c r="E3146" i="12" a="1"/>
  <c r="E3146" i="12" s="1"/>
  <c r="D3146" i="12"/>
  <c r="F3145" i="12"/>
  <c r="E3145" i="12" a="1"/>
  <c r="E3145" i="12" s="1"/>
  <c r="D3145" i="12"/>
  <c r="F3144" i="12"/>
  <c r="E3144" i="12" a="1"/>
  <c r="E3144" i="12" s="1"/>
  <c r="D3144" i="12"/>
  <c r="F3143" i="12"/>
  <c r="E3143" i="12" a="1"/>
  <c r="E3143" i="12" s="1"/>
  <c r="D3143" i="12"/>
  <c r="F3142" i="12"/>
  <c r="E3142" i="12" a="1"/>
  <c r="E3142" i="12" s="1"/>
  <c r="D3142" i="12"/>
  <c r="F3141" i="12"/>
  <c r="E3141" i="12" a="1"/>
  <c r="E3141" i="12" s="1"/>
  <c r="D3141" i="12"/>
  <c r="L3136" i="12"/>
  <c r="L3162" i="12" s="1"/>
  <c r="K3136" i="12"/>
  <c r="K3162" i="12" s="1"/>
  <c r="J3136" i="12"/>
  <c r="J3162" i="12" s="1"/>
  <c r="I3136" i="12"/>
  <c r="I3162" i="12" s="1"/>
  <c r="H3136" i="12"/>
  <c r="H3162" i="12" s="1"/>
  <c r="L3116" i="12"/>
  <c r="K3116" i="12"/>
  <c r="J3116" i="12"/>
  <c r="J3166" i="12" s="1"/>
  <c r="J3172" i="12" s="1"/>
  <c r="K3174" i="12" s="1"/>
  <c r="I3116" i="12"/>
  <c r="H3116" i="12"/>
  <c r="H3166" i="12" s="1"/>
  <c r="H3172" i="12" s="1"/>
  <c r="I3174" i="12" s="1"/>
  <c r="F3116" i="12"/>
  <c r="F3114" i="12"/>
  <c r="C3103" i="12"/>
  <c r="F3099" i="12"/>
  <c r="F3097" i="12"/>
  <c r="E3090" i="12"/>
  <c r="L3017" i="12" s="1"/>
  <c r="F3084" i="12"/>
  <c r="F3080" i="12"/>
  <c r="L3078" i="12" a="1"/>
  <c r="L3078" i="12" s="1"/>
  <c r="K3078" i="12" a="1"/>
  <c r="K3078" i="12" s="1"/>
  <c r="J3078" i="12" a="1"/>
  <c r="J3078" i="12" s="1"/>
  <c r="I3078" i="12" a="1"/>
  <c r="I3078" i="12" s="1"/>
  <c r="H3078" i="12" a="1"/>
  <c r="H3078" i="12" s="1"/>
  <c r="K3076" i="12"/>
  <c r="K3082" i="12" s="1"/>
  <c r="L3072" i="12"/>
  <c r="K3072" i="12"/>
  <c r="J3072" i="12"/>
  <c r="I3072" i="12"/>
  <c r="H3072" i="12"/>
  <c r="F3072" i="12"/>
  <c r="D3072" i="12"/>
  <c r="L3071" i="12"/>
  <c r="K3071" i="12"/>
  <c r="J3071" i="12"/>
  <c r="I3071" i="12"/>
  <c r="H3071" i="12"/>
  <c r="F3071" i="12"/>
  <c r="D3071" i="12"/>
  <c r="L3070" i="12"/>
  <c r="K3070" i="12"/>
  <c r="J3070" i="12"/>
  <c r="I3070" i="12"/>
  <c r="H3070" i="12"/>
  <c r="F3070" i="12"/>
  <c r="D3070" i="12"/>
  <c r="L3069" i="12"/>
  <c r="K3069" i="12"/>
  <c r="J3069" i="12"/>
  <c r="I3069" i="12"/>
  <c r="H3069" i="12"/>
  <c r="F3069" i="12"/>
  <c r="D3069" i="12"/>
  <c r="L3068" i="12"/>
  <c r="K3068" i="12"/>
  <c r="J3068" i="12"/>
  <c r="I3068" i="12"/>
  <c r="H3068" i="12"/>
  <c r="F3068" i="12"/>
  <c r="D3068" i="12"/>
  <c r="L3067" i="12"/>
  <c r="K3067" i="12"/>
  <c r="J3067" i="12"/>
  <c r="I3067" i="12"/>
  <c r="H3067" i="12"/>
  <c r="F3067" i="12"/>
  <c r="D3067" i="12"/>
  <c r="L3066" i="12"/>
  <c r="K3066" i="12"/>
  <c r="J3066" i="12"/>
  <c r="I3066" i="12"/>
  <c r="H3066" i="12"/>
  <c r="F3066" i="12"/>
  <c r="D3066" i="12"/>
  <c r="L3065" i="12"/>
  <c r="K3065" i="12"/>
  <c r="J3065" i="12"/>
  <c r="I3065" i="12"/>
  <c r="H3065" i="12"/>
  <c r="F3065" i="12"/>
  <c r="D3065" i="12"/>
  <c r="F3062" i="12"/>
  <c r="E3062" i="12" a="1"/>
  <c r="E3062" i="12" s="1"/>
  <c r="D3062" i="12"/>
  <c r="F3061" i="12"/>
  <c r="E3061" i="12" a="1"/>
  <c r="E3061" i="12" s="1"/>
  <c r="D3061" i="12"/>
  <c r="F3060" i="12"/>
  <c r="E3060" i="12" a="1"/>
  <c r="E3060" i="12" s="1"/>
  <c r="D3060" i="12"/>
  <c r="F3059" i="12"/>
  <c r="E3059" i="12" a="1"/>
  <c r="E3059" i="12" s="1"/>
  <c r="D3059" i="12"/>
  <c r="F3058" i="12"/>
  <c r="E3058" i="12" a="1"/>
  <c r="E3058" i="12" s="1"/>
  <c r="D3058" i="12"/>
  <c r="F3057" i="12"/>
  <c r="E3057" i="12" a="1"/>
  <c r="E3057" i="12" s="1"/>
  <c r="D3057" i="12"/>
  <c r="F3056" i="12"/>
  <c r="E3056" i="12" a="1"/>
  <c r="E3056" i="12" s="1"/>
  <c r="D3056" i="12"/>
  <c r="F3055" i="12"/>
  <c r="E3055" i="12" a="1"/>
  <c r="E3055" i="12" s="1"/>
  <c r="D3055" i="12"/>
  <c r="L3050" i="12"/>
  <c r="L3076" i="12" s="1"/>
  <c r="L3082" i="12" s="1"/>
  <c r="K3050" i="12"/>
  <c r="J3050" i="12"/>
  <c r="J3076" i="12" s="1"/>
  <c r="I3050" i="12"/>
  <c r="I3076" i="12" s="1"/>
  <c r="H3050" i="12"/>
  <c r="H3076" i="12" s="1"/>
  <c r="L3030" i="12"/>
  <c r="K3030" i="12"/>
  <c r="J3030" i="12"/>
  <c r="I3030" i="12"/>
  <c r="H3030" i="12"/>
  <c r="F3030" i="12"/>
  <c r="F3028" i="12" s="1"/>
  <c r="C3017" i="12"/>
  <c r="F3013" i="12"/>
  <c r="F3011" i="12"/>
  <c r="E3004" i="12"/>
  <c r="L2931" i="12" s="1"/>
  <c r="F2998" i="12"/>
  <c r="F2994" i="12"/>
  <c r="L2992" i="12" a="1"/>
  <c r="L2992" i="12" s="1"/>
  <c r="K2992" i="12" a="1"/>
  <c r="K2992" i="12" s="1"/>
  <c r="J2992" i="12" a="1"/>
  <c r="J2992" i="12" s="1"/>
  <c r="I2992" i="12" a="1"/>
  <c r="I2992" i="12" s="1"/>
  <c r="H2992" i="12" a="1"/>
  <c r="H2992" i="12" s="1"/>
  <c r="L2986" i="12"/>
  <c r="K2986" i="12"/>
  <c r="J2986" i="12"/>
  <c r="I2986" i="12"/>
  <c r="H2986" i="12"/>
  <c r="F2986" i="12"/>
  <c r="D2986" i="12"/>
  <c r="L2985" i="12"/>
  <c r="K2985" i="12"/>
  <c r="J2985" i="12"/>
  <c r="I2985" i="12"/>
  <c r="H2985" i="12"/>
  <c r="F2985" i="12"/>
  <c r="D2985" i="12"/>
  <c r="L2984" i="12"/>
  <c r="K2984" i="12"/>
  <c r="J2984" i="12"/>
  <c r="I2984" i="12"/>
  <c r="H2984" i="12"/>
  <c r="F2984" i="12"/>
  <c r="D2984" i="12"/>
  <c r="L2983" i="12"/>
  <c r="K2983" i="12"/>
  <c r="J2983" i="12"/>
  <c r="I2983" i="12"/>
  <c r="H2983" i="12"/>
  <c r="F2983" i="12"/>
  <c r="D2983" i="12"/>
  <c r="L2982" i="12"/>
  <c r="K2982" i="12"/>
  <c r="J2982" i="12"/>
  <c r="I2982" i="12"/>
  <c r="H2982" i="12"/>
  <c r="F2982" i="12"/>
  <c r="D2982" i="12"/>
  <c r="L2981" i="12"/>
  <c r="K2981" i="12"/>
  <c r="J2981" i="12"/>
  <c r="I2981" i="12"/>
  <c r="H2981" i="12"/>
  <c r="F2981" i="12"/>
  <c r="D2981" i="12"/>
  <c r="L2980" i="12"/>
  <c r="K2980" i="12"/>
  <c r="J2980" i="12"/>
  <c r="I2980" i="12"/>
  <c r="H2980" i="12"/>
  <c r="F2980" i="12"/>
  <c r="D2980" i="12"/>
  <c r="L2979" i="12"/>
  <c r="K2979" i="12"/>
  <c r="J2979" i="12"/>
  <c r="I2979" i="12"/>
  <c r="H2979" i="12"/>
  <c r="F2979" i="12"/>
  <c r="D2979" i="12"/>
  <c r="F2976" i="12"/>
  <c r="E2976" i="12"/>
  <c r="E2976" i="12" a="1"/>
  <c r="D2976" i="12"/>
  <c r="F2975" i="12"/>
  <c r="E2975" i="12" a="1"/>
  <c r="E2975" i="12" s="1"/>
  <c r="D2975" i="12"/>
  <c r="F2974" i="12"/>
  <c r="E2974" i="12" a="1"/>
  <c r="E2974" i="12" s="1"/>
  <c r="D2974" i="12"/>
  <c r="F2973" i="12"/>
  <c r="E2973" i="12" a="1"/>
  <c r="E2973" i="12" s="1"/>
  <c r="D2973" i="12"/>
  <c r="F2972" i="12"/>
  <c r="E2972" i="12" a="1"/>
  <c r="E2972" i="12" s="1"/>
  <c r="D2972" i="12"/>
  <c r="F2971" i="12"/>
  <c r="E2971" i="12" a="1"/>
  <c r="E2971" i="12" s="1"/>
  <c r="D2971" i="12"/>
  <c r="F2970" i="12"/>
  <c r="E2970" i="12" a="1"/>
  <c r="E2970" i="12" s="1"/>
  <c r="D2970" i="12"/>
  <c r="F2969" i="12"/>
  <c r="E2969" i="12" a="1"/>
  <c r="E2969" i="12" s="1"/>
  <c r="D2969" i="12"/>
  <c r="L2964" i="12"/>
  <c r="L2990" i="12" s="1"/>
  <c r="K2964" i="12"/>
  <c r="K2990" i="12" s="1"/>
  <c r="J2964" i="12"/>
  <c r="J2990" i="12" s="1"/>
  <c r="I2964" i="12"/>
  <c r="I2990" i="12" s="1"/>
  <c r="I2996" i="12" s="1"/>
  <c r="H2964" i="12"/>
  <c r="H2990" i="12" s="1"/>
  <c r="L2944" i="12"/>
  <c r="L2994" i="12" s="1"/>
  <c r="L3000" i="12" s="1"/>
  <c r="K2944" i="12"/>
  <c r="J2944" i="12"/>
  <c r="I2944" i="12"/>
  <c r="H2944" i="12"/>
  <c r="F2944" i="12"/>
  <c r="F2942" i="12" s="1"/>
  <c r="C2931" i="12"/>
  <c r="F2927" i="12"/>
  <c r="F2925" i="12"/>
  <c r="E2918" i="12"/>
  <c r="F2912" i="12"/>
  <c r="F2908" i="12"/>
  <c r="L2906" i="12" a="1"/>
  <c r="L2906" i="12" s="1"/>
  <c r="K2906" i="12" a="1"/>
  <c r="K2906" i="12" s="1"/>
  <c r="J2906" i="12" a="1"/>
  <c r="J2906" i="12" s="1"/>
  <c r="I2906" i="12" a="1"/>
  <c r="I2906" i="12" s="1"/>
  <c r="H2906" i="12" a="1"/>
  <c r="H2906" i="12" s="1"/>
  <c r="I2904" i="12"/>
  <c r="I2910" i="12" s="1"/>
  <c r="L2900" i="12"/>
  <c r="K2900" i="12"/>
  <c r="J2900" i="12"/>
  <c r="I2900" i="12"/>
  <c r="H2900" i="12"/>
  <c r="F2900" i="12"/>
  <c r="D2900" i="12"/>
  <c r="L2899" i="12"/>
  <c r="K2899" i="12"/>
  <c r="J2899" i="12"/>
  <c r="I2899" i="12"/>
  <c r="H2899" i="12"/>
  <c r="F2899" i="12"/>
  <c r="D2899" i="12"/>
  <c r="L2898" i="12"/>
  <c r="K2898" i="12"/>
  <c r="J2898" i="12"/>
  <c r="I2898" i="12"/>
  <c r="H2898" i="12"/>
  <c r="F2898" i="12"/>
  <c r="D2898" i="12"/>
  <c r="L2897" i="12"/>
  <c r="K2897" i="12"/>
  <c r="J2897" i="12"/>
  <c r="I2897" i="12"/>
  <c r="H2897" i="12"/>
  <c r="F2897" i="12"/>
  <c r="D2897" i="12"/>
  <c r="L2896" i="12"/>
  <c r="K2896" i="12"/>
  <c r="J2896" i="12"/>
  <c r="I2896" i="12"/>
  <c r="H2896" i="12"/>
  <c r="F2896" i="12"/>
  <c r="D2896" i="12"/>
  <c r="L2895" i="12"/>
  <c r="K2895" i="12"/>
  <c r="J2895" i="12"/>
  <c r="I2895" i="12"/>
  <c r="H2895" i="12"/>
  <c r="F2895" i="12"/>
  <c r="D2895" i="12"/>
  <c r="L2894" i="12"/>
  <c r="K2894" i="12"/>
  <c r="J2894" i="12"/>
  <c r="I2894" i="12"/>
  <c r="H2894" i="12"/>
  <c r="F2894" i="12"/>
  <c r="D2894" i="12"/>
  <c r="L2893" i="12"/>
  <c r="K2893" i="12"/>
  <c r="J2893" i="12"/>
  <c r="I2893" i="12"/>
  <c r="H2893" i="12"/>
  <c r="F2893" i="12"/>
  <c r="D2893" i="12"/>
  <c r="F2890" i="12"/>
  <c r="E2890" i="12"/>
  <c r="E2890" i="12" a="1"/>
  <c r="D2890" i="12"/>
  <c r="F2889" i="12"/>
  <c r="E2889" i="12" a="1"/>
  <c r="E2889" i="12" s="1"/>
  <c r="D2889" i="12"/>
  <c r="F2888" i="12"/>
  <c r="E2888" i="12" a="1"/>
  <c r="E2888" i="12" s="1"/>
  <c r="D2888" i="12"/>
  <c r="F2887" i="12"/>
  <c r="E2887" i="12" a="1"/>
  <c r="E2887" i="12" s="1"/>
  <c r="D2887" i="12"/>
  <c r="F2886" i="12"/>
  <c r="E2886" i="12" a="1"/>
  <c r="E2886" i="12" s="1"/>
  <c r="D2886" i="12"/>
  <c r="F2885" i="12"/>
  <c r="E2885" i="12" a="1"/>
  <c r="E2885" i="12" s="1"/>
  <c r="D2885" i="12"/>
  <c r="F2884" i="12"/>
  <c r="E2884" i="12" a="1"/>
  <c r="E2884" i="12" s="1"/>
  <c r="D2884" i="12"/>
  <c r="F2883" i="12"/>
  <c r="E2883" i="12" a="1"/>
  <c r="E2883" i="12" s="1"/>
  <c r="D2883" i="12"/>
  <c r="L2878" i="12"/>
  <c r="K2878" i="12"/>
  <c r="K2904" i="12" s="1"/>
  <c r="J2878" i="12"/>
  <c r="J2904" i="12" s="1"/>
  <c r="I2878" i="12"/>
  <c r="H2878" i="12"/>
  <c r="H2904" i="12" s="1"/>
  <c r="L2858" i="12"/>
  <c r="K2858" i="12"/>
  <c r="J2858" i="12"/>
  <c r="I2858" i="12"/>
  <c r="I2908" i="12" s="1"/>
  <c r="H2858" i="12"/>
  <c r="H2908" i="12" s="1"/>
  <c r="F2858" i="12"/>
  <c r="F2856" i="12" s="1"/>
  <c r="C2845" i="12"/>
  <c r="F2841" i="12"/>
  <c r="F2839" i="12"/>
  <c r="E2832" i="12"/>
  <c r="F2826" i="12"/>
  <c r="F2822" i="12"/>
  <c r="L2820" i="12" a="1"/>
  <c r="L2820" i="12" s="1"/>
  <c r="K2820" i="12" a="1"/>
  <c r="K2820" i="12" s="1"/>
  <c r="J2820" i="12" a="1"/>
  <c r="J2820" i="12" s="1"/>
  <c r="I2820" i="12" a="1"/>
  <c r="I2820" i="12" s="1"/>
  <c r="H2820" i="12" a="1"/>
  <c r="H2820" i="12" s="1"/>
  <c r="L2814" i="12"/>
  <c r="K2814" i="12"/>
  <c r="J2814" i="12"/>
  <c r="I2814" i="12"/>
  <c r="H2814" i="12"/>
  <c r="F2814" i="12"/>
  <c r="D2814" i="12"/>
  <c r="L2813" i="12"/>
  <c r="K2813" i="12"/>
  <c r="J2813" i="12"/>
  <c r="I2813" i="12"/>
  <c r="H2813" i="12"/>
  <c r="F2813" i="12"/>
  <c r="D2813" i="12"/>
  <c r="L2812" i="12"/>
  <c r="K2812" i="12"/>
  <c r="J2812" i="12"/>
  <c r="I2812" i="12"/>
  <c r="H2812" i="12"/>
  <c r="F2812" i="12"/>
  <c r="D2812" i="12"/>
  <c r="L2811" i="12"/>
  <c r="K2811" i="12"/>
  <c r="J2811" i="12"/>
  <c r="I2811" i="12"/>
  <c r="H2811" i="12"/>
  <c r="F2811" i="12"/>
  <c r="D2811" i="12"/>
  <c r="L2810" i="12"/>
  <c r="K2810" i="12"/>
  <c r="J2810" i="12"/>
  <c r="I2810" i="12"/>
  <c r="H2810" i="12"/>
  <c r="F2810" i="12"/>
  <c r="D2810" i="12"/>
  <c r="L2809" i="12"/>
  <c r="K2809" i="12"/>
  <c r="J2809" i="12"/>
  <c r="I2809" i="12"/>
  <c r="H2809" i="12"/>
  <c r="F2809" i="12"/>
  <c r="D2809" i="12"/>
  <c r="L2808" i="12"/>
  <c r="K2808" i="12"/>
  <c r="J2808" i="12"/>
  <c r="I2808" i="12"/>
  <c r="H2808" i="12"/>
  <c r="F2808" i="12"/>
  <c r="D2808" i="12"/>
  <c r="L2807" i="12"/>
  <c r="K2807" i="12"/>
  <c r="J2807" i="12"/>
  <c r="I2807" i="12"/>
  <c r="H2807" i="12"/>
  <c r="F2807" i="12"/>
  <c r="D2807" i="12"/>
  <c r="F2804" i="12"/>
  <c r="E2804" i="12" a="1"/>
  <c r="E2804" i="12" s="1"/>
  <c r="D2804" i="12"/>
  <c r="F2803" i="12"/>
  <c r="E2803" i="12" a="1"/>
  <c r="E2803" i="12" s="1"/>
  <c r="D2803" i="12"/>
  <c r="F2802" i="12"/>
  <c r="E2802" i="12" a="1"/>
  <c r="E2802" i="12" s="1"/>
  <c r="D2802" i="12"/>
  <c r="F2801" i="12"/>
  <c r="E2801" i="12" a="1"/>
  <c r="E2801" i="12" s="1"/>
  <c r="D2801" i="12"/>
  <c r="F2800" i="12"/>
  <c r="E2800" i="12" a="1"/>
  <c r="E2800" i="12" s="1"/>
  <c r="D2800" i="12"/>
  <c r="F2799" i="12"/>
  <c r="E2799" i="12" a="1"/>
  <c r="E2799" i="12" s="1"/>
  <c r="D2799" i="12"/>
  <c r="F2798" i="12"/>
  <c r="E2798" i="12" a="1"/>
  <c r="E2798" i="12" s="1"/>
  <c r="D2798" i="12"/>
  <c r="F2797" i="12"/>
  <c r="E2797" i="12" a="1"/>
  <c r="E2797" i="12" s="1"/>
  <c r="D2797" i="12"/>
  <c r="L2792" i="12"/>
  <c r="L2818" i="12" s="1"/>
  <c r="L2824" i="12" s="1"/>
  <c r="K2792" i="12"/>
  <c r="K2818" i="12" s="1"/>
  <c r="K2824" i="12" s="1"/>
  <c r="J2792" i="12"/>
  <c r="J2818" i="12" s="1"/>
  <c r="J2824" i="12" s="1"/>
  <c r="I2792" i="12"/>
  <c r="I2818" i="12" s="1"/>
  <c r="I2824" i="12" s="1"/>
  <c r="H2792" i="12"/>
  <c r="H2818" i="12" s="1"/>
  <c r="L2772" i="12"/>
  <c r="K2772" i="12"/>
  <c r="K2822" i="12" s="1"/>
  <c r="K2828" i="12" s="1"/>
  <c r="L2830" i="12" s="1"/>
  <c r="J2772" i="12"/>
  <c r="I2772" i="12"/>
  <c r="H2772" i="12"/>
  <c r="F2772" i="12"/>
  <c r="F2770" i="12" s="1"/>
  <c r="C2759" i="12"/>
  <c r="F2755" i="12"/>
  <c r="F2753" i="12"/>
  <c r="E2746" i="12"/>
  <c r="F2740" i="12"/>
  <c r="F2736" i="12"/>
  <c r="L2734" i="12" a="1"/>
  <c r="L2734" i="12" s="1"/>
  <c r="K2734" i="12" a="1"/>
  <c r="K2734" i="12" s="1"/>
  <c r="J2734" i="12" a="1"/>
  <c r="J2734" i="12" s="1"/>
  <c r="I2734" i="12" a="1"/>
  <c r="I2734" i="12" s="1"/>
  <c r="H2734" i="12" a="1"/>
  <c r="H2734" i="12" s="1"/>
  <c r="H2732" i="12"/>
  <c r="H2738" i="12" s="1"/>
  <c r="L2728" i="12"/>
  <c r="K2728" i="12"/>
  <c r="J2728" i="12"/>
  <c r="I2728" i="12"/>
  <c r="H2728" i="12"/>
  <c r="F2728" i="12"/>
  <c r="D2728" i="12"/>
  <c r="L2727" i="12"/>
  <c r="K2727" i="12"/>
  <c r="J2727" i="12"/>
  <c r="I2727" i="12"/>
  <c r="H2727" i="12"/>
  <c r="F2727" i="12"/>
  <c r="D2727" i="12"/>
  <c r="L2726" i="12"/>
  <c r="K2726" i="12"/>
  <c r="J2726" i="12"/>
  <c r="I2726" i="12"/>
  <c r="H2726" i="12"/>
  <c r="F2726" i="12"/>
  <c r="D2726" i="12"/>
  <c r="L2725" i="12"/>
  <c r="K2725" i="12"/>
  <c r="J2725" i="12"/>
  <c r="I2725" i="12"/>
  <c r="H2725" i="12"/>
  <c r="F2725" i="12"/>
  <c r="D2725" i="12"/>
  <c r="L2724" i="12"/>
  <c r="K2724" i="12"/>
  <c r="J2724" i="12"/>
  <c r="I2724" i="12"/>
  <c r="H2724" i="12"/>
  <c r="F2724" i="12"/>
  <c r="D2724" i="12"/>
  <c r="L2723" i="12"/>
  <c r="K2723" i="12"/>
  <c r="J2723" i="12"/>
  <c r="I2723" i="12"/>
  <c r="H2723" i="12"/>
  <c r="F2723" i="12"/>
  <c r="D2723" i="12"/>
  <c r="L2722" i="12"/>
  <c r="K2722" i="12"/>
  <c r="J2722" i="12"/>
  <c r="I2722" i="12"/>
  <c r="H2722" i="12"/>
  <c r="F2722" i="12"/>
  <c r="D2722" i="12"/>
  <c r="L2721" i="12"/>
  <c r="K2721" i="12"/>
  <c r="K2740" i="12" s="1" a="1"/>
  <c r="K2740" i="12" s="1"/>
  <c r="J2721" i="12"/>
  <c r="J2740" i="12" s="1" a="1"/>
  <c r="J2740" i="12" s="1"/>
  <c r="I2721" i="12"/>
  <c r="H2721" i="12"/>
  <c r="H2740" i="12" s="1" a="1"/>
  <c r="H2740" i="12" s="1"/>
  <c r="F2721" i="12"/>
  <c r="D2721" i="12"/>
  <c r="F2718" i="12"/>
  <c r="E2718" i="12" a="1"/>
  <c r="E2718" i="12" s="1"/>
  <c r="D2718" i="12"/>
  <c r="F2717" i="12"/>
  <c r="E2717" i="12" a="1"/>
  <c r="E2717" i="12" s="1"/>
  <c r="D2717" i="12"/>
  <c r="F2716" i="12"/>
  <c r="E2716" i="12" a="1"/>
  <c r="E2716" i="12" s="1"/>
  <c r="D2716" i="12"/>
  <c r="F2715" i="12"/>
  <c r="E2715" i="12" a="1"/>
  <c r="E2715" i="12" s="1"/>
  <c r="D2715" i="12"/>
  <c r="F2714" i="12"/>
  <c r="E2714" i="12" a="1"/>
  <c r="E2714" i="12" s="1"/>
  <c r="D2714" i="12"/>
  <c r="F2713" i="12"/>
  <c r="E2713" i="12" a="1"/>
  <c r="E2713" i="12" s="1"/>
  <c r="D2713" i="12"/>
  <c r="F2712" i="12"/>
  <c r="E2712" i="12" a="1"/>
  <c r="E2712" i="12" s="1"/>
  <c r="D2712" i="12"/>
  <c r="F2711" i="12"/>
  <c r="E2711" i="12" a="1"/>
  <c r="E2711" i="12" s="1"/>
  <c r="D2711" i="12"/>
  <c r="L2706" i="12"/>
  <c r="L2732" i="12" s="1"/>
  <c r="L2738" i="12" s="1"/>
  <c r="K2706" i="12"/>
  <c r="K2732" i="12" s="1"/>
  <c r="K2738" i="12" s="1"/>
  <c r="J2706" i="12"/>
  <c r="J2732" i="12" s="1"/>
  <c r="I2706" i="12"/>
  <c r="I2732" i="12" s="1"/>
  <c r="H2706" i="12"/>
  <c r="L2686" i="12"/>
  <c r="K2686" i="12"/>
  <c r="J2686" i="12"/>
  <c r="I2686" i="12"/>
  <c r="H2686" i="12"/>
  <c r="F2686" i="12"/>
  <c r="F2684" i="12" s="1"/>
  <c r="C2673" i="12"/>
  <c r="F2669" i="12"/>
  <c r="F2667" i="12"/>
  <c r="E2660" i="12"/>
  <c r="F2654" i="12"/>
  <c r="F2650" i="12"/>
  <c r="L2648" i="12" a="1"/>
  <c r="L2648" i="12" s="1"/>
  <c r="K2648" i="12" a="1"/>
  <c r="K2648" i="12" s="1"/>
  <c r="J2648" i="12" a="1"/>
  <c r="J2648" i="12" s="1"/>
  <c r="I2648" i="12" a="1"/>
  <c r="I2648" i="12" s="1"/>
  <c r="H2648" i="12" a="1"/>
  <c r="H2648" i="12" s="1"/>
  <c r="L2642" i="12"/>
  <c r="K2642" i="12"/>
  <c r="J2642" i="12"/>
  <c r="I2642" i="12"/>
  <c r="H2642" i="12"/>
  <c r="F2642" i="12"/>
  <c r="D2642" i="12"/>
  <c r="L2641" i="12"/>
  <c r="K2641" i="12"/>
  <c r="J2641" i="12"/>
  <c r="I2641" i="12"/>
  <c r="H2641" i="12"/>
  <c r="F2641" i="12"/>
  <c r="D2641" i="12"/>
  <c r="L2640" i="12"/>
  <c r="K2640" i="12"/>
  <c r="J2640" i="12"/>
  <c r="I2640" i="12"/>
  <c r="H2640" i="12"/>
  <c r="F2640" i="12"/>
  <c r="D2640" i="12"/>
  <c r="L2639" i="12"/>
  <c r="K2639" i="12"/>
  <c r="J2639" i="12"/>
  <c r="I2639" i="12"/>
  <c r="H2639" i="12"/>
  <c r="F2639" i="12"/>
  <c r="D2639" i="12"/>
  <c r="L2638" i="12"/>
  <c r="K2638" i="12"/>
  <c r="J2638" i="12"/>
  <c r="I2638" i="12"/>
  <c r="H2638" i="12"/>
  <c r="F2638" i="12"/>
  <c r="D2638" i="12"/>
  <c r="L2637" i="12"/>
  <c r="K2637" i="12"/>
  <c r="J2637" i="12"/>
  <c r="I2637" i="12"/>
  <c r="H2637" i="12"/>
  <c r="F2637" i="12"/>
  <c r="D2637" i="12"/>
  <c r="L2636" i="12"/>
  <c r="K2636" i="12"/>
  <c r="J2636" i="12"/>
  <c r="I2636" i="12"/>
  <c r="H2636" i="12"/>
  <c r="F2636" i="12"/>
  <c r="D2636" i="12"/>
  <c r="L2635" i="12"/>
  <c r="K2635" i="12"/>
  <c r="J2635" i="12"/>
  <c r="I2635" i="12"/>
  <c r="H2635" i="12"/>
  <c r="F2635" i="12"/>
  <c r="D2635" i="12"/>
  <c r="F2632" i="12"/>
  <c r="E2632" i="12" a="1"/>
  <c r="E2632" i="12" s="1"/>
  <c r="D2632" i="12"/>
  <c r="F2631" i="12"/>
  <c r="E2631" i="12" a="1"/>
  <c r="E2631" i="12" s="1"/>
  <c r="D2631" i="12"/>
  <c r="F2630" i="12"/>
  <c r="E2630" i="12" a="1"/>
  <c r="E2630" i="12" s="1"/>
  <c r="D2630" i="12"/>
  <c r="F2629" i="12"/>
  <c r="E2629" i="12" a="1"/>
  <c r="E2629" i="12" s="1"/>
  <c r="D2629" i="12"/>
  <c r="F2628" i="12"/>
  <c r="E2628" i="12" a="1"/>
  <c r="E2628" i="12" s="1"/>
  <c r="D2628" i="12"/>
  <c r="F2627" i="12"/>
  <c r="E2627" i="12" a="1"/>
  <c r="E2627" i="12" s="1"/>
  <c r="D2627" i="12"/>
  <c r="F2626" i="12"/>
  <c r="E2626" i="12" a="1"/>
  <c r="E2626" i="12" s="1"/>
  <c r="D2626" i="12"/>
  <c r="F2625" i="12"/>
  <c r="E2625" i="12" a="1"/>
  <c r="E2625" i="12" s="1"/>
  <c r="D2625" i="12"/>
  <c r="L2620" i="12"/>
  <c r="L2646" i="12" s="1"/>
  <c r="L2652" i="12" s="1"/>
  <c r="K2620" i="12"/>
  <c r="K2646" i="12" s="1"/>
  <c r="K2652" i="12" s="1"/>
  <c r="J2620" i="12"/>
  <c r="J2646" i="12" s="1"/>
  <c r="I2620" i="12"/>
  <c r="I2646" i="12" s="1"/>
  <c r="H2620" i="12"/>
  <c r="H2646" i="12" s="1"/>
  <c r="H2652" i="12" s="1"/>
  <c r="L2600" i="12"/>
  <c r="K2600" i="12"/>
  <c r="J2600" i="12"/>
  <c r="I2600" i="12"/>
  <c r="I2650" i="12" s="1"/>
  <c r="H2600" i="12"/>
  <c r="H2650" i="12" s="1"/>
  <c r="H2656" i="12" s="1"/>
  <c r="I2658" i="12" s="1"/>
  <c r="F2600" i="12"/>
  <c r="F2598" i="12" s="1"/>
  <c r="C2587" i="12"/>
  <c r="F2583" i="12"/>
  <c r="F2581" i="12"/>
  <c r="E2574" i="12"/>
  <c r="L2501" i="12" s="1"/>
  <c r="F2568" i="12"/>
  <c r="F2564" i="12"/>
  <c r="L2562" i="12" a="1"/>
  <c r="L2562" i="12" s="1"/>
  <c r="K2562" i="12" a="1"/>
  <c r="K2562" i="12" s="1"/>
  <c r="J2562" i="12" a="1"/>
  <c r="J2562" i="12" s="1"/>
  <c r="I2562" i="12" a="1"/>
  <c r="I2562" i="12" s="1"/>
  <c r="H2562" i="12" a="1"/>
  <c r="H2562" i="12" s="1"/>
  <c r="I2560" i="12"/>
  <c r="I2566" i="12" s="1"/>
  <c r="L2556" i="12"/>
  <c r="K2556" i="12"/>
  <c r="J2556" i="12"/>
  <c r="I2556" i="12"/>
  <c r="H2556" i="12"/>
  <c r="F2556" i="12"/>
  <c r="D2556" i="12"/>
  <c r="L2555" i="12"/>
  <c r="K2555" i="12"/>
  <c r="J2555" i="12"/>
  <c r="I2555" i="12"/>
  <c r="H2555" i="12"/>
  <c r="F2555" i="12"/>
  <c r="D2555" i="12"/>
  <c r="L2554" i="12"/>
  <c r="K2554" i="12"/>
  <c r="J2554" i="12"/>
  <c r="I2554" i="12"/>
  <c r="H2554" i="12"/>
  <c r="F2554" i="12"/>
  <c r="D2554" i="12"/>
  <c r="L2553" i="12"/>
  <c r="K2553" i="12"/>
  <c r="J2553" i="12"/>
  <c r="I2553" i="12"/>
  <c r="H2553" i="12"/>
  <c r="F2553" i="12"/>
  <c r="D2553" i="12"/>
  <c r="L2552" i="12"/>
  <c r="K2552" i="12"/>
  <c r="J2552" i="12"/>
  <c r="I2552" i="12"/>
  <c r="H2552" i="12"/>
  <c r="F2552" i="12"/>
  <c r="D2552" i="12"/>
  <c r="L2551" i="12"/>
  <c r="K2551" i="12"/>
  <c r="J2551" i="12"/>
  <c r="I2551" i="12"/>
  <c r="H2551" i="12"/>
  <c r="F2551" i="12"/>
  <c r="D2551" i="12"/>
  <c r="L2550" i="12"/>
  <c r="K2550" i="12"/>
  <c r="J2550" i="12"/>
  <c r="I2550" i="12"/>
  <c r="H2550" i="12"/>
  <c r="F2550" i="12"/>
  <c r="D2550" i="12"/>
  <c r="L2549" i="12"/>
  <c r="L2568" i="12" s="1" a="1"/>
  <c r="L2568" i="12" s="1"/>
  <c r="K2549" i="12"/>
  <c r="J2549" i="12"/>
  <c r="I2549" i="12"/>
  <c r="H2549" i="12"/>
  <c r="H2568" i="12" s="1" a="1"/>
  <c r="H2568" i="12" s="1"/>
  <c r="F2549" i="12"/>
  <c r="D2549" i="12"/>
  <c r="F2546" i="12"/>
  <c r="E2546" i="12" a="1"/>
  <c r="E2546" i="12" s="1"/>
  <c r="D2546" i="12"/>
  <c r="F2545" i="12"/>
  <c r="E2545" i="12" a="1"/>
  <c r="E2545" i="12" s="1"/>
  <c r="D2545" i="12"/>
  <c r="F2544" i="12"/>
  <c r="E2544" i="12" a="1"/>
  <c r="E2544" i="12" s="1"/>
  <c r="D2544" i="12"/>
  <c r="F2543" i="12"/>
  <c r="E2543" i="12" a="1"/>
  <c r="E2543" i="12" s="1"/>
  <c r="D2543" i="12"/>
  <c r="F2542" i="12"/>
  <c r="E2542" i="12"/>
  <c r="E2542" i="12" a="1"/>
  <c r="D2542" i="12"/>
  <c r="F2541" i="12"/>
  <c r="E2541" i="12" a="1"/>
  <c r="E2541" i="12" s="1"/>
  <c r="D2541" i="12"/>
  <c r="F2540" i="12"/>
  <c r="E2540" i="12" a="1"/>
  <c r="E2540" i="12" s="1"/>
  <c r="D2540" i="12"/>
  <c r="F2539" i="12"/>
  <c r="E2539" i="12" a="1"/>
  <c r="E2539" i="12" s="1"/>
  <c r="D2539" i="12"/>
  <c r="L2534" i="12"/>
  <c r="L2560" i="12" s="1"/>
  <c r="L2566" i="12" s="1"/>
  <c r="K2534" i="12"/>
  <c r="K2560" i="12" s="1"/>
  <c r="K2566" i="12" s="1"/>
  <c r="J2534" i="12"/>
  <c r="J2560" i="12" s="1"/>
  <c r="J2566" i="12" s="1"/>
  <c r="I2534" i="12"/>
  <c r="H2534" i="12"/>
  <c r="H2560" i="12" s="1"/>
  <c r="H2566" i="12" s="1"/>
  <c r="L2514" i="12"/>
  <c r="K2514" i="12"/>
  <c r="J2514" i="12"/>
  <c r="I2514" i="12"/>
  <c r="H2514" i="12"/>
  <c r="H2564" i="12" s="1"/>
  <c r="H2570" i="12" s="1"/>
  <c r="I2572" i="12" s="1"/>
  <c r="F2514" i="12"/>
  <c r="F2512" i="12" s="1"/>
  <c r="C2501" i="12"/>
  <c r="F2497" i="12"/>
  <c r="F2495" i="12"/>
  <c r="E2488" i="12"/>
  <c r="F2482" i="12"/>
  <c r="F2478" i="12"/>
  <c r="L2476" i="12" a="1"/>
  <c r="L2476" i="12" s="1"/>
  <c r="K2476" i="12" a="1"/>
  <c r="K2476" i="12" s="1"/>
  <c r="J2476" i="12" a="1"/>
  <c r="J2476" i="12" s="1"/>
  <c r="I2476" i="12" a="1"/>
  <c r="I2476" i="12" s="1"/>
  <c r="H2476" i="12" a="1"/>
  <c r="H2476" i="12" s="1"/>
  <c r="L2470" i="12"/>
  <c r="K2470" i="12"/>
  <c r="J2470" i="12"/>
  <c r="I2470" i="12"/>
  <c r="H2470" i="12"/>
  <c r="F2470" i="12"/>
  <c r="D2470" i="12"/>
  <c r="L2469" i="12"/>
  <c r="K2469" i="12"/>
  <c r="J2469" i="12"/>
  <c r="I2469" i="12"/>
  <c r="H2469" i="12"/>
  <c r="F2469" i="12"/>
  <c r="D2469" i="12"/>
  <c r="L2468" i="12"/>
  <c r="K2468" i="12"/>
  <c r="J2468" i="12"/>
  <c r="I2468" i="12"/>
  <c r="H2468" i="12"/>
  <c r="F2468" i="12"/>
  <c r="D2468" i="12"/>
  <c r="L2467" i="12"/>
  <c r="K2467" i="12"/>
  <c r="J2467" i="12"/>
  <c r="I2467" i="12"/>
  <c r="H2467" i="12"/>
  <c r="F2467" i="12"/>
  <c r="D2467" i="12"/>
  <c r="L2466" i="12"/>
  <c r="K2466" i="12"/>
  <c r="J2466" i="12"/>
  <c r="I2466" i="12"/>
  <c r="H2466" i="12"/>
  <c r="F2466" i="12"/>
  <c r="D2466" i="12"/>
  <c r="L2465" i="12"/>
  <c r="K2465" i="12"/>
  <c r="J2465" i="12"/>
  <c r="I2465" i="12"/>
  <c r="H2465" i="12"/>
  <c r="F2465" i="12"/>
  <c r="D2465" i="12"/>
  <c r="L2464" i="12"/>
  <c r="K2464" i="12"/>
  <c r="J2464" i="12"/>
  <c r="I2464" i="12"/>
  <c r="H2464" i="12"/>
  <c r="F2464" i="12"/>
  <c r="D2464" i="12"/>
  <c r="L2463" i="12"/>
  <c r="K2463" i="12"/>
  <c r="J2463" i="12"/>
  <c r="I2463" i="12"/>
  <c r="H2463" i="12"/>
  <c r="F2463" i="12"/>
  <c r="D2463" i="12"/>
  <c r="F2460" i="12"/>
  <c r="E2460" i="12" a="1"/>
  <c r="E2460" i="12" s="1"/>
  <c r="D2460" i="12"/>
  <c r="F2459" i="12"/>
  <c r="E2459" i="12" a="1"/>
  <c r="E2459" i="12" s="1"/>
  <c r="D2459" i="12"/>
  <c r="F2458" i="12"/>
  <c r="E2458" i="12"/>
  <c r="E2458" i="12" a="1"/>
  <c r="D2458" i="12"/>
  <c r="F2457" i="12"/>
  <c r="E2457" i="12" a="1"/>
  <c r="E2457" i="12" s="1"/>
  <c r="D2457" i="12"/>
  <c r="F2456" i="12"/>
  <c r="E2456" i="12" a="1"/>
  <c r="E2456" i="12" s="1"/>
  <c r="D2456" i="12"/>
  <c r="F2455" i="12"/>
  <c r="E2455" i="12" a="1"/>
  <c r="E2455" i="12" s="1"/>
  <c r="D2455" i="12"/>
  <c r="F2454" i="12"/>
  <c r="E2454" i="12" a="1"/>
  <c r="E2454" i="12" s="1"/>
  <c r="D2454" i="12"/>
  <c r="F2453" i="12"/>
  <c r="E2453" i="12" a="1"/>
  <c r="E2453" i="12" s="1"/>
  <c r="D2453" i="12"/>
  <c r="L2448" i="12"/>
  <c r="L2474" i="12" s="1"/>
  <c r="K2448" i="12"/>
  <c r="K2474" i="12" s="1"/>
  <c r="K2480" i="12" s="1"/>
  <c r="J2448" i="12"/>
  <c r="I2448" i="12"/>
  <c r="I2474" i="12" s="1"/>
  <c r="H2448" i="12"/>
  <c r="H2474" i="12" s="1"/>
  <c r="H2480" i="12" s="1"/>
  <c r="L2428" i="12"/>
  <c r="L2478" i="12" s="1"/>
  <c r="K2428" i="12"/>
  <c r="K2478" i="12" s="1"/>
  <c r="J2428" i="12"/>
  <c r="I2428" i="12"/>
  <c r="H2428" i="12"/>
  <c r="F2428" i="12"/>
  <c r="F2426" i="12" s="1"/>
  <c r="C2415" i="12"/>
  <c r="F2411" i="12"/>
  <c r="F2409" i="12"/>
  <c r="E2402" i="12"/>
  <c r="F2396" i="12"/>
  <c r="J2392" i="12"/>
  <c r="J2398" i="12" s="1"/>
  <c r="K2400" i="12" s="1"/>
  <c r="I2392" i="12"/>
  <c r="I2398" i="12" s="1"/>
  <c r="J2400" i="12" s="1"/>
  <c r="F2392" i="12"/>
  <c r="L2390" i="12" a="1"/>
  <c r="L2390" i="12" s="1"/>
  <c r="K2390" i="12" a="1"/>
  <c r="K2390" i="12" s="1"/>
  <c r="J2390" i="12" a="1"/>
  <c r="J2390" i="12" s="1"/>
  <c r="I2390" i="12" a="1"/>
  <c r="I2390" i="12" s="1"/>
  <c r="H2390" i="12" a="1"/>
  <c r="H2390" i="12" s="1"/>
  <c r="L2384" i="12"/>
  <c r="K2384" i="12"/>
  <c r="J2384" i="12"/>
  <c r="I2384" i="12"/>
  <c r="H2384" i="12"/>
  <c r="F2384" i="12"/>
  <c r="D2384" i="12"/>
  <c r="L2383" i="12"/>
  <c r="K2383" i="12"/>
  <c r="J2383" i="12"/>
  <c r="I2383" i="12"/>
  <c r="H2383" i="12"/>
  <c r="F2383" i="12"/>
  <c r="D2383" i="12"/>
  <c r="L2382" i="12"/>
  <c r="K2382" i="12"/>
  <c r="J2382" i="12"/>
  <c r="I2382" i="12"/>
  <c r="H2382" i="12"/>
  <c r="F2382" i="12"/>
  <c r="D2382" i="12"/>
  <c r="L2381" i="12"/>
  <c r="K2381" i="12"/>
  <c r="J2381" i="12"/>
  <c r="I2381" i="12"/>
  <c r="H2381" i="12"/>
  <c r="F2381" i="12"/>
  <c r="D2381" i="12"/>
  <c r="L2380" i="12"/>
  <c r="K2380" i="12"/>
  <c r="J2380" i="12"/>
  <c r="I2380" i="12"/>
  <c r="H2380" i="12"/>
  <c r="F2380" i="12"/>
  <c r="D2380" i="12"/>
  <c r="L2379" i="12"/>
  <c r="K2379" i="12"/>
  <c r="J2379" i="12"/>
  <c r="I2379" i="12"/>
  <c r="H2379" i="12"/>
  <c r="F2379" i="12"/>
  <c r="D2379" i="12"/>
  <c r="L2378" i="12"/>
  <c r="K2378" i="12"/>
  <c r="J2378" i="12"/>
  <c r="I2378" i="12"/>
  <c r="H2378" i="12"/>
  <c r="F2378" i="12"/>
  <c r="D2378" i="12"/>
  <c r="L2377" i="12"/>
  <c r="K2377" i="12"/>
  <c r="J2377" i="12"/>
  <c r="I2377" i="12"/>
  <c r="H2377" i="12"/>
  <c r="F2377" i="12"/>
  <c r="D2377" i="12"/>
  <c r="F2374" i="12"/>
  <c r="E2374" i="12" a="1"/>
  <c r="E2374" i="12" s="1"/>
  <c r="D2374" i="12"/>
  <c r="F2373" i="12"/>
  <c r="E2373" i="12" a="1"/>
  <c r="E2373" i="12" s="1"/>
  <c r="D2373" i="12"/>
  <c r="F2372" i="12"/>
  <c r="E2372" i="12" a="1"/>
  <c r="E2372" i="12" s="1"/>
  <c r="D2372" i="12"/>
  <c r="F2371" i="12"/>
  <c r="E2371" i="12" a="1"/>
  <c r="E2371" i="12" s="1"/>
  <c r="D2371" i="12"/>
  <c r="F2370" i="12"/>
  <c r="E2370" i="12" a="1"/>
  <c r="E2370" i="12" s="1"/>
  <c r="D2370" i="12"/>
  <c r="F2369" i="12"/>
  <c r="E2369" i="12" a="1"/>
  <c r="E2369" i="12" s="1"/>
  <c r="D2369" i="12"/>
  <c r="F2368" i="12"/>
  <c r="E2368" i="12" a="1"/>
  <c r="E2368" i="12" s="1"/>
  <c r="D2368" i="12"/>
  <c r="F2367" i="12"/>
  <c r="E2367" i="12" a="1"/>
  <c r="E2367" i="12" s="1"/>
  <c r="D2367" i="12"/>
  <c r="L2362" i="12"/>
  <c r="L2388" i="12" s="1"/>
  <c r="L2394" i="12" s="1"/>
  <c r="K2362" i="12"/>
  <c r="K2388" i="12" s="1"/>
  <c r="K2394" i="12" s="1"/>
  <c r="J2362" i="12"/>
  <c r="J2388" i="12" s="1"/>
  <c r="I2362" i="12"/>
  <c r="I2388" i="12" s="1"/>
  <c r="H2362" i="12"/>
  <c r="L2342" i="12"/>
  <c r="K2342" i="12"/>
  <c r="J2342" i="12"/>
  <c r="I2342" i="12"/>
  <c r="I2396" i="12" s="1" a="1"/>
  <c r="I2396" i="12" s="1"/>
  <c r="H2342" i="12"/>
  <c r="F2342" i="12"/>
  <c r="F2340" i="12" s="1"/>
  <c r="C2329" i="12"/>
  <c r="F2325" i="12"/>
  <c r="F2323" i="12"/>
  <c r="E2316" i="12"/>
  <c r="F2310" i="12"/>
  <c r="F2306" i="12"/>
  <c r="L2304" i="12" a="1"/>
  <c r="L2304" i="12" s="1"/>
  <c r="K2304" i="12" a="1"/>
  <c r="K2304" i="12" s="1"/>
  <c r="J2304" i="12" a="1"/>
  <c r="J2304" i="12" s="1"/>
  <c r="I2304" i="12" a="1"/>
  <c r="I2304" i="12" s="1"/>
  <c r="H2304" i="12"/>
  <c r="H2304" i="12" a="1"/>
  <c r="L2298" i="12"/>
  <c r="K2298" i="12"/>
  <c r="J2298" i="12"/>
  <c r="I2298" i="12"/>
  <c r="H2298" i="12"/>
  <c r="F2298" i="12"/>
  <c r="D2298" i="12"/>
  <c r="L2297" i="12"/>
  <c r="K2297" i="12"/>
  <c r="J2297" i="12"/>
  <c r="I2297" i="12"/>
  <c r="H2297" i="12"/>
  <c r="F2297" i="12"/>
  <c r="D2297" i="12"/>
  <c r="L2296" i="12"/>
  <c r="K2296" i="12"/>
  <c r="J2296" i="12"/>
  <c r="I2296" i="12"/>
  <c r="H2296" i="12"/>
  <c r="F2296" i="12"/>
  <c r="D2296" i="12"/>
  <c r="L2295" i="12"/>
  <c r="K2295" i="12"/>
  <c r="J2295" i="12"/>
  <c r="I2295" i="12"/>
  <c r="H2295" i="12"/>
  <c r="F2295" i="12"/>
  <c r="D2295" i="12"/>
  <c r="L2294" i="12"/>
  <c r="K2294" i="12"/>
  <c r="J2294" i="12"/>
  <c r="I2294" i="12"/>
  <c r="H2294" i="12"/>
  <c r="F2294" i="12"/>
  <c r="D2294" i="12"/>
  <c r="L2293" i="12"/>
  <c r="K2293" i="12"/>
  <c r="J2293" i="12"/>
  <c r="I2293" i="12"/>
  <c r="H2293" i="12"/>
  <c r="F2293" i="12"/>
  <c r="D2293" i="12"/>
  <c r="L2292" i="12"/>
  <c r="K2292" i="12"/>
  <c r="J2292" i="12"/>
  <c r="I2292" i="12"/>
  <c r="H2292" i="12"/>
  <c r="F2292" i="12"/>
  <c r="D2292" i="12"/>
  <c r="L2291" i="12"/>
  <c r="K2291" i="12"/>
  <c r="J2291" i="12"/>
  <c r="I2291" i="12"/>
  <c r="H2291" i="12"/>
  <c r="F2291" i="12"/>
  <c r="D2291" i="12"/>
  <c r="F2288" i="12"/>
  <c r="E2288" i="12" a="1"/>
  <c r="E2288" i="12" s="1"/>
  <c r="D2288" i="12"/>
  <c r="F2287" i="12"/>
  <c r="E2287" i="12" a="1"/>
  <c r="E2287" i="12" s="1"/>
  <c r="D2287" i="12"/>
  <c r="F2286" i="12"/>
  <c r="E2286" i="12" a="1"/>
  <c r="E2286" i="12" s="1"/>
  <c r="D2286" i="12"/>
  <c r="F2285" i="12"/>
  <c r="E2285" i="12" a="1"/>
  <c r="E2285" i="12" s="1"/>
  <c r="D2285" i="12"/>
  <c r="F2284" i="12"/>
  <c r="E2284" i="12" a="1"/>
  <c r="E2284" i="12" s="1"/>
  <c r="D2284" i="12"/>
  <c r="F2283" i="12"/>
  <c r="E2283" i="12" a="1"/>
  <c r="E2283" i="12" s="1"/>
  <c r="D2283" i="12"/>
  <c r="F2282" i="12"/>
  <c r="E2282" i="12" a="1"/>
  <c r="E2282" i="12" s="1"/>
  <c r="D2282" i="12"/>
  <c r="F2281" i="12"/>
  <c r="E2281" i="12" a="1"/>
  <c r="E2281" i="12" s="1"/>
  <c r="D2281" i="12"/>
  <c r="L2276" i="12"/>
  <c r="L2302" i="12" s="1"/>
  <c r="L2308" i="12" s="1"/>
  <c r="K2276" i="12"/>
  <c r="K2302" i="12" s="1"/>
  <c r="J2276" i="12"/>
  <c r="J2302" i="12" s="1"/>
  <c r="J2308" i="12" s="1"/>
  <c r="I2276" i="12"/>
  <c r="I2302" i="12" s="1"/>
  <c r="I2308" i="12" s="1"/>
  <c r="H2276" i="12"/>
  <c r="H2302" i="12" s="1"/>
  <c r="H2308" i="12" s="1"/>
  <c r="L2256" i="12"/>
  <c r="L2306" i="12" s="1"/>
  <c r="K2256" i="12"/>
  <c r="K2306" i="12" s="1"/>
  <c r="J2256" i="12"/>
  <c r="I2256" i="12"/>
  <c r="H2256" i="12"/>
  <c r="F2256" i="12"/>
  <c r="F2254" i="12" s="1"/>
  <c r="C2243" i="12"/>
  <c r="F2239" i="12"/>
  <c r="F2237" i="12"/>
  <c r="E2230" i="12"/>
  <c r="L2157" i="12" s="1"/>
  <c r="F2224" i="12"/>
  <c r="L2220" i="12"/>
  <c r="L2226" i="12" s="1"/>
  <c r="K2220" i="12"/>
  <c r="K2226" i="12" s="1"/>
  <c r="L2228" i="12" s="1"/>
  <c r="J2220" i="12"/>
  <c r="J2226" i="12" s="1"/>
  <c r="K2228" i="12" s="1"/>
  <c r="F2220" i="12"/>
  <c r="L2218" i="12" a="1"/>
  <c r="L2218" i="12" s="1"/>
  <c r="K2218" i="12" a="1"/>
  <c r="K2218" i="12" s="1"/>
  <c r="J2218" i="12" a="1"/>
  <c r="J2218" i="12" s="1"/>
  <c r="I2218" i="12" a="1"/>
  <c r="I2218" i="12" s="1"/>
  <c r="H2218" i="12" a="1"/>
  <c r="H2218" i="12" s="1"/>
  <c r="K2216" i="12"/>
  <c r="L2212" i="12"/>
  <c r="K2212" i="12"/>
  <c r="J2212" i="12"/>
  <c r="I2212" i="12"/>
  <c r="H2212" i="12"/>
  <c r="F2212" i="12"/>
  <c r="D2212" i="12"/>
  <c r="L2211" i="12"/>
  <c r="K2211" i="12"/>
  <c r="J2211" i="12"/>
  <c r="I2211" i="12"/>
  <c r="H2211" i="12"/>
  <c r="F2211" i="12"/>
  <c r="D2211" i="12"/>
  <c r="L2210" i="12"/>
  <c r="K2210" i="12"/>
  <c r="J2210" i="12"/>
  <c r="I2210" i="12"/>
  <c r="H2210" i="12"/>
  <c r="F2210" i="12"/>
  <c r="D2210" i="12"/>
  <c r="L2209" i="12"/>
  <c r="K2209" i="12"/>
  <c r="J2209" i="12"/>
  <c r="I2209" i="12"/>
  <c r="H2209" i="12"/>
  <c r="F2209" i="12"/>
  <c r="D2209" i="12"/>
  <c r="L2208" i="12"/>
  <c r="K2208" i="12"/>
  <c r="J2208" i="12"/>
  <c r="I2208" i="12"/>
  <c r="H2208" i="12"/>
  <c r="F2208" i="12"/>
  <c r="D2208" i="12"/>
  <c r="L2207" i="12"/>
  <c r="K2207" i="12"/>
  <c r="J2207" i="12"/>
  <c r="I2207" i="12"/>
  <c r="H2207" i="12"/>
  <c r="F2207" i="12"/>
  <c r="D2207" i="12"/>
  <c r="L2206" i="12"/>
  <c r="K2206" i="12"/>
  <c r="J2206" i="12"/>
  <c r="I2206" i="12"/>
  <c r="H2206" i="12"/>
  <c r="F2206" i="12"/>
  <c r="D2206" i="12"/>
  <c r="L2205" i="12"/>
  <c r="K2205" i="12"/>
  <c r="J2205" i="12"/>
  <c r="I2205" i="12"/>
  <c r="H2205" i="12"/>
  <c r="F2205" i="12"/>
  <c r="D2205" i="12"/>
  <c r="F2202" i="12"/>
  <c r="E2202" i="12" a="1"/>
  <c r="E2202" i="12" s="1"/>
  <c r="D2202" i="12"/>
  <c r="F2201" i="12"/>
  <c r="E2201" i="12" a="1"/>
  <c r="E2201" i="12" s="1"/>
  <c r="D2201" i="12"/>
  <c r="F2200" i="12"/>
  <c r="E2200" i="12" a="1"/>
  <c r="E2200" i="12" s="1"/>
  <c r="D2200" i="12"/>
  <c r="F2199" i="12"/>
  <c r="E2199" i="12" a="1"/>
  <c r="E2199" i="12" s="1"/>
  <c r="D2199" i="12"/>
  <c r="F2198" i="12"/>
  <c r="E2198" i="12" a="1"/>
  <c r="E2198" i="12" s="1"/>
  <c r="D2198" i="12"/>
  <c r="F2197" i="12"/>
  <c r="E2197" i="12" a="1"/>
  <c r="E2197" i="12" s="1"/>
  <c r="D2197" i="12"/>
  <c r="F2196" i="12"/>
  <c r="E2196" i="12" a="1"/>
  <c r="E2196" i="12" s="1"/>
  <c r="D2196" i="12"/>
  <c r="F2195" i="12"/>
  <c r="E2195" i="12" a="1"/>
  <c r="E2195" i="12" s="1"/>
  <c r="D2195" i="12"/>
  <c r="L2190" i="12"/>
  <c r="L2216" i="12" s="1"/>
  <c r="K2190" i="12"/>
  <c r="J2190" i="12"/>
  <c r="J2216" i="12" s="1"/>
  <c r="I2190" i="12"/>
  <c r="I2216" i="12" s="1"/>
  <c r="H2190" i="12"/>
  <c r="H2216" i="12" s="1"/>
  <c r="L2170" i="12"/>
  <c r="K2170" i="12"/>
  <c r="J2170" i="12"/>
  <c r="I2170" i="12"/>
  <c r="H2170" i="12"/>
  <c r="F2170" i="12"/>
  <c r="F2168" i="12" s="1"/>
  <c r="C2157" i="12"/>
  <c r="F2153" i="12"/>
  <c r="F2151" i="12"/>
  <c r="E2144" i="12"/>
  <c r="F2138" i="12"/>
  <c r="F2134" i="12"/>
  <c r="L2132" i="12" a="1"/>
  <c r="L2132" i="12" s="1"/>
  <c r="K2132" i="12" a="1"/>
  <c r="K2132" i="12" s="1"/>
  <c r="J2132" i="12" a="1"/>
  <c r="J2132" i="12" s="1"/>
  <c r="I2132" i="12" a="1"/>
  <c r="I2132" i="12" s="1"/>
  <c r="H2132" i="12" a="1"/>
  <c r="H2132" i="12" s="1"/>
  <c r="L2126" i="12"/>
  <c r="K2126" i="12"/>
  <c r="J2126" i="12"/>
  <c r="I2126" i="12"/>
  <c r="H2126" i="12"/>
  <c r="F2126" i="12"/>
  <c r="D2126" i="12"/>
  <c r="L2125" i="12"/>
  <c r="K2125" i="12"/>
  <c r="J2125" i="12"/>
  <c r="I2125" i="12"/>
  <c r="H2125" i="12"/>
  <c r="F2125" i="12"/>
  <c r="D2125" i="12"/>
  <c r="L2124" i="12"/>
  <c r="K2124" i="12"/>
  <c r="J2124" i="12"/>
  <c r="I2124" i="12"/>
  <c r="H2124" i="12"/>
  <c r="F2124" i="12"/>
  <c r="D2124" i="12"/>
  <c r="L2123" i="12"/>
  <c r="K2123" i="12"/>
  <c r="J2123" i="12"/>
  <c r="I2123" i="12"/>
  <c r="H2123" i="12"/>
  <c r="F2123" i="12"/>
  <c r="D2123" i="12"/>
  <c r="L2122" i="12"/>
  <c r="K2122" i="12"/>
  <c r="J2122" i="12"/>
  <c r="I2122" i="12"/>
  <c r="H2122" i="12"/>
  <c r="F2122" i="12"/>
  <c r="D2122" i="12"/>
  <c r="L2121" i="12"/>
  <c r="K2121" i="12"/>
  <c r="J2121" i="12"/>
  <c r="I2121" i="12"/>
  <c r="H2121" i="12"/>
  <c r="F2121" i="12"/>
  <c r="D2121" i="12"/>
  <c r="L2120" i="12"/>
  <c r="K2120" i="12"/>
  <c r="J2120" i="12"/>
  <c r="I2120" i="12"/>
  <c r="H2120" i="12"/>
  <c r="F2120" i="12"/>
  <c r="D2120" i="12"/>
  <c r="L2119" i="12"/>
  <c r="K2119" i="12"/>
  <c r="J2119" i="12"/>
  <c r="I2119" i="12"/>
  <c r="H2119" i="12"/>
  <c r="F2119" i="12"/>
  <c r="D2119" i="12"/>
  <c r="F2116" i="12"/>
  <c r="E2116" i="12" a="1"/>
  <c r="E2116" i="12" s="1"/>
  <c r="D2116" i="12"/>
  <c r="F2115" i="12"/>
  <c r="E2115" i="12" a="1"/>
  <c r="E2115" i="12" s="1"/>
  <c r="D2115" i="12"/>
  <c r="F2114" i="12"/>
  <c r="E2114" i="12" a="1"/>
  <c r="E2114" i="12" s="1"/>
  <c r="D2114" i="12"/>
  <c r="F2113" i="12"/>
  <c r="E2113" i="12" a="1"/>
  <c r="E2113" i="12" s="1"/>
  <c r="D2113" i="12"/>
  <c r="F2112" i="12"/>
  <c r="E2112" i="12" a="1"/>
  <c r="E2112" i="12" s="1"/>
  <c r="D2112" i="12"/>
  <c r="F2111" i="12"/>
  <c r="E2111" i="12" a="1"/>
  <c r="E2111" i="12" s="1"/>
  <c r="D2111" i="12"/>
  <c r="F2110" i="12"/>
  <c r="E2110" i="12" a="1"/>
  <c r="E2110" i="12" s="1"/>
  <c r="D2110" i="12"/>
  <c r="F2109" i="12"/>
  <c r="E2109" i="12" a="1"/>
  <c r="E2109" i="12" s="1"/>
  <c r="D2109" i="12"/>
  <c r="L2104" i="12"/>
  <c r="L2130" i="12" s="1"/>
  <c r="L2136" i="12" s="1"/>
  <c r="K2104" i="12"/>
  <c r="K2130" i="12" s="1"/>
  <c r="K2136" i="12" s="1"/>
  <c r="J2104" i="12"/>
  <c r="J2130" i="12" s="1"/>
  <c r="J2136" i="12" s="1"/>
  <c r="I2104" i="12"/>
  <c r="I2130" i="12" s="1"/>
  <c r="I2136" i="12" s="1"/>
  <c r="H2104" i="12"/>
  <c r="H2130" i="12" s="1"/>
  <c r="L2084" i="12"/>
  <c r="L2134" i="12" s="1"/>
  <c r="K2084" i="12"/>
  <c r="K2134" i="12" s="1"/>
  <c r="J2084" i="12"/>
  <c r="J2134" i="12" s="1"/>
  <c r="I2084" i="12"/>
  <c r="H2084" i="12"/>
  <c r="F2084" i="12"/>
  <c r="F2082" i="12" s="1"/>
  <c r="C2071" i="12"/>
  <c r="F2067" i="12"/>
  <c r="F2065" i="12"/>
  <c r="E2058" i="12"/>
  <c r="F2052" i="12"/>
  <c r="H2050" i="12"/>
  <c r="F2048" i="12"/>
  <c r="L2046" i="12" a="1"/>
  <c r="L2046" i="12" s="1"/>
  <c r="K2046" i="12" a="1"/>
  <c r="K2046" i="12" s="1"/>
  <c r="J2046" i="12" a="1"/>
  <c r="J2046" i="12" s="1"/>
  <c r="I2046" i="12" a="1"/>
  <c r="I2046" i="12" s="1"/>
  <c r="H2046" i="12" a="1"/>
  <c r="H2046" i="12" s="1"/>
  <c r="L2040" i="12"/>
  <c r="K2040" i="12"/>
  <c r="J2040" i="12"/>
  <c r="I2040" i="12"/>
  <c r="H2040" i="12"/>
  <c r="F2040" i="12"/>
  <c r="D2040" i="12"/>
  <c r="L2039" i="12"/>
  <c r="K2039" i="12"/>
  <c r="J2039" i="12"/>
  <c r="I2039" i="12"/>
  <c r="H2039" i="12"/>
  <c r="F2039" i="12"/>
  <c r="D2039" i="12"/>
  <c r="L2038" i="12"/>
  <c r="K2038" i="12"/>
  <c r="J2038" i="12"/>
  <c r="I2038" i="12"/>
  <c r="H2038" i="12"/>
  <c r="F2038" i="12"/>
  <c r="D2038" i="12"/>
  <c r="L2037" i="12"/>
  <c r="K2037" i="12"/>
  <c r="J2037" i="12"/>
  <c r="I2037" i="12"/>
  <c r="H2037" i="12"/>
  <c r="F2037" i="12"/>
  <c r="D2037" i="12"/>
  <c r="L2036" i="12"/>
  <c r="K2036" i="12"/>
  <c r="J2036" i="12"/>
  <c r="I2036" i="12"/>
  <c r="H2036" i="12"/>
  <c r="F2036" i="12"/>
  <c r="D2036" i="12"/>
  <c r="L2035" i="12"/>
  <c r="K2035" i="12"/>
  <c r="J2035" i="12"/>
  <c r="I2035" i="12"/>
  <c r="H2035" i="12"/>
  <c r="F2035" i="12"/>
  <c r="D2035" i="12"/>
  <c r="L2034" i="12"/>
  <c r="K2034" i="12"/>
  <c r="J2034" i="12"/>
  <c r="I2034" i="12"/>
  <c r="H2034" i="12"/>
  <c r="F2034" i="12"/>
  <c r="D2034" i="12"/>
  <c r="L2033" i="12"/>
  <c r="L2052" i="12" s="1" a="1"/>
  <c r="L2052" i="12" s="1"/>
  <c r="K2033" i="12"/>
  <c r="K2052" i="12" s="1" a="1"/>
  <c r="K2052" i="12" s="1"/>
  <c r="J2033" i="12"/>
  <c r="I2033" i="12"/>
  <c r="H2033" i="12"/>
  <c r="F2033" i="12"/>
  <c r="D2033" i="12"/>
  <c r="F2030" i="12"/>
  <c r="E2030" i="12" a="1"/>
  <c r="E2030" i="12" s="1"/>
  <c r="D2030" i="12"/>
  <c r="F2029" i="12"/>
  <c r="E2029" i="12" a="1"/>
  <c r="E2029" i="12" s="1"/>
  <c r="D2029" i="12"/>
  <c r="F2028" i="12"/>
  <c r="E2028" i="12" a="1"/>
  <c r="E2028" i="12" s="1"/>
  <c r="D2028" i="12"/>
  <c r="F2027" i="12"/>
  <c r="E2027" i="12" a="1"/>
  <c r="E2027" i="12" s="1"/>
  <c r="D2027" i="12"/>
  <c r="F2026" i="12"/>
  <c r="E2026" i="12" a="1"/>
  <c r="E2026" i="12" s="1"/>
  <c r="D2026" i="12"/>
  <c r="F2025" i="12"/>
  <c r="E2025" i="12" a="1"/>
  <c r="E2025" i="12" s="1"/>
  <c r="D2025" i="12"/>
  <c r="F2024" i="12"/>
  <c r="E2024" i="12" a="1"/>
  <c r="E2024" i="12" s="1"/>
  <c r="D2024" i="12"/>
  <c r="F2023" i="12"/>
  <c r="E2023" i="12" a="1"/>
  <c r="E2023" i="12" s="1"/>
  <c r="D2023" i="12"/>
  <c r="L2018" i="12"/>
  <c r="L2044" i="12" s="1"/>
  <c r="K2018" i="12"/>
  <c r="K2044" i="12" s="1"/>
  <c r="J2018" i="12"/>
  <c r="J2044" i="12" s="1"/>
  <c r="J2050" i="12" s="1"/>
  <c r="I2018" i="12"/>
  <c r="I2044" i="12" s="1"/>
  <c r="I2050" i="12" s="1"/>
  <c r="H2018" i="12"/>
  <c r="H2044" i="12" s="1"/>
  <c r="L1998" i="12"/>
  <c r="K1998" i="12"/>
  <c r="J1998" i="12"/>
  <c r="I1998" i="12"/>
  <c r="H1998" i="12"/>
  <c r="H2048" i="12" s="1"/>
  <c r="F1998" i="12"/>
  <c r="F1996" i="12" s="1"/>
  <c r="C1985" i="12"/>
  <c r="F1981" i="12"/>
  <c r="F1979" i="12"/>
  <c r="E1972" i="12"/>
  <c r="L1899" i="12" s="1"/>
  <c r="F1966" i="12"/>
  <c r="H1962" i="12"/>
  <c r="H1968" i="12" s="1"/>
  <c r="I1970" i="12" s="1"/>
  <c r="F1962" i="12"/>
  <c r="L1960" i="12" a="1"/>
  <c r="L1960" i="12" s="1"/>
  <c r="K1960" i="12" a="1"/>
  <c r="K1960" i="12" s="1"/>
  <c r="J1960" i="12" a="1"/>
  <c r="J1960" i="12" s="1"/>
  <c r="I1960" i="12" a="1"/>
  <c r="I1960" i="12" s="1"/>
  <c r="H1960" i="12" a="1"/>
  <c r="H1960" i="12" s="1"/>
  <c r="L1954" i="12"/>
  <c r="K1954" i="12"/>
  <c r="J1954" i="12"/>
  <c r="I1954" i="12"/>
  <c r="H1954" i="12"/>
  <c r="F1954" i="12"/>
  <c r="D1954" i="12"/>
  <c r="L1953" i="12"/>
  <c r="K1953" i="12"/>
  <c r="J1953" i="12"/>
  <c r="I1953" i="12"/>
  <c r="H1953" i="12"/>
  <c r="F1953" i="12"/>
  <c r="D1953" i="12"/>
  <c r="L1952" i="12"/>
  <c r="K1952" i="12"/>
  <c r="J1952" i="12"/>
  <c r="I1952" i="12"/>
  <c r="H1952" i="12"/>
  <c r="F1952" i="12"/>
  <c r="D1952" i="12"/>
  <c r="L1951" i="12"/>
  <c r="K1951" i="12"/>
  <c r="J1951" i="12"/>
  <c r="I1951" i="12"/>
  <c r="H1951" i="12"/>
  <c r="F1951" i="12"/>
  <c r="D1951" i="12"/>
  <c r="L1950" i="12"/>
  <c r="K1950" i="12"/>
  <c r="J1950" i="12"/>
  <c r="I1950" i="12"/>
  <c r="H1950" i="12"/>
  <c r="F1950" i="12"/>
  <c r="D1950" i="12"/>
  <c r="L1949" i="12"/>
  <c r="K1949" i="12"/>
  <c r="J1949" i="12"/>
  <c r="I1949" i="12"/>
  <c r="H1949" i="12"/>
  <c r="F1949" i="12"/>
  <c r="D1949" i="12"/>
  <c r="L1948" i="12"/>
  <c r="K1948" i="12"/>
  <c r="J1948" i="12"/>
  <c r="I1948" i="12"/>
  <c r="H1948" i="12"/>
  <c r="F1948" i="12"/>
  <c r="D1948" i="12"/>
  <c r="L1947" i="12"/>
  <c r="K1947" i="12"/>
  <c r="J1947" i="12"/>
  <c r="I1947" i="12"/>
  <c r="H1947" i="12"/>
  <c r="F1947" i="12"/>
  <c r="D1947" i="12"/>
  <c r="F1944" i="12"/>
  <c r="E1944" i="12" a="1"/>
  <c r="E1944" i="12" s="1"/>
  <c r="D1944" i="12"/>
  <c r="F1943" i="12"/>
  <c r="E1943" i="12" a="1"/>
  <c r="E1943" i="12" s="1"/>
  <c r="D1943" i="12"/>
  <c r="F1942" i="12"/>
  <c r="E1942" i="12" a="1"/>
  <c r="E1942" i="12" s="1"/>
  <c r="D1942" i="12"/>
  <c r="F1941" i="12"/>
  <c r="E1941" i="12" a="1"/>
  <c r="E1941" i="12" s="1"/>
  <c r="D1941" i="12"/>
  <c r="F1940" i="12"/>
  <c r="E1940" i="12" a="1"/>
  <c r="E1940" i="12" s="1"/>
  <c r="D1940" i="12"/>
  <c r="F1939" i="12"/>
  <c r="E1939" i="12" a="1"/>
  <c r="E1939" i="12" s="1"/>
  <c r="D1939" i="12"/>
  <c r="F1938" i="12"/>
  <c r="E1938" i="12" a="1"/>
  <c r="E1938" i="12" s="1"/>
  <c r="D1938" i="12"/>
  <c r="F1937" i="12"/>
  <c r="E1937" i="12" a="1"/>
  <c r="E1937" i="12" s="1"/>
  <c r="D1937" i="12"/>
  <c r="L1932" i="12"/>
  <c r="L1958" i="12" s="1"/>
  <c r="K1932" i="12"/>
  <c r="K1958" i="12" s="1"/>
  <c r="K1964" i="12" s="1"/>
  <c r="J1932" i="12"/>
  <c r="J1958" i="12" s="1"/>
  <c r="I1932" i="12"/>
  <c r="I1958" i="12" s="1"/>
  <c r="H1932" i="12"/>
  <c r="H1958" i="12" s="1"/>
  <c r="L1912" i="12"/>
  <c r="K1912" i="12"/>
  <c r="J1912" i="12"/>
  <c r="I1912" i="12"/>
  <c r="H1912" i="12"/>
  <c r="F1912" i="12"/>
  <c r="F1910" i="12" s="1"/>
  <c r="C1899" i="12"/>
  <c r="F1895" i="12"/>
  <c r="F1893" i="12"/>
  <c r="E1886" i="12"/>
  <c r="F1880" i="12"/>
  <c r="I1878" i="12"/>
  <c r="F1876" i="12"/>
  <c r="L1874" i="12" a="1"/>
  <c r="L1874" i="12" s="1"/>
  <c r="K1874" i="12" a="1"/>
  <c r="K1874" i="12" s="1"/>
  <c r="J1874" i="12" a="1"/>
  <c r="J1874" i="12" s="1"/>
  <c r="I1874" i="12" a="1"/>
  <c r="I1874" i="12" s="1"/>
  <c r="H1874" i="12" a="1"/>
  <c r="H1874" i="12" s="1"/>
  <c r="L1868" i="12"/>
  <c r="K1868" i="12"/>
  <c r="J1868" i="12"/>
  <c r="I1868" i="12"/>
  <c r="H1868" i="12"/>
  <c r="F1868" i="12"/>
  <c r="D1868" i="12"/>
  <c r="L1867" i="12"/>
  <c r="K1867" i="12"/>
  <c r="J1867" i="12"/>
  <c r="I1867" i="12"/>
  <c r="H1867" i="12"/>
  <c r="F1867" i="12"/>
  <c r="D1867" i="12"/>
  <c r="L1866" i="12"/>
  <c r="K1866" i="12"/>
  <c r="J1866" i="12"/>
  <c r="I1866" i="12"/>
  <c r="H1866" i="12"/>
  <c r="F1866" i="12"/>
  <c r="D1866" i="12"/>
  <c r="L1865" i="12"/>
  <c r="K1865" i="12"/>
  <c r="J1865" i="12"/>
  <c r="I1865" i="12"/>
  <c r="H1865" i="12"/>
  <c r="F1865" i="12"/>
  <c r="D1865" i="12"/>
  <c r="L1864" i="12"/>
  <c r="K1864" i="12"/>
  <c r="J1864" i="12"/>
  <c r="I1864" i="12"/>
  <c r="H1864" i="12"/>
  <c r="F1864" i="12"/>
  <c r="D1864" i="12"/>
  <c r="L1863" i="12"/>
  <c r="K1863" i="12"/>
  <c r="J1863" i="12"/>
  <c r="I1863" i="12"/>
  <c r="H1863" i="12"/>
  <c r="F1863" i="12"/>
  <c r="D1863" i="12"/>
  <c r="L1862" i="12"/>
  <c r="K1862" i="12"/>
  <c r="J1862" i="12"/>
  <c r="I1862" i="12"/>
  <c r="H1862" i="12"/>
  <c r="F1862" i="12"/>
  <c r="D1862" i="12"/>
  <c r="L1861" i="12"/>
  <c r="K1861" i="12"/>
  <c r="J1861" i="12"/>
  <c r="I1861" i="12"/>
  <c r="H1861" i="12"/>
  <c r="F1861" i="12"/>
  <c r="D1861" i="12"/>
  <c r="F1858" i="12"/>
  <c r="E1858" i="12" a="1"/>
  <c r="E1858" i="12" s="1"/>
  <c r="D1858" i="12"/>
  <c r="F1857" i="12"/>
  <c r="E1857" i="12"/>
  <c r="E1857" i="12" a="1"/>
  <c r="D1857" i="12"/>
  <c r="F1856" i="12"/>
  <c r="E1856" i="12" a="1"/>
  <c r="E1856" i="12" s="1"/>
  <c r="D1856" i="12"/>
  <c r="F1855" i="12"/>
  <c r="E1855" i="12" a="1"/>
  <c r="E1855" i="12" s="1"/>
  <c r="D1855" i="12"/>
  <c r="F1854" i="12"/>
  <c r="E1854" i="12" a="1"/>
  <c r="E1854" i="12" s="1"/>
  <c r="D1854" i="12"/>
  <c r="F1853" i="12"/>
  <c r="E1853" i="12" a="1"/>
  <c r="E1853" i="12" s="1"/>
  <c r="D1853" i="12"/>
  <c r="F1852" i="12"/>
  <c r="E1852" i="12" a="1"/>
  <c r="E1852" i="12" s="1"/>
  <c r="D1852" i="12"/>
  <c r="F1851" i="12"/>
  <c r="E1851" i="12" a="1"/>
  <c r="E1851" i="12" s="1"/>
  <c r="D1851" i="12"/>
  <c r="L1846" i="12"/>
  <c r="L1872" i="12" s="1"/>
  <c r="L1878" i="12" s="1"/>
  <c r="K1846" i="12"/>
  <c r="K1872" i="12" s="1"/>
  <c r="K1878" i="12" s="1"/>
  <c r="J1846" i="12"/>
  <c r="J1872" i="12" s="1"/>
  <c r="J1878" i="12" s="1"/>
  <c r="I1846" i="12"/>
  <c r="I1872" i="12" s="1"/>
  <c r="H1846" i="12"/>
  <c r="H1872" i="12" s="1"/>
  <c r="H1878" i="12" s="1"/>
  <c r="L1826" i="12"/>
  <c r="K1826" i="12"/>
  <c r="J1826" i="12"/>
  <c r="I1826" i="12"/>
  <c r="H1826" i="12"/>
  <c r="F1826" i="12"/>
  <c r="F1824" i="12" s="1"/>
  <c r="C1813" i="12"/>
  <c r="F1809" i="12"/>
  <c r="F1807" i="12"/>
  <c r="E1800" i="12"/>
  <c r="L1727" i="12" s="1"/>
  <c r="F1794" i="12"/>
  <c r="J1790" i="12"/>
  <c r="J1796" i="12" s="1"/>
  <c r="K1798" i="12" s="1"/>
  <c r="F1790" i="12"/>
  <c r="L1788" i="12" a="1"/>
  <c r="L1788" i="12" s="1"/>
  <c r="K1788" i="12" a="1"/>
  <c r="K1788" i="12" s="1"/>
  <c r="J1788" i="12" a="1"/>
  <c r="J1788" i="12" s="1"/>
  <c r="I1788" i="12" a="1"/>
  <c r="I1788" i="12" s="1"/>
  <c r="H1788" i="12" a="1"/>
  <c r="H1788" i="12" s="1"/>
  <c r="L1782" i="12"/>
  <c r="K1782" i="12"/>
  <c r="J1782" i="12"/>
  <c r="I1782" i="12"/>
  <c r="H1782" i="12"/>
  <c r="F1782" i="12"/>
  <c r="D1782" i="12"/>
  <c r="L1781" i="12"/>
  <c r="K1781" i="12"/>
  <c r="J1781" i="12"/>
  <c r="I1781" i="12"/>
  <c r="H1781" i="12"/>
  <c r="F1781" i="12"/>
  <c r="D1781" i="12"/>
  <c r="L1780" i="12"/>
  <c r="K1780" i="12"/>
  <c r="J1780" i="12"/>
  <c r="I1780" i="12"/>
  <c r="H1780" i="12"/>
  <c r="F1780" i="12"/>
  <c r="D1780" i="12"/>
  <c r="L1779" i="12"/>
  <c r="K1779" i="12"/>
  <c r="J1779" i="12"/>
  <c r="I1779" i="12"/>
  <c r="H1779" i="12"/>
  <c r="F1779" i="12"/>
  <c r="D1779" i="12"/>
  <c r="L1778" i="12"/>
  <c r="K1778" i="12"/>
  <c r="J1778" i="12"/>
  <c r="I1778" i="12"/>
  <c r="H1778" i="12"/>
  <c r="F1778" i="12"/>
  <c r="D1778" i="12"/>
  <c r="L1777" i="12"/>
  <c r="K1777" i="12"/>
  <c r="J1777" i="12"/>
  <c r="I1777" i="12"/>
  <c r="H1777" i="12"/>
  <c r="F1777" i="12"/>
  <c r="D1777" i="12"/>
  <c r="L1776" i="12"/>
  <c r="K1776" i="12"/>
  <c r="J1776" i="12"/>
  <c r="I1776" i="12"/>
  <c r="H1776" i="12"/>
  <c r="F1776" i="12"/>
  <c r="D1776" i="12"/>
  <c r="L1775" i="12"/>
  <c r="K1775" i="12"/>
  <c r="J1775" i="12"/>
  <c r="I1775" i="12"/>
  <c r="H1775" i="12"/>
  <c r="F1775" i="12"/>
  <c r="D1775" i="12"/>
  <c r="F1772" i="12"/>
  <c r="E1772" i="12" a="1"/>
  <c r="E1772" i="12" s="1"/>
  <c r="D1772" i="12"/>
  <c r="F1771" i="12"/>
  <c r="E1771" i="12" a="1"/>
  <c r="E1771" i="12" s="1"/>
  <c r="D1771" i="12"/>
  <c r="F1770" i="12"/>
  <c r="E1770" i="12" a="1"/>
  <c r="E1770" i="12" s="1"/>
  <c r="D1770" i="12"/>
  <c r="F1769" i="12"/>
  <c r="E1769" i="12" a="1"/>
  <c r="E1769" i="12" s="1"/>
  <c r="D1769" i="12"/>
  <c r="F1768" i="12"/>
  <c r="E1768" i="12" a="1"/>
  <c r="E1768" i="12" s="1"/>
  <c r="D1768" i="12"/>
  <c r="F1767" i="12"/>
  <c r="E1767" i="12" a="1"/>
  <c r="E1767" i="12" s="1"/>
  <c r="D1767" i="12"/>
  <c r="F1766" i="12"/>
  <c r="E1766" i="12" a="1"/>
  <c r="E1766" i="12" s="1"/>
  <c r="D1766" i="12"/>
  <c r="F1765" i="12"/>
  <c r="E1765" i="12" a="1"/>
  <c r="E1765" i="12" s="1"/>
  <c r="D1765" i="12"/>
  <c r="L1760" i="12"/>
  <c r="L1786" i="12" s="1"/>
  <c r="K1760" i="12"/>
  <c r="K1786" i="12" s="1"/>
  <c r="J1760" i="12"/>
  <c r="J1786" i="12" s="1"/>
  <c r="I1760" i="12"/>
  <c r="I1786" i="12" s="1"/>
  <c r="H1760" i="12"/>
  <c r="H1786" i="12" s="1"/>
  <c r="H1792" i="12" s="1"/>
  <c r="L1740" i="12"/>
  <c r="K1740" i="12"/>
  <c r="J1740" i="12"/>
  <c r="I1740" i="12"/>
  <c r="I1794" i="12" s="1" a="1"/>
  <c r="I1794" i="12" s="1"/>
  <c r="H1740" i="12"/>
  <c r="F1740" i="12"/>
  <c r="F1738" i="12" s="1"/>
  <c r="C1727" i="12"/>
  <c r="F1723" i="12"/>
  <c r="F1721" i="12"/>
  <c r="E1714" i="12"/>
  <c r="F1708" i="12"/>
  <c r="F1704" i="12"/>
  <c r="L1702" i="12" a="1"/>
  <c r="L1702" i="12" s="1"/>
  <c r="K1702" i="12" a="1"/>
  <c r="K1702" i="12" s="1"/>
  <c r="J1702" i="12" a="1"/>
  <c r="J1702" i="12" s="1"/>
  <c r="I1702" i="12" a="1"/>
  <c r="I1702" i="12" s="1"/>
  <c r="H1702" i="12" a="1"/>
  <c r="H1702" i="12" s="1"/>
  <c r="L1696" i="12"/>
  <c r="K1696" i="12"/>
  <c r="J1696" i="12"/>
  <c r="I1696" i="12"/>
  <c r="H1696" i="12"/>
  <c r="F1696" i="12"/>
  <c r="D1696" i="12"/>
  <c r="L1695" i="12"/>
  <c r="K1695" i="12"/>
  <c r="J1695" i="12"/>
  <c r="I1695" i="12"/>
  <c r="H1695" i="12"/>
  <c r="F1695" i="12"/>
  <c r="D1695" i="12"/>
  <c r="L1694" i="12"/>
  <c r="K1694" i="12"/>
  <c r="J1694" i="12"/>
  <c r="I1694" i="12"/>
  <c r="H1694" i="12"/>
  <c r="F1694" i="12"/>
  <c r="D1694" i="12"/>
  <c r="L1693" i="12"/>
  <c r="K1693" i="12"/>
  <c r="J1693" i="12"/>
  <c r="I1693" i="12"/>
  <c r="H1693" i="12"/>
  <c r="F1693" i="12"/>
  <c r="D1693" i="12"/>
  <c r="L1692" i="12"/>
  <c r="K1692" i="12"/>
  <c r="J1692" i="12"/>
  <c r="I1692" i="12"/>
  <c r="H1692" i="12"/>
  <c r="F1692" i="12"/>
  <c r="D1692" i="12"/>
  <c r="L1691" i="12"/>
  <c r="K1691" i="12"/>
  <c r="J1691" i="12"/>
  <c r="I1691" i="12"/>
  <c r="H1691" i="12"/>
  <c r="F1691" i="12"/>
  <c r="D1691" i="12"/>
  <c r="L1690" i="12"/>
  <c r="K1690" i="12"/>
  <c r="J1690" i="12"/>
  <c r="I1690" i="12"/>
  <c r="H1690" i="12"/>
  <c r="F1690" i="12"/>
  <c r="D1690" i="12"/>
  <c r="L1689" i="12"/>
  <c r="K1689" i="12"/>
  <c r="J1689" i="12"/>
  <c r="I1689" i="12"/>
  <c r="I1708" i="12" s="1" a="1"/>
  <c r="I1708" i="12" s="1"/>
  <c r="H1689" i="12"/>
  <c r="H1708" i="12" s="1" a="1"/>
  <c r="H1708" i="12" s="1"/>
  <c r="F1689" i="12"/>
  <c r="D1689" i="12"/>
  <c r="F1686" i="12"/>
  <c r="E1686" i="12" a="1"/>
  <c r="E1686" i="12" s="1"/>
  <c r="D1686" i="12"/>
  <c r="F1685" i="12"/>
  <c r="E1685" i="12" a="1"/>
  <c r="E1685" i="12" s="1"/>
  <c r="D1685" i="12"/>
  <c r="F1684" i="12"/>
  <c r="E1684" i="12" a="1"/>
  <c r="E1684" i="12" s="1"/>
  <c r="D1684" i="12"/>
  <c r="F1683" i="12"/>
  <c r="E1683" i="12" a="1"/>
  <c r="E1683" i="12" s="1"/>
  <c r="D1683" i="12"/>
  <c r="F1682" i="12"/>
  <c r="E1682" i="12" a="1"/>
  <c r="E1682" i="12" s="1"/>
  <c r="D1682" i="12"/>
  <c r="F1681" i="12"/>
  <c r="E1681" i="12" a="1"/>
  <c r="E1681" i="12" s="1"/>
  <c r="D1681" i="12"/>
  <c r="F1680" i="12"/>
  <c r="E1680" i="12" a="1"/>
  <c r="E1680" i="12" s="1"/>
  <c r="D1680" i="12"/>
  <c r="F1679" i="12"/>
  <c r="E1679" i="12" a="1"/>
  <c r="E1679" i="12" s="1"/>
  <c r="D1679" i="12"/>
  <c r="L1674" i="12"/>
  <c r="L1700" i="12" s="1"/>
  <c r="K1674" i="12"/>
  <c r="K1700" i="12" s="1"/>
  <c r="K1706" i="12" s="1"/>
  <c r="J1674" i="12"/>
  <c r="J1700" i="12" s="1"/>
  <c r="I1674" i="12"/>
  <c r="I1700" i="12" s="1"/>
  <c r="H1674" i="12"/>
  <c r="H1700" i="12" s="1"/>
  <c r="L1654" i="12"/>
  <c r="K1654" i="12"/>
  <c r="J1654" i="12"/>
  <c r="I1654" i="12"/>
  <c r="H1654" i="12"/>
  <c r="F1654" i="12"/>
  <c r="F1652" i="12" s="1"/>
  <c r="C1641" i="12"/>
  <c r="F1637" i="12"/>
  <c r="F1635" i="12"/>
  <c r="E1628" i="12"/>
  <c r="L1555" i="12" s="1"/>
  <c r="F1622" i="12"/>
  <c r="H1620" i="12"/>
  <c r="F1618" i="12"/>
  <c r="L1616" i="12" a="1"/>
  <c r="L1616" i="12" s="1"/>
  <c r="K1616" i="12" a="1"/>
  <c r="K1616" i="12" s="1"/>
  <c r="J1616" i="12" a="1"/>
  <c r="J1616" i="12" s="1"/>
  <c r="I1616" i="12" a="1"/>
  <c r="I1616" i="12" s="1"/>
  <c r="H1616" i="12" a="1"/>
  <c r="H1616" i="12" s="1"/>
  <c r="K1614" i="12"/>
  <c r="K1620" i="12" s="1"/>
  <c r="L1610" i="12"/>
  <c r="K1610" i="12"/>
  <c r="J1610" i="12"/>
  <c r="I1610" i="12"/>
  <c r="H1610" i="12"/>
  <c r="F1610" i="12"/>
  <c r="D1610" i="12"/>
  <c r="L1609" i="12"/>
  <c r="K1609" i="12"/>
  <c r="J1609" i="12"/>
  <c r="I1609" i="12"/>
  <c r="H1609" i="12"/>
  <c r="F1609" i="12"/>
  <c r="D1609" i="12"/>
  <c r="L1608" i="12"/>
  <c r="K1608" i="12"/>
  <c r="J1608" i="12"/>
  <c r="I1608" i="12"/>
  <c r="H1608" i="12"/>
  <c r="F1608" i="12"/>
  <c r="D1608" i="12"/>
  <c r="L1607" i="12"/>
  <c r="K1607" i="12"/>
  <c r="J1607" i="12"/>
  <c r="I1607" i="12"/>
  <c r="H1607" i="12"/>
  <c r="F1607" i="12"/>
  <c r="D1607" i="12"/>
  <c r="L1606" i="12"/>
  <c r="K1606" i="12"/>
  <c r="J1606" i="12"/>
  <c r="I1606" i="12"/>
  <c r="H1606" i="12"/>
  <c r="F1606" i="12"/>
  <c r="D1606" i="12"/>
  <c r="L1605" i="12"/>
  <c r="K1605" i="12"/>
  <c r="J1605" i="12"/>
  <c r="I1605" i="12"/>
  <c r="H1605" i="12"/>
  <c r="F1605" i="12"/>
  <c r="D1605" i="12"/>
  <c r="L1604" i="12"/>
  <c r="K1604" i="12"/>
  <c r="J1604" i="12"/>
  <c r="I1604" i="12"/>
  <c r="H1604" i="12"/>
  <c r="F1604" i="12"/>
  <c r="D1604" i="12"/>
  <c r="L1603" i="12"/>
  <c r="K1603" i="12"/>
  <c r="J1603" i="12"/>
  <c r="I1603" i="12"/>
  <c r="H1603" i="12"/>
  <c r="F1603" i="12"/>
  <c r="D1603" i="12"/>
  <c r="F1600" i="12"/>
  <c r="E1600" i="12" a="1"/>
  <c r="E1600" i="12" s="1"/>
  <c r="D1600" i="12"/>
  <c r="F1599" i="12"/>
  <c r="E1599" i="12" a="1"/>
  <c r="E1599" i="12" s="1"/>
  <c r="D1599" i="12"/>
  <c r="F1598" i="12"/>
  <c r="E1598" i="12" a="1"/>
  <c r="E1598" i="12" s="1"/>
  <c r="D1598" i="12"/>
  <c r="F1597" i="12"/>
  <c r="E1597" i="12" a="1"/>
  <c r="E1597" i="12" s="1"/>
  <c r="D1597" i="12"/>
  <c r="F1596" i="12"/>
  <c r="E1596" i="12" a="1"/>
  <c r="E1596" i="12" s="1"/>
  <c r="D1596" i="12"/>
  <c r="F1595" i="12"/>
  <c r="E1595" i="12" a="1"/>
  <c r="E1595" i="12" s="1"/>
  <c r="D1595" i="12"/>
  <c r="F1594" i="12"/>
  <c r="E1594" i="12" a="1"/>
  <c r="E1594" i="12" s="1"/>
  <c r="D1594" i="12"/>
  <c r="F1593" i="12"/>
  <c r="E1593" i="12" a="1"/>
  <c r="E1593" i="12" s="1"/>
  <c r="D1593" i="12"/>
  <c r="L1588" i="12"/>
  <c r="L1614" i="12" s="1"/>
  <c r="L1620" i="12" s="1"/>
  <c r="K1588" i="12"/>
  <c r="J1588" i="12"/>
  <c r="J1614" i="12" s="1"/>
  <c r="J1620" i="12" s="1"/>
  <c r="I1588" i="12"/>
  <c r="I1614" i="12" s="1"/>
  <c r="I1620" i="12" s="1"/>
  <c r="H1588" i="12"/>
  <c r="H1614" i="12" s="1"/>
  <c r="L1568" i="12"/>
  <c r="L1618" i="12" s="1"/>
  <c r="K1568" i="12"/>
  <c r="K1622" i="12" s="1" a="1"/>
  <c r="K1622" i="12" s="1"/>
  <c r="J1568" i="12"/>
  <c r="J1618" i="12" s="1"/>
  <c r="I1568" i="12"/>
  <c r="H1568" i="12"/>
  <c r="H1618" i="12" s="1"/>
  <c r="F1568" i="12"/>
  <c r="F1566" i="12" s="1"/>
  <c r="C1555" i="12"/>
  <c r="F1551" i="12"/>
  <c r="F1549" i="12"/>
  <c r="E1542" i="12"/>
  <c r="L1469" i="12" s="1"/>
  <c r="F1536" i="12"/>
  <c r="F1532" i="12"/>
  <c r="L1530" i="12" a="1"/>
  <c r="L1530" i="12" s="1"/>
  <c r="K1530" i="12" a="1"/>
  <c r="K1530" i="12" s="1"/>
  <c r="J1530" i="12" a="1"/>
  <c r="J1530" i="12" s="1"/>
  <c r="I1530" i="12" a="1"/>
  <c r="I1530" i="12" s="1"/>
  <c r="H1530" i="12" a="1"/>
  <c r="H1530" i="12" s="1"/>
  <c r="L1524" i="12"/>
  <c r="K1524" i="12"/>
  <c r="J1524" i="12"/>
  <c r="I1524" i="12"/>
  <c r="H1524" i="12"/>
  <c r="F1524" i="12"/>
  <c r="D1524" i="12"/>
  <c r="L1523" i="12"/>
  <c r="K1523" i="12"/>
  <c r="J1523" i="12"/>
  <c r="I1523" i="12"/>
  <c r="H1523" i="12"/>
  <c r="F1523" i="12"/>
  <c r="D1523" i="12"/>
  <c r="L1522" i="12"/>
  <c r="K1522" i="12"/>
  <c r="J1522" i="12"/>
  <c r="I1522" i="12"/>
  <c r="H1522" i="12"/>
  <c r="F1522" i="12"/>
  <c r="D1522" i="12"/>
  <c r="L1521" i="12"/>
  <c r="K1521" i="12"/>
  <c r="J1521" i="12"/>
  <c r="I1521" i="12"/>
  <c r="H1521" i="12"/>
  <c r="F1521" i="12"/>
  <c r="D1521" i="12"/>
  <c r="L1520" i="12"/>
  <c r="K1520" i="12"/>
  <c r="J1520" i="12"/>
  <c r="I1520" i="12"/>
  <c r="H1520" i="12"/>
  <c r="F1520" i="12"/>
  <c r="D1520" i="12"/>
  <c r="L1519" i="12"/>
  <c r="K1519" i="12"/>
  <c r="J1519" i="12"/>
  <c r="I1519" i="12"/>
  <c r="H1519" i="12"/>
  <c r="F1519" i="12"/>
  <c r="D1519" i="12"/>
  <c r="L1518" i="12"/>
  <c r="K1518" i="12"/>
  <c r="J1518" i="12"/>
  <c r="I1518" i="12"/>
  <c r="H1518" i="12"/>
  <c r="F1518" i="12"/>
  <c r="D1518" i="12"/>
  <c r="L1517" i="12"/>
  <c r="K1517" i="12"/>
  <c r="J1517" i="12"/>
  <c r="I1517" i="12"/>
  <c r="H1517" i="12"/>
  <c r="F1517" i="12"/>
  <c r="D1517" i="12"/>
  <c r="F1514" i="12"/>
  <c r="E1514" i="12" a="1"/>
  <c r="E1514" i="12" s="1"/>
  <c r="D1514" i="12"/>
  <c r="F1513" i="12"/>
  <c r="E1513" i="12" a="1"/>
  <c r="E1513" i="12" s="1"/>
  <c r="D1513" i="12"/>
  <c r="F1512" i="12"/>
  <c r="E1512" i="12" a="1"/>
  <c r="E1512" i="12" s="1"/>
  <c r="D1512" i="12"/>
  <c r="F1511" i="12"/>
  <c r="E1511" i="12" a="1"/>
  <c r="E1511" i="12" s="1"/>
  <c r="D1511" i="12"/>
  <c r="F1510" i="12"/>
  <c r="E1510" i="12" a="1"/>
  <c r="E1510" i="12" s="1"/>
  <c r="D1510" i="12"/>
  <c r="F1509" i="12"/>
  <c r="E1509" i="12" a="1"/>
  <c r="E1509" i="12" s="1"/>
  <c r="D1509" i="12"/>
  <c r="F1508" i="12"/>
  <c r="E1508" i="12" a="1"/>
  <c r="E1508" i="12" s="1"/>
  <c r="D1508" i="12"/>
  <c r="F1507" i="12"/>
  <c r="E1507" i="12" a="1"/>
  <c r="E1507" i="12" s="1"/>
  <c r="D1507" i="12"/>
  <c r="L1502" i="12"/>
  <c r="L1528" i="12" s="1"/>
  <c r="K1502" i="12"/>
  <c r="K1528" i="12" s="1"/>
  <c r="J1502" i="12"/>
  <c r="J1528" i="12" s="1"/>
  <c r="J1534" i="12" s="1"/>
  <c r="I1502" i="12"/>
  <c r="H1502" i="12"/>
  <c r="H1528" i="12" s="1"/>
  <c r="L1482" i="12"/>
  <c r="K1482" i="12"/>
  <c r="J1482" i="12"/>
  <c r="I1482" i="12"/>
  <c r="H1482" i="12"/>
  <c r="H1532" i="12" s="1"/>
  <c r="H1538" i="12" s="1"/>
  <c r="I1540" i="12" s="1"/>
  <c r="F1482" i="12"/>
  <c r="F1480" i="12" s="1"/>
  <c r="C1469" i="12"/>
  <c r="F1465" i="12"/>
  <c r="F1463" i="12"/>
  <c r="E1456" i="12"/>
  <c r="F1450" i="12"/>
  <c r="K1448" i="12"/>
  <c r="F1446" i="12"/>
  <c r="L1444" i="12" a="1"/>
  <c r="L1444" i="12" s="1"/>
  <c r="K1444" i="12" a="1"/>
  <c r="K1444" i="12" s="1"/>
  <c r="J1444" i="12" a="1"/>
  <c r="J1444" i="12" s="1"/>
  <c r="I1444" i="12" a="1"/>
  <c r="I1444" i="12" s="1"/>
  <c r="H1444" i="12" a="1"/>
  <c r="H1444" i="12" s="1"/>
  <c r="L1438" i="12"/>
  <c r="K1438" i="12"/>
  <c r="J1438" i="12"/>
  <c r="I1438" i="12"/>
  <c r="H1438" i="12"/>
  <c r="F1438" i="12"/>
  <c r="D1438" i="12"/>
  <c r="L1437" i="12"/>
  <c r="K1437" i="12"/>
  <c r="J1437" i="12"/>
  <c r="I1437" i="12"/>
  <c r="H1437" i="12"/>
  <c r="F1437" i="12"/>
  <c r="D1437" i="12"/>
  <c r="L1436" i="12"/>
  <c r="K1436" i="12"/>
  <c r="J1436" i="12"/>
  <c r="I1436" i="12"/>
  <c r="H1436" i="12"/>
  <c r="F1436" i="12"/>
  <c r="D1436" i="12"/>
  <c r="L1435" i="12"/>
  <c r="K1435" i="12"/>
  <c r="J1435" i="12"/>
  <c r="I1435" i="12"/>
  <c r="H1435" i="12"/>
  <c r="F1435" i="12"/>
  <c r="D1435" i="12"/>
  <c r="L1434" i="12"/>
  <c r="K1434" i="12"/>
  <c r="J1434" i="12"/>
  <c r="I1434" i="12"/>
  <c r="H1434" i="12"/>
  <c r="F1434" i="12"/>
  <c r="D1434" i="12"/>
  <c r="L1433" i="12"/>
  <c r="K1433" i="12"/>
  <c r="J1433" i="12"/>
  <c r="I1433" i="12"/>
  <c r="H1433" i="12"/>
  <c r="F1433" i="12"/>
  <c r="D1433" i="12"/>
  <c r="L1432" i="12"/>
  <c r="K1432" i="12"/>
  <c r="J1432" i="12"/>
  <c r="I1432" i="12"/>
  <c r="H1432" i="12"/>
  <c r="F1432" i="12"/>
  <c r="D1432" i="12"/>
  <c r="L1431" i="12"/>
  <c r="K1431" i="12"/>
  <c r="J1431" i="12"/>
  <c r="I1431" i="12"/>
  <c r="H1431" i="12"/>
  <c r="F1431" i="12"/>
  <c r="D1431" i="12"/>
  <c r="F1428" i="12"/>
  <c r="E1428" i="12" a="1"/>
  <c r="E1428" i="12" s="1"/>
  <c r="D1428" i="12"/>
  <c r="F1427" i="12"/>
  <c r="E1427" i="12" a="1"/>
  <c r="E1427" i="12" s="1"/>
  <c r="D1427" i="12"/>
  <c r="F1426" i="12"/>
  <c r="E1426" i="12" a="1"/>
  <c r="E1426" i="12" s="1"/>
  <c r="D1426" i="12"/>
  <c r="F1425" i="12"/>
  <c r="E1425" i="12" a="1"/>
  <c r="E1425" i="12" s="1"/>
  <c r="D1425" i="12"/>
  <c r="F1424" i="12"/>
  <c r="E1424" i="12" a="1"/>
  <c r="E1424" i="12" s="1"/>
  <c r="D1424" i="12"/>
  <c r="F1423" i="12"/>
  <c r="E1423" i="12" a="1"/>
  <c r="E1423" i="12" s="1"/>
  <c r="D1423" i="12"/>
  <c r="F1422" i="12"/>
  <c r="E1422" i="12" a="1"/>
  <c r="E1422" i="12" s="1"/>
  <c r="D1422" i="12"/>
  <c r="F1421" i="12"/>
  <c r="E1421" i="12" a="1"/>
  <c r="E1421" i="12" s="1"/>
  <c r="D1421" i="12"/>
  <c r="L1416" i="12"/>
  <c r="L1442" i="12" s="1"/>
  <c r="L1448" i="12" s="1"/>
  <c r="K1416" i="12"/>
  <c r="K1442" i="12" s="1"/>
  <c r="J1416" i="12"/>
  <c r="J1442" i="12" s="1"/>
  <c r="J1448" i="12" s="1"/>
  <c r="I1416" i="12"/>
  <c r="I1442" i="12" s="1"/>
  <c r="H1416" i="12"/>
  <c r="H1442" i="12" s="1"/>
  <c r="L1396" i="12"/>
  <c r="L1446" i="12" s="1"/>
  <c r="K1396" i="12"/>
  <c r="K1446" i="12" s="1"/>
  <c r="J1396" i="12"/>
  <c r="J1446" i="12" s="1"/>
  <c r="J1452" i="12" s="1"/>
  <c r="K1454" i="12" s="1"/>
  <c r="I1396" i="12"/>
  <c r="I1446" i="12" s="1"/>
  <c r="H1396" i="12"/>
  <c r="F1396" i="12"/>
  <c r="F1394" i="12" s="1"/>
  <c r="C1383" i="12"/>
  <c r="F1379" i="12"/>
  <c r="F1377" i="12"/>
  <c r="E1370" i="12"/>
  <c r="F1364" i="12"/>
  <c r="F1360" i="12"/>
  <c r="L1358" i="12" a="1"/>
  <c r="L1358" i="12" s="1"/>
  <c r="K1358" i="12" a="1"/>
  <c r="K1358" i="12" s="1"/>
  <c r="J1358" i="12" a="1"/>
  <c r="J1358" i="12" s="1"/>
  <c r="I1358" i="12" a="1"/>
  <c r="I1358" i="12" s="1"/>
  <c r="H1358" i="12" a="1"/>
  <c r="H1358" i="12" s="1"/>
  <c r="L1352" i="12"/>
  <c r="K1352" i="12"/>
  <c r="J1352" i="12"/>
  <c r="I1352" i="12"/>
  <c r="H1352" i="12"/>
  <c r="F1352" i="12"/>
  <c r="D1352" i="12"/>
  <c r="L1351" i="12"/>
  <c r="K1351" i="12"/>
  <c r="J1351" i="12"/>
  <c r="I1351" i="12"/>
  <c r="H1351" i="12"/>
  <c r="F1351" i="12"/>
  <c r="D1351" i="12"/>
  <c r="L1350" i="12"/>
  <c r="K1350" i="12"/>
  <c r="J1350" i="12"/>
  <c r="I1350" i="12"/>
  <c r="H1350" i="12"/>
  <c r="F1350" i="12"/>
  <c r="D1350" i="12"/>
  <c r="L1349" i="12"/>
  <c r="K1349" i="12"/>
  <c r="J1349" i="12"/>
  <c r="I1349" i="12"/>
  <c r="H1349" i="12"/>
  <c r="F1349" i="12"/>
  <c r="D1349" i="12"/>
  <c r="L1348" i="12"/>
  <c r="K1348" i="12"/>
  <c r="J1348" i="12"/>
  <c r="I1348" i="12"/>
  <c r="H1348" i="12"/>
  <c r="F1348" i="12"/>
  <c r="D1348" i="12"/>
  <c r="L1347" i="12"/>
  <c r="K1347" i="12"/>
  <c r="J1347" i="12"/>
  <c r="I1347" i="12"/>
  <c r="H1347" i="12"/>
  <c r="F1347" i="12"/>
  <c r="D1347" i="12"/>
  <c r="L1346" i="12"/>
  <c r="K1346" i="12"/>
  <c r="J1346" i="12"/>
  <c r="I1346" i="12"/>
  <c r="H1346" i="12"/>
  <c r="F1346" i="12"/>
  <c r="D1346" i="12"/>
  <c r="L1345" i="12"/>
  <c r="L1364" i="12" s="1" a="1"/>
  <c r="L1364" i="12" s="1"/>
  <c r="K1345" i="12"/>
  <c r="K1364" i="12" s="1" a="1"/>
  <c r="K1364" i="12" s="1"/>
  <c r="J1345" i="12"/>
  <c r="I1345" i="12"/>
  <c r="H1345" i="12"/>
  <c r="F1345" i="12"/>
  <c r="D1345" i="12"/>
  <c r="F1342" i="12"/>
  <c r="E1342" i="12" a="1"/>
  <c r="E1342" i="12" s="1"/>
  <c r="D1342" i="12"/>
  <c r="F1341" i="12"/>
  <c r="E1341" i="12" a="1"/>
  <c r="E1341" i="12" s="1"/>
  <c r="D1341" i="12"/>
  <c r="F1340" i="12"/>
  <c r="E1340" i="12" a="1"/>
  <c r="E1340" i="12" s="1"/>
  <c r="D1340" i="12"/>
  <c r="F1339" i="12"/>
  <c r="E1339" i="12" a="1"/>
  <c r="E1339" i="12" s="1"/>
  <c r="D1339" i="12"/>
  <c r="F1338" i="12"/>
  <c r="E1338" i="12" a="1"/>
  <c r="E1338" i="12" s="1"/>
  <c r="D1338" i="12"/>
  <c r="F1337" i="12"/>
  <c r="E1337" i="12" a="1"/>
  <c r="E1337" i="12" s="1"/>
  <c r="D1337" i="12"/>
  <c r="F1336" i="12"/>
  <c r="E1336" i="12" a="1"/>
  <c r="E1336" i="12" s="1"/>
  <c r="D1336" i="12"/>
  <c r="F1335" i="12"/>
  <c r="E1335" i="12" a="1"/>
  <c r="E1335" i="12" s="1"/>
  <c r="D1335" i="12"/>
  <c r="L1330" i="12"/>
  <c r="L1356" i="12" s="1"/>
  <c r="L1362" i="12" s="1"/>
  <c r="K1330" i="12"/>
  <c r="K1356" i="12" s="1"/>
  <c r="J1330" i="12"/>
  <c r="J1356" i="12" s="1"/>
  <c r="J1362" i="12" s="1"/>
  <c r="I1330" i="12"/>
  <c r="I1356" i="12" s="1"/>
  <c r="I1362" i="12" s="1"/>
  <c r="H1330" i="12"/>
  <c r="H1356" i="12" s="1"/>
  <c r="H1362" i="12" s="1"/>
  <c r="L1310" i="12"/>
  <c r="K1310" i="12"/>
  <c r="J1310" i="12"/>
  <c r="J1360" i="12" s="1"/>
  <c r="J1366" i="12" s="1"/>
  <c r="K1368" i="12" s="1"/>
  <c r="I1310" i="12"/>
  <c r="H1310" i="12"/>
  <c r="H1360" i="12" s="1"/>
  <c r="F1310" i="12"/>
  <c r="F1308" i="12" s="1"/>
  <c r="C1297" i="12"/>
  <c r="F1293" i="12"/>
  <c r="F1291" i="12"/>
  <c r="E1284" i="12"/>
  <c r="I1289" i="12" s="1"/>
  <c r="F1278" i="12"/>
  <c r="F1274" i="12"/>
  <c r="L1272" i="12" a="1"/>
  <c r="L1272" i="12" s="1"/>
  <c r="K1272" i="12" a="1"/>
  <c r="K1272" i="12" s="1"/>
  <c r="J1272" i="12" a="1"/>
  <c r="J1272" i="12" s="1"/>
  <c r="I1272" i="12" a="1"/>
  <c r="I1272" i="12" s="1"/>
  <c r="H1272" i="12"/>
  <c r="H1272" i="12" a="1"/>
  <c r="L1266" i="12"/>
  <c r="K1266" i="12"/>
  <c r="J1266" i="12"/>
  <c r="I1266" i="12"/>
  <c r="H1266" i="12"/>
  <c r="F1266" i="12"/>
  <c r="D1266" i="12"/>
  <c r="L1265" i="12"/>
  <c r="K1265" i="12"/>
  <c r="J1265" i="12"/>
  <c r="I1265" i="12"/>
  <c r="H1265" i="12"/>
  <c r="F1265" i="12"/>
  <c r="D1265" i="12"/>
  <c r="L1264" i="12"/>
  <c r="K1264" i="12"/>
  <c r="J1264" i="12"/>
  <c r="I1264" i="12"/>
  <c r="H1264" i="12"/>
  <c r="F1264" i="12"/>
  <c r="D1264" i="12"/>
  <c r="L1263" i="12"/>
  <c r="K1263" i="12"/>
  <c r="J1263" i="12"/>
  <c r="I1263" i="12"/>
  <c r="H1263" i="12"/>
  <c r="F1263" i="12"/>
  <c r="D1263" i="12"/>
  <c r="L1262" i="12"/>
  <c r="K1262" i="12"/>
  <c r="J1262" i="12"/>
  <c r="I1262" i="12"/>
  <c r="H1262" i="12"/>
  <c r="F1262" i="12"/>
  <c r="D1262" i="12"/>
  <c r="L1261" i="12"/>
  <c r="K1261" i="12"/>
  <c r="J1261" i="12"/>
  <c r="I1261" i="12"/>
  <c r="H1261" i="12"/>
  <c r="F1261" i="12"/>
  <c r="D1261" i="12"/>
  <c r="L1260" i="12"/>
  <c r="K1260" i="12"/>
  <c r="J1260" i="12"/>
  <c r="I1260" i="12"/>
  <c r="H1260" i="12"/>
  <c r="F1260" i="12"/>
  <c r="D1260" i="12"/>
  <c r="L1259" i="12"/>
  <c r="K1259" i="12"/>
  <c r="J1259" i="12"/>
  <c r="I1259" i="12"/>
  <c r="H1259" i="12"/>
  <c r="F1259" i="12"/>
  <c r="D1259" i="12"/>
  <c r="F1256" i="12"/>
  <c r="E1256" i="12" a="1"/>
  <c r="E1256" i="12" s="1"/>
  <c r="D1256" i="12"/>
  <c r="F1255" i="12"/>
  <c r="E1255" i="12" a="1"/>
  <c r="E1255" i="12" s="1"/>
  <c r="D1255" i="12"/>
  <c r="F1254" i="12"/>
  <c r="E1254" i="12" a="1"/>
  <c r="E1254" i="12" s="1"/>
  <c r="D1254" i="12"/>
  <c r="F1253" i="12"/>
  <c r="E1253" i="12" a="1"/>
  <c r="E1253" i="12" s="1"/>
  <c r="D1253" i="12"/>
  <c r="F1252" i="12"/>
  <c r="E1252" i="12" a="1"/>
  <c r="E1252" i="12" s="1"/>
  <c r="D1252" i="12"/>
  <c r="F1251" i="12"/>
  <c r="E1251" i="12" a="1"/>
  <c r="E1251" i="12" s="1"/>
  <c r="D1251" i="12"/>
  <c r="F1250" i="12"/>
  <c r="E1250" i="12" a="1"/>
  <c r="E1250" i="12" s="1"/>
  <c r="D1250" i="12"/>
  <c r="F1249" i="12"/>
  <c r="E1249" i="12" a="1"/>
  <c r="E1249" i="12" s="1"/>
  <c r="D1249" i="12"/>
  <c r="L1244" i="12"/>
  <c r="L1270" i="12" s="1"/>
  <c r="K1244" i="12"/>
  <c r="K1270" i="12" s="1"/>
  <c r="J1244" i="12"/>
  <c r="J1270" i="12" s="1"/>
  <c r="I1244" i="12"/>
  <c r="I1270" i="12" s="1"/>
  <c r="H1244" i="12"/>
  <c r="H1270" i="12" s="1"/>
  <c r="L1224" i="12"/>
  <c r="L1274" i="12" s="1"/>
  <c r="L1280" i="12" s="1"/>
  <c r="K1224" i="12"/>
  <c r="K1274" i="12" s="1"/>
  <c r="J1224" i="12"/>
  <c r="J1274" i="12" s="1"/>
  <c r="I1224" i="12"/>
  <c r="I1274" i="12" s="1"/>
  <c r="I1280" i="12" s="1"/>
  <c r="J1282" i="12" s="1"/>
  <c r="H1224" i="12"/>
  <c r="F1224" i="12"/>
  <c r="F1222" i="12" s="1"/>
  <c r="C1211" i="12"/>
  <c r="F1207" i="12"/>
  <c r="F1205" i="12"/>
  <c r="E1198" i="12"/>
  <c r="L1125" i="12" s="1"/>
  <c r="F1192" i="12"/>
  <c r="J1190" i="12"/>
  <c r="F1188" i="12"/>
  <c r="L1186" i="12" a="1"/>
  <c r="L1186" i="12" s="1"/>
  <c r="K1186" i="12" a="1"/>
  <c r="K1186" i="12" s="1"/>
  <c r="J1186" i="12" a="1"/>
  <c r="J1186" i="12" s="1"/>
  <c r="I1186" i="12"/>
  <c r="I1186" i="12" a="1"/>
  <c r="H1186" i="12" a="1"/>
  <c r="H1186" i="12" s="1"/>
  <c r="L1180" i="12"/>
  <c r="K1180" i="12"/>
  <c r="J1180" i="12"/>
  <c r="I1180" i="12"/>
  <c r="H1180" i="12"/>
  <c r="F1180" i="12"/>
  <c r="D1180" i="12"/>
  <c r="L1179" i="12"/>
  <c r="K1179" i="12"/>
  <c r="J1179" i="12"/>
  <c r="I1179" i="12"/>
  <c r="H1179" i="12"/>
  <c r="F1179" i="12"/>
  <c r="D1179" i="12"/>
  <c r="L1178" i="12"/>
  <c r="K1178" i="12"/>
  <c r="J1178" i="12"/>
  <c r="I1178" i="12"/>
  <c r="H1178" i="12"/>
  <c r="F1178" i="12"/>
  <c r="D1178" i="12"/>
  <c r="L1177" i="12"/>
  <c r="K1177" i="12"/>
  <c r="J1177" i="12"/>
  <c r="I1177" i="12"/>
  <c r="H1177" i="12"/>
  <c r="F1177" i="12"/>
  <c r="D1177" i="12"/>
  <c r="L1176" i="12"/>
  <c r="K1176" i="12"/>
  <c r="J1176" i="12"/>
  <c r="I1176" i="12"/>
  <c r="H1176" i="12"/>
  <c r="F1176" i="12"/>
  <c r="D1176" i="12"/>
  <c r="L1175" i="12"/>
  <c r="K1175" i="12"/>
  <c r="J1175" i="12"/>
  <c r="I1175" i="12"/>
  <c r="H1175" i="12"/>
  <c r="F1175" i="12"/>
  <c r="D1175" i="12"/>
  <c r="L1174" i="12"/>
  <c r="K1174" i="12"/>
  <c r="J1174" i="12"/>
  <c r="I1174" i="12"/>
  <c r="H1174" i="12"/>
  <c r="F1174" i="12"/>
  <c r="D1174" i="12"/>
  <c r="L1173" i="12"/>
  <c r="L1192" i="12" s="1" a="1"/>
  <c r="L1192" i="12" s="1"/>
  <c r="K1173" i="12"/>
  <c r="K1192" i="12" s="1" a="1"/>
  <c r="K1192" i="12" s="1"/>
  <c r="J1173" i="12"/>
  <c r="I1173" i="12"/>
  <c r="H1173" i="12"/>
  <c r="F1173" i="12"/>
  <c r="D1173" i="12"/>
  <c r="F1170" i="12"/>
  <c r="E1170" i="12" a="1"/>
  <c r="E1170" i="12" s="1"/>
  <c r="D1170" i="12"/>
  <c r="F1169" i="12"/>
  <c r="E1169" i="12" a="1"/>
  <c r="E1169" i="12" s="1"/>
  <c r="D1169" i="12"/>
  <c r="F1168" i="12"/>
  <c r="E1168" i="12" a="1"/>
  <c r="E1168" i="12" s="1"/>
  <c r="D1168" i="12"/>
  <c r="F1167" i="12"/>
  <c r="E1167" i="12" a="1"/>
  <c r="E1167" i="12" s="1"/>
  <c r="D1167" i="12"/>
  <c r="F1166" i="12"/>
  <c r="E1166" i="12" a="1"/>
  <c r="E1166" i="12" s="1"/>
  <c r="D1166" i="12"/>
  <c r="F1165" i="12"/>
  <c r="E1165" i="12" a="1"/>
  <c r="E1165" i="12" s="1"/>
  <c r="D1165" i="12"/>
  <c r="F1164" i="12"/>
  <c r="E1164" i="12" a="1"/>
  <c r="E1164" i="12" s="1"/>
  <c r="D1164" i="12"/>
  <c r="F1163" i="12"/>
  <c r="E1163" i="12" a="1"/>
  <c r="E1163" i="12" s="1"/>
  <c r="D1163" i="12"/>
  <c r="L1158" i="12"/>
  <c r="L1184" i="12" s="1"/>
  <c r="K1158" i="12"/>
  <c r="K1184" i="12" s="1"/>
  <c r="K1190" i="12" s="1"/>
  <c r="J1158" i="12"/>
  <c r="J1184" i="12" s="1"/>
  <c r="I1158" i="12"/>
  <c r="I1184" i="12" s="1"/>
  <c r="I1190" i="12" s="1"/>
  <c r="H1158" i="12"/>
  <c r="H1184" i="12" s="1"/>
  <c r="H1190" i="12" s="1"/>
  <c r="L1138" i="12"/>
  <c r="K1138" i="12"/>
  <c r="J1138" i="12"/>
  <c r="J1188" i="12" s="1"/>
  <c r="I1138" i="12"/>
  <c r="H1138" i="12"/>
  <c r="H1188" i="12" s="1"/>
  <c r="H1194" i="12" s="1"/>
  <c r="I1196" i="12" s="1"/>
  <c r="F1138" i="12"/>
  <c r="F1136" i="12" s="1"/>
  <c r="C1125" i="12"/>
  <c r="F1121" i="12"/>
  <c r="F1119" i="12"/>
  <c r="E1112" i="12"/>
  <c r="L1039" i="12" s="1"/>
  <c r="F1106" i="12"/>
  <c r="F1102" i="12"/>
  <c r="L1100" i="12" a="1"/>
  <c r="L1100" i="12" s="1"/>
  <c r="K1100" i="12" a="1"/>
  <c r="K1100" i="12" s="1"/>
  <c r="J1100" i="12" a="1"/>
  <c r="J1100" i="12" s="1"/>
  <c r="I1100" i="12" a="1"/>
  <c r="I1100" i="12" s="1"/>
  <c r="H1100" i="12" a="1"/>
  <c r="H1100" i="12" s="1"/>
  <c r="L1094" i="12"/>
  <c r="K1094" i="12"/>
  <c r="J1094" i="12"/>
  <c r="I1094" i="12"/>
  <c r="H1094" i="12"/>
  <c r="F1094" i="12"/>
  <c r="D1094" i="12"/>
  <c r="L1093" i="12"/>
  <c r="K1093" i="12"/>
  <c r="J1093" i="12"/>
  <c r="I1093" i="12"/>
  <c r="H1093" i="12"/>
  <c r="F1093" i="12"/>
  <c r="D1093" i="12"/>
  <c r="L1092" i="12"/>
  <c r="K1092" i="12"/>
  <c r="J1092" i="12"/>
  <c r="I1092" i="12"/>
  <c r="H1092" i="12"/>
  <c r="F1092" i="12"/>
  <c r="D1092" i="12"/>
  <c r="L1091" i="12"/>
  <c r="K1091" i="12"/>
  <c r="J1091" i="12"/>
  <c r="I1091" i="12"/>
  <c r="H1091" i="12"/>
  <c r="F1091" i="12"/>
  <c r="D1091" i="12"/>
  <c r="L1090" i="12"/>
  <c r="K1090" i="12"/>
  <c r="J1090" i="12"/>
  <c r="I1090" i="12"/>
  <c r="H1090" i="12"/>
  <c r="F1090" i="12"/>
  <c r="D1090" i="12"/>
  <c r="L1089" i="12"/>
  <c r="K1089" i="12"/>
  <c r="J1089" i="12"/>
  <c r="I1089" i="12"/>
  <c r="H1089" i="12"/>
  <c r="F1089" i="12"/>
  <c r="D1089" i="12"/>
  <c r="L1088" i="12"/>
  <c r="K1088" i="12"/>
  <c r="J1088" i="12"/>
  <c r="I1088" i="12"/>
  <c r="H1088" i="12"/>
  <c r="F1088" i="12"/>
  <c r="D1088" i="12"/>
  <c r="L1087" i="12"/>
  <c r="K1087" i="12"/>
  <c r="J1087" i="12"/>
  <c r="I1087" i="12"/>
  <c r="H1087" i="12"/>
  <c r="F1087" i="12"/>
  <c r="D1087" i="12"/>
  <c r="F1084" i="12"/>
  <c r="E1084" i="12" a="1"/>
  <c r="E1084" i="12" s="1"/>
  <c r="D1084" i="12"/>
  <c r="F1083" i="12"/>
  <c r="E1083" i="12" a="1"/>
  <c r="E1083" i="12" s="1"/>
  <c r="D1083" i="12"/>
  <c r="F1082" i="12"/>
  <c r="E1082" i="12" a="1"/>
  <c r="E1082" i="12" s="1"/>
  <c r="D1082" i="12"/>
  <c r="F1081" i="12"/>
  <c r="E1081" i="12" a="1"/>
  <c r="E1081" i="12" s="1"/>
  <c r="D1081" i="12"/>
  <c r="F1080" i="12"/>
  <c r="E1080" i="12" a="1"/>
  <c r="E1080" i="12" s="1"/>
  <c r="D1080" i="12"/>
  <c r="F1079" i="12"/>
  <c r="E1079" i="12" a="1"/>
  <c r="E1079" i="12" s="1"/>
  <c r="D1079" i="12"/>
  <c r="F1078" i="12"/>
  <c r="E1078" i="12" a="1"/>
  <c r="E1078" i="12" s="1"/>
  <c r="D1078" i="12"/>
  <c r="F1077" i="12"/>
  <c r="E1077" i="12" a="1"/>
  <c r="E1077" i="12" s="1"/>
  <c r="D1077" i="12"/>
  <c r="L1072" i="12"/>
  <c r="L1098" i="12" s="1"/>
  <c r="K1072" i="12"/>
  <c r="K1098" i="12" s="1"/>
  <c r="J1072" i="12"/>
  <c r="J1098" i="12" s="1"/>
  <c r="I1072" i="12"/>
  <c r="I1098" i="12" s="1"/>
  <c r="H1072" i="12"/>
  <c r="H1098" i="12" s="1"/>
  <c r="L1052" i="12"/>
  <c r="K1052" i="12"/>
  <c r="J1052" i="12"/>
  <c r="I1052" i="12"/>
  <c r="I1106" i="12" s="1" a="1"/>
  <c r="I1106" i="12" s="1"/>
  <c r="H1052" i="12"/>
  <c r="F1052" i="12"/>
  <c r="F1050" i="12" s="1"/>
  <c r="C1039" i="12"/>
  <c r="F1035" i="12"/>
  <c r="F1033" i="12"/>
  <c r="E1026" i="12"/>
  <c r="F1020" i="12"/>
  <c r="F1016" i="12"/>
  <c r="L1014" i="12" a="1"/>
  <c r="L1014" i="12" s="1"/>
  <c r="K1014" i="12" a="1"/>
  <c r="K1014" i="12" s="1"/>
  <c r="J1014" i="12" a="1"/>
  <c r="J1014" i="12" s="1"/>
  <c r="I1014" i="12" a="1"/>
  <c r="I1014" i="12" s="1"/>
  <c r="H1014" i="12" a="1"/>
  <c r="H1014" i="12" s="1"/>
  <c r="L1008" i="12"/>
  <c r="K1008" i="12"/>
  <c r="J1008" i="12"/>
  <c r="I1008" i="12"/>
  <c r="H1008" i="12"/>
  <c r="F1008" i="12"/>
  <c r="D1008" i="12"/>
  <c r="L1007" i="12"/>
  <c r="K1007" i="12"/>
  <c r="J1007" i="12"/>
  <c r="I1007" i="12"/>
  <c r="H1007" i="12"/>
  <c r="F1007" i="12"/>
  <c r="D1007" i="12"/>
  <c r="L1006" i="12"/>
  <c r="K1006" i="12"/>
  <c r="J1006" i="12"/>
  <c r="I1006" i="12"/>
  <c r="H1006" i="12"/>
  <c r="F1006" i="12"/>
  <c r="D1006" i="12"/>
  <c r="L1005" i="12"/>
  <c r="K1005" i="12"/>
  <c r="J1005" i="12"/>
  <c r="I1005" i="12"/>
  <c r="H1005" i="12"/>
  <c r="F1005" i="12"/>
  <c r="D1005" i="12"/>
  <c r="L1004" i="12"/>
  <c r="K1004" i="12"/>
  <c r="J1004" i="12"/>
  <c r="I1004" i="12"/>
  <c r="H1004" i="12"/>
  <c r="F1004" i="12"/>
  <c r="D1004" i="12"/>
  <c r="L1003" i="12"/>
  <c r="K1003" i="12"/>
  <c r="J1003" i="12"/>
  <c r="I1003" i="12"/>
  <c r="H1003" i="12"/>
  <c r="F1003" i="12"/>
  <c r="D1003" i="12"/>
  <c r="L1002" i="12"/>
  <c r="K1002" i="12"/>
  <c r="J1002" i="12"/>
  <c r="I1002" i="12"/>
  <c r="H1002" i="12"/>
  <c r="F1002" i="12"/>
  <c r="D1002" i="12"/>
  <c r="L1001" i="12"/>
  <c r="K1001" i="12"/>
  <c r="J1001" i="12"/>
  <c r="I1001" i="12"/>
  <c r="H1001" i="12"/>
  <c r="F1001" i="12"/>
  <c r="D1001" i="12"/>
  <c r="F998" i="12"/>
  <c r="E998" i="12" a="1"/>
  <c r="E998" i="12" s="1"/>
  <c r="D998" i="12"/>
  <c r="F997" i="12"/>
  <c r="E997" i="12" a="1"/>
  <c r="E997" i="12" s="1"/>
  <c r="D997" i="12"/>
  <c r="F996" i="12"/>
  <c r="E996" i="12" a="1"/>
  <c r="E996" i="12" s="1"/>
  <c r="D996" i="12"/>
  <c r="F995" i="12"/>
  <c r="E995" i="12" a="1"/>
  <c r="E995" i="12" s="1"/>
  <c r="D995" i="12"/>
  <c r="F994" i="12"/>
  <c r="E994" i="12" a="1"/>
  <c r="E994" i="12" s="1"/>
  <c r="D994" i="12"/>
  <c r="F993" i="12"/>
  <c r="E993" i="12" a="1"/>
  <c r="E993" i="12" s="1"/>
  <c r="D993" i="12"/>
  <c r="F992" i="12"/>
  <c r="E992" i="12" a="1"/>
  <c r="E992" i="12" s="1"/>
  <c r="D992" i="12"/>
  <c r="F991" i="12"/>
  <c r="E991" i="12" a="1"/>
  <c r="E991" i="12" s="1"/>
  <c r="D991" i="12"/>
  <c r="L986" i="12"/>
  <c r="L1012" i="12" s="1"/>
  <c r="L1018" i="12" s="1"/>
  <c r="K986" i="12"/>
  <c r="K1012" i="12" s="1"/>
  <c r="K1018" i="12" s="1"/>
  <c r="J986" i="12"/>
  <c r="J1012" i="12" s="1"/>
  <c r="J1018" i="12" s="1"/>
  <c r="I986" i="12"/>
  <c r="I1012" i="12" s="1"/>
  <c r="H986" i="12"/>
  <c r="H1012" i="12" s="1"/>
  <c r="L966" i="12"/>
  <c r="K966" i="12"/>
  <c r="J966" i="12"/>
  <c r="I966" i="12"/>
  <c r="H966" i="12"/>
  <c r="F966" i="12"/>
  <c r="F964" i="12" s="1"/>
  <c r="C953" i="12"/>
  <c r="F949" i="12"/>
  <c r="F947" i="12"/>
  <c r="E940" i="12"/>
  <c r="L867" i="12" s="1"/>
  <c r="F934" i="12"/>
  <c r="F930" i="12"/>
  <c r="L928" i="12" a="1"/>
  <c r="L928" i="12" s="1"/>
  <c r="K928" i="12" a="1"/>
  <c r="K928" i="12" s="1"/>
  <c r="J928" i="12" a="1"/>
  <c r="J928" i="12" s="1"/>
  <c r="I928" i="12" a="1"/>
  <c r="I928" i="12" s="1"/>
  <c r="H928" i="12" a="1"/>
  <c r="H928" i="12" s="1"/>
  <c r="K926" i="12"/>
  <c r="K932" i="12" s="1"/>
  <c r="L922" i="12"/>
  <c r="K922" i="12"/>
  <c r="J922" i="12"/>
  <c r="I922" i="12"/>
  <c r="H922" i="12"/>
  <c r="F922" i="12"/>
  <c r="D922" i="12"/>
  <c r="L921" i="12"/>
  <c r="K921" i="12"/>
  <c r="J921" i="12"/>
  <c r="I921" i="12"/>
  <c r="H921" i="12"/>
  <c r="F921" i="12"/>
  <c r="D921" i="12"/>
  <c r="L920" i="12"/>
  <c r="K920" i="12"/>
  <c r="J920" i="12"/>
  <c r="I920" i="12"/>
  <c r="H920" i="12"/>
  <c r="F920" i="12"/>
  <c r="D920" i="12"/>
  <c r="L919" i="12"/>
  <c r="K919" i="12"/>
  <c r="J919" i="12"/>
  <c r="I919" i="12"/>
  <c r="H919" i="12"/>
  <c r="F919" i="12"/>
  <c r="D919" i="12"/>
  <c r="L918" i="12"/>
  <c r="K918" i="12"/>
  <c r="J918" i="12"/>
  <c r="I918" i="12"/>
  <c r="H918" i="12"/>
  <c r="F918" i="12"/>
  <c r="D918" i="12"/>
  <c r="L917" i="12"/>
  <c r="K917" i="12"/>
  <c r="J917" i="12"/>
  <c r="I917" i="12"/>
  <c r="H917" i="12"/>
  <c r="F917" i="12"/>
  <c r="D917" i="12"/>
  <c r="L916" i="12"/>
  <c r="K916" i="12"/>
  <c r="J916" i="12"/>
  <c r="I916" i="12"/>
  <c r="H916" i="12"/>
  <c r="F916" i="12"/>
  <c r="D916" i="12"/>
  <c r="L915" i="12"/>
  <c r="K915" i="12"/>
  <c r="J915" i="12"/>
  <c r="I915" i="12"/>
  <c r="H915" i="12"/>
  <c r="F915" i="12"/>
  <c r="D915" i="12"/>
  <c r="F912" i="12"/>
  <c r="E912" i="12" a="1"/>
  <c r="E912" i="12" s="1"/>
  <c r="D912" i="12"/>
  <c r="F911" i="12"/>
  <c r="E911" i="12" a="1"/>
  <c r="E911" i="12" s="1"/>
  <c r="D911" i="12"/>
  <c r="F910" i="12"/>
  <c r="E910" i="12" a="1"/>
  <c r="E910" i="12" s="1"/>
  <c r="D910" i="12"/>
  <c r="F909" i="12"/>
  <c r="E909" i="12" a="1"/>
  <c r="E909" i="12" s="1"/>
  <c r="D909" i="12"/>
  <c r="F908" i="12"/>
  <c r="E908" i="12" a="1"/>
  <c r="E908" i="12" s="1"/>
  <c r="D908" i="12"/>
  <c r="F907" i="12"/>
  <c r="E907" i="12" a="1"/>
  <c r="E907" i="12" s="1"/>
  <c r="D907" i="12"/>
  <c r="F906" i="12"/>
  <c r="E906" i="12" a="1"/>
  <c r="E906" i="12" s="1"/>
  <c r="D906" i="12"/>
  <c r="F905" i="12"/>
  <c r="E905" i="12" a="1"/>
  <c r="E905" i="12" s="1"/>
  <c r="D905" i="12"/>
  <c r="L900" i="12"/>
  <c r="L926" i="12" s="1"/>
  <c r="L932" i="12" s="1"/>
  <c r="K900" i="12"/>
  <c r="J900" i="12"/>
  <c r="J926" i="12" s="1"/>
  <c r="J932" i="12" s="1"/>
  <c r="I900" i="12"/>
  <c r="I926" i="12" s="1"/>
  <c r="H900" i="12"/>
  <c r="H926" i="12" s="1"/>
  <c r="H932" i="12" s="1"/>
  <c r="L880" i="12"/>
  <c r="L930" i="12" s="1"/>
  <c r="K880" i="12"/>
  <c r="K930" i="12" s="1"/>
  <c r="J880" i="12"/>
  <c r="I880" i="12"/>
  <c r="H880" i="12"/>
  <c r="F880" i="12"/>
  <c r="F878" i="12" s="1"/>
  <c r="C867" i="12"/>
  <c r="F863" i="12"/>
  <c r="F861" i="12"/>
  <c r="E854" i="12"/>
  <c r="L781" i="12" s="1"/>
  <c r="F848" i="12"/>
  <c r="F844" i="12"/>
  <c r="L842" i="12" a="1"/>
  <c r="L842" i="12" s="1"/>
  <c r="K842" i="12" a="1"/>
  <c r="K842" i="12" s="1"/>
  <c r="J842" i="12" a="1"/>
  <c r="J842" i="12" s="1"/>
  <c r="I842" i="12" a="1"/>
  <c r="I842" i="12" s="1"/>
  <c r="H842" i="12" a="1"/>
  <c r="H842" i="12" s="1"/>
  <c r="L836" i="12"/>
  <c r="K836" i="12"/>
  <c r="J836" i="12"/>
  <c r="I836" i="12"/>
  <c r="H836" i="12"/>
  <c r="F836" i="12"/>
  <c r="D836" i="12"/>
  <c r="L835" i="12"/>
  <c r="K835" i="12"/>
  <c r="J835" i="12"/>
  <c r="I835" i="12"/>
  <c r="H835" i="12"/>
  <c r="F835" i="12"/>
  <c r="D835" i="12"/>
  <c r="L834" i="12"/>
  <c r="K834" i="12"/>
  <c r="J834" i="12"/>
  <c r="I834" i="12"/>
  <c r="H834" i="12"/>
  <c r="F834" i="12"/>
  <c r="D834" i="12"/>
  <c r="L833" i="12"/>
  <c r="K833" i="12"/>
  <c r="J833" i="12"/>
  <c r="I833" i="12"/>
  <c r="H833" i="12"/>
  <c r="F833" i="12"/>
  <c r="D833" i="12"/>
  <c r="L832" i="12"/>
  <c r="K832" i="12"/>
  <c r="J832" i="12"/>
  <c r="I832" i="12"/>
  <c r="H832" i="12"/>
  <c r="F832" i="12"/>
  <c r="D832" i="12"/>
  <c r="L831" i="12"/>
  <c r="K831" i="12"/>
  <c r="J831" i="12"/>
  <c r="I831" i="12"/>
  <c r="H831" i="12"/>
  <c r="F831" i="12"/>
  <c r="D831" i="12"/>
  <c r="L830" i="12"/>
  <c r="K830" i="12"/>
  <c r="J830" i="12"/>
  <c r="I830" i="12"/>
  <c r="H830" i="12"/>
  <c r="F830" i="12"/>
  <c r="D830" i="12"/>
  <c r="L829" i="12"/>
  <c r="L848" i="12" s="1" a="1"/>
  <c r="L848" i="12" s="1"/>
  <c r="K829" i="12"/>
  <c r="J829" i="12"/>
  <c r="I829" i="12"/>
  <c r="I848" i="12" s="1" a="1"/>
  <c r="I848" i="12" s="1"/>
  <c r="H829" i="12"/>
  <c r="F829" i="12"/>
  <c r="D829" i="12"/>
  <c r="F826" i="12"/>
  <c r="E826" i="12" a="1"/>
  <c r="E826" i="12" s="1"/>
  <c r="D826" i="12"/>
  <c r="F825" i="12"/>
  <c r="E825" i="12" a="1"/>
  <c r="E825" i="12" s="1"/>
  <c r="D825" i="12"/>
  <c r="F824" i="12"/>
  <c r="E824" i="12" a="1"/>
  <c r="E824" i="12" s="1"/>
  <c r="D824" i="12"/>
  <c r="F823" i="12"/>
  <c r="E823" i="12" a="1"/>
  <c r="E823" i="12" s="1"/>
  <c r="D823" i="12"/>
  <c r="F822" i="12"/>
  <c r="E822" i="12" a="1"/>
  <c r="E822" i="12" s="1"/>
  <c r="D822" i="12"/>
  <c r="F821" i="12"/>
  <c r="E821" i="12" a="1"/>
  <c r="E821" i="12" s="1"/>
  <c r="D821" i="12"/>
  <c r="F820" i="12"/>
  <c r="E820" i="12" a="1"/>
  <c r="E820" i="12" s="1"/>
  <c r="D820" i="12"/>
  <c r="F819" i="12"/>
  <c r="E819" i="12" a="1"/>
  <c r="E819" i="12" s="1"/>
  <c r="D819" i="12"/>
  <c r="L814" i="12"/>
  <c r="L840" i="12" s="1"/>
  <c r="L846" i="12" s="1"/>
  <c r="K814" i="12"/>
  <c r="K840" i="12" s="1"/>
  <c r="J814" i="12"/>
  <c r="I814" i="12"/>
  <c r="I840" i="12" s="1"/>
  <c r="H814" i="12"/>
  <c r="L794" i="12"/>
  <c r="K794" i="12"/>
  <c r="J794" i="12"/>
  <c r="I794" i="12"/>
  <c r="I844" i="12" s="1"/>
  <c r="H794" i="12"/>
  <c r="F794" i="12"/>
  <c r="F792" i="12"/>
  <c r="C781" i="12"/>
  <c r="F777" i="12"/>
  <c r="F775" i="12"/>
  <c r="E768" i="12"/>
  <c r="L695" i="12" s="1"/>
  <c r="F762" i="12"/>
  <c r="F758" i="12"/>
  <c r="L756" i="12" a="1"/>
  <c r="L756" i="12" s="1"/>
  <c r="K756" i="12" a="1"/>
  <c r="K756" i="12" s="1"/>
  <c r="J756" i="12" a="1"/>
  <c r="J756" i="12" s="1"/>
  <c r="I756" i="12" a="1"/>
  <c r="I756" i="12" s="1"/>
  <c r="H756" i="12" a="1"/>
  <c r="H756" i="12" s="1"/>
  <c r="L750" i="12"/>
  <c r="K750" i="12"/>
  <c r="J750" i="12"/>
  <c r="I750" i="12"/>
  <c r="H750" i="12"/>
  <c r="F750" i="12"/>
  <c r="D750" i="12"/>
  <c r="L749" i="12"/>
  <c r="K749" i="12"/>
  <c r="J749" i="12"/>
  <c r="I749" i="12"/>
  <c r="H749" i="12"/>
  <c r="F749" i="12"/>
  <c r="D749" i="12"/>
  <c r="L748" i="12"/>
  <c r="K748" i="12"/>
  <c r="J748" i="12"/>
  <c r="I748" i="12"/>
  <c r="H748" i="12"/>
  <c r="F748" i="12"/>
  <c r="D748" i="12"/>
  <c r="L747" i="12"/>
  <c r="K747" i="12"/>
  <c r="J747" i="12"/>
  <c r="I747" i="12"/>
  <c r="H747" i="12"/>
  <c r="F747" i="12"/>
  <c r="D747" i="12"/>
  <c r="L746" i="12"/>
  <c r="K746" i="12"/>
  <c r="J746" i="12"/>
  <c r="I746" i="12"/>
  <c r="H746" i="12"/>
  <c r="F746" i="12"/>
  <c r="D746" i="12"/>
  <c r="L745" i="12"/>
  <c r="K745" i="12"/>
  <c r="J745" i="12"/>
  <c r="I745" i="12"/>
  <c r="H745" i="12"/>
  <c r="F745" i="12"/>
  <c r="D745" i="12"/>
  <c r="L744" i="12"/>
  <c r="K744" i="12"/>
  <c r="J744" i="12"/>
  <c r="I744" i="12"/>
  <c r="H744" i="12"/>
  <c r="F744" i="12"/>
  <c r="D744" i="12"/>
  <c r="L743" i="12"/>
  <c r="K743" i="12"/>
  <c r="J743" i="12"/>
  <c r="I743" i="12"/>
  <c r="H743" i="12"/>
  <c r="F743" i="12"/>
  <c r="D743" i="12"/>
  <c r="F740" i="12"/>
  <c r="E740" i="12" a="1"/>
  <c r="E740" i="12" s="1"/>
  <c r="D740" i="12"/>
  <c r="F739" i="12"/>
  <c r="E739" i="12" a="1"/>
  <c r="E739" i="12" s="1"/>
  <c r="D739" i="12"/>
  <c r="F738" i="12"/>
  <c r="E738" i="12" a="1"/>
  <c r="E738" i="12" s="1"/>
  <c r="D738" i="12"/>
  <c r="F737" i="12"/>
  <c r="E737" i="12" a="1"/>
  <c r="E737" i="12" s="1"/>
  <c r="D737" i="12"/>
  <c r="F736" i="12"/>
  <c r="E736" i="12" a="1"/>
  <c r="E736" i="12" s="1"/>
  <c r="D736" i="12"/>
  <c r="F735" i="12"/>
  <c r="E735" i="12" a="1"/>
  <c r="E735" i="12" s="1"/>
  <c r="D735" i="12"/>
  <c r="F734" i="12"/>
  <c r="E734" i="12" a="1"/>
  <c r="E734" i="12" s="1"/>
  <c r="D734" i="12"/>
  <c r="F733" i="12"/>
  <c r="E733" i="12" a="1"/>
  <c r="E733" i="12" s="1"/>
  <c r="D733" i="12"/>
  <c r="L728" i="12"/>
  <c r="L754" i="12" s="1"/>
  <c r="L760" i="12" s="1"/>
  <c r="K728" i="12"/>
  <c r="K754" i="12" s="1"/>
  <c r="J728" i="12"/>
  <c r="J754" i="12" s="1"/>
  <c r="I728" i="12"/>
  <c r="I754" i="12" s="1"/>
  <c r="H728" i="12"/>
  <c r="H754" i="12" s="1"/>
  <c r="H760" i="12" s="1"/>
  <c r="L708" i="12"/>
  <c r="L758" i="12" s="1"/>
  <c r="K708" i="12"/>
  <c r="K758" i="12" s="1"/>
  <c r="J708" i="12"/>
  <c r="J758" i="12" s="1"/>
  <c r="J764" i="12" s="1"/>
  <c r="K766" i="12" s="1"/>
  <c r="I708" i="12"/>
  <c r="I758" i="12" s="1"/>
  <c r="H708" i="12"/>
  <c r="F708" i="12"/>
  <c r="F706" i="12" s="1"/>
  <c r="C695" i="12"/>
  <c r="F691" i="12"/>
  <c r="F689" i="12"/>
  <c r="E682" i="12"/>
  <c r="L609" i="12" s="1"/>
  <c r="F676" i="12"/>
  <c r="F672" i="12"/>
  <c r="L670" i="12" a="1"/>
  <c r="L670" i="12" s="1"/>
  <c r="K670" i="12" a="1"/>
  <c r="K670" i="12" s="1"/>
  <c r="J670" i="12" a="1"/>
  <c r="J670" i="12" s="1"/>
  <c r="I670" i="12" a="1"/>
  <c r="I670" i="12" s="1"/>
  <c r="H670" i="12" a="1"/>
  <c r="H670" i="12" s="1"/>
  <c r="L664" i="12"/>
  <c r="K664" i="12"/>
  <c r="J664" i="12"/>
  <c r="I664" i="12"/>
  <c r="H664" i="12"/>
  <c r="F664" i="12"/>
  <c r="D664" i="12"/>
  <c r="L663" i="12"/>
  <c r="K663" i="12"/>
  <c r="J663" i="12"/>
  <c r="I663" i="12"/>
  <c r="H663" i="12"/>
  <c r="F663" i="12"/>
  <c r="D663" i="12"/>
  <c r="L662" i="12"/>
  <c r="K662" i="12"/>
  <c r="J662" i="12"/>
  <c r="I662" i="12"/>
  <c r="H662" i="12"/>
  <c r="F662" i="12"/>
  <c r="D662" i="12"/>
  <c r="L661" i="12"/>
  <c r="K661" i="12"/>
  <c r="J661" i="12"/>
  <c r="I661" i="12"/>
  <c r="H661" i="12"/>
  <c r="F661" i="12"/>
  <c r="D661" i="12"/>
  <c r="L660" i="12"/>
  <c r="K660" i="12"/>
  <c r="J660" i="12"/>
  <c r="I660" i="12"/>
  <c r="H660" i="12"/>
  <c r="F660" i="12"/>
  <c r="D660" i="12"/>
  <c r="L659" i="12"/>
  <c r="K659" i="12"/>
  <c r="J659" i="12"/>
  <c r="I659" i="12"/>
  <c r="H659" i="12"/>
  <c r="F659" i="12"/>
  <c r="D659" i="12"/>
  <c r="L658" i="12"/>
  <c r="K658" i="12"/>
  <c r="J658" i="12"/>
  <c r="I658" i="12"/>
  <c r="H658" i="12"/>
  <c r="F658" i="12"/>
  <c r="D658" i="12"/>
  <c r="L657" i="12"/>
  <c r="K657" i="12"/>
  <c r="J657" i="12"/>
  <c r="I657" i="12"/>
  <c r="H657" i="12"/>
  <c r="H676" i="12" s="1" a="1"/>
  <c r="H676" i="12" s="1"/>
  <c r="F657" i="12"/>
  <c r="D657" i="12"/>
  <c r="F654" i="12"/>
  <c r="E654" i="12" a="1"/>
  <c r="E654" i="12" s="1"/>
  <c r="D654" i="12"/>
  <c r="F653" i="12"/>
  <c r="E653" i="12" a="1"/>
  <c r="E653" i="12" s="1"/>
  <c r="D653" i="12"/>
  <c r="F652" i="12"/>
  <c r="E652" i="12" a="1"/>
  <c r="E652" i="12" s="1"/>
  <c r="D652" i="12"/>
  <c r="F651" i="12"/>
  <c r="E651" i="12" a="1"/>
  <c r="E651" i="12" s="1"/>
  <c r="D651" i="12"/>
  <c r="F650" i="12"/>
  <c r="E650" i="12" a="1"/>
  <c r="E650" i="12" s="1"/>
  <c r="D650" i="12"/>
  <c r="F649" i="12"/>
  <c r="E649" i="12" a="1"/>
  <c r="E649" i="12" s="1"/>
  <c r="D649" i="12"/>
  <c r="F648" i="12"/>
  <c r="E648" i="12" a="1"/>
  <c r="E648" i="12" s="1"/>
  <c r="D648" i="12"/>
  <c r="F647" i="12"/>
  <c r="E647" i="12" a="1"/>
  <c r="E647" i="12" s="1"/>
  <c r="D647" i="12"/>
  <c r="L642" i="12"/>
  <c r="L668" i="12" s="1"/>
  <c r="K642" i="12"/>
  <c r="K668" i="12" s="1"/>
  <c r="K674" i="12" s="1"/>
  <c r="J642" i="12"/>
  <c r="J668" i="12" s="1"/>
  <c r="J674" i="12" s="1"/>
  <c r="I642" i="12"/>
  <c r="I668" i="12" s="1"/>
  <c r="I674" i="12" s="1"/>
  <c r="H642" i="12"/>
  <c r="H668" i="12" s="1"/>
  <c r="H674" i="12" s="1"/>
  <c r="L622" i="12"/>
  <c r="K622" i="12"/>
  <c r="J622" i="12"/>
  <c r="I622" i="12"/>
  <c r="H622" i="12"/>
  <c r="H672" i="12" s="1"/>
  <c r="H678" i="12" s="1"/>
  <c r="I680" i="12" s="1"/>
  <c r="F622" i="12"/>
  <c r="F620" i="12" s="1"/>
  <c r="C609" i="12"/>
  <c r="F605" i="12"/>
  <c r="F603" i="12"/>
  <c r="E596" i="12"/>
  <c r="F590" i="12"/>
  <c r="F586" i="12"/>
  <c r="L584" i="12" a="1"/>
  <c r="L584" i="12" s="1"/>
  <c r="K584" i="12" a="1"/>
  <c r="K584" i="12" s="1"/>
  <c r="J584" i="12" a="1"/>
  <c r="J584" i="12" s="1"/>
  <c r="I584" i="12" a="1"/>
  <c r="I584" i="12" s="1"/>
  <c r="H584" i="12" a="1"/>
  <c r="H584" i="12" s="1"/>
  <c r="L578" i="12"/>
  <c r="K578" i="12"/>
  <c r="J578" i="12"/>
  <c r="I578" i="12"/>
  <c r="H578" i="12"/>
  <c r="F578" i="12"/>
  <c r="D578" i="12"/>
  <c r="L577" i="12"/>
  <c r="K577" i="12"/>
  <c r="J577" i="12"/>
  <c r="I577" i="12"/>
  <c r="H577" i="12"/>
  <c r="F577" i="12"/>
  <c r="D577" i="12"/>
  <c r="L576" i="12"/>
  <c r="K576" i="12"/>
  <c r="J576" i="12"/>
  <c r="I576" i="12"/>
  <c r="H576" i="12"/>
  <c r="F576" i="12"/>
  <c r="D576" i="12"/>
  <c r="L575" i="12"/>
  <c r="K575" i="12"/>
  <c r="J575" i="12"/>
  <c r="I575" i="12"/>
  <c r="H575" i="12"/>
  <c r="F575" i="12"/>
  <c r="D575" i="12"/>
  <c r="L574" i="12"/>
  <c r="K574" i="12"/>
  <c r="J574" i="12"/>
  <c r="I574" i="12"/>
  <c r="H574" i="12"/>
  <c r="F574" i="12"/>
  <c r="D574" i="12"/>
  <c r="L573" i="12"/>
  <c r="K573" i="12"/>
  <c r="J573" i="12"/>
  <c r="I573" i="12"/>
  <c r="H573" i="12"/>
  <c r="F573" i="12"/>
  <c r="D573" i="12"/>
  <c r="L572" i="12"/>
  <c r="K572" i="12"/>
  <c r="J572" i="12"/>
  <c r="I572" i="12"/>
  <c r="H572" i="12"/>
  <c r="F572" i="12"/>
  <c r="D572" i="12"/>
  <c r="L571" i="12"/>
  <c r="K571" i="12"/>
  <c r="J571" i="12"/>
  <c r="I571" i="12"/>
  <c r="H571" i="12"/>
  <c r="F571" i="12"/>
  <c r="D571" i="12"/>
  <c r="F568" i="12"/>
  <c r="E568" i="12" a="1"/>
  <c r="E568" i="12" s="1"/>
  <c r="D568" i="12"/>
  <c r="F567" i="12"/>
  <c r="E567" i="12" a="1"/>
  <c r="E567" i="12" s="1"/>
  <c r="D567" i="12"/>
  <c r="F566" i="12"/>
  <c r="E566" i="12" a="1"/>
  <c r="E566" i="12" s="1"/>
  <c r="D566" i="12"/>
  <c r="F565" i="12"/>
  <c r="E565" i="12" a="1"/>
  <c r="E565" i="12" s="1"/>
  <c r="D565" i="12"/>
  <c r="F564" i="12"/>
  <c r="E564" i="12" a="1"/>
  <c r="E564" i="12" s="1"/>
  <c r="D564" i="12"/>
  <c r="F563" i="12"/>
  <c r="E563" i="12" a="1"/>
  <c r="E563" i="12" s="1"/>
  <c r="D563" i="12"/>
  <c r="F562" i="12"/>
  <c r="E562" i="12" a="1"/>
  <c r="E562" i="12" s="1"/>
  <c r="D562" i="12"/>
  <c r="F561" i="12"/>
  <c r="E561" i="12" a="1"/>
  <c r="E561" i="12" s="1"/>
  <c r="D561" i="12"/>
  <c r="L556" i="12"/>
  <c r="L582" i="12" s="1"/>
  <c r="K556" i="12"/>
  <c r="K582" i="12" s="1"/>
  <c r="K588" i="12" s="1"/>
  <c r="J556" i="12"/>
  <c r="J582" i="12" s="1"/>
  <c r="J588" i="12" s="1"/>
  <c r="I556" i="12"/>
  <c r="I582" i="12" s="1"/>
  <c r="I588" i="12" s="1"/>
  <c r="H556" i="12"/>
  <c r="H582" i="12" s="1"/>
  <c r="L536" i="12"/>
  <c r="K536" i="12"/>
  <c r="J536" i="12"/>
  <c r="I536" i="12"/>
  <c r="H536" i="12"/>
  <c r="H586" i="12" s="1"/>
  <c r="H592" i="12" s="1"/>
  <c r="I594" i="12" s="1"/>
  <c r="F536" i="12"/>
  <c r="F534" i="12"/>
  <c r="C523" i="12"/>
  <c r="F519" i="12"/>
  <c r="F517" i="12"/>
  <c r="E510" i="12"/>
  <c r="L437" i="12" s="1"/>
  <c r="F504" i="12"/>
  <c r="F500" i="12"/>
  <c r="L498" i="12" a="1"/>
  <c r="L498" i="12" s="1"/>
  <c r="K498" i="12" a="1"/>
  <c r="K498" i="12" s="1"/>
  <c r="J498" i="12" a="1"/>
  <c r="J498" i="12" s="1"/>
  <c r="I498" i="12" a="1"/>
  <c r="I498" i="12" s="1"/>
  <c r="H498" i="12" a="1"/>
  <c r="H498" i="12" s="1"/>
  <c r="I496" i="12"/>
  <c r="I502" i="12" s="1"/>
  <c r="L492" i="12"/>
  <c r="K492" i="12"/>
  <c r="J492" i="12"/>
  <c r="I492" i="12"/>
  <c r="H492" i="12"/>
  <c r="F492" i="12"/>
  <c r="D492" i="12"/>
  <c r="L491" i="12"/>
  <c r="K491" i="12"/>
  <c r="J491" i="12"/>
  <c r="I491" i="12"/>
  <c r="H491" i="12"/>
  <c r="F491" i="12"/>
  <c r="D491" i="12"/>
  <c r="L490" i="12"/>
  <c r="K490" i="12"/>
  <c r="J490" i="12"/>
  <c r="I490" i="12"/>
  <c r="H490" i="12"/>
  <c r="F490" i="12"/>
  <c r="D490" i="12"/>
  <c r="L489" i="12"/>
  <c r="K489" i="12"/>
  <c r="J489" i="12"/>
  <c r="I489" i="12"/>
  <c r="H489" i="12"/>
  <c r="F489" i="12"/>
  <c r="D489" i="12"/>
  <c r="L488" i="12"/>
  <c r="K488" i="12"/>
  <c r="J488" i="12"/>
  <c r="I488" i="12"/>
  <c r="H488" i="12"/>
  <c r="F488" i="12"/>
  <c r="D488" i="12"/>
  <c r="L487" i="12"/>
  <c r="K487" i="12"/>
  <c r="J487" i="12"/>
  <c r="I487" i="12"/>
  <c r="H487" i="12"/>
  <c r="F487" i="12"/>
  <c r="D487" i="12"/>
  <c r="L486" i="12"/>
  <c r="K486" i="12"/>
  <c r="J486" i="12"/>
  <c r="I486" i="12"/>
  <c r="H486" i="12"/>
  <c r="F486" i="12"/>
  <c r="D486" i="12"/>
  <c r="L485" i="12"/>
  <c r="K485" i="12"/>
  <c r="J485" i="12"/>
  <c r="J504" i="12" s="1" a="1"/>
  <c r="J504" i="12" s="1"/>
  <c r="I485" i="12"/>
  <c r="I504" i="12" s="1" a="1"/>
  <c r="I504" i="12" s="1"/>
  <c r="H485" i="12"/>
  <c r="F485" i="12"/>
  <c r="D485" i="12"/>
  <c r="F482" i="12"/>
  <c r="E482" i="12" a="1"/>
  <c r="E482" i="12" s="1"/>
  <c r="D482" i="12"/>
  <c r="F481" i="12"/>
  <c r="E481" i="12" a="1"/>
  <c r="E481" i="12" s="1"/>
  <c r="D481" i="12"/>
  <c r="F480" i="12"/>
  <c r="E480" i="12" a="1"/>
  <c r="E480" i="12" s="1"/>
  <c r="D480" i="12"/>
  <c r="F479" i="12"/>
  <c r="E479" i="12" a="1"/>
  <c r="E479" i="12" s="1"/>
  <c r="D479" i="12"/>
  <c r="F478" i="12"/>
  <c r="E478" i="12"/>
  <c r="E478" i="12" a="1"/>
  <c r="D478" i="12"/>
  <c r="F477" i="12"/>
  <c r="E477" i="12" a="1"/>
  <c r="E477" i="12" s="1"/>
  <c r="D477" i="12"/>
  <c r="F476" i="12"/>
  <c r="E476" i="12" a="1"/>
  <c r="E476" i="12" s="1"/>
  <c r="D476" i="12"/>
  <c r="F475" i="12"/>
  <c r="E475" i="12" a="1"/>
  <c r="E475" i="12" s="1"/>
  <c r="D475" i="12"/>
  <c r="L470" i="12"/>
  <c r="L496" i="12" s="1"/>
  <c r="L502" i="12" s="1"/>
  <c r="K470" i="12"/>
  <c r="K496" i="12" s="1"/>
  <c r="K502" i="12" s="1"/>
  <c r="J470" i="12"/>
  <c r="J496" i="12" s="1"/>
  <c r="J502" i="12" s="1"/>
  <c r="I470" i="12"/>
  <c r="H470" i="12"/>
  <c r="H496" i="12" s="1"/>
  <c r="L450" i="12"/>
  <c r="K450" i="12"/>
  <c r="J450" i="12"/>
  <c r="I450" i="12"/>
  <c r="H450" i="12"/>
  <c r="H500" i="12" s="1"/>
  <c r="H506" i="12" s="1"/>
  <c r="I508" i="12" s="1"/>
  <c r="F450" i="12"/>
  <c r="F448" i="12" s="1"/>
  <c r="C437" i="12"/>
  <c r="F433" i="12"/>
  <c r="F431" i="12"/>
  <c r="E424" i="12"/>
  <c r="L351" i="12" s="1"/>
  <c r="J420" i="12"/>
  <c r="K422" i="12" s="1"/>
  <c r="F418" i="12"/>
  <c r="F414" i="12"/>
  <c r="L412" i="12" a="1"/>
  <c r="L412" i="12" s="1"/>
  <c r="K412" i="12" a="1"/>
  <c r="K412" i="12" s="1"/>
  <c r="J412" i="12" a="1"/>
  <c r="J412" i="12" s="1"/>
  <c r="I412" i="12" a="1"/>
  <c r="I412" i="12" s="1"/>
  <c r="H412" i="12" a="1"/>
  <c r="H412" i="12" s="1"/>
  <c r="L406" i="12"/>
  <c r="K406" i="12"/>
  <c r="J406" i="12"/>
  <c r="I406" i="12"/>
  <c r="H406" i="12"/>
  <c r="F406" i="12"/>
  <c r="D406" i="12"/>
  <c r="L405" i="12"/>
  <c r="K405" i="12"/>
  <c r="J405" i="12"/>
  <c r="I405" i="12"/>
  <c r="H405" i="12"/>
  <c r="F405" i="12"/>
  <c r="D405" i="12"/>
  <c r="L404" i="12"/>
  <c r="K404" i="12"/>
  <c r="J404" i="12"/>
  <c r="I404" i="12"/>
  <c r="H404" i="12"/>
  <c r="F404" i="12"/>
  <c r="D404" i="12"/>
  <c r="L403" i="12"/>
  <c r="K403" i="12"/>
  <c r="J403" i="12"/>
  <c r="I403" i="12"/>
  <c r="H403" i="12"/>
  <c r="F403" i="12"/>
  <c r="D403" i="12"/>
  <c r="L402" i="12"/>
  <c r="K402" i="12"/>
  <c r="J402" i="12"/>
  <c r="I402" i="12"/>
  <c r="H402" i="12"/>
  <c r="F402" i="12"/>
  <c r="D402" i="12"/>
  <c r="L401" i="12"/>
  <c r="K401" i="12"/>
  <c r="J401" i="12"/>
  <c r="I401" i="12"/>
  <c r="H401" i="12"/>
  <c r="F401" i="12"/>
  <c r="D401" i="12"/>
  <c r="L400" i="12"/>
  <c r="K400" i="12"/>
  <c r="J400" i="12"/>
  <c r="I400" i="12"/>
  <c r="H400" i="12"/>
  <c r="F400" i="12"/>
  <c r="D400" i="12"/>
  <c r="L399" i="12"/>
  <c r="K399" i="12"/>
  <c r="J399" i="12"/>
  <c r="I399" i="12"/>
  <c r="H399" i="12"/>
  <c r="F399" i="12"/>
  <c r="D399" i="12"/>
  <c r="F396" i="12"/>
  <c r="E396" i="12" a="1"/>
  <c r="E396" i="12" s="1"/>
  <c r="D396" i="12"/>
  <c r="F395" i="12"/>
  <c r="E395" i="12" a="1"/>
  <c r="E395" i="12" s="1"/>
  <c r="D395" i="12"/>
  <c r="F394" i="12"/>
  <c r="E394" i="12" a="1"/>
  <c r="E394" i="12" s="1"/>
  <c r="D394" i="12"/>
  <c r="F393" i="12"/>
  <c r="E393" i="12" a="1"/>
  <c r="E393" i="12" s="1"/>
  <c r="D393" i="12"/>
  <c r="F392" i="12"/>
  <c r="E392" i="12" a="1"/>
  <c r="E392" i="12" s="1"/>
  <c r="D392" i="12"/>
  <c r="F391" i="12"/>
  <c r="E391" i="12" a="1"/>
  <c r="E391" i="12" s="1"/>
  <c r="D391" i="12"/>
  <c r="F390" i="12"/>
  <c r="E390" i="12" a="1"/>
  <c r="E390" i="12" s="1"/>
  <c r="D390" i="12"/>
  <c r="F389" i="12"/>
  <c r="E389" i="12" a="1"/>
  <c r="E389" i="12" s="1"/>
  <c r="D389" i="12"/>
  <c r="L384" i="12"/>
  <c r="L410" i="12" s="1"/>
  <c r="K384" i="12"/>
  <c r="K410" i="12" s="1"/>
  <c r="K416" i="12" s="1"/>
  <c r="J384" i="12"/>
  <c r="J410" i="12" s="1"/>
  <c r="J416" i="12" s="1"/>
  <c r="I384" i="12"/>
  <c r="I410" i="12" s="1"/>
  <c r="I416" i="12" s="1"/>
  <c r="H384" i="12"/>
  <c r="H410" i="12" s="1"/>
  <c r="L364" i="12"/>
  <c r="K364" i="12"/>
  <c r="J364" i="12"/>
  <c r="J414" i="12" s="1"/>
  <c r="I364" i="12"/>
  <c r="H364" i="12"/>
  <c r="H414" i="12" s="1"/>
  <c r="F364" i="12"/>
  <c r="F362" i="12"/>
  <c r="C351" i="12"/>
  <c r="F347" i="12"/>
  <c r="F345" i="12"/>
  <c r="E338" i="12"/>
  <c r="L265" i="12" s="1"/>
  <c r="F332" i="12"/>
  <c r="F328" i="12"/>
  <c r="L326" i="12" a="1"/>
  <c r="L326" i="12" s="1"/>
  <c r="K326" i="12" a="1"/>
  <c r="K326" i="12" s="1"/>
  <c r="J326" i="12" a="1"/>
  <c r="J326" i="12" s="1"/>
  <c r="I326" i="12" a="1"/>
  <c r="I326" i="12" s="1"/>
  <c r="H326" i="12" a="1"/>
  <c r="H326" i="12" s="1"/>
  <c r="L320" i="12"/>
  <c r="K320" i="12"/>
  <c r="J320" i="12"/>
  <c r="I320" i="12"/>
  <c r="H320" i="12"/>
  <c r="F320" i="12"/>
  <c r="D320" i="12"/>
  <c r="L319" i="12"/>
  <c r="K319" i="12"/>
  <c r="J319" i="12"/>
  <c r="I319" i="12"/>
  <c r="H319" i="12"/>
  <c r="F319" i="12"/>
  <c r="D319" i="12"/>
  <c r="L318" i="12"/>
  <c r="K318" i="12"/>
  <c r="J318" i="12"/>
  <c r="I318" i="12"/>
  <c r="H318" i="12"/>
  <c r="F318" i="12"/>
  <c r="D318" i="12"/>
  <c r="L317" i="12"/>
  <c r="K317" i="12"/>
  <c r="J317" i="12"/>
  <c r="I317" i="12"/>
  <c r="H317" i="12"/>
  <c r="F317" i="12"/>
  <c r="D317" i="12"/>
  <c r="L316" i="12"/>
  <c r="K316" i="12"/>
  <c r="J316" i="12"/>
  <c r="I316" i="12"/>
  <c r="H316" i="12"/>
  <c r="F316" i="12"/>
  <c r="D316" i="12"/>
  <c r="L315" i="12"/>
  <c r="K315" i="12"/>
  <c r="J315" i="12"/>
  <c r="I315" i="12"/>
  <c r="H315" i="12"/>
  <c r="F315" i="12"/>
  <c r="D315" i="12"/>
  <c r="L314" i="12"/>
  <c r="K314" i="12"/>
  <c r="J314" i="12"/>
  <c r="I314" i="12"/>
  <c r="H314" i="12"/>
  <c r="F314" i="12"/>
  <c r="D314" i="12"/>
  <c r="L313" i="12"/>
  <c r="K313" i="12"/>
  <c r="J313" i="12"/>
  <c r="I313" i="12"/>
  <c r="H313" i="12"/>
  <c r="F313" i="12"/>
  <c r="D313" i="12"/>
  <c r="F310" i="12"/>
  <c r="E310" i="12" a="1"/>
  <c r="E310" i="12" s="1"/>
  <c r="D310" i="12"/>
  <c r="F309" i="12"/>
  <c r="E309" i="12" a="1"/>
  <c r="E309" i="12" s="1"/>
  <c r="D309" i="12"/>
  <c r="F308" i="12"/>
  <c r="E308" i="12" a="1"/>
  <c r="E308" i="12" s="1"/>
  <c r="D308" i="12"/>
  <c r="F307" i="12"/>
  <c r="E307" i="12" a="1"/>
  <c r="E307" i="12" s="1"/>
  <c r="D307" i="12"/>
  <c r="F306" i="12"/>
  <c r="E306" i="12" a="1"/>
  <c r="E306" i="12" s="1"/>
  <c r="D306" i="12"/>
  <c r="F305" i="12"/>
  <c r="E305" i="12" a="1"/>
  <c r="E305" i="12" s="1"/>
  <c r="D305" i="12"/>
  <c r="F304" i="12"/>
  <c r="E304" i="12" a="1"/>
  <c r="E304" i="12" s="1"/>
  <c r="D304" i="12"/>
  <c r="F303" i="12"/>
  <c r="E303" i="12" a="1"/>
  <c r="E303" i="12" s="1"/>
  <c r="D303" i="12"/>
  <c r="L298" i="12"/>
  <c r="L324" i="12" s="1"/>
  <c r="K298" i="12"/>
  <c r="K324" i="12" s="1"/>
  <c r="J298" i="12"/>
  <c r="J324" i="12" s="1"/>
  <c r="I298" i="12"/>
  <c r="I324" i="12" s="1"/>
  <c r="H298" i="12"/>
  <c r="H324" i="12" s="1"/>
  <c r="H330" i="12" s="1"/>
  <c r="L278" i="12"/>
  <c r="K278" i="12"/>
  <c r="J278" i="12"/>
  <c r="I278" i="12"/>
  <c r="H278" i="12"/>
  <c r="H332" i="12" s="1" a="1"/>
  <c r="H332" i="12" s="1"/>
  <c r="F278" i="12"/>
  <c r="F276" i="12" s="1"/>
  <c r="C265" i="12"/>
  <c r="F261" i="12"/>
  <c r="F259" i="12"/>
  <c r="E252" i="12"/>
  <c r="L246" i="12" a="1"/>
  <c r="L246" i="12" s="1"/>
  <c r="F246" i="12"/>
  <c r="K244" i="12"/>
  <c r="F242" i="12"/>
  <c r="L240" i="12" a="1"/>
  <c r="L240" i="12" s="1"/>
  <c r="K240" i="12" a="1"/>
  <c r="K240" i="12" s="1"/>
  <c r="J240" i="12" a="1"/>
  <c r="J240" i="12" s="1"/>
  <c r="I240" i="12" a="1"/>
  <c r="I240" i="12" s="1"/>
  <c r="H240" i="12" a="1"/>
  <c r="H240" i="12" s="1"/>
  <c r="H238" i="12"/>
  <c r="H244" i="12" s="1"/>
  <c r="L234" i="12"/>
  <c r="K234" i="12"/>
  <c r="J234" i="12"/>
  <c r="I234" i="12"/>
  <c r="H234" i="12"/>
  <c r="F234" i="12"/>
  <c r="D234" i="12"/>
  <c r="L233" i="12"/>
  <c r="K233" i="12"/>
  <c r="J233" i="12"/>
  <c r="I233" i="12"/>
  <c r="H233" i="12"/>
  <c r="F233" i="12"/>
  <c r="D233" i="12"/>
  <c r="L232" i="12"/>
  <c r="K232" i="12"/>
  <c r="J232" i="12"/>
  <c r="I232" i="12"/>
  <c r="H232" i="12"/>
  <c r="F232" i="12"/>
  <c r="D232" i="12"/>
  <c r="L231" i="12"/>
  <c r="K231" i="12"/>
  <c r="J231" i="12"/>
  <c r="I231" i="12"/>
  <c r="H231" i="12"/>
  <c r="F231" i="12"/>
  <c r="D231" i="12"/>
  <c r="L230" i="12"/>
  <c r="K230" i="12"/>
  <c r="J230" i="12"/>
  <c r="I230" i="12"/>
  <c r="H230" i="12"/>
  <c r="F230" i="12"/>
  <c r="D230" i="12"/>
  <c r="L229" i="12"/>
  <c r="K229" i="12"/>
  <c r="J229" i="12"/>
  <c r="I229" i="12"/>
  <c r="H229" i="12"/>
  <c r="F229" i="12"/>
  <c r="D229" i="12"/>
  <c r="L228" i="12"/>
  <c r="K228" i="12"/>
  <c r="J228" i="12"/>
  <c r="I228" i="12"/>
  <c r="H228" i="12"/>
  <c r="F228" i="12"/>
  <c r="D228" i="12"/>
  <c r="L227" i="12"/>
  <c r="K227" i="12"/>
  <c r="J227" i="12"/>
  <c r="I227" i="12"/>
  <c r="H227" i="12"/>
  <c r="F227" i="12"/>
  <c r="D227" i="12"/>
  <c r="F224" i="12"/>
  <c r="E224" i="12" a="1"/>
  <c r="E224" i="12" s="1"/>
  <c r="D224" i="12"/>
  <c r="F223" i="12"/>
  <c r="E223" i="12" a="1"/>
  <c r="E223" i="12" s="1"/>
  <c r="D223" i="12"/>
  <c r="F222" i="12"/>
  <c r="E222" i="12" a="1"/>
  <c r="E222" i="12" s="1"/>
  <c r="D222" i="12"/>
  <c r="F221" i="12"/>
  <c r="E221" i="12" a="1"/>
  <c r="E221" i="12" s="1"/>
  <c r="D221" i="12"/>
  <c r="F220" i="12"/>
  <c r="E220" i="12" a="1"/>
  <c r="E220" i="12" s="1"/>
  <c r="D220" i="12"/>
  <c r="F219" i="12"/>
  <c r="E219" i="12" a="1"/>
  <c r="E219" i="12" s="1"/>
  <c r="D219" i="12"/>
  <c r="F218" i="12"/>
  <c r="E218" i="12" a="1"/>
  <c r="E218" i="12" s="1"/>
  <c r="D218" i="12"/>
  <c r="F217" i="12"/>
  <c r="E217" i="12" a="1"/>
  <c r="E217" i="12" s="1"/>
  <c r="D217" i="12"/>
  <c r="L212" i="12"/>
  <c r="L238" i="12" s="1"/>
  <c r="K212" i="12"/>
  <c r="K238" i="12" s="1"/>
  <c r="J212" i="12"/>
  <c r="J238" i="12" s="1"/>
  <c r="J244" i="12" s="1"/>
  <c r="I212" i="12"/>
  <c r="I238" i="12" s="1"/>
  <c r="I244" i="12" s="1"/>
  <c r="H212" i="12"/>
  <c r="L192" i="12"/>
  <c r="K192" i="12"/>
  <c r="J192" i="12"/>
  <c r="J242" i="12" s="1"/>
  <c r="I192" i="12"/>
  <c r="H192" i="12"/>
  <c r="H242" i="12" s="1"/>
  <c r="F192" i="12"/>
  <c r="F190" i="12" s="1"/>
  <c r="C179" i="12"/>
  <c r="F175" i="12"/>
  <c r="F173" i="12"/>
  <c r="E166" i="12"/>
  <c r="L93" i="12" s="1"/>
  <c r="F160" i="12"/>
  <c r="F156" i="12"/>
  <c r="L154" i="12" a="1"/>
  <c r="L154" i="12" s="1"/>
  <c r="K154" i="12" a="1"/>
  <c r="K154" i="12" s="1"/>
  <c r="J154" i="12" a="1"/>
  <c r="J154" i="12" s="1"/>
  <c r="I154" i="12" a="1"/>
  <c r="I154" i="12" s="1"/>
  <c r="H154" i="12" a="1"/>
  <c r="H154" i="12" s="1"/>
  <c r="L148" i="12"/>
  <c r="K148" i="12"/>
  <c r="J148" i="12"/>
  <c r="I148" i="12"/>
  <c r="H148" i="12"/>
  <c r="F148" i="12"/>
  <c r="D148" i="12"/>
  <c r="L147" i="12"/>
  <c r="K147" i="12"/>
  <c r="J147" i="12"/>
  <c r="I147" i="12"/>
  <c r="H147" i="12"/>
  <c r="F147" i="12"/>
  <c r="D147" i="12"/>
  <c r="L146" i="12"/>
  <c r="K146" i="12"/>
  <c r="J146" i="12"/>
  <c r="I146" i="12"/>
  <c r="H146" i="12"/>
  <c r="F146" i="12"/>
  <c r="D146" i="12"/>
  <c r="L145" i="12"/>
  <c r="K145" i="12"/>
  <c r="J145" i="12"/>
  <c r="I145" i="12"/>
  <c r="H145" i="12"/>
  <c r="F145" i="12"/>
  <c r="D145" i="12"/>
  <c r="L144" i="12"/>
  <c r="K144" i="12"/>
  <c r="J144" i="12"/>
  <c r="I144" i="12"/>
  <c r="H144" i="12"/>
  <c r="F144" i="12"/>
  <c r="D144" i="12"/>
  <c r="L143" i="12"/>
  <c r="K143" i="12"/>
  <c r="J143" i="12"/>
  <c r="I143" i="12"/>
  <c r="H143" i="12"/>
  <c r="F143" i="12"/>
  <c r="D143" i="12"/>
  <c r="L142" i="12"/>
  <c r="K142" i="12"/>
  <c r="J142" i="12"/>
  <c r="I142" i="12"/>
  <c r="H142" i="12"/>
  <c r="F142" i="12"/>
  <c r="D142" i="12"/>
  <c r="L141" i="12"/>
  <c r="K141" i="12"/>
  <c r="J141" i="12"/>
  <c r="I141" i="12"/>
  <c r="H141" i="12"/>
  <c r="F141" i="12"/>
  <c r="D141" i="12"/>
  <c r="F138" i="12"/>
  <c r="E138" i="12" a="1"/>
  <c r="E138" i="12" s="1"/>
  <c r="D138" i="12"/>
  <c r="F137" i="12"/>
  <c r="E137" i="12" a="1"/>
  <c r="E137" i="12" s="1"/>
  <c r="D137" i="12"/>
  <c r="F136" i="12"/>
  <c r="E136" i="12" a="1"/>
  <c r="E136" i="12" s="1"/>
  <c r="D136" i="12"/>
  <c r="F135" i="12"/>
  <c r="E135" i="12" a="1"/>
  <c r="E135" i="12" s="1"/>
  <c r="D135" i="12"/>
  <c r="F134" i="12"/>
  <c r="E134" i="12" a="1"/>
  <c r="E134" i="12" s="1"/>
  <c r="D134" i="12"/>
  <c r="F133" i="12"/>
  <c r="E133" i="12" a="1"/>
  <c r="E133" i="12" s="1"/>
  <c r="D133" i="12"/>
  <c r="F132" i="12"/>
  <c r="E132" i="12" a="1"/>
  <c r="E132" i="12" s="1"/>
  <c r="D132" i="12"/>
  <c r="F131" i="12"/>
  <c r="E131" i="12" a="1"/>
  <c r="E131" i="12" s="1"/>
  <c r="D131" i="12"/>
  <c r="L126" i="12"/>
  <c r="L152" i="12" s="1"/>
  <c r="K126" i="12"/>
  <c r="K152" i="12" s="1"/>
  <c r="J126" i="12"/>
  <c r="J152" i="12" s="1"/>
  <c r="I126" i="12"/>
  <c r="I152" i="12" s="1"/>
  <c r="I158" i="12" s="1"/>
  <c r="H126" i="12"/>
  <c r="H152" i="12" s="1"/>
  <c r="L106" i="12"/>
  <c r="L156" i="12" s="1"/>
  <c r="K106" i="12"/>
  <c r="J106" i="12"/>
  <c r="I106" i="12"/>
  <c r="H106" i="12"/>
  <c r="F106" i="12"/>
  <c r="F104" i="12" s="1"/>
  <c r="C93" i="12"/>
  <c r="H4976" i="12" l="1" a="1"/>
  <c r="H4976" i="12" s="1"/>
  <c r="J4460" i="12" a="1"/>
  <c r="J4460" i="12" s="1"/>
  <c r="L6180" i="12" a="1"/>
  <c r="L6180" i="12" s="1"/>
  <c r="L7298" i="12" a="1"/>
  <c r="L7298" i="12" s="1"/>
  <c r="L8339" i="12"/>
  <c r="J2224" i="12" a="1"/>
  <c r="J2224" i="12" s="1"/>
  <c r="H3514" i="12" a="1"/>
  <c r="H3514" i="12" s="1"/>
  <c r="H3529" i="12" s="1"/>
  <c r="K3600" i="12" a="1"/>
  <c r="K3600" i="12" s="1"/>
  <c r="L3686" i="12" a="1"/>
  <c r="L3686" i="12" s="1"/>
  <c r="L4456" i="12"/>
  <c r="I6524" i="12" a="1"/>
  <c r="I6524" i="12" s="1"/>
  <c r="I6539" i="12" s="1"/>
  <c r="J7126" i="12" a="1"/>
  <c r="J7126" i="12" s="1"/>
  <c r="J7141" i="12" s="1"/>
  <c r="K7814" i="12" a="1"/>
  <c r="K7814" i="12" s="1"/>
  <c r="H1020" i="12" a="1"/>
  <c r="H1020" i="12" s="1"/>
  <c r="H1035" i="12" s="1"/>
  <c r="I4116" i="12" a="1"/>
  <c r="I4116" i="12" s="1"/>
  <c r="K2491" i="12"/>
  <c r="J7384" i="12" a="1"/>
  <c r="J7384" i="12" s="1"/>
  <c r="H3596" i="12"/>
  <c r="H3312" i="12" a="1"/>
  <c r="H3312" i="12" s="1"/>
  <c r="L418" i="12" a="1"/>
  <c r="L418" i="12" s="1"/>
  <c r="L5062" i="12" a="1"/>
  <c r="L5062" i="12" s="1"/>
  <c r="J5058" i="12"/>
  <c r="J5064" i="12" s="1"/>
  <c r="K5066" i="12" s="1"/>
  <c r="H6438" i="12" a="1"/>
  <c r="H6438" i="12" s="1"/>
  <c r="K6696" i="12" a="1"/>
  <c r="K6696" i="12" s="1"/>
  <c r="K7986" i="12" a="1"/>
  <c r="K7986" i="12" s="1"/>
  <c r="J8416" i="12" a="1"/>
  <c r="J8416" i="12" s="1"/>
  <c r="H246" i="12" a="1"/>
  <c r="H246" i="12" s="1"/>
  <c r="I500" i="12"/>
  <c r="I506" i="12" s="1"/>
  <c r="J508" i="12" s="1"/>
  <c r="H762" i="12" a="1"/>
  <c r="H762" i="12" s="1"/>
  <c r="K844" i="12"/>
  <c r="K850" i="12" s="1"/>
  <c r="L852" i="12" s="1"/>
  <c r="L1287" i="12"/>
  <c r="K1360" i="12"/>
  <c r="K1366" i="12" s="1"/>
  <c r="L1368" i="12" s="1"/>
  <c r="J2478" i="12"/>
  <c r="H2736" i="12"/>
  <c r="H2742" i="12" s="1"/>
  <c r="I2744" i="12" s="1"/>
  <c r="K3256" i="12" a="1"/>
  <c r="K3256" i="12" s="1"/>
  <c r="K3271" i="12" s="1"/>
  <c r="L3424" i="12"/>
  <c r="L3430" i="12" s="1"/>
  <c r="I3609" i="12"/>
  <c r="J3854" i="12"/>
  <c r="J3860" i="12" s="1"/>
  <c r="K3862" i="12" s="1"/>
  <c r="L4370" i="12"/>
  <c r="L4387" i="12" s="1"/>
  <c r="L5320" i="12" a="1"/>
  <c r="L5320" i="12" s="1"/>
  <c r="I5664" i="12" a="1"/>
  <c r="I5664" i="12" s="1"/>
  <c r="I6438" i="12" a="1"/>
  <c r="I6438" i="12" s="1"/>
  <c r="I6453" i="12" s="1"/>
  <c r="L6524" i="12" a="1"/>
  <c r="L6524" i="12" s="1"/>
  <c r="J6606" i="12"/>
  <c r="L6868" i="12" a="1"/>
  <c r="L6868" i="12" s="1"/>
  <c r="I7122" i="12"/>
  <c r="L7466" i="12"/>
  <c r="J7638" i="12"/>
  <c r="H3944" i="12" a="1"/>
  <c r="H3944" i="12" s="1"/>
  <c r="H1622" i="12" a="1"/>
  <c r="H1622" i="12" s="1"/>
  <c r="H1637" i="12" s="1"/>
  <c r="J3084" i="12" a="1"/>
  <c r="J3084" i="12" s="1"/>
  <c r="H3334" i="12"/>
  <c r="J6180" i="12" a="1"/>
  <c r="J6180" i="12" s="1"/>
  <c r="J6195" i="12" s="1"/>
  <c r="J6438" i="12" a="1"/>
  <c r="J6438" i="12" s="1"/>
  <c r="K6520" i="12"/>
  <c r="H6793" i="12"/>
  <c r="H6864" i="12"/>
  <c r="J7122" i="12"/>
  <c r="J7212" i="12" a="1"/>
  <c r="J7212" i="12" s="1"/>
  <c r="K7638" i="12"/>
  <c r="J7724" i="12"/>
  <c r="K8072" i="12" a="1"/>
  <c r="K8072" i="12" s="1"/>
  <c r="H8244" i="12" a="1"/>
  <c r="H8244" i="12" s="1"/>
  <c r="I8326" i="12"/>
  <c r="I8332" i="12" s="1"/>
  <c r="J8334" i="12" s="1"/>
  <c r="L8326" i="12"/>
  <c r="L8332" i="12" s="1"/>
  <c r="I5492" i="12" a="1"/>
  <c r="I5492" i="12" s="1"/>
  <c r="K6000" i="12"/>
  <c r="K6006" i="12" s="1"/>
  <c r="J3514" i="12" a="1"/>
  <c r="J3514" i="12" s="1"/>
  <c r="H1880" i="12" a="1"/>
  <c r="H1880" i="12" s="1"/>
  <c r="I2736" i="12"/>
  <c r="I2742" i="12" s="1"/>
  <c r="J2744" i="12" s="1"/>
  <c r="J1020" i="12" a="1"/>
  <c r="J1020" i="12" s="1"/>
  <c r="I1704" i="12"/>
  <c r="K1876" i="12"/>
  <c r="K1882" i="12" s="1"/>
  <c r="L1884" i="12" s="1"/>
  <c r="L1889" i="12"/>
  <c r="K3080" i="12"/>
  <c r="K3086" i="12" s="1"/>
  <c r="L3088" i="12" s="1"/>
  <c r="H3170" i="12" a="1"/>
  <c r="H3170" i="12" s="1"/>
  <c r="I3252" i="12"/>
  <c r="I3258" i="12" s="1"/>
  <c r="J3260" i="12" s="1"/>
  <c r="H4026" i="12"/>
  <c r="H4032" i="12" s="1"/>
  <c r="I4034" i="12" s="1"/>
  <c r="H4542" i="12"/>
  <c r="L4628" i="12"/>
  <c r="L4634" i="12" s="1"/>
  <c r="J4632" i="12" a="1"/>
  <c r="J4632" i="12" s="1"/>
  <c r="I4800" i="12"/>
  <c r="I4806" i="12" s="1"/>
  <c r="J4808" i="12" s="1"/>
  <c r="H5062" i="12" a="1"/>
  <c r="H5062" i="12" s="1"/>
  <c r="J5750" i="12" a="1"/>
  <c r="J5750" i="12" s="1"/>
  <c r="J5765" i="12" s="1"/>
  <c r="L7638" i="12"/>
  <c r="L7644" i="12" s="1"/>
  <c r="J7720" i="12"/>
  <c r="J7726" i="12" s="1"/>
  <c r="J8072" i="12" a="1"/>
  <c r="J8072" i="12" s="1"/>
  <c r="J1459" i="12"/>
  <c r="L2138" i="12" a="1"/>
  <c r="L2138" i="12" s="1"/>
  <c r="K4288" i="12" a="1"/>
  <c r="K4288" i="12" s="1"/>
  <c r="J672" i="12"/>
  <c r="J678" i="12" s="1"/>
  <c r="K680" i="12" s="1"/>
  <c r="J1532" i="12"/>
  <c r="J1538" i="12" s="1"/>
  <c r="K1540" i="12" s="1"/>
  <c r="H1966" i="12" a="1"/>
  <c r="H1966" i="12" s="1"/>
  <c r="I4632" i="12" a="1"/>
  <c r="I4632" i="12" s="1"/>
  <c r="K5492" i="12" a="1"/>
  <c r="K5492" i="12" s="1"/>
  <c r="K5507" i="12" s="1"/>
  <c r="K2736" i="12"/>
  <c r="K2742" i="12" s="1"/>
  <c r="L2744" i="12" s="1"/>
  <c r="I2998" i="12" a="1"/>
  <c r="I2998" i="12" s="1"/>
  <c r="H3510" i="12"/>
  <c r="H3516" i="12" s="1"/>
  <c r="I3518" i="12" s="1"/>
  <c r="J4370" i="12"/>
  <c r="J4376" i="12" s="1"/>
  <c r="K4378" i="12" s="1"/>
  <c r="H4628" i="12"/>
  <c r="K5230" i="12"/>
  <c r="H5320" i="12" a="1"/>
  <c r="H5320" i="12" s="1"/>
  <c r="L6090" i="12"/>
  <c r="L6096" i="12" s="1"/>
  <c r="L6176" i="12"/>
  <c r="L6182" i="12" s="1"/>
  <c r="J6352" i="12" a="1"/>
  <c r="J6352" i="12" s="1"/>
  <c r="K6692" i="12"/>
  <c r="K7137" i="12"/>
  <c r="L7212" i="12" a="1"/>
  <c r="L7212" i="12" s="1"/>
  <c r="L7227" i="12" s="1"/>
  <c r="I7380" i="12"/>
  <c r="L7651" i="12"/>
  <c r="K8068" i="12"/>
  <c r="K8074" i="12" s="1"/>
  <c r="L8076" i="12" s="1"/>
  <c r="J8244" i="12" a="1"/>
  <c r="J8244" i="12" s="1"/>
  <c r="L8328" i="12"/>
  <c r="J8588" i="12" a="1"/>
  <c r="J8588" i="12" s="1"/>
  <c r="I8588" i="12" a="1"/>
  <c r="I8588" i="12" s="1"/>
  <c r="J3080" i="12"/>
  <c r="J3086" i="12" s="1"/>
  <c r="K3088" i="12" s="1"/>
  <c r="H3226" i="12" a="1"/>
  <c r="H3226" i="12" s="1"/>
  <c r="J5664" i="12" a="1"/>
  <c r="J5664" i="12" s="1"/>
  <c r="J5679" i="12" s="1"/>
  <c r="K246" i="12" a="1"/>
  <c r="K246" i="12" s="1"/>
  <c r="K762" i="12" a="1"/>
  <c r="K762" i="12" s="1"/>
  <c r="L1016" i="12"/>
  <c r="K1450" i="12" a="1"/>
  <c r="K1450" i="12" s="1"/>
  <c r="K1465" i="12" s="1"/>
  <c r="L1876" i="12"/>
  <c r="J156" i="12"/>
  <c r="J418" i="12" a="1"/>
  <c r="J418" i="12" s="1"/>
  <c r="J433" i="12" s="1"/>
  <c r="J2654" i="12" a="1"/>
  <c r="J2654" i="12" s="1"/>
  <c r="J3170" i="12" a="1"/>
  <c r="J3170" i="12" s="1"/>
  <c r="K3252" i="12"/>
  <c r="K5058" i="12"/>
  <c r="J5148" i="12" a="1"/>
  <c r="J5148" i="12" s="1"/>
  <c r="J5503" i="12"/>
  <c r="K6610" i="12" a="1"/>
  <c r="K6610" i="12" s="1"/>
  <c r="K6864" i="12"/>
  <c r="K6881" i="12" s="1"/>
  <c r="H7376" i="12"/>
  <c r="I7728" i="12" a="1"/>
  <c r="I7728" i="12" s="1"/>
  <c r="K7982" i="12"/>
  <c r="K7988" i="12" s="1"/>
  <c r="L7990" i="12" s="1"/>
  <c r="H7986" i="12" a="1"/>
  <c r="H7986" i="12" s="1"/>
  <c r="H8001" i="12" s="1"/>
  <c r="L8068" i="12"/>
  <c r="K8588" i="12" a="1"/>
  <c r="K8588" i="12" s="1"/>
  <c r="K8603" i="12" s="1"/>
  <c r="H2396" i="12" a="1"/>
  <c r="H2396" i="12" s="1"/>
  <c r="H2654" i="12" a="1"/>
  <c r="H2654" i="12" s="1"/>
  <c r="I3781" i="12"/>
  <c r="I5578" i="12" a="1"/>
  <c r="I5578" i="12" s="1"/>
  <c r="L3428" i="12" a="1"/>
  <c r="L3428" i="12" s="1"/>
  <c r="L1635" i="12"/>
  <c r="K4460" i="12" a="1"/>
  <c r="K4460" i="12" s="1"/>
  <c r="K4475" i="12" s="1"/>
  <c r="L1360" i="12"/>
  <c r="L1366" i="12" s="1"/>
  <c r="L844" i="12"/>
  <c r="H1106" i="12" a="1"/>
  <c r="H1106" i="12" s="1"/>
  <c r="H1704" i="12"/>
  <c r="H1710" i="12" s="1"/>
  <c r="I1712" i="12" s="1"/>
  <c r="H3252" i="12"/>
  <c r="H3258" i="12" s="1"/>
  <c r="I3260" i="12" s="1"/>
  <c r="H4284" i="12"/>
  <c r="H4290" i="12" s="1"/>
  <c r="I4292" i="12" s="1"/>
  <c r="H4800" i="12"/>
  <c r="H4806" i="12" s="1"/>
  <c r="I4808" i="12" s="1"/>
  <c r="K156" i="12"/>
  <c r="L328" i="12"/>
  <c r="L334" i="12" s="1"/>
  <c r="K418" i="12" a="1"/>
  <c r="K418" i="12" s="1"/>
  <c r="H758" i="12"/>
  <c r="I930" i="12"/>
  <c r="H1278" i="12" a="1"/>
  <c r="H1278" i="12" s="1"/>
  <c r="H1446" i="12"/>
  <c r="H1452" i="12" s="1"/>
  <c r="I1454" i="12" s="1"/>
  <c r="I1790" i="12"/>
  <c r="I1796" i="12" s="1"/>
  <c r="J1798" i="12" s="1"/>
  <c r="J2306" i="12"/>
  <c r="I2310" i="12" a="1"/>
  <c r="I2310" i="12" s="1"/>
  <c r="L2740" i="12" a="1"/>
  <c r="L2740" i="12" s="1"/>
  <c r="L2755" i="12" s="1"/>
  <c r="L3084" i="12" a="1"/>
  <c r="L3084" i="12" s="1"/>
  <c r="L3252" i="12"/>
  <c r="H3428" i="12" a="1"/>
  <c r="H3428" i="12" s="1"/>
  <c r="H3443" i="12" s="1"/>
  <c r="I3768" i="12"/>
  <c r="H4198" i="12"/>
  <c r="H4204" i="12" s="1"/>
  <c r="I4206" i="12" s="1"/>
  <c r="K4202" i="12" a="1"/>
  <c r="K4202" i="12" s="1"/>
  <c r="L4284" i="12"/>
  <c r="J4366" i="12"/>
  <c r="J4372" i="12" s="1"/>
  <c r="L5058" i="12"/>
  <c r="L5064" i="12" s="1"/>
  <c r="I5746" i="12"/>
  <c r="I5752" i="12" s="1"/>
  <c r="J5754" i="12" s="1"/>
  <c r="H6180" i="12" a="1"/>
  <c r="H6180" i="12" s="1"/>
  <c r="L6172" i="12"/>
  <c r="L6610" i="12" a="1"/>
  <c r="L6610" i="12" s="1"/>
  <c r="J6782" i="12" a="1"/>
  <c r="J6782" i="12" s="1"/>
  <c r="J6797" i="12" s="1"/>
  <c r="L6864" i="12"/>
  <c r="I7376" i="12"/>
  <c r="I7382" i="12" s="1"/>
  <c r="J7728" i="12" a="1"/>
  <c r="J7728" i="12" s="1"/>
  <c r="J7743" i="12" s="1"/>
  <c r="H8240" i="12"/>
  <c r="H8246" i="12" s="1"/>
  <c r="I8248" i="12" s="1"/>
  <c r="L8244" i="12" a="1"/>
  <c r="L8244" i="12" s="1"/>
  <c r="J2396" i="12" a="1"/>
  <c r="J2396" i="12" s="1"/>
  <c r="H2388" i="12"/>
  <c r="H2392" i="12"/>
  <c r="H2398" i="12" s="1"/>
  <c r="I2400" i="12" s="1"/>
  <c r="J848" i="12" a="1"/>
  <c r="J848" i="12" s="1"/>
  <c r="J863" i="12" s="1"/>
  <c r="H1635" i="12"/>
  <c r="H1624" i="12"/>
  <c r="I1626" i="12" s="1"/>
  <c r="J1794" i="12" a="1"/>
  <c r="J1794" i="12" s="1"/>
  <c r="J1809" i="12" s="1"/>
  <c r="J2998" i="12" a="1"/>
  <c r="J2998" i="12" s="1"/>
  <c r="H328" i="12"/>
  <c r="H334" i="12" s="1"/>
  <c r="I336" i="12" s="1"/>
  <c r="L2482" i="12" a="1"/>
  <c r="L2482" i="12" s="1"/>
  <c r="J500" i="12"/>
  <c r="J506" i="12" s="1"/>
  <c r="K508" i="12" s="1"/>
  <c r="I2835" i="12"/>
  <c r="L2904" i="12"/>
  <c r="L2921" i="12" s="1"/>
  <c r="L2908" i="12"/>
  <c r="L2914" i="12" s="1"/>
  <c r="I8580" i="12"/>
  <c r="I8586" i="12" s="1"/>
  <c r="I8584" i="12"/>
  <c r="L1020" i="12" a="1"/>
  <c r="L1020" i="12" s="1"/>
  <c r="K6868" i="12" a="1"/>
  <c r="K6868" i="12" s="1"/>
  <c r="K6883" i="12" s="1"/>
  <c r="L8502" i="12" a="1"/>
  <c r="L8502" i="12" s="1"/>
  <c r="K257" i="12"/>
  <c r="L1029" i="12"/>
  <c r="H1192" i="12" a="1"/>
  <c r="H1192" i="12" s="1"/>
  <c r="J1631" i="12"/>
  <c r="L1880" i="12" a="1"/>
  <c r="L1880" i="12" s="1"/>
  <c r="L1895" i="12" s="1"/>
  <c r="I2048" i="12"/>
  <c r="I2065" i="12" s="1"/>
  <c r="L2310" i="12" a="1"/>
  <c r="L2310" i="12" s="1"/>
  <c r="L2325" i="12" s="1"/>
  <c r="J2994" i="12"/>
  <c r="J3000" i="12" s="1"/>
  <c r="K3002" i="12" s="1"/>
  <c r="H3256" i="12" a="1"/>
  <c r="H3256" i="12" s="1"/>
  <c r="H3271" i="12" s="1"/>
  <c r="I3514" i="12" a="1"/>
  <c r="I3514" i="12" s="1"/>
  <c r="I3510" i="12"/>
  <c r="L3944" i="12" a="1"/>
  <c r="L3944" i="12" s="1"/>
  <c r="H5204" i="12" a="1"/>
  <c r="H5204" i="12" s="1"/>
  <c r="J5249" i="12"/>
  <c r="H1162" i="12" a="1"/>
  <c r="H1162" i="12" s="1"/>
  <c r="J2319" i="12"/>
  <c r="L4815" i="12"/>
  <c r="K7978" i="12"/>
  <c r="K7984" i="12" s="1"/>
  <c r="J5230" i="12"/>
  <c r="J5247" i="12" s="1"/>
  <c r="I6696" i="12" a="1"/>
  <c r="I6696" i="12" s="1"/>
  <c r="I6711" i="12" s="1"/>
  <c r="I6692" i="12"/>
  <c r="I6709" i="12" s="1"/>
  <c r="L934" i="12" a="1"/>
  <c r="L934" i="12" s="1"/>
  <c r="L949" i="12" s="1"/>
  <c r="I246" i="12" a="1"/>
  <c r="I246" i="12" s="1"/>
  <c r="K1106" i="12" a="1"/>
  <c r="K1106" i="12" s="1"/>
  <c r="H844" i="12"/>
  <c r="L1450" i="12" a="1"/>
  <c r="L1450" i="12" s="1"/>
  <c r="I1532" i="12"/>
  <c r="K2826" i="12" a="1"/>
  <c r="K2826" i="12" s="1"/>
  <c r="J3252" i="12"/>
  <c r="J3256" i="12" a="1"/>
  <c r="J3256" i="12" s="1"/>
  <c r="J3271" i="12" s="1"/>
  <c r="H4172" i="12" a="1"/>
  <c r="H4172" i="12" s="1"/>
  <c r="H5664" i="12" a="1"/>
  <c r="H5664" i="12" s="1"/>
  <c r="I6180" i="12" a="1"/>
  <c r="I6180" i="12" s="1"/>
  <c r="I6195" i="12" s="1"/>
  <c r="H6322" i="12" a="1"/>
  <c r="H6322" i="12" s="1"/>
  <c r="H6524" i="12" a="1"/>
  <c r="H6524" i="12" s="1"/>
  <c r="H6539" i="12" s="1"/>
  <c r="J1106" i="12" a="1"/>
  <c r="J1106" i="12" s="1"/>
  <c r="J1121" i="12" s="1"/>
  <c r="H3600" i="12" a="1"/>
  <c r="H3600" i="12" s="1"/>
  <c r="L4116" i="12" a="1"/>
  <c r="L4116" i="12" s="1"/>
  <c r="K242" i="12"/>
  <c r="I676" i="12" a="1"/>
  <c r="I676" i="12" s="1"/>
  <c r="I691" i="12" s="1"/>
  <c r="J934" i="12" a="1"/>
  <c r="J934" i="12" s="1"/>
  <c r="I1962" i="12"/>
  <c r="H2134" i="12"/>
  <c r="K2665" i="12"/>
  <c r="I2740" i="12" a="1"/>
  <c r="I2740" i="12" s="1"/>
  <c r="I2755" i="12" s="1"/>
  <c r="L3772" i="12" a="1"/>
  <c r="L3772" i="12" s="1"/>
  <c r="L3787" i="12" s="1"/>
  <c r="K4972" i="12"/>
  <c r="K4978" i="12" s="1"/>
  <c r="L4980" i="12" s="1"/>
  <c r="L6625" i="12"/>
  <c r="I8081" i="12"/>
  <c r="L1536" i="12" a="1"/>
  <c r="L1536" i="12" s="1"/>
  <c r="H934" i="12" a="1"/>
  <c r="H934" i="12" s="1"/>
  <c r="L242" i="12"/>
  <c r="I586" i="12"/>
  <c r="K1880" i="12" a="1"/>
  <c r="K1880" i="12" s="1"/>
  <c r="I2224" i="12" a="1"/>
  <c r="I2224" i="12" s="1"/>
  <c r="L2564" i="12"/>
  <c r="L2581" i="12" s="1"/>
  <c r="I2912" i="12" a="1"/>
  <c r="I2912" i="12" s="1"/>
  <c r="I2927" i="12" s="1"/>
  <c r="K3342" i="12" a="1"/>
  <c r="K3342" i="12" s="1"/>
  <c r="J3506" i="12"/>
  <c r="J4112" i="12"/>
  <c r="J4118" i="12" s="1"/>
  <c r="K4120" i="12" s="1"/>
  <c r="J4116" i="12" a="1"/>
  <c r="J4116" i="12" s="1"/>
  <c r="J4131" i="12" s="1"/>
  <c r="K4557" i="12"/>
  <c r="K7208" i="12"/>
  <c r="J1880" i="12" a="1"/>
  <c r="J1880" i="12" s="1"/>
  <c r="J762" i="12" a="1"/>
  <c r="J762" i="12" s="1"/>
  <c r="J332" i="12" a="1"/>
  <c r="J332" i="12" s="1"/>
  <c r="H4288" i="12" a="1"/>
  <c r="H4288" i="12" s="1"/>
  <c r="I328" i="12"/>
  <c r="I1278" i="12" a="1"/>
  <c r="I1278" i="12" s="1"/>
  <c r="K414" i="12"/>
  <c r="K431" i="12" s="1"/>
  <c r="H590" i="12" a="1"/>
  <c r="H590" i="12" s="1"/>
  <c r="H605" i="12" s="1"/>
  <c r="H2478" i="12"/>
  <c r="H2495" i="12" s="1"/>
  <c r="I4026" i="12"/>
  <c r="I4030" i="12" a="1"/>
  <c r="I4030" i="12" s="1"/>
  <c r="I4045" i="12" s="1"/>
  <c r="K4299" i="12"/>
  <c r="H4516" i="12" a="1"/>
  <c r="H4516" i="12" s="1"/>
  <c r="I4804" i="12" a="1"/>
  <c r="I4804" i="12" s="1"/>
  <c r="I4819" i="12" s="1"/>
  <c r="I5750" i="12" a="1"/>
  <c r="I5750" i="12" s="1"/>
  <c r="J5836" i="12" a="1"/>
  <c r="J5836" i="12" s="1"/>
  <c r="I8158" i="12" a="1"/>
  <c r="I8158" i="12" s="1"/>
  <c r="L4972" i="12"/>
  <c r="L4968" i="12"/>
  <c r="L4974" i="12" s="1"/>
  <c r="H6430" i="12"/>
  <c r="H6447" i="12" s="1"/>
  <c r="H6434" i="12"/>
  <c r="H6451" i="12" s="1"/>
  <c r="H2224" i="12" a="1"/>
  <c r="H2224" i="12" s="1"/>
  <c r="H2239" i="12" s="1"/>
  <c r="J599" i="12"/>
  <c r="J930" i="12"/>
  <c r="L7059" i="12"/>
  <c r="J7376" i="12"/>
  <c r="J7382" i="12" s="1"/>
  <c r="J7380" i="12"/>
  <c r="J7386" i="12" s="1"/>
  <c r="K7388" i="12" s="1"/>
  <c r="L332" i="12" a="1"/>
  <c r="L332" i="12" s="1"/>
  <c r="L347" i="12" s="1"/>
  <c r="J844" i="12"/>
  <c r="J328" i="12"/>
  <c r="L504" i="12" a="1"/>
  <c r="L504" i="12" s="1"/>
  <c r="J586" i="12"/>
  <c r="K676" i="12" a="1"/>
  <c r="K676" i="12" s="1"/>
  <c r="K691" i="12" s="1"/>
  <c r="I1016" i="12"/>
  <c r="I1022" i="12" s="1"/>
  <c r="J1024" i="12" s="1"/>
  <c r="I1536" i="12" a="1"/>
  <c r="I1536" i="12" s="1"/>
  <c r="I1551" i="12" s="1"/>
  <c r="H2673" i="12"/>
  <c r="K160" i="12" a="1"/>
  <c r="K160" i="12" s="1"/>
  <c r="K175" i="12" s="1"/>
  <c r="K332" i="12" a="1"/>
  <c r="K332" i="12" s="1"/>
  <c r="K347" i="12" s="1"/>
  <c r="L414" i="12"/>
  <c r="K586" i="12"/>
  <c r="K603" i="12" s="1"/>
  <c r="L672" i="12"/>
  <c r="L762" i="12" a="1"/>
  <c r="L762" i="12" s="1"/>
  <c r="L777" i="12" s="1"/>
  <c r="J1016" i="12"/>
  <c r="I1364" i="12" a="1"/>
  <c r="I1364" i="12" s="1"/>
  <c r="I1379" i="12" s="1"/>
  <c r="J1536" i="12" a="1"/>
  <c r="J1536" i="12" s="1"/>
  <c r="L1633" i="12"/>
  <c r="I1876" i="12"/>
  <c r="I2052" i="12" a="1"/>
  <c r="I2052" i="12" s="1"/>
  <c r="I2067" i="12" s="1"/>
  <c r="I2478" i="12"/>
  <c r="I3084" i="12" a="1"/>
  <c r="I3084" i="12" s="1"/>
  <c r="I3099" i="12" s="1"/>
  <c r="J4456" i="12"/>
  <c r="J4462" i="12" s="1"/>
  <c r="K4464" i="12" s="1"/>
  <c r="J4452" i="12"/>
  <c r="J4458" i="12" s="1"/>
  <c r="L5406" i="12" a="1"/>
  <c r="L5406" i="12" s="1"/>
  <c r="L5421" i="12" s="1"/>
  <c r="H5587" i="12"/>
  <c r="H6008" i="12" a="1"/>
  <c r="H6008" i="12" s="1"/>
  <c r="H6023" i="12" s="1"/>
  <c r="L6438" i="12" a="1"/>
  <c r="L6438" i="12" s="1"/>
  <c r="J7739" i="12"/>
  <c r="L8584" i="12"/>
  <c r="L8588" i="12" a="1"/>
  <c r="L8588" i="12" s="1"/>
  <c r="K2998" i="12" a="1"/>
  <c r="K2998" i="12" s="1"/>
  <c r="K7737" i="12"/>
  <c r="K7726" i="12"/>
  <c r="H504" i="12" a="1"/>
  <c r="H504" i="12" s="1"/>
  <c r="H519" i="12" s="1"/>
  <c r="K848" i="12" a="1"/>
  <c r="K848" i="12" s="1"/>
  <c r="K863" i="12" s="1"/>
  <c r="K6954" i="12" a="1"/>
  <c r="K6954" i="12" s="1"/>
  <c r="K590" i="12" a="1"/>
  <c r="K590" i="12" s="1"/>
  <c r="K605" i="12" s="1"/>
  <c r="L676" i="12" a="1"/>
  <c r="L676" i="12" s="1"/>
  <c r="L691" i="12" s="1"/>
  <c r="L590" i="12" a="1"/>
  <c r="L590" i="12" s="1"/>
  <c r="L605" i="12" s="1"/>
  <c r="I414" i="12"/>
  <c r="K500" i="12"/>
  <c r="K934" i="12" a="1"/>
  <c r="K934" i="12" s="1"/>
  <c r="H1016" i="12"/>
  <c r="H1022" i="12" s="1"/>
  <c r="I1024" i="12" s="1"/>
  <c r="I1102" i="12"/>
  <c r="H1536" i="12" a="1"/>
  <c r="H1536" i="12" s="1"/>
  <c r="H1876" i="12"/>
  <c r="H1893" i="12" s="1"/>
  <c r="K2923" i="12"/>
  <c r="L160" i="12" a="1"/>
  <c r="L160" i="12" s="1"/>
  <c r="L175" i="12" s="1"/>
  <c r="L586" i="12"/>
  <c r="J590" i="12" a="1"/>
  <c r="J590" i="12" s="1"/>
  <c r="J605" i="12" s="1"/>
  <c r="L1102" i="12"/>
  <c r="L1119" i="12" s="1"/>
  <c r="J1364" i="12" a="1"/>
  <c r="J1364" i="12" s="1"/>
  <c r="J1379" i="12" s="1"/>
  <c r="J1450" i="12" a="1"/>
  <c r="J1450" i="12" s="1"/>
  <c r="J1465" i="12" s="1"/>
  <c r="J1876" i="12"/>
  <c r="H2482" i="12" a="1"/>
  <c r="H2482" i="12" s="1"/>
  <c r="J4026" i="12"/>
  <c r="J4032" i="12" s="1"/>
  <c r="K4034" i="12" s="1"/>
  <c r="H4258" i="12" a="1"/>
  <c r="H4258" i="12" s="1"/>
  <c r="J4538" i="12"/>
  <c r="H4632" i="12" a="1"/>
  <c r="H4632" i="12" s="1"/>
  <c r="I4718" i="12" a="1"/>
  <c r="I4718" i="12" s="1"/>
  <c r="I4733" i="12" s="1"/>
  <c r="K4804" i="12" a="1"/>
  <c r="K4804" i="12" s="1"/>
  <c r="K4819" i="12" s="1"/>
  <c r="L5402" i="12"/>
  <c r="L5408" i="12" s="1"/>
  <c r="J7208" i="12"/>
  <c r="J7214" i="12" s="1"/>
  <c r="K7216" i="12" s="1"/>
  <c r="J7204" i="12"/>
  <c r="J7210" i="12" s="1"/>
  <c r="H7900" i="12" a="1"/>
  <c r="H7900" i="12" s="1"/>
  <c r="L7997" i="12"/>
  <c r="L8072" i="12" a="1"/>
  <c r="L8072" i="12" s="1"/>
  <c r="L8087" i="12" s="1"/>
  <c r="L2153" i="12"/>
  <c r="K2407" i="12"/>
  <c r="H2710" i="12" a="1"/>
  <c r="H2710" i="12" s="1"/>
  <c r="L2826" i="12" a="1"/>
  <c r="L2826" i="12" s="1"/>
  <c r="L2998" i="12" a="1"/>
  <c r="L2998" i="12" s="1"/>
  <c r="H3361" i="12"/>
  <c r="H3682" i="12"/>
  <c r="H3688" i="12" s="1"/>
  <c r="I3690" i="12" s="1"/>
  <c r="K3772" i="12" a="1"/>
  <c r="K3772" i="12" s="1"/>
  <c r="K3787" i="12" s="1"/>
  <c r="L4202" i="12" a="1"/>
  <c r="L4202" i="12" s="1"/>
  <c r="L4217" i="12" s="1"/>
  <c r="L4718" i="12" a="1"/>
  <c r="L4718" i="12" s="1"/>
  <c r="L4733" i="12" s="1"/>
  <c r="K4985" i="12"/>
  <c r="H5234" i="12" a="1"/>
  <c r="H5234" i="12" s="1"/>
  <c r="H5249" i="12" s="1"/>
  <c r="H6782" i="12" a="1"/>
  <c r="H6782" i="12" s="1"/>
  <c r="H6797" i="12" s="1"/>
  <c r="J6965" i="12"/>
  <c r="H8599" i="12"/>
  <c r="J6090" i="12"/>
  <c r="J6096" i="12" s="1"/>
  <c r="K6098" i="12" s="1"/>
  <c r="K6266" i="12" a="1"/>
  <c r="K6266" i="12" s="1"/>
  <c r="J6610" i="12" a="1"/>
  <c r="J6610" i="12" s="1"/>
  <c r="J6625" i="12" s="1"/>
  <c r="L6696" i="12" a="1"/>
  <c r="L6696" i="12" s="1"/>
  <c r="L6711" i="12" s="1"/>
  <c r="H7896" i="12"/>
  <c r="H7902" i="12" s="1"/>
  <c r="I7904" i="12" s="1"/>
  <c r="J7900" i="12" a="1"/>
  <c r="J7900" i="12" s="1"/>
  <c r="J7915" i="12" s="1"/>
  <c r="I7982" i="12"/>
  <c r="I7988" i="12" s="1"/>
  <c r="J7990" i="12" s="1"/>
  <c r="H8158" i="12" a="1"/>
  <c r="H8158" i="12" s="1"/>
  <c r="J8511" i="12"/>
  <c r="L1622" i="12" a="1"/>
  <c r="L1622" i="12" s="1"/>
  <c r="L1637" i="12" s="1"/>
  <c r="H2052" i="12" a="1"/>
  <c r="H2052" i="12" s="1"/>
  <c r="H2067" i="12" s="1"/>
  <c r="K2310" i="12" a="1"/>
  <c r="K2310" i="12" s="1"/>
  <c r="K2325" i="12" s="1"/>
  <c r="L3080" i="12"/>
  <c r="I3170" i="12" a="1"/>
  <c r="I3170" i="12" s="1"/>
  <c r="J3338" i="12"/>
  <c r="L3596" i="12"/>
  <c r="L3602" i="12" s="1"/>
  <c r="H3768" i="12"/>
  <c r="K4198" i="12"/>
  <c r="I4714" i="12"/>
  <c r="I4731" i="12" s="1"/>
  <c r="J4718" i="12" a="1"/>
  <c r="J4718" i="12" s="1"/>
  <c r="J4733" i="12" s="1"/>
  <c r="H5849" i="12"/>
  <c r="L6266" i="12" a="1"/>
  <c r="L6266" i="12" s="1"/>
  <c r="H6352" i="12" a="1"/>
  <c r="H6352" i="12" s="1"/>
  <c r="H6367" i="12" s="1"/>
  <c r="I6877" i="12"/>
  <c r="I7040" i="12" a="1"/>
  <c r="I7040" i="12" s="1"/>
  <c r="I7055" i="12" s="1"/>
  <c r="H7208" i="12"/>
  <c r="H7214" i="12" s="1"/>
  <c r="I7216" i="12" s="1"/>
  <c r="K7810" i="12"/>
  <c r="J8259" i="12"/>
  <c r="J8322" i="12"/>
  <c r="J8328" i="12" s="1"/>
  <c r="I8502" i="12" a="1"/>
  <c r="I8502" i="12" s="1"/>
  <c r="K2224" i="12" a="1"/>
  <c r="K2224" i="12" s="1"/>
  <c r="J2482" i="12" a="1"/>
  <c r="J2482" i="12" s="1"/>
  <c r="K2650" i="12"/>
  <c r="K2656" i="12" s="1"/>
  <c r="L2658" i="12" s="1"/>
  <c r="I2826" i="12" a="1"/>
  <c r="I2826" i="12" s="1"/>
  <c r="I2841" i="12" s="1"/>
  <c r="H2826" i="12" a="1"/>
  <c r="H2826" i="12" s="1"/>
  <c r="H2841" i="12" s="1"/>
  <c r="K3338" i="12"/>
  <c r="K3955" i="12"/>
  <c r="H4039" i="12"/>
  <c r="L4198" i="12"/>
  <c r="L4215" i="12" s="1"/>
  <c r="I4460" i="12" a="1"/>
  <c r="I4460" i="12" s="1"/>
  <c r="I4475" i="12" s="1"/>
  <c r="I4890" i="12" a="1"/>
  <c r="I4890" i="12" s="1"/>
  <c r="I5320" i="12" a="1"/>
  <c r="I5320" i="12" s="1"/>
  <c r="J5406" i="12" a="1"/>
  <c r="J5406" i="12" s="1"/>
  <c r="J7040" i="12" a="1"/>
  <c r="J7040" i="12" s="1"/>
  <c r="J7556" i="12" a="1"/>
  <c r="J7556" i="12" s="1"/>
  <c r="J7571" i="12" s="1"/>
  <c r="H7784" i="12" a="1"/>
  <c r="H7784" i="12" s="1"/>
  <c r="H8330" i="12" a="1"/>
  <c r="H8330" i="12" s="1"/>
  <c r="H8345" i="12" s="1"/>
  <c r="J8502" i="12" a="1"/>
  <c r="J8502" i="12" s="1"/>
  <c r="J8517" i="12" s="1"/>
  <c r="H848" i="12" a="1"/>
  <c r="H848" i="12" s="1"/>
  <c r="H863" i="12" s="1"/>
  <c r="K1102" i="12"/>
  <c r="H1850" i="12" a="1"/>
  <c r="H1850" i="12" s="1"/>
  <c r="J2052" i="12" a="1"/>
  <c r="J2052" i="12" s="1"/>
  <c r="J2067" i="12" s="1"/>
  <c r="L2224" i="12" a="1"/>
  <c r="L2224" i="12" s="1"/>
  <c r="L2239" i="12" s="1"/>
  <c r="H2306" i="12"/>
  <c r="H2323" i="12" s="1"/>
  <c r="K2482" i="12" a="1"/>
  <c r="K2482" i="12" s="1"/>
  <c r="J2564" i="12"/>
  <c r="I2654" i="12" a="1"/>
  <c r="I2654" i="12" s="1"/>
  <c r="J2822" i="12"/>
  <c r="L3940" i="12"/>
  <c r="H4460" i="12" a="1"/>
  <c r="H4460" i="12" s="1"/>
  <c r="H5148" i="12" a="1"/>
  <c r="H5148" i="12" s="1"/>
  <c r="H5163" i="12" s="1"/>
  <c r="K5406" i="12" a="1"/>
  <c r="K5406" i="12" s="1"/>
  <c r="L5578" i="12" a="1"/>
  <c r="L5578" i="12" s="1"/>
  <c r="L5593" i="12" s="1"/>
  <c r="H5922" i="12" a="1"/>
  <c r="H5922" i="12" s="1"/>
  <c r="H5937" i="12" s="1"/>
  <c r="K6352" i="12" a="1"/>
  <c r="K6352" i="12" s="1"/>
  <c r="K6367" i="12" s="1"/>
  <c r="L6535" i="12"/>
  <c r="H6954" i="12" a="1"/>
  <c r="H6954" i="12" s="1"/>
  <c r="H6969" i="12" s="1"/>
  <c r="K7470" i="12" a="1"/>
  <c r="K7470" i="12" s="1"/>
  <c r="K7485" i="12" s="1"/>
  <c r="H7892" i="12"/>
  <c r="H7898" i="12" s="1"/>
  <c r="L8091" i="12"/>
  <c r="H1794" i="12" a="1"/>
  <c r="H1794" i="12" s="1"/>
  <c r="I2061" i="12"/>
  <c r="I2306" i="12"/>
  <c r="K2568" i="12" a="1"/>
  <c r="K2568" i="12" s="1"/>
  <c r="K2583" i="12" s="1"/>
  <c r="L3514" i="12" a="1"/>
  <c r="L3514" i="12" s="1"/>
  <c r="L3529" i="12" s="1"/>
  <c r="L3854" i="12"/>
  <c r="L3871" i="12" s="1"/>
  <c r="L3850" i="12"/>
  <c r="H4116" i="12" a="1"/>
  <c r="H4116" i="12" s="1"/>
  <c r="H4131" i="12" s="1"/>
  <c r="K4370" i="12"/>
  <c r="K4387" i="12" s="1"/>
  <c r="I4456" i="12"/>
  <c r="I4462" i="12" s="1"/>
  <c r="J4464" i="12" s="1"/>
  <c r="K4546" i="12" a="1"/>
  <c r="K4546" i="12" s="1"/>
  <c r="K4561" i="12" s="1"/>
  <c r="K4890" i="12" a="1"/>
  <c r="K4890" i="12" s="1"/>
  <c r="K4905" i="12" s="1"/>
  <c r="I5922" i="12" a="1"/>
  <c r="I5922" i="12" s="1"/>
  <c r="I6103" i="12"/>
  <c r="L6516" i="12"/>
  <c r="L6520" i="12"/>
  <c r="L6537" i="12" s="1"/>
  <c r="J6602" i="12"/>
  <c r="J6608" i="12" s="1"/>
  <c r="L7470" i="12" a="1"/>
  <c r="L7470" i="12" s="1"/>
  <c r="L7485" i="12" s="1"/>
  <c r="H7556" i="12" a="1"/>
  <c r="H7556" i="12" s="1"/>
  <c r="H7571" i="12" s="1"/>
  <c r="I7724" i="12"/>
  <c r="I7741" i="12" s="1"/>
  <c r="H3275" i="12"/>
  <c r="H3355" i="12"/>
  <c r="I3686" i="12" a="1"/>
  <c r="I3686" i="12" s="1"/>
  <c r="I3701" i="12" s="1"/>
  <c r="K4112" i="12"/>
  <c r="K4129" i="12" s="1"/>
  <c r="J4387" i="12"/>
  <c r="L4886" i="12"/>
  <c r="L4903" i="12" s="1"/>
  <c r="H4946" i="12" a="1"/>
  <c r="H4946" i="12" s="1"/>
  <c r="J5316" i="12"/>
  <c r="K5664" i="12" a="1"/>
  <c r="K5664" i="12" s="1"/>
  <c r="K5750" i="12" a="1"/>
  <c r="K5750" i="12" s="1"/>
  <c r="L5918" i="12"/>
  <c r="L5924" i="12" s="1"/>
  <c r="L6094" i="12" a="1"/>
  <c r="L6094" i="12" s="1"/>
  <c r="L6109" i="12" s="1"/>
  <c r="K7036" i="12"/>
  <c r="K7053" i="12" s="1"/>
  <c r="H7040" i="12" a="1"/>
  <c r="H7040" i="12" s="1"/>
  <c r="H7055" i="12" s="1"/>
  <c r="H7122" i="12"/>
  <c r="L7384" i="12" a="1"/>
  <c r="L7384" i="12" s="1"/>
  <c r="L7399" i="12" s="1"/>
  <c r="H7810" i="12"/>
  <c r="H7816" i="12" s="1"/>
  <c r="I7818" i="12" s="1"/>
  <c r="I7896" i="12"/>
  <c r="I7986" i="12" a="1"/>
  <c r="I7986" i="12" s="1"/>
  <c r="I8001" i="12" s="1"/>
  <c r="L8154" i="12"/>
  <c r="L8160" i="12" s="1"/>
  <c r="K3514" i="12" a="1"/>
  <c r="K3514" i="12" s="1"/>
  <c r="J3682" i="12"/>
  <c r="H3686" i="12" a="1"/>
  <c r="H3686" i="12" s="1"/>
  <c r="H3701" i="12" s="1"/>
  <c r="J3858" i="12" a="1"/>
  <c r="J3858" i="12" s="1"/>
  <c r="I3944" i="12" a="1"/>
  <c r="I3944" i="12" s="1"/>
  <c r="I3959" i="12" s="1"/>
  <c r="H4030" i="12" a="1"/>
  <c r="H4030" i="12" s="1"/>
  <c r="H4045" i="12" s="1"/>
  <c r="L4112" i="12"/>
  <c r="L4118" i="12" s="1"/>
  <c r="H4202" i="12" a="1"/>
  <c r="H4202" i="12" s="1"/>
  <c r="I4628" i="12"/>
  <c r="I4634" i="12" s="1"/>
  <c r="J4636" i="12" s="1"/>
  <c r="H5058" i="12"/>
  <c r="H5064" i="12" s="1"/>
  <c r="I5066" i="12" s="1"/>
  <c r="I5062" i="12" a="1"/>
  <c r="I5062" i="12" s="1"/>
  <c r="I5077" i="12" s="1"/>
  <c r="L5148" i="12" a="1"/>
  <c r="L5148" i="12" s="1"/>
  <c r="L5163" i="12" s="1"/>
  <c r="H5406" i="12" a="1"/>
  <c r="H5406" i="12" s="1"/>
  <c r="H5421" i="12" s="1"/>
  <c r="J5492" i="12" a="1"/>
  <c r="J5492" i="12" s="1"/>
  <c r="H5548" i="12" a="1"/>
  <c r="H5548" i="12" s="1"/>
  <c r="J5660" i="12"/>
  <c r="L5664" i="12" a="1"/>
  <c r="L5664" i="12" s="1"/>
  <c r="H5720" i="12" a="1"/>
  <c r="H5720" i="12" s="1"/>
  <c r="H5750" i="12" a="1"/>
  <c r="H5750" i="12" s="1"/>
  <c r="J6004" i="12"/>
  <c r="I6275" i="12"/>
  <c r="K6705" i="12"/>
  <c r="L6954" i="12" a="1"/>
  <c r="L6954" i="12" s="1"/>
  <c r="K7724" i="12"/>
  <c r="K7730" i="12" s="1"/>
  <c r="L7732" i="12" s="1"/>
  <c r="K8330" i="12" a="1"/>
  <c r="K8330" i="12" s="1"/>
  <c r="K8345" i="12" s="1"/>
  <c r="K8416" i="12" a="1"/>
  <c r="K8416" i="12" s="1"/>
  <c r="K8431" i="12" s="1"/>
  <c r="K3510" i="12"/>
  <c r="K3516" i="12" s="1"/>
  <c r="L3518" i="12" s="1"/>
  <c r="I3596" i="12"/>
  <c r="K3682" i="12"/>
  <c r="K4213" i="12"/>
  <c r="L4632" i="12" a="1"/>
  <c r="L4632" i="12" s="1"/>
  <c r="J5062" i="12" a="1"/>
  <c r="J5062" i="12" s="1"/>
  <c r="L5316" i="12"/>
  <c r="L5322" i="12" s="1"/>
  <c r="H5402" i="12"/>
  <c r="H5408" i="12" s="1"/>
  <c r="I5410" i="12" s="1"/>
  <c r="K6008" i="12" a="1"/>
  <c r="K6008" i="12" s="1"/>
  <c r="K6023" i="12" s="1"/>
  <c r="H6262" i="12"/>
  <c r="I6352" i="12" a="1"/>
  <c r="I6352" i="12" s="1"/>
  <c r="I6434" i="12"/>
  <c r="I6440" i="12" s="1"/>
  <c r="J6442" i="12" s="1"/>
  <c r="H6610" i="12" a="1"/>
  <c r="H6610" i="12" s="1"/>
  <c r="H6625" i="12" s="1"/>
  <c r="K7642" i="12" a="1"/>
  <c r="K7642" i="12" s="1"/>
  <c r="K7657" i="12" s="1"/>
  <c r="L7724" i="12"/>
  <c r="L7730" i="12" s="1"/>
  <c r="L8150" i="12"/>
  <c r="L8156" i="12" s="1"/>
  <c r="I8498" i="12"/>
  <c r="J3342" i="12" a="1"/>
  <c r="J3342" i="12" s="1"/>
  <c r="J3596" i="12"/>
  <c r="J3602" i="12" s="1"/>
  <c r="K3604" i="12" s="1"/>
  <c r="L3695" i="12"/>
  <c r="H3854" i="12"/>
  <c r="H3860" i="12" s="1"/>
  <c r="I3862" i="12" s="1"/>
  <c r="L3858" i="12" a="1"/>
  <c r="L3858" i="12" s="1"/>
  <c r="L3873" i="12" s="1"/>
  <c r="K3944" i="12" a="1"/>
  <c r="K3944" i="12" s="1"/>
  <c r="K3959" i="12" s="1"/>
  <c r="J4030" i="12" a="1"/>
  <c r="J4030" i="12" s="1"/>
  <c r="J4045" i="12" s="1"/>
  <c r="L4374" i="12" a="1"/>
  <c r="L4374" i="12" s="1"/>
  <c r="L4389" i="12" s="1"/>
  <c r="K4628" i="12"/>
  <c r="K4645" i="12" s="1"/>
  <c r="H4718" i="12" a="1"/>
  <c r="H4718" i="12" s="1"/>
  <c r="H4733" i="12" s="1"/>
  <c r="K4729" i="12"/>
  <c r="K4800" i="12"/>
  <c r="K4806" i="12" s="1"/>
  <c r="L4808" i="12" s="1"/>
  <c r="I5402" i="12"/>
  <c r="K5417" i="12"/>
  <c r="L6008" i="12" a="1"/>
  <c r="L6008" i="12" s="1"/>
  <c r="H6094" i="12" a="1"/>
  <c r="H6094" i="12" s="1"/>
  <c r="I6262" i="12"/>
  <c r="J6266" i="12" a="1"/>
  <c r="J6266" i="12" s="1"/>
  <c r="J6281" i="12" s="1"/>
  <c r="H6692" i="12"/>
  <c r="H6709" i="12" s="1"/>
  <c r="H7051" i="12"/>
  <c r="L7208" i="12"/>
  <c r="H7470" i="12" a="1"/>
  <c r="H7470" i="12" s="1"/>
  <c r="H7485" i="12" s="1"/>
  <c r="L7642" i="12" a="1"/>
  <c r="L7642" i="12" s="1"/>
  <c r="L7657" i="12" s="1"/>
  <c r="L7896" i="12"/>
  <c r="L7913" i="12" s="1"/>
  <c r="L7986" i="12" a="1"/>
  <c r="L7986" i="12" s="1"/>
  <c r="L8001" i="12" s="1"/>
  <c r="H8072" i="12" a="1"/>
  <c r="H8072" i="12" s="1"/>
  <c r="H8169" i="12"/>
  <c r="J8498" i="12"/>
  <c r="H8502" i="12" a="1"/>
  <c r="H8502" i="12" s="1"/>
  <c r="H8517" i="12" s="1"/>
  <c r="J2839" i="12"/>
  <c r="K1637" i="12"/>
  <c r="H2319" i="12"/>
  <c r="I3269" i="12"/>
  <c r="J2147" i="12"/>
  <c r="H5077" i="12"/>
  <c r="L2151" i="12"/>
  <c r="L5503" i="12"/>
  <c r="I2923" i="12"/>
  <c r="I2751" i="12"/>
  <c r="L5425" i="12"/>
  <c r="H5501" i="12"/>
  <c r="I6019" i="12"/>
  <c r="I5507" i="12"/>
  <c r="I255" i="12"/>
  <c r="H1631" i="12"/>
  <c r="L5077" i="12"/>
  <c r="L2923" i="12"/>
  <c r="K5503" i="12"/>
  <c r="L5339" i="12"/>
  <c r="K2319" i="12"/>
  <c r="L2319" i="12"/>
  <c r="I515" i="12"/>
  <c r="K7309" i="12"/>
  <c r="H4213" i="12"/>
  <c r="I1633" i="12"/>
  <c r="J3525" i="12"/>
  <c r="H1203" i="12"/>
  <c r="K4991" i="12"/>
  <c r="L5511" i="12"/>
  <c r="H257" i="12"/>
  <c r="H4393" i="12"/>
  <c r="K687" i="12"/>
  <c r="L1463" i="12"/>
  <c r="J1463" i="12"/>
  <c r="L6457" i="12"/>
  <c r="H6535" i="12"/>
  <c r="H7481" i="12"/>
  <c r="I6537" i="12"/>
  <c r="I2149" i="12"/>
  <c r="H2321" i="12"/>
  <c r="K3443" i="12"/>
  <c r="I7307" i="12"/>
  <c r="I773" i="12"/>
  <c r="K1977" i="12"/>
  <c r="H4303" i="12"/>
  <c r="L7823" i="12"/>
  <c r="H8173" i="12"/>
  <c r="K7479" i="12"/>
  <c r="J7479" i="12"/>
  <c r="L1977" i="12"/>
  <c r="L2243" i="12"/>
  <c r="L2845" i="12"/>
  <c r="K7567" i="12"/>
  <c r="I7915" i="12"/>
  <c r="L7915" i="12"/>
  <c r="K777" i="12"/>
  <c r="K1631" i="12"/>
  <c r="I3351" i="12"/>
  <c r="L3353" i="12"/>
  <c r="H1633" i="12"/>
  <c r="J2321" i="12"/>
  <c r="J6533" i="12"/>
  <c r="L773" i="12"/>
  <c r="J1633" i="12"/>
  <c r="L1891" i="12"/>
  <c r="K2321" i="12"/>
  <c r="I5679" i="12"/>
  <c r="K1633" i="12"/>
  <c r="L3959" i="12"/>
  <c r="J5931" i="12"/>
  <c r="L5937" i="12"/>
  <c r="L7231" i="12"/>
  <c r="H1895" i="12"/>
  <c r="K3267" i="12"/>
  <c r="H4041" i="12"/>
  <c r="H5589" i="12"/>
  <c r="L5855" i="12"/>
  <c r="K5931" i="12"/>
  <c r="I7655" i="12"/>
  <c r="K7653" i="12"/>
  <c r="H261" i="12"/>
  <c r="J3267" i="12"/>
  <c r="I4469" i="12"/>
  <c r="I4905" i="12"/>
  <c r="I5589" i="12"/>
  <c r="I5937" i="12"/>
  <c r="H5933" i="12"/>
  <c r="K5933" i="12"/>
  <c r="K7743" i="12"/>
  <c r="I8169" i="12"/>
  <c r="H6715" i="12"/>
  <c r="I6793" i="12"/>
  <c r="L3609" i="12"/>
  <c r="H4043" i="12"/>
  <c r="J1201" i="12"/>
  <c r="H3357" i="12"/>
  <c r="H3611" i="12"/>
  <c r="J4043" i="12"/>
  <c r="L4221" i="12"/>
  <c r="K5589" i="12"/>
  <c r="J6793" i="12"/>
  <c r="I7739" i="12"/>
  <c r="H8091" i="12"/>
  <c r="L8169" i="12"/>
  <c r="J8171" i="12"/>
  <c r="I3267" i="12"/>
  <c r="I4043" i="12"/>
  <c r="J4041" i="12"/>
  <c r="J5933" i="12"/>
  <c r="K599" i="12"/>
  <c r="K1117" i="12"/>
  <c r="L1201" i="12"/>
  <c r="K1889" i="12"/>
  <c r="K3351" i="12"/>
  <c r="I3611" i="12"/>
  <c r="J6191" i="12"/>
  <c r="I6535" i="12"/>
  <c r="J515" i="12"/>
  <c r="L523" i="12"/>
  <c r="I601" i="12"/>
  <c r="J777" i="12"/>
  <c r="K859" i="12"/>
  <c r="J3611" i="12"/>
  <c r="L4213" i="12"/>
  <c r="K4303" i="12"/>
  <c r="L4909" i="12"/>
  <c r="H4987" i="12"/>
  <c r="L5933" i="12"/>
  <c r="L7567" i="12"/>
  <c r="K3611" i="12"/>
  <c r="I4211" i="12"/>
  <c r="J6535" i="12"/>
  <c r="H7567" i="12"/>
  <c r="K7739" i="12"/>
  <c r="J8167" i="12"/>
  <c r="L4039" i="12"/>
  <c r="H7653" i="12"/>
  <c r="L429" i="12"/>
  <c r="K515" i="12"/>
  <c r="J601" i="12"/>
  <c r="L343" i="12"/>
  <c r="L515" i="12"/>
  <c r="K601" i="12"/>
  <c r="K773" i="12"/>
  <c r="H1809" i="12"/>
  <c r="L1813" i="12"/>
  <c r="L3611" i="12"/>
  <c r="J4039" i="12"/>
  <c r="H6107" i="12"/>
  <c r="K6535" i="12"/>
  <c r="L7569" i="12"/>
  <c r="L7739" i="12"/>
  <c r="J431" i="12"/>
  <c r="I5593" i="12"/>
  <c r="L8171" i="12"/>
  <c r="I8173" i="12"/>
  <c r="L519" i="12"/>
  <c r="H1205" i="12"/>
  <c r="K1895" i="12"/>
  <c r="J1891" i="12"/>
  <c r="K2067" i="12"/>
  <c r="J2411" i="12"/>
  <c r="J3695" i="12"/>
  <c r="I4987" i="12"/>
  <c r="J5593" i="12"/>
  <c r="K8173" i="12"/>
  <c r="J1117" i="12"/>
  <c r="H1207" i="12"/>
  <c r="K1891" i="12"/>
  <c r="L3613" i="12"/>
  <c r="L4987" i="12"/>
  <c r="H5335" i="12"/>
  <c r="L5335" i="12"/>
  <c r="L5931" i="12"/>
  <c r="L7481" i="12"/>
  <c r="L7575" i="12"/>
  <c r="L257" i="12"/>
  <c r="J859" i="12"/>
  <c r="J1977" i="12"/>
  <c r="L6105" i="12"/>
  <c r="H7139" i="12"/>
  <c r="L7137" i="12"/>
  <c r="H7915" i="12"/>
  <c r="H7995" i="12"/>
  <c r="K8253" i="12"/>
  <c r="J8343" i="12"/>
  <c r="H3781" i="12"/>
  <c r="K5071" i="12"/>
  <c r="J5331" i="12"/>
  <c r="I5503" i="12"/>
  <c r="K6019" i="12"/>
  <c r="J6023" i="12"/>
  <c r="L6543" i="12"/>
  <c r="H6621" i="12"/>
  <c r="K6877" i="12"/>
  <c r="J7825" i="12"/>
  <c r="J7995" i="12"/>
  <c r="L1211" i="12"/>
  <c r="H2663" i="12"/>
  <c r="H255" i="12"/>
  <c r="H603" i="12"/>
  <c r="H1121" i="12"/>
  <c r="H1375" i="12"/>
  <c r="I1373" i="12"/>
  <c r="I2321" i="12"/>
  <c r="I2665" i="12"/>
  <c r="K2663" i="12"/>
  <c r="K3265" i="12"/>
  <c r="I3695" i="12"/>
  <c r="L4813" i="12"/>
  <c r="L5071" i="12"/>
  <c r="K5331" i="12"/>
  <c r="H6109" i="12"/>
  <c r="L6539" i="12"/>
  <c r="I6879" i="12"/>
  <c r="L6877" i="12"/>
  <c r="K7483" i="12"/>
  <c r="J7651" i="12"/>
  <c r="I7997" i="12"/>
  <c r="H945" i="12"/>
  <c r="L1289" i="12"/>
  <c r="J1375" i="12"/>
  <c r="L1373" i="12"/>
  <c r="I2493" i="12"/>
  <c r="H2579" i="12"/>
  <c r="J3955" i="12"/>
  <c r="J5077" i="12"/>
  <c r="I5073" i="12"/>
  <c r="L5331" i="12"/>
  <c r="J5761" i="12"/>
  <c r="J6105" i="12"/>
  <c r="K6363" i="12"/>
  <c r="I6621" i="12"/>
  <c r="J6879" i="12"/>
  <c r="H8339" i="12"/>
  <c r="I1293" i="12"/>
  <c r="I3783" i="12"/>
  <c r="I4643" i="12"/>
  <c r="K5759" i="12"/>
  <c r="L7221" i="12"/>
  <c r="J3783" i="12"/>
  <c r="L3867" i="12"/>
  <c r="H5331" i="12"/>
  <c r="H949" i="12"/>
  <c r="L1297" i="12"/>
  <c r="J1373" i="12"/>
  <c r="H2493" i="12"/>
  <c r="L2587" i="12"/>
  <c r="L2663" i="12"/>
  <c r="I5765" i="12"/>
  <c r="L179" i="12"/>
  <c r="L261" i="12"/>
  <c r="I519" i="12"/>
  <c r="K1121" i="12"/>
  <c r="J1205" i="12"/>
  <c r="J1291" i="12"/>
  <c r="L2071" i="12"/>
  <c r="K2149" i="12"/>
  <c r="I2323" i="12"/>
  <c r="L2321" i="12"/>
  <c r="J2493" i="12"/>
  <c r="L2583" i="12"/>
  <c r="I2579" i="12"/>
  <c r="J2835" i="12"/>
  <c r="L3447" i="12"/>
  <c r="I3525" i="12"/>
  <c r="L3963" i="12"/>
  <c r="I4297" i="12"/>
  <c r="H4991" i="12"/>
  <c r="J5073" i="12"/>
  <c r="H6105" i="12"/>
  <c r="H7489" i="12"/>
  <c r="L8173" i="12"/>
  <c r="J8341" i="12"/>
  <c r="J8339" i="12"/>
  <c r="L8517" i="12"/>
  <c r="J1289" i="12"/>
  <c r="H2491" i="12"/>
  <c r="K1289" i="12"/>
  <c r="I1375" i="12"/>
  <c r="J2665" i="12"/>
  <c r="I5761" i="12"/>
  <c r="L6027" i="12"/>
  <c r="L6103" i="12"/>
  <c r="K6879" i="12"/>
  <c r="I8341" i="12"/>
  <c r="L1117" i="12"/>
  <c r="K1291" i="12"/>
  <c r="I1889" i="12"/>
  <c r="J1889" i="12"/>
  <c r="L2149" i="12"/>
  <c r="L2415" i="12"/>
  <c r="J2497" i="12"/>
  <c r="K2493" i="12"/>
  <c r="J2579" i="12"/>
  <c r="H2837" i="12"/>
  <c r="L2835" i="12"/>
  <c r="L4297" i="12"/>
  <c r="K5073" i="12"/>
  <c r="J5505" i="12"/>
  <c r="L5761" i="12"/>
  <c r="J6107" i="12"/>
  <c r="K6621" i="12"/>
  <c r="K261" i="12"/>
  <c r="I257" i="12"/>
  <c r="J255" i="12"/>
  <c r="L1291" i="12"/>
  <c r="K2063" i="12"/>
  <c r="I2325" i="12"/>
  <c r="K2497" i="12"/>
  <c r="L2493" i="12"/>
  <c r="K2579" i="12"/>
  <c r="I2837" i="12"/>
  <c r="I4041" i="12"/>
  <c r="J4471" i="12"/>
  <c r="L5075" i="12"/>
  <c r="L5073" i="12"/>
  <c r="H5245" i="12"/>
  <c r="J5507" i="12"/>
  <c r="L5589" i="12"/>
  <c r="I6105" i="12"/>
  <c r="L6879" i="12"/>
  <c r="J7311" i="12"/>
  <c r="J7313" i="12"/>
  <c r="K8341" i="12"/>
  <c r="H8343" i="12"/>
  <c r="J257" i="12"/>
  <c r="K255" i="12"/>
  <c r="H515" i="12"/>
  <c r="J1033" i="12"/>
  <c r="H1891" i="12"/>
  <c r="L1985" i="12"/>
  <c r="L2063" i="12"/>
  <c r="L2579" i="12"/>
  <c r="I2667" i="12"/>
  <c r="H2759" i="12"/>
  <c r="K2841" i="12"/>
  <c r="J2837" i="12"/>
  <c r="J2923" i="12"/>
  <c r="H3619" i="12"/>
  <c r="K3697" i="12"/>
  <c r="L3783" i="12"/>
  <c r="J4987" i="12"/>
  <c r="L4991" i="12"/>
  <c r="H5071" i="12"/>
  <c r="L5415" i="12"/>
  <c r="J6017" i="12"/>
  <c r="K6189" i="12"/>
  <c r="L7145" i="12"/>
  <c r="L7313" i="12"/>
  <c r="I7567" i="12"/>
  <c r="L7661" i="12"/>
  <c r="I7743" i="12"/>
  <c r="H7739" i="12"/>
  <c r="J7737" i="12"/>
  <c r="L8341" i="12"/>
  <c r="H1033" i="12"/>
  <c r="I1121" i="12"/>
  <c r="H1293" i="12"/>
  <c r="H1977" i="12"/>
  <c r="L2067" i="12"/>
  <c r="J2151" i="12"/>
  <c r="I2669" i="12"/>
  <c r="L2759" i="12"/>
  <c r="L2841" i="12"/>
  <c r="K2837" i="12"/>
  <c r="H2923" i="12"/>
  <c r="K3353" i="12"/>
  <c r="L3619" i="12"/>
  <c r="L3697" i="12"/>
  <c r="L4135" i="12"/>
  <c r="H4217" i="12"/>
  <c r="K4471" i="12"/>
  <c r="I5335" i="12"/>
  <c r="H6195" i="12"/>
  <c r="I7221" i="12"/>
  <c r="J7227" i="12"/>
  <c r="J8345" i="12"/>
  <c r="H601" i="12"/>
  <c r="H773" i="12"/>
  <c r="I863" i="12"/>
  <c r="L1033" i="12"/>
  <c r="I1201" i="12"/>
  <c r="I1891" i="12"/>
  <c r="I1977" i="12"/>
  <c r="K2151" i="12"/>
  <c r="L2837" i="12"/>
  <c r="I3265" i="12"/>
  <c r="L3701" i="12"/>
  <c r="H4389" i="12"/>
  <c r="J4383" i="12"/>
  <c r="L4471" i="12"/>
  <c r="K4987" i="12"/>
  <c r="K5159" i="12"/>
  <c r="H6019" i="12"/>
  <c r="K6105" i="12"/>
  <c r="J7309" i="12"/>
  <c r="K7829" i="12"/>
  <c r="K8169" i="12"/>
  <c r="J8169" i="12"/>
  <c r="L8259" i="12"/>
  <c r="K8343" i="12"/>
  <c r="K343" i="12"/>
  <c r="K429" i="12"/>
  <c r="I859" i="12"/>
  <c r="L1031" i="12"/>
  <c r="K1463" i="12"/>
  <c r="I1723" i="12"/>
  <c r="J2063" i="12"/>
  <c r="K2239" i="12"/>
  <c r="K2235" i="12"/>
  <c r="H2411" i="12"/>
  <c r="I2411" i="12"/>
  <c r="I3185" i="12"/>
  <c r="H3439" i="12"/>
  <c r="K3529" i="12"/>
  <c r="I3527" i="12"/>
  <c r="L3705" i="12"/>
  <c r="K3783" i="12"/>
  <c r="L4307" i="12"/>
  <c r="I4389" i="12"/>
  <c r="L4643" i="12"/>
  <c r="H5161" i="12"/>
  <c r="J5159" i="12"/>
  <c r="L5167" i="12"/>
  <c r="K5243" i="12"/>
  <c r="H5679" i="12"/>
  <c r="J6275" i="12"/>
  <c r="H6371" i="12"/>
  <c r="L6629" i="12"/>
  <c r="J6795" i="12"/>
  <c r="J6967" i="12"/>
  <c r="J7055" i="12"/>
  <c r="L7317" i="12"/>
  <c r="J7399" i="12"/>
  <c r="J8001" i="12"/>
  <c r="J8087" i="12"/>
  <c r="H8259" i="12"/>
  <c r="H3437" i="12"/>
  <c r="L4127" i="12"/>
  <c r="K4385" i="12"/>
  <c r="L4737" i="12"/>
  <c r="I4813" i="12"/>
  <c r="I4815" i="12"/>
  <c r="I5245" i="12"/>
  <c r="K5245" i="12"/>
  <c r="H5851" i="12"/>
  <c r="H5845" i="12"/>
  <c r="H6277" i="12"/>
  <c r="I6707" i="12"/>
  <c r="H6707" i="12"/>
  <c r="L7055" i="12"/>
  <c r="J7051" i="12"/>
  <c r="L8005" i="12"/>
  <c r="H8083" i="12"/>
  <c r="K8081" i="12"/>
  <c r="I8517" i="12"/>
  <c r="H8513" i="12"/>
  <c r="L345" i="12"/>
  <c r="L601" i="12"/>
  <c r="H687" i="12"/>
  <c r="J773" i="12"/>
  <c r="L863" i="12"/>
  <c r="L859" i="12"/>
  <c r="H1029" i="12"/>
  <c r="J1035" i="12"/>
  <c r="H1377" i="12"/>
  <c r="K1379" i="12"/>
  <c r="J2407" i="12"/>
  <c r="H2665" i="12"/>
  <c r="H2749" i="12"/>
  <c r="J3097" i="12"/>
  <c r="H3181" i="12"/>
  <c r="H3265" i="12"/>
  <c r="L3443" i="12"/>
  <c r="J3439" i="12"/>
  <c r="I3437" i="12"/>
  <c r="J3527" i="12"/>
  <c r="I3523" i="12"/>
  <c r="H4299" i="12"/>
  <c r="H4385" i="12"/>
  <c r="I4557" i="12"/>
  <c r="J5245" i="12"/>
  <c r="L5245" i="12"/>
  <c r="J5421" i="12"/>
  <c r="L5769" i="12"/>
  <c r="I5847" i="12"/>
  <c r="K6281" i="12"/>
  <c r="J6277" i="12"/>
  <c r="J6707" i="12"/>
  <c r="K6791" i="12"/>
  <c r="H6963" i="12"/>
  <c r="K7049" i="12"/>
  <c r="I7139" i="12"/>
  <c r="K7395" i="12"/>
  <c r="I8083" i="12"/>
  <c r="L8081" i="12"/>
  <c r="J8253" i="12"/>
  <c r="I8513" i="12"/>
  <c r="I8603" i="12"/>
  <c r="H2329" i="12"/>
  <c r="L2665" i="12"/>
  <c r="I2749" i="12"/>
  <c r="J2755" i="12"/>
  <c r="L3267" i="12"/>
  <c r="K3439" i="12"/>
  <c r="J3523" i="12"/>
  <c r="J3529" i="12"/>
  <c r="H4125" i="12"/>
  <c r="I4129" i="12"/>
  <c r="I4385" i="12"/>
  <c r="H4387" i="12"/>
  <c r="H4647" i="12"/>
  <c r="H4815" i="12"/>
  <c r="J5847" i="12"/>
  <c r="H6449" i="12"/>
  <c r="K6707" i="12"/>
  <c r="J7053" i="12"/>
  <c r="L7395" i="12"/>
  <c r="K8001" i="12"/>
  <c r="H8087" i="12"/>
  <c r="J8083" i="12"/>
  <c r="K8083" i="12"/>
  <c r="L8177" i="12"/>
  <c r="H8255" i="12"/>
  <c r="I8255" i="12"/>
  <c r="J8603" i="12"/>
  <c r="J4127" i="12"/>
  <c r="L3099" i="12"/>
  <c r="I3439" i="12"/>
  <c r="H4127" i="12"/>
  <c r="H4561" i="12"/>
  <c r="L6275" i="12"/>
  <c r="H1723" i="12"/>
  <c r="K1717" i="12"/>
  <c r="I2407" i="12"/>
  <c r="H5847" i="12"/>
  <c r="L1379" i="12"/>
  <c r="J1377" i="12"/>
  <c r="H347" i="12"/>
  <c r="H943" i="12"/>
  <c r="L1035" i="12"/>
  <c r="L1375" i="12"/>
  <c r="L1551" i="12"/>
  <c r="L1641" i="12"/>
  <c r="L2749" i="12"/>
  <c r="H2755" i="12"/>
  <c r="K2755" i="12"/>
  <c r="I3009" i="12"/>
  <c r="I3095" i="12"/>
  <c r="H3185" i="12"/>
  <c r="H3183" i="12"/>
  <c r="L3523" i="12"/>
  <c r="K3523" i="12"/>
  <c r="H4211" i="12"/>
  <c r="J4385" i="12"/>
  <c r="H4643" i="12"/>
  <c r="J4647" i="12"/>
  <c r="J5163" i="12"/>
  <c r="K5421" i="12"/>
  <c r="H5417" i="12"/>
  <c r="H5415" i="12"/>
  <c r="K5847" i="12"/>
  <c r="J6019" i="12"/>
  <c r="I6189" i="12"/>
  <c r="L6281" i="12"/>
  <c r="K6625" i="12"/>
  <c r="J6621" i="12"/>
  <c r="J6619" i="12"/>
  <c r="K6711" i="12"/>
  <c r="L6887" i="12"/>
  <c r="I7051" i="12"/>
  <c r="H7141" i="12"/>
  <c r="K8087" i="12"/>
  <c r="L8255" i="12"/>
  <c r="H8005" i="12"/>
  <c r="K3179" i="12"/>
  <c r="K1375" i="12"/>
  <c r="H1719" i="12"/>
  <c r="I687" i="12"/>
  <c r="L433" i="12"/>
  <c r="J687" i="12"/>
  <c r="K943" i="12"/>
  <c r="I1029" i="12"/>
  <c r="H1201" i="12"/>
  <c r="K1459" i="12"/>
  <c r="H1545" i="12"/>
  <c r="I1719" i="12"/>
  <c r="J2239" i="12"/>
  <c r="L2407" i="12"/>
  <c r="H2667" i="12"/>
  <c r="H2751" i="12"/>
  <c r="J3013" i="12"/>
  <c r="J3009" i="12"/>
  <c r="J3099" i="12"/>
  <c r="J3095" i="12"/>
  <c r="J3183" i="12"/>
  <c r="L3439" i="12"/>
  <c r="H3525" i="12"/>
  <c r="K3615" i="12"/>
  <c r="J4299" i="12"/>
  <c r="H4297" i="12"/>
  <c r="L4557" i="12"/>
  <c r="J4815" i="12"/>
  <c r="J5335" i="12"/>
  <c r="I5417" i="12"/>
  <c r="K5415" i="12"/>
  <c r="J5589" i="12"/>
  <c r="K5761" i="12"/>
  <c r="L5847" i="12"/>
  <c r="L6023" i="12"/>
  <c r="L6195" i="12"/>
  <c r="I6191" i="12"/>
  <c r="H6191" i="12"/>
  <c r="K6619" i="12"/>
  <c r="L6707" i="12"/>
  <c r="J6791" i="12"/>
  <c r="H6877" i="12"/>
  <c r="J6969" i="12"/>
  <c r="H6965" i="12"/>
  <c r="I7141" i="12"/>
  <c r="H7223" i="12"/>
  <c r="J7653" i="12"/>
  <c r="I7653" i="12"/>
  <c r="H7997" i="12"/>
  <c r="I7995" i="12"/>
  <c r="L8083" i="12"/>
  <c r="J8255" i="12"/>
  <c r="J8513" i="12"/>
  <c r="L8603" i="12"/>
  <c r="J1719" i="12"/>
  <c r="K3013" i="12"/>
  <c r="J3185" i="12"/>
  <c r="I3181" i="12"/>
  <c r="I4125" i="12"/>
  <c r="L4385" i="12"/>
  <c r="I4901" i="12"/>
  <c r="I5243" i="12"/>
  <c r="L6277" i="12"/>
  <c r="K6969" i="12"/>
  <c r="I6965" i="12"/>
  <c r="H8257" i="12"/>
  <c r="K8255" i="12"/>
  <c r="K8427" i="12"/>
  <c r="K8513" i="12"/>
  <c r="L1383" i="12"/>
  <c r="K3095" i="12"/>
  <c r="H4559" i="12"/>
  <c r="L4647" i="12"/>
  <c r="I4641" i="12"/>
  <c r="K4815" i="12"/>
  <c r="L4905" i="12"/>
  <c r="J4901" i="12"/>
  <c r="H5159" i="12"/>
  <c r="J5417" i="12"/>
  <c r="K6447" i="12"/>
  <c r="L6621" i="12"/>
  <c r="K7051" i="12"/>
  <c r="I7223" i="12"/>
  <c r="L7919" i="12"/>
  <c r="L7995" i="12"/>
  <c r="L8521" i="12"/>
  <c r="I8599" i="12"/>
  <c r="I8597" i="12"/>
  <c r="H2407" i="12"/>
  <c r="L4383" i="12"/>
  <c r="H4813" i="12"/>
  <c r="K5845" i="12"/>
  <c r="I7395" i="12"/>
  <c r="J427" i="12"/>
  <c r="L687" i="12"/>
  <c r="J1029" i="12"/>
  <c r="H1373" i="12"/>
  <c r="H1461" i="12"/>
  <c r="J1545" i="12"/>
  <c r="L2673" i="12"/>
  <c r="K2751" i="12"/>
  <c r="I171" i="12"/>
  <c r="I261" i="12"/>
  <c r="K427" i="12"/>
  <c r="J519" i="12"/>
  <c r="J949" i="12"/>
  <c r="L953" i="12"/>
  <c r="H1031" i="12"/>
  <c r="K1029" i="12"/>
  <c r="I1203" i="12"/>
  <c r="I1461" i="12"/>
  <c r="I1631" i="12"/>
  <c r="L1719" i="12"/>
  <c r="H2061" i="12"/>
  <c r="J2149" i="12"/>
  <c r="L3009" i="12"/>
  <c r="J3181" i="12"/>
  <c r="J3357" i="12"/>
  <c r="H3353" i="12"/>
  <c r="H3523" i="12"/>
  <c r="I3869" i="12"/>
  <c r="J3959" i="12"/>
  <c r="K4125" i="12"/>
  <c r="J4211" i="12"/>
  <c r="L4299" i="12"/>
  <c r="K4469" i="12"/>
  <c r="J4475" i="12"/>
  <c r="J4559" i="12"/>
  <c r="J4643" i="12"/>
  <c r="K4643" i="12"/>
  <c r="I5159" i="12"/>
  <c r="K5247" i="12"/>
  <c r="K5679" i="12"/>
  <c r="J5675" i="12"/>
  <c r="L6019" i="12"/>
  <c r="I6193" i="12"/>
  <c r="I6623" i="12"/>
  <c r="L7051" i="12"/>
  <c r="H7137" i="12"/>
  <c r="I7135" i="12"/>
  <c r="J7223" i="12"/>
  <c r="J7307" i="12"/>
  <c r="I7481" i="12"/>
  <c r="L7653" i="12"/>
  <c r="L7655" i="12"/>
  <c r="L7737" i="12"/>
  <c r="J7997" i="12"/>
  <c r="K7997" i="12"/>
  <c r="H8081" i="12"/>
  <c r="L8513" i="12"/>
  <c r="J8599" i="12"/>
  <c r="J8597" i="12"/>
  <c r="J4555" i="12"/>
  <c r="K4127" i="12"/>
  <c r="L1459" i="12"/>
  <c r="K1719" i="12"/>
  <c r="J2751" i="12"/>
  <c r="L3013" i="12"/>
  <c r="J171" i="12"/>
  <c r="H343" i="12"/>
  <c r="H429" i="12"/>
  <c r="I599" i="12"/>
  <c r="H777" i="12"/>
  <c r="K949" i="12"/>
  <c r="J945" i="12"/>
  <c r="I1031" i="12"/>
  <c r="K1207" i="12"/>
  <c r="J1203" i="12"/>
  <c r="H1289" i="12"/>
  <c r="H1463" i="12"/>
  <c r="J1461" i="12"/>
  <c r="J1895" i="12"/>
  <c r="H1981" i="12"/>
  <c r="H2235" i="12"/>
  <c r="J2237" i="12"/>
  <c r="H2497" i="12"/>
  <c r="H2669" i="12"/>
  <c r="L2751" i="12"/>
  <c r="H2753" i="12"/>
  <c r="K3181" i="12"/>
  <c r="K3357" i="12"/>
  <c r="L3525" i="12"/>
  <c r="K3525" i="12"/>
  <c r="H3697" i="12"/>
  <c r="L3781" i="12"/>
  <c r="H3783" i="12"/>
  <c r="I4131" i="12"/>
  <c r="L4131" i="12"/>
  <c r="K4217" i="12"/>
  <c r="I4213" i="12"/>
  <c r="K4211" i="12"/>
  <c r="K4383" i="12"/>
  <c r="H4475" i="12"/>
  <c r="H4471" i="12"/>
  <c r="K4901" i="12"/>
  <c r="I4985" i="12"/>
  <c r="I5331" i="12"/>
  <c r="K5329" i="12"/>
  <c r="L5679" i="12"/>
  <c r="K5675" i="12"/>
  <c r="H5765" i="12"/>
  <c r="I5933" i="12"/>
  <c r="L6797" i="12"/>
  <c r="L6801" i="12"/>
  <c r="I7137" i="12"/>
  <c r="K7223" i="12"/>
  <c r="H7309" i="12"/>
  <c r="H7399" i="12"/>
  <c r="J7481" i="12"/>
  <c r="L8515" i="12"/>
  <c r="K8599" i="12"/>
  <c r="L8511" i="12"/>
  <c r="K171" i="12"/>
  <c r="I343" i="12"/>
  <c r="I429" i="12"/>
  <c r="J1031" i="12"/>
  <c r="H1117" i="12"/>
  <c r="L1207" i="12"/>
  <c r="K1203" i="12"/>
  <c r="I1463" i="12"/>
  <c r="K1461" i="12"/>
  <c r="L1465" i="12"/>
  <c r="H1547" i="12"/>
  <c r="I1809" i="12"/>
  <c r="H2063" i="12"/>
  <c r="L2147" i="12"/>
  <c r="H2149" i="12"/>
  <c r="I2239" i="12"/>
  <c r="I2235" i="12"/>
  <c r="L2497" i="12"/>
  <c r="H2583" i="12"/>
  <c r="J2669" i="12"/>
  <c r="L3181" i="12"/>
  <c r="H3267" i="12"/>
  <c r="L3271" i="12"/>
  <c r="I3353" i="12"/>
  <c r="I3529" i="12"/>
  <c r="J3609" i="12"/>
  <c r="I3697" i="12"/>
  <c r="J3873" i="12"/>
  <c r="H3955" i="12"/>
  <c r="K4039" i="12"/>
  <c r="J4213" i="12"/>
  <c r="H4301" i="12"/>
  <c r="L4645" i="12"/>
  <c r="J4985" i="12"/>
  <c r="H5243" i="12"/>
  <c r="L5417" i="12"/>
  <c r="K5765" i="12"/>
  <c r="K6021" i="12"/>
  <c r="K6623" i="12"/>
  <c r="L6705" i="12"/>
  <c r="L6793" i="12"/>
  <c r="L6969" i="12"/>
  <c r="L7223" i="12"/>
  <c r="L7307" i="12"/>
  <c r="I7309" i="12"/>
  <c r="I7399" i="12"/>
  <c r="H8341" i="12"/>
  <c r="L171" i="12"/>
  <c r="J347" i="12"/>
  <c r="J343" i="12"/>
  <c r="K433" i="12"/>
  <c r="J429" i="12"/>
  <c r="H691" i="12"/>
  <c r="H771" i="12"/>
  <c r="H859" i="12"/>
  <c r="K1031" i="12"/>
  <c r="I1117" i="12"/>
  <c r="L1203" i="12"/>
  <c r="L1461" i="12"/>
  <c r="J1551" i="12"/>
  <c r="I2063" i="12"/>
  <c r="J2235" i="12"/>
  <c r="I2663" i="12"/>
  <c r="J3353" i="12"/>
  <c r="H3615" i="12"/>
  <c r="J3697" i="12"/>
  <c r="K4131" i="12"/>
  <c r="I4127" i="12"/>
  <c r="L4301" i="12"/>
  <c r="H4383" i="12"/>
  <c r="I4471" i="12"/>
  <c r="H4469" i="12"/>
  <c r="I4647" i="12"/>
  <c r="L4901" i="12"/>
  <c r="J5243" i="12"/>
  <c r="I5587" i="12"/>
  <c r="L5675" i="12"/>
  <c r="I5845" i="12"/>
  <c r="J5851" i="12"/>
  <c r="L6191" i="12"/>
  <c r="L6199" i="12"/>
  <c r="J6623" i="12"/>
  <c r="L6883" i="12"/>
  <c r="J7137" i="12"/>
  <c r="H7395" i="12"/>
  <c r="K7481" i="12"/>
  <c r="H8253" i="12"/>
  <c r="H8425" i="12"/>
  <c r="L8599" i="12"/>
  <c r="H4817" i="12"/>
  <c r="H4860" i="12" a="1"/>
  <c r="H4860" i="12" s="1"/>
  <c r="H4823" i="12"/>
  <c r="K4630" i="12"/>
  <c r="K4641" i="12"/>
  <c r="L4555" i="12"/>
  <c r="L4544" i="12"/>
  <c r="H4565" i="12"/>
  <c r="H4602" i="12" a="1"/>
  <c r="H4602" i="12" s="1"/>
  <c r="J4892" i="12"/>
  <c r="K4894" i="12" s="1"/>
  <c r="J4903" i="12"/>
  <c r="L5243" i="12"/>
  <c r="L5232" i="12"/>
  <c r="H4688" i="12" a="1"/>
  <c r="H4688" i="12" s="1"/>
  <c r="H4651" i="12"/>
  <c r="K4374" i="12" a="1"/>
  <c r="K4374" i="12" s="1"/>
  <c r="K4389" i="12" s="1"/>
  <c r="K4456" i="12"/>
  <c r="K4559" i="12"/>
  <c r="K4548" i="12"/>
  <c r="L4550" i="12" s="1"/>
  <c r="H4548" i="12"/>
  <c r="I4550" i="12" s="1"/>
  <c r="L4729" i="12"/>
  <c r="I4802" i="12"/>
  <c r="H4886" i="12"/>
  <c r="H4890" i="12" a="1"/>
  <c r="H4890" i="12" s="1"/>
  <c r="H4905" i="12" s="1"/>
  <c r="J5071" i="12"/>
  <c r="J5060" i="12"/>
  <c r="J5144" i="12"/>
  <c r="J5140" i="12"/>
  <c r="H5333" i="12"/>
  <c r="K5490" i="12"/>
  <c r="K5501" i="12"/>
  <c r="I5662" i="12"/>
  <c r="I5673" i="12"/>
  <c r="H5806" i="12" a="1"/>
  <c r="H5806" i="12" s="1"/>
  <c r="H5769" i="12"/>
  <c r="H6027" i="12"/>
  <c r="H5339" i="12"/>
  <c r="H5376" i="12" a="1"/>
  <c r="H5376" i="12" s="1"/>
  <c r="I5404" i="12"/>
  <c r="I5415" i="12"/>
  <c r="H5462" i="12" a="1"/>
  <c r="H5462" i="12" s="1"/>
  <c r="H5425" i="12"/>
  <c r="L5656" i="12"/>
  <c r="L5660" i="12"/>
  <c r="L5832" i="12"/>
  <c r="L5836" i="12" a="1"/>
  <c r="L5836" i="12" s="1"/>
  <c r="L5851" i="12" s="1"/>
  <c r="H4479" i="12"/>
  <c r="K4731" i="12"/>
  <c r="K4720" i="12"/>
  <c r="L4722" i="12" s="1"/>
  <c r="J4727" i="12"/>
  <c r="H4804" i="12" a="1"/>
  <c r="H4804" i="12" s="1"/>
  <c r="H4819" i="12" s="1"/>
  <c r="J4890" i="12" a="1"/>
  <c r="J4890" i="12" s="1"/>
  <c r="J4905" i="12" s="1"/>
  <c r="K4989" i="12"/>
  <c r="I5157" i="12"/>
  <c r="I5146" i="12"/>
  <c r="L4479" i="12"/>
  <c r="H4555" i="12"/>
  <c r="J4630" i="12"/>
  <c r="J4641" i="12"/>
  <c r="L4651" i="12"/>
  <c r="L4714" i="12"/>
  <c r="K4727" i="12"/>
  <c r="L4978" i="12"/>
  <c r="L4989" i="12"/>
  <c r="J5404" i="12"/>
  <c r="J5415" i="12"/>
  <c r="H4727" i="12"/>
  <c r="H4716" i="12"/>
  <c r="J4800" i="12"/>
  <c r="J4804" i="12" a="1"/>
  <c r="J4804" i="12" s="1"/>
  <c r="J4819" i="12" s="1"/>
  <c r="I4817" i="12"/>
  <c r="K5062" i="12" a="1"/>
  <c r="K5062" i="12" s="1"/>
  <c r="K5077" i="12" s="1"/>
  <c r="H5419" i="12"/>
  <c r="I5406" i="12" a="1"/>
  <c r="I5406" i="12" s="1"/>
  <c r="I5421" i="12" s="1"/>
  <c r="L4473" i="12"/>
  <c r="L4462" i="12"/>
  <c r="I4542" i="12"/>
  <c r="I4546" i="12" a="1"/>
  <c r="I4546" i="12" s="1"/>
  <c r="I4561" i="12" s="1"/>
  <c r="H4557" i="12"/>
  <c r="K4632" i="12" a="1"/>
  <c r="K4632" i="12" s="1"/>
  <c r="K4647" i="12" s="1"/>
  <c r="H4731" i="12"/>
  <c r="J4899" i="12"/>
  <c r="K5157" i="12"/>
  <c r="I5580" i="12"/>
  <c r="J5582" i="12" s="1"/>
  <c r="I5591" i="12"/>
  <c r="H4909" i="12"/>
  <c r="J4546" i="12" a="1"/>
  <c r="J4546" i="12" s="1"/>
  <c r="J4561" i="12" s="1"/>
  <c r="H4729" i="12"/>
  <c r="J4731" i="12"/>
  <c r="K4886" i="12"/>
  <c r="K4882" i="12"/>
  <c r="L5157" i="12"/>
  <c r="I5230" i="12"/>
  <c r="I5234" i="12" a="1"/>
  <c r="I5234" i="12" s="1"/>
  <c r="I5249" i="12" s="1"/>
  <c r="L4727" i="12"/>
  <c r="L4716" i="12"/>
  <c r="H4974" i="12"/>
  <c r="H4985" i="12"/>
  <c r="H5032" i="12" a="1"/>
  <c r="H5032" i="12" s="1"/>
  <c r="H4995" i="12"/>
  <c r="L5490" i="12"/>
  <c r="L5501" i="12"/>
  <c r="L5746" i="12"/>
  <c r="L5750" i="12" a="1"/>
  <c r="L5750" i="12" s="1"/>
  <c r="L5765" i="12" s="1"/>
  <c r="H4634" i="12"/>
  <c r="I4636" i="12" s="1"/>
  <c r="H4645" i="12"/>
  <c r="J4544" i="12"/>
  <c r="K5075" i="12"/>
  <c r="K5064" i="12"/>
  <c r="L5066" i="12" s="1"/>
  <c r="H5118" i="12" a="1"/>
  <c r="H5118" i="12" s="1"/>
  <c r="H5081" i="12"/>
  <c r="I5408" i="12"/>
  <c r="J5410" i="12" s="1"/>
  <c r="I5419" i="12"/>
  <c r="H5488" i="12"/>
  <c r="H5492" i="12" a="1"/>
  <c r="H5492" i="12" s="1"/>
  <c r="H5507" i="12" s="1"/>
  <c r="L5759" i="12"/>
  <c r="L5748" i="12"/>
  <c r="J4473" i="12"/>
  <c r="L4460" i="12" a="1"/>
  <c r="L4460" i="12" s="1"/>
  <c r="L4475" i="12" s="1"/>
  <c r="I4729" i="12"/>
  <c r="I4976" i="12" a="1"/>
  <c r="I4976" i="12" s="1"/>
  <c r="I4991" i="12" s="1"/>
  <c r="I4989" i="12"/>
  <c r="I5060" i="12"/>
  <c r="I5071" i="12"/>
  <c r="I5058" i="12"/>
  <c r="I6705" i="12"/>
  <c r="I6694" i="12"/>
  <c r="I5312" i="12"/>
  <c r="I5316" i="12"/>
  <c r="K5419" i="12"/>
  <c r="K5408" i="12"/>
  <c r="L5410" i="12" s="1"/>
  <c r="H6113" i="12"/>
  <c r="H6150" i="12" a="1"/>
  <c r="H6150" i="12" s="1"/>
  <c r="K4458" i="12"/>
  <c r="I4899" i="12"/>
  <c r="H4972" i="12"/>
  <c r="J4989" i="12"/>
  <c r="H6602" i="12"/>
  <c r="H6606" i="12"/>
  <c r="L4458" i="12"/>
  <c r="L4469" i="12"/>
  <c r="H5060" i="12"/>
  <c r="J5322" i="12"/>
  <c r="K5324" i="12" s="1"/>
  <c r="J5333" i="12"/>
  <c r="L5329" i="12"/>
  <c r="H5511" i="12"/>
  <c r="I4383" i="12"/>
  <c r="H4430" i="12" a="1"/>
  <c r="H4430" i="12" s="1"/>
  <c r="H4456" i="12"/>
  <c r="J4888" i="12"/>
  <c r="I5161" i="12"/>
  <c r="I5150" i="12"/>
  <c r="J5152" i="12" s="1"/>
  <c r="K5316" i="12"/>
  <c r="K5320" i="12" a="1"/>
  <c r="K5320" i="12" s="1"/>
  <c r="K5335" i="12" s="1"/>
  <c r="H5683" i="12"/>
  <c r="L6285" i="12"/>
  <c r="J6363" i="12"/>
  <c r="I6363" i="12"/>
  <c r="H6363" i="12"/>
  <c r="K6361" i="12"/>
  <c r="I6361" i="12"/>
  <c r="I5838" i="12"/>
  <c r="J5840" i="12" s="1"/>
  <c r="I5849" i="12"/>
  <c r="L6178" i="12"/>
  <c r="L6189" i="12"/>
  <c r="H4774" i="12" a="1"/>
  <c r="H4774" i="12" s="1"/>
  <c r="H4737" i="12"/>
  <c r="H4344" i="12" a="1"/>
  <c r="H4344" i="12" s="1"/>
  <c r="H4307" i="12"/>
  <c r="L4542" i="12"/>
  <c r="J4557" i="12"/>
  <c r="H4624" i="12"/>
  <c r="K4718" i="12" a="1"/>
  <c r="K4718" i="12" s="1"/>
  <c r="K4733" i="12" s="1"/>
  <c r="J4729" i="12"/>
  <c r="J4813" i="12"/>
  <c r="J4802" i="12"/>
  <c r="K4372" i="12"/>
  <c r="L4372" i="12"/>
  <c r="I4555" i="12"/>
  <c r="L4546" i="12" a="1"/>
  <c r="L4546" i="12" s="1"/>
  <c r="L4561" i="12" s="1"/>
  <c r="I4370" i="12"/>
  <c r="J4374" i="12" a="1"/>
  <c r="J4374" i="12" s="1"/>
  <c r="J4389" i="12" s="1"/>
  <c r="J4628" i="12"/>
  <c r="L4899" i="12"/>
  <c r="L4888" i="12"/>
  <c r="K5144" i="12"/>
  <c r="I6004" i="12"/>
  <c r="I6008" i="12" a="1"/>
  <c r="I6008" i="12" s="1"/>
  <c r="I6023" i="12" s="1"/>
  <c r="H4372" i="12"/>
  <c r="L4800" i="12"/>
  <c r="K4796" i="12"/>
  <c r="H4901" i="12"/>
  <c r="K5574" i="12"/>
  <c r="K5578" i="12" a="1"/>
  <c r="K5578" i="12" s="1"/>
  <c r="K5593" i="12" s="1"/>
  <c r="J5677" i="12"/>
  <c r="J5666" i="12"/>
  <c r="K5668" i="12" s="1"/>
  <c r="I5675" i="12"/>
  <c r="K5832" i="12"/>
  <c r="K5836" i="12" a="1"/>
  <c r="K5836" i="12" s="1"/>
  <c r="K5851" i="12" s="1"/>
  <c r="K6178" i="12"/>
  <c r="H7182" i="12" a="1"/>
  <c r="H7182" i="12" s="1"/>
  <c r="H7145" i="12"/>
  <c r="L4804" i="12" a="1"/>
  <c r="L4804" i="12" s="1"/>
  <c r="L4819" i="12" s="1"/>
  <c r="J5236" i="12"/>
  <c r="K5238" i="12" s="1"/>
  <c r="H5656" i="12"/>
  <c r="H5660" i="12"/>
  <c r="H5748" i="12"/>
  <c r="H5759" i="12"/>
  <c r="H5892" i="12" a="1"/>
  <c r="H5892" i="12" s="1"/>
  <c r="H5978" i="12" a="1"/>
  <c r="H5978" i="12" s="1"/>
  <c r="H5941" i="12"/>
  <c r="J6268" i="12"/>
  <c r="K6270" i="12" s="1"/>
  <c r="J6279" i="12"/>
  <c r="H5167" i="12"/>
  <c r="K5236" i="12"/>
  <c r="L5238" i="12" s="1"/>
  <c r="J5576" i="12"/>
  <c r="J5587" i="12"/>
  <c r="J5828" i="12"/>
  <c r="J5832" i="12"/>
  <c r="I5834" i="12"/>
  <c r="K6103" i="12"/>
  <c r="J6182" i="12"/>
  <c r="K6184" i="12" s="1"/>
  <c r="J6193" i="12"/>
  <c r="K6268" i="12"/>
  <c r="L6270" i="12" s="1"/>
  <c r="K6279" i="12"/>
  <c r="K6434" i="12"/>
  <c r="K6438" i="12" a="1"/>
  <c r="K6438" i="12" s="1"/>
  <c r="K6453" i="12" s="1"/>
  <c r="J6453" i="12"/>
  <c r="L6453" i="12"/>
  <c r="J5746" i="12"/>
  <c r="J5742" i="12"/>
  <c r="K6193" i="12"/>
  <c r="K6182" i="12"/>
  <c r="L6184" i="12" s="1"/>
  <c r="I6367" i="12"/>
  <c r="K6537" i="12"/>
  <c r="K6526" i="12"/>
  <c r="L6528" i="12" s="1"/>
  <c r="L5574" i="12"/>
  <c r="L5570" i="12"/>
  <c r="K5660" i="12"/>
  <c r="K5656" i="12"/>
  <c r="L5845" i="12"/>
  <c r="H6103" i="12"/>
  <c r="H6092" i="12"/>
  <c r="I6954" i="12" a="1"/>
  <c r="I6954" i="12" s="1"/>
  <c r="I6969" i="12" s="1"/>
  <c r="I6950" i="12"/>
  <c r="I7730" i="12"/>
  <c r="J7732" i="12" s="1"/>
  <c r="K5746" i="12"/>
  <c r="J5922" i="12" a="1"/>
  <c r="J5922" i="12" s="1"/>
  <c r="J5937" i="12" s="1"/>
  <c r="J5918" i="12"/>
  <c r="H6533" i="12"/>
  <c r="H6522" i="12"/>
  <c r="H6838" i="12" a="1"/>
  <c r="H6838" i="12" s="1"/>
  <c r="K5935" i="12"/>
  <c r="K5924" i="12"/>
  <c r="L5926" i="12" s="1"/>
  <c r="K5922" i="12" a="1"/>
  <c r="K5922" i="12" s="1"/>
  <c r="K5937" i="12" s="1"/>
  <c r="H6064" i="12" a="1"/>
  <c r="H6064" i="12" s="1"/>
  <c r="J6092" i="12"/>
  <c r="J6103" i="12"/>
  <c r="H6279" i="12"/>
  <c r="H6268" i="12"/>
  <c r="I6270" i="12" s="1"/>
  <c r="H6266" i="12" a="1"/>
  <c r="H6266" i="12" s="1"/>
  <c r="H6281" i="12" s="1"/>
  <c r="H6285" i="12"/>
  <c r="H6354" i="12"/>
  <c r="I6356" i="12" s="1"/>
  <c r="H6365" i="12"/>
  <c r="J6449" i="12"/>
  <c r="I6522" i="12"/>
  <c r="I6533" i="12"/>
  <c r="I5494" i="12"/>
  <c r="J5496" i="12" s="1"/>
  <c r="I5505" i="12"/>
  <c r="I5501" i="12"/>
  <c r="I4886" i="12"/>
  <c r="H4899" i="12"/>
  <c r="J4976" i="12" a="1"/>
  <c r="J4976" i="12" s="1"/>
  <c r="J4991" i="12" s="1"/>
  <c r="L5144" i="12"/>
  <c r="K5234" i="12" a="1"/>
  <c r="K5234" i="12" s="1"/>
  <c r="K5249" i="12" s="1"/>
  <c r="J5501" i="12"/>
  <c r="I5576" i="12"/>
  <c r="K5748" i="12"/>
  <c r="I5836" i="12" a="1"/>
  <c r="I5836" i="12" s="1"/>
  <c r="I5851" i="12" s="1"/>
  <c r="I6279" i="12"/>
  <c r="I6268" i="12"/>
  <c r="J6270" i="12" s="1"/>
  <c r="J6354" i="12"/>
  <c r="K6356" i="12" s="1"/>
  <c r="J6365" i="12"/>
  <c r="L6449" i="12"/>
  <c r="H6870" i="12"/>
  <c r="I6872" i="12" s="1"/>
  <c r="H6881" i="12"/>
  <c r="L7565" i="12"/>
  <c r="L7554" i="12"/>
  <c r="L5230" i="12"/>
  <c r="L5234" i="12" a="1"/>
  <c r="L5234" i="12" s="1"/>
  <c r="L5249" i="12" s="1"/>
  <c r="H5290" i="12" a="1"/>
  <c r="H5290" i="12" s="1"/>
  <c r="H5253" i="12"/>
  <c r="K5488" i="12"/>
  <c r="H5918" i="12"/>
  <c r="H5914" i="12"/>
  <c r="H6017" i="12"/>
  <c r="I6090" i="12"/>
  <c r="I6094" i="12" a="1"/>
  <c r="I6094" i="12" s="1"/>
  <c r="I6109" i="12" s="1"/>
  <c r="L6107" i="12"/>
  <c r="J6189" i="12"/>
  <c r="K4538" i="12"/>
  <c r="L4641" i="12"/>
  <c r="I4710" i="12"/>
  <c r="H5591" i="12"/>
  <c r="K5587" i="12"/>
  <c r="H5634" i="12" a="1"/>
  <c r="H5634" i="12" s="1"/>
  <c r="H5597" i="12"/>
  <c r="H5675" i="12"/>
  <c r="H5761" i="12"/>
  <c r="I5914" i="12"/>
  <c r="I5918" i="12"/>
  <c r="L6004" i="12"/>
  <c r="H6440" i="12"/>
  <c r="I6442" i="12" s="1"/>
  <c r="L5492" i="12" a="1"/>
  <c r="L5492" i="12" s="1"/>
  <c r="L5507" i="12" s="1"/>
  <c r="H5746" i="12"/>
  <c r="L6017" i="12"/>
  <c r="H6275" i="12"/>
  <c r="J6451" i="12"/>
  <c r="J6440" i="12"/>
  <c r="K6442" i="12" s="1"/>
  <c r="K6956" i="12"/>
  <c r="L6958" i="12" s="1"/>
  <c r="K6967" i="12"/>
  <c r="H7049" i="12"/>
  <c r="H7038" i="12"/>
  <c r="I7210" i="12"/>
  <c r="H7231" i="12"/>
  <c r="H7268" i="12" a="1"/>
  <c r="H7268" i="12" s="1"/>
  <c r="H4888" i="12"/>
  <c r="H5157" i="12"/>
  <c r="J5329" i="12"/>
  <c r="J5574" i="12"/>
  <c r="H5578" i="12" a="1"/>
  <c r="H5578" i="12" s="1"/>
  <c r="H5593" i="12" s="1"/>
  <c r="I5660" i="12"/>
  <c r="I5763" i="12"/>
  <c r="H6096" i="12"/>
  <c r="I6098" i="12" s="1"/>
  <c r="L6193" i="12"/>
  <c r="L6354" i="12"/>
  <c r="L6365" i="12"/>
  <c r="J6367" i="12"/>
  <c r="H6408" i="12" a="1"/>
  <c r="H6408" i="12" s="1"/>
  <c r="K6533" i="12"/>
  <c r="K6522" i="12"/>
  <c r="L6262" i="12"/>
  <c r="I6277" i="12"/>
  <c r="K6348" i="12"/>
  <c r="H6453" i="12"/>
  <c r="I7049" i="12"/>
  <c r="I7038" i="12"/>
  <c r="I7554" i="12"/>
  <c r="I7565" i="12"/>
  <c r="J5402" i="12"/>
  <c r="K6191" i="12"/>
  <c r="H6350" i="12"/>
  <c r="H6361" i="12"/>
  <c r="H6494" i="12" a="1"/>
  <c r="H6494" i="12" s="1"/>
  <c r="H6457" i="12"/>
  <c r="I6610" i="12" a="1"/>
  <c r="I6610" i="12" s="1"/>
  <c r="I6625" i="12" s="1"/>
  <c r="H6694" i="12"/>
  <c r="H6705" i="12"/>
  <c r="K5148" i="12" a="1"/>
  <c r="K5148" i="12" s="1"/>
  <c r="K5163" i="12" s="1"/>
  <c r="I5148" i="12" a="1"/>
  <c r="I5148" i="12" s="1"/>
  <c r="I5163" i="12" s="1"/>
  <c r="H5855" i="12"/>
  <c r="K6090" i="12"/>
  <c r="L6092" i="12"/>
  <c r="L6352" i="12" a="1"/>
  <c r="L6352" i="12" s="1"/>
  <c r="L6367" i="12" s="1"/>
  <c r="K6275" i="12"/>
  <c r="K6277" i="12"/>
  <c r="H6520" i="12"/>
  <c r="I6795" i="12"/>
  <c r="I6784" i="12"/>
  <c r="J6786" i="12" s="1"/>
  <c r="L6881" i="12"/>
  <c r="L6870" i="12"/>
  <c r="I7472" i="12"/>
  <c r="J7474" i="12" s="1"/>
  <c r="I7483" i="12"/>
  <c r="L5488" i="12"/>
  <c r="J5662" i="12"/>
  <c r="J5673" i="12"/>
  <c r="J6436" i="12"/>
  <c r="J6447" i="12"/>
  <c r="K6449" i="12"/>
  <c r="H6580" i="12" a="1"/>
  <c r="H6580" i="12" s="1"/>
  <c r="H6543" i="12"/>
  <c r="K7380" i="12"/>
  <c r="K7384" i="12" a="1"/>
  <c r="K7384" i="12" s="1"/>
  <c r="K7399" i="12" s="1"/>
  <c r="H5230" i="12"/>
  <c r="H5329" i="12"/>
  <c r="I5759" i="12"/>
  <c r="I5748" i="12"/>
  <c r="H6004" i="12"/>
  <c r="K6524" i="12" a="1"/>
  <c r="K6524" i="12" s="1"/>
  <c r="K6539" i="12" s="1"/>
  <c r="K6782" i="12" a="1"/>
  <c r="K6782" i="12" s="1"/>
  <c r="K6797" i="12" s="1"/>
  <c r="K6778" i="12"/>
  <c r="H6868" i="12" a="1"/>
  <c r="H6868" i="12" s="1"/>
  <c r="H6883" i="12" s="1"/>
  <c r="J6877" i="12"/>
  <c r="J6866" i="12"/>
  <c r="J6692" i="12"/>
  <c r="J6688" i="12"/>
  <c r="H6752" i="12" a="1"/>
  <c r="H6752" i="12" s="1"/>
  <c r="H7212" i="12" a="1"/>
  <c r="H7212" i="12" s="1"/>
  <c r="H7227" i="12" s="1"/>
  <c r="I8072" i="12" a="1"/>
  <c r="I8072" i="12" s="1"/>
  <c r="I8087" i="12" s="1"/>
  <c r="I8068" i="12"/>
  <c r="H8580" i="12"/>
  <c r="H8584" i="12"/>
  <c r="H7317" i="12"/>
  <c r="H7354" i="12" a="1"/>
  <c r="H7354" i="12" s="1"/>
  <c r="K6709" i="12"/>
  <c r="K6698" i="12"/>
  <c r="L6700" i="12" s="1"/>
  <c r="L7036" i="12"/>
  <c r="L7032" i="12"/>
  <c r="H7128" i="12"/>
  <c r="I7130" i="12" s="1"/>
  <c r="I7212" i="12" a="1"/>
  <c r="I7212" i="12" s="1"/>
  <c r="I7227" i="12" s="1"/>
  <c r="I7208" i="12"/>
  <c r="H7298" i="12" a="1"/>
  <c r="H7298" i="12" s="1"/>
  <c r="H7313" i="12" s="1"/>
  <c r="H7294" i="12"/>
  <c r="K7393" i="12"/>
  <c r="K7382" i="12"/>
  <c r="H6801" i="12"/>
  <c r="I7298" i="12" a="1"/>
  <c r="I7298" i="12" s="1"/>
  <c r="I7313" i="12" s="1"/>
  <c r="K7827" i="12"/>
  <c r="K7816" i="12"/>
  <c r="L7818" i="12" s="1"/>
  <c r="I8328" i="12"/>
  <c r="I8339" i="12"/>
  <c r="J7128" i="12"/>
  <c r="K7130" i="12" s="1"/>
  <c r="J7139" i="12"/>
  <c r="K7651" i="12"/>
  <c r="K7640" i="12"/>
  <c r="J7655" i="12"/>
  <c r="J7644" i="12"/>
  <c r="K7646" i="12" s="1"/>
  <c r="L5159" i="12"/>
  <c r="J6010" i="12"/>
  <c r="K6012" i="12" s="1"/>
  <c r="J6021" i="12"/>
  <c r="I6017" i="12"/>
  <c r="J6094" i="12" a="1"/>
  <c r="J6094" i="12" s="1"/>
  <c r="J6109" i="12" s="1"/>
  <c r="H6182" i="12"/>
  <c r="I6184" i="12" s="1"/>
  <c r="H6193" i="12"/>
  <c r="H6189" i="12"/>
  <c r="L6363" i="12"/>
  <c r="L6526" i="12"/>
  <c r="L6606" i="12"/>
  <c r="L6602" i="12"/>
  <c r="H6696" i="12" a="1"/>
  <c r="H6696" i="12" s="1"/>
  <c r="H6711" i="12" s="1"/>
  <c r="H6780" i="12"/>
  <c r="H6791" i="12"/>
  <c r="H6778" i="12"/>
  <c r="I6864" i="12"/>
  <c r="I6868" i="12" a="1"/>
  <c r="I6868" i="12" s="1"/>
  <c r="I6883" i="12" s="1"/>
  <c r="I6963" i="12"/>
  <c r="I6952" i="12"/>
  <c r="L6950" i="12"/>
  <c r="K7122" i="12"/>
  <c r="K7126" i="12" a="1"/>
  <c r="K7126" i="12" s="1"/>
  <c r="K7141" i="12" s="1"/>
  <c r="L7214" i="12"/>
  <c r="L7225" i="12"/>
  <c r="K8339" i="12"/>
  <c r="K8328" i="12"/>
  <c r="H5503" i="12"/>
  <c r="K6094" i="12" a="1"/>
  <c r="K6094" i="12" s="1"/>
  <c r="K6109" i="12" s="1"/>
  <c r="H6236" i="12" a="1"/>
  <c r="H6236" i="12" s="1"/>
  <c r="H6199" i="12"/>
  <c r="L6447" i="12"/>
  <c r="L6451" i="12"/>
  <c r="L6440" i="12"/>
  <c r="H6666" i="12" a="1"/>
  <c r="H6666" i="12" s="1"/>
  <c r="H6629" i="12"/>
  <c r="I6791" i="12"/>
  <c r="I6780" i="12"/>
  <c r="J6963" i="12"/>
  <c r="J6952" i="12"/>
  <c r="L7122" i="12"/>
  <c r="L7126" i="12" a="1"/>
  <c r="L7126" i="12" s="1"/>
  <c r="L7141" i="12" s="1"/>
  <c r="K7221" i="12"/>
  <c r="I7823" i="12"/>
  <c r="I7812" i="12"/>
  <c r="K8244" i="12" a="1"/>
  <c r="K8244" i="12" s="1"/>
  <c r="K8259" i="12" s="1"/>
  <c r="K8240" i="12"/>
  <c r="J8246" i="12"/>
  <c r="K8248" i="12" s="1"/>
  <c r="J8257" i="12"/>
  <c r="H8300" i="12" a="1"/>
  <c r="H8300" i="12" s="1"/>
  <c r="H8263" i="12"/>
  <c r="H6924" i="12" a="1"/>
  <c r="H6924" i="12" s="1"/>
  <c r="H6887" i="12"/>
  <c r="K6952" i="12"/>
  <c r="K6963" i="12"/>
  <c r="H7296" i="12"/>
  <c r="H7307" i="12"/>
  <c r="J7466" i="12"/>
  <c r="J7470" i="12" a="1"/>
  <c r="J7470" i="12" s="1"/>
  <c r="J7485" i="12" s="1"/>
  <c r="H7640" i="12"/>
  <c r="H7651" i="12"/>
  <c r="J7806" i="12"/>
  <c r="J7810" i="12"/>
  <c r="L6533" i="12"/>
  <c r="L6522" i="12"/>
  <c r="I6619" i="12"/>
  <c r="I6608" i="12"/>
  <c r="K6780" i="12"/>
  <c r="K6870" i="12"/>
  <c r="L6872" i="12" s="1"/>
  <c r="J6956" i="12"/>
  <c r="K6958" i="12" s="1"/>
  <c r="K7552" i="12"/>
  <c r="H6178" i="12"/>
  <c r="I6348" i="12"/>
  <c r="J6350" i="12"/>
  <c r="J6361" i="12"/>
  <c r="I6449" i="12"/>
  <c r="L6436" i="12"/>
  <c r="I6447" i="12"/>
  <c r="J6522" i="12"/>
  <c r="L6774" i="12"/>
  <c r="L6778" i="12"/>
  <c r="J7135" i="12"/>
  <c r="J7124" i="12"/>
  <c r="L7472" i="12"/>
  <c r="L7483" i="12"/>
  <c r="H7612" i="12" a="1"/>
  <c r="H7612" i="12" s="1"/>
  <c r="H7575" i="12"/>
  <c r="K6180" i="12" a="1"/>
  <c r="K6180" i="12" s="1"/>
  <c r="K6195" i="12" s="1"/>
  <c r="I6266" i="12" a="1"/>
  <c r="I6266" i="12" s="1"/>
  <c r="I6281" i="12" s="1"/>
  <c r="L6361" i="12"/>
  <c r="K7135" i="12"/>
  <c r="K7124" i="12"/>
  <c r="H7468" i="12"/>
  <c r="H7479" i="12"/>
  <c r="K7554" i="12"/>
  <c r="K7565" i="12"/>
  <c r="L7898" i="12"/>
  <c r="L7909" i="12"/>
  <c r="L6952" i="12"/>
  <c r="L6963" i="12"/>
  <c r="J7300" i="12"/>
  <c r="K7302" i="12" s="1"/>
  <c r="K7644" i="12"/>
  <c r="L7646" i="12" s="1"/>
  <c r="K7655" i="12"/>
  <c r="I7911" i="12"/>
  <c r="I7999" i="12"/>
  <c r="K7212" i="12" a="1"/>
  <c r="K7212" i="12" s="1"/>
  <c r="K7227" i="12" s="1"/>
  <c r="K7298" i="12" a="1"/>
  <c r="K7298" i="12" s="1"/>
  <c r="K7313" i="12" s="1"/>
  <c r="I7902" i="12"/>
  <c r="J7904" i="12" s="1"/>
  <c r="I7913" i="12"/>
  <c r="K7911" i="12"/>
  <c r="H7911" i="12"/>
  <c r="H7909" i="12"/>
  <c r="L7833" i="12"/>
  <c r="K7909" i="12"/>
  <c r="J6612" i="12"/>
  <c r="K6614" i="12" s="1"/>
  <c r="I7128" i="12"/>
  <c r="J7130" i="12" s="1"/>
  <c r="L7380" i="12"/>
  <c r="L7376" i="12"/>
  <c r="L7479" i="12"/>
  <c r="I7552" i="12"/>
  <c r="I7556" i="12" a="1"/>
  <c r="I7556" i="12" s="1"/>
  <c r="I7571" i="12" s="1"/>
  <c r="H7638" i="12"/>
  <c r="H7642" i="12" a="1"/>
  <c r="H7642" i="12" s="1"/>
  <c r="H7657" i="12" s="1"/>
  <c r="I7640" i="12"/>
  <c r="I7651" i="12"/>
  <c r="K7812" i="12"/>
  <c r="K7823" i="12"/>
  <c r="K7900" i="12" a="1"/>
  <c r="K7900" i="12" s="1"/>
  <c r="K7915" i="12" s="1"/>
  <c r="K7896" i="12"/>
  <c r="L6973" i="12"/>
  <c r="K7038" i="12"/>
  <c r="K7294" i="12"/>
  <c r="I7468" i="12"/>
  <c r="I7479" i="12"/>
  <c r="L7556" i="12" a="1"/>
  <c r="L7556" i="12" s="1"/>
  <c r="L7571" i="12" s="1"/>
  <c r="L7911" i="12"/>
  <c r="H7984" i="12"/>
  <c r="L8074" i="12"/>
  <c r="L8085" i="12"/>
  <c r="H7010" i="12" a="1"/>
  <c r="H7010" i="12" s="1"/>
  <c r="H6973" i="12"/>
  <c r="J7049" i="12"/>
  <c r="I7296" i="12"/>
  <c r="I7397" i="12"/>
  <c r="I7386" i="12"/>
  <c r="J7388" i="12" s="1"/>
  <c r="H7747" i="12"/>
  <c r="J8081" i="12"/>
  <c r="J8070" i="12"/>
  <c r="H8167" i="12"/>
  <c r="H8156" i="12"/>
  <c r="I8425" i="12"/>
  <c r="I8414" i="12"/>
  <c r="K6965" i="12"/>
  <c r="K7468" i="12"/>
  <c r="J7642" i="12" a="1"/>
  <c r="J7642" i="12" s="1"/>
  <c r="J7657" i="12" s="1"/>
  <c r="H7698" i="12" a="1"/>
  <c r="H7698" i="12" s="1"/>
  <c r="H7661" i="12"/>
  <c r="I7810" i="12"/>
  <c r="I7814" i="12" a="1"/>
  <c r="I7814" i="12" s="1"/>
  <c r="I7829" i="12" s="1"/>
  <c r="H7870" i="12" a="1"/>
  <c r="H7870" i="12" s="1"/>
  <c r="H7833" i="12"/>
  <c r="K8156" i="12"/>
  <c r="K8167" i="12"/>
  <c r="K6793" i="12"/>
  <c r="L6965" i="12"/>
  <c r="L7296" i="12"/>
  <c r="H7393" i="12"/>
  <c r="H7382" i="12"/>
  <c r="I7393" i="12"/>
  <c r="I7470" i="12" a="1"/>
  <c r="I7470" i="12" s="1"/>
  <c r="I7485" i="12" s="1"/>
  <c r="H7724" i="12"/>
  <c r="H7728" i="12" a="1"/>
  <c r="H7728" i="12" s="1"/>
  <c r="H7743" i="12" s="1"/>
  <c r="J7814" i="12" a="1"/>
  <c r="J7814" i="12" s="1"/>
  <c r="J7829" i="12" s="1"/>
  <c r="K7825" i="12"/>
  <c r="K8414" i="12"/>
  <c r="K8425" i="12"/>
  <c r="H8498" i="12"/>
  <c r="H8494" i="12"/>
  <c r="L6692" i="12"/>
  <c r="J6696" i="12" a="1"/>
  <c r="J6696" i="12" s="1"/>
  <c r="J6711" i="12" s="1"/>
  <c r="I6782" i="12" a="1"/>
  <c r="I6782" i="12" s="1"/>
  <c r="I6797" i="12" s="1"/>
  <c r="I7036" i="12"/>
  <c r="K7040" i="12" a="1"/>
  <c r="K7040" i="12" s="1"/>
  <c r="K7055" i="12" s="1"/>
  <c r="L7135" i="12"/>
  <c r="L7124" i="12"/>
  <c r="K7214" i="12"/>
  <c r="L7216" i="12" s="1"/>
  <c r="K7225" i="12"/>
  <c r="K7296" i="12"/>
  <c r="K7307" i="12"/>
  <c r="H7466" i="12"/>
  <c r="I7644" i="12"/>
  <c r="J7646" i="12" s="1"/>
  <c r="L7825" i="12"/>
  <c r="L8343" i="12"/>
  <c r="I8511" i="12"/>
  <c r="I8500" i="12"/>
  <c r="J6524" i="12" a="1"/>
  <c r="J6524" i="12" s="1"/>
  <c r="J6539" i="12" s="1"/>
  <c r="J6520" i="12"/>
  <c r="H6950" i="12"/>
  <c r="H7221" i="12"/>
  <c r="J7565" i="12"/>
  <c r="J7554" i="12"/>
  <c r="J7552" i="12"/>
  <c r="L7728" i="12" a="1"/>
  <c r="L7728" i="12" s="1"/>
  <c r="L7743" i="12" s="1"/>
  <c r="I7737" i="12"/>
  <c r="I8240" i="12"/>
  <c r="I8244" i="12" a="1"/>
  <c r="I8244" i="12" s="1"/>
  <c r="I8259" i="12" s="1"/>
  <c r="K8500" i="12"/>
  <c r="K8511" i="12"/>
  <c r="K8242" i="12"/>
  <c r="K8332" i="12"/>
  <c r="L8334" i="12" s="1"/>
  <c r="I8427" i="12"/>
  <c r="K8502" i="12" a="1"/>
  <c r="K8502" i="12" s="1"/>
  <c r="K8517" i="12" s="1"/>
  <c r="J6864" i="12"/>
  <c r="J6868" i="12" a="1"/>
  <c r="J6868" i="12" s="1"/>
  <c r="J6883" i="12" s="1"/>
  <c r="H7036" i="12"/>
  <c r="I7294" i="12"/>
  <c r="H7397" i="12"/>
  <c r="K7556" i="12" a="1"/>
  <c r="K7556" i="12" s="1"/>
  <c r="K7571" i="12" s="1"/>
  <c r="H7737" i="12"/>
  <c r="H7726" i="12"/>
  <c r="J8068" i="12"/>
  <c r="L8236" i="12"/>
  <c r="L8240" i="12"/>
  <c r="H8412" i="12"/>
  <c r="H8416" i="12" a="1"/>
  <c r="H8416" i="12" s="1"/>
  <c r="H8431" i="12" s="1"/>
  <c r="J8427" i="12"/>
  <c r="H8472" i="12" a="1"/>
  <c r="H8472" i="12" s="1"/>
  <c r="H8435" i="12"/>
  <c r="H7825" i="12"/>
  <c r="H7814" i="12" a="1"/>
  <c r="H7814" i="12" s="1"/>
  <c r="H7829" i="12" s="1"/>
  <c r="J7896" i="12"/>
  <c r="I8167" i="12"/>
  <c r="I8156" i="12"/>
  <c r="I8154" i="12"/>
  <c r="I8242" i="12"/>
  <c r="I8253" i="12"/>
  <c r="L8330" i="12" a="1"/>
  <c r="L8330" i="12" s="1"/>
  <c r="L8345" i="12" s="1"/>
  <c r="I8416" i="12" a="1"/>
  <c r="I8416" i="12" s="1"/>
  <c r="I8431" i="12" s="1"/>
  <c r="I8412" i="12"/>
  <c r="I8515" i="12"/>
  <c r="I8504" i="12"/>
  <c r="J8506" i="12" s="1"/>
  <c r="J7567" i="12"/>
  <c r="H7565" i="12"/>
  <c r="I7642" i="12" a="1"/>
  <c r="I7642" i="12" s="1"/>
  <c r="I7657" i="12" s="1"/>
  <c r="J7741" i="12"/>
  <c r="J7730" i="12"/>
  <c r="K7732" i="12" s="1"/>
  <c r="L7810" i="12"/>
  <c r="L7814" i="12" a="1"/>
  <c r="L7814" i="12" s="1"/>
  <c r="L7829" i="12" s="1"/>
  <c r="I7825" i="12"/>
  <c r="L7982" i="12"/>
  <c r="J8515" i="12"/>
  <c r="J8504" i="12"/>
  <c r="K8506" i="12" s="1"/>
  <c r="L7294" i="12"/>
  <c r="J7395" i="12"/>
  <c r="H7440" i="12" a="1"/>
  <c r="H7440" i="12" s="1"/>
  <c r="H7403" i="12"/>
  <c r="H7823" i="12"/>
  <c r="I7909" i="12"/>
  <c r="H7982" i="12"/>
  <c r="H8214" i="12" a="1"/>
  <c r="H8214" i="12" s="1"/>
  <c r="H8177" i="12"/>
  <c r="K8515" i="12"/>
  <c r="K8504" i="12"/>
  <c r="L8506" i="12" s="1"/>
  <c r="I7898" i="12"/>
  <c r="H8068" i="12"/>
  <c r="L8412" i="12"/>
  <c r="L8416" i="12" a="1"/>
  <c r="L8416" i="12" s="1"/>
  <c r="L8431" i="12" s="1"/>
  <c r="H7096" i="12" a="1"/>
  <c r="H7096" i="12" s="1"/>
  <c r="H7059" i="12"/>
  <c r="H7118" i="12"/>
  <c r="H8128" i="12" a="1"/>
  <c r="H8128" i="12" s="1"/>
  <c r="I8343" i="12"/>
  <c r="J8408" i="12"/>
  <c r="J8412" i="12"/>
  <c r="K8429" i="12"/>
  <c r="L8590" i="12"/>
  <c r="L8601" i="12"/>
  <c r="J7911" i="12"/>
  <c r="H7956" i="12" a="1"/>
  <c r="H7956" i="12" s="1"/>
  <c r="H7919" i="12"/>
  <c r="I8330" i="12" a="1"/>
  <c r="I8330" i="12" s="1"/>
  <c r="I8345" i="12" s="1"/>
  <c r="L8425" i="12"/>
  <c r="L8414" i="12"/>
  <c r="I8601" i="12"/>
  <c r="I8590" i="12"/>
  <c r="J8592" i="12" s="1"/>
  <c r="H8042" i="12" a="1"/>
  <c r="H8042" i="12" s="1"/>
  <c r="J8158" i="12" a="1"/>
  <c r="J8158" i="12" s="1"/>
  <c r="J8173" i="12" s="1"/>
  <c r="H8242" i="12"/>
  <c r="H8427" i="12"/>
  <c r="J8431" i="12"/>
  <c r="K8580" i="12"/>
  <c r="K8584" i="12"/>
  <c r="J7898" i="12"/>
  <c r="J7909" i="12"/>
  <c r="K8171" i="12"/>
  <c r="K8160" i="12"/>
  <c r="L8162" i="12" s="1"/>
  <c r="H8349" i="12"/>
  <c r="H8386" i="12" a="1"/>
  <c r="H8386" i="12" s="1"/>
  <c r="H8160" i="12"/>
  <c r="I8162" i="12" s="1"/>
  <c r="L8597" i="12"/>
  <c r="L8427" i="12"/>
  <c r="H8558" i="12" a="1"/>
  <c r="H8558" i="12" s="1"/>
  <c r="H8521" i="12"/>
  <c r="H8588" i="12" a="1"/>
  <c r="H8588" i="12" s="1"/>
  <c r="H8603" i="12" s="1"/>
  <c r="L8435" i="12"/>
  <c r="J8584" i="12"/>
  <c r="H7552" i="12"/>
  <c r="J7982" i="12"/>
  <c r="L8504" i="12"/>
  <c r="H4049" i="12"/>
  <c r="H4086" i="12" a="1"/>
  <c r="H4086" i="12" s="1"/>
  <c r="H3570" i="12" a="1"/>
  <c r="H3570" i="12" s="1"/>
  <c r="I3946" i="12"/>
  <c r="J3948" i="12" s="1"/>
  <c r="I3957" i="12"/>
  <c r="K3688" i="12"/>
  <c r="L3690" i="12" s="1"/>
  <c r="K3699" i="12"/>
  <c r="H3742" i="12" a="1"/>
  <c r="H3742" i="12" s="1"/>
  <c r="H3705" i="12"/>
  <c r="I3602" i="12"/>
  <c r="J3604" i="12" s="1"/>
  <c r="I3613" i="12"/>
  <c r="K3856" i="12"/>
  <c r="K3867" i="12"/>
  <c r="H3613" i="12"/>
  <c r="H3602" i="12"/>
  <c r="I3604" i="12" s="1"/>
  <c r="H3484" i="12" a="1"/>
  <c r="H3484" i="12" s="1"/>
  <c r="H3447" i="12"/>
  <c r="K3684" i="12"/>
  <c r="K3695" i="12"/>
  <c r="H3533" i="12"/>
  <c r="H3592" i="12"/>
  <c r="K3596" i="12"/>
  <c r="J3953" i="12"/>
  <c r="J4198" i="12"/>
  <c r="J4202" i="12" a="1"/>
  <c r="J4202" i="12" s="1"/>
  <c r="J4217" i="12" s="1"/>
  <c r="L4290" i="12"/>
  <c r="L3957" i="12"/>
  <c r="H3953" i="12"/>
  <c r="I3516" i="12"/>
  <c r="J3518" i="12" s="1"/>
  <c r="J3598" i="12"/>
  <c r="J3688" i="12"/>
  <c r="K3690" i="12" s="1"/>
  <c r="J3699" i="12"/>
  <c r="K3770" i="12"/>
  <c r="K3781" i="12"/>
  <c r="K3768" i="12"/>
  <c r="L3953" i="12"/>
  <c r="I4028" i="12"/>
  <c r="I4039" i="12"/>
  <c r="L3768" i="12"/>
  <c r="I3867" i="12"/>
  <c r="L3877" i="12"/>
  <c r="K3953" i="12"/>
  <c r="K3942" i="12"/>
  <c r="H4000" i="12" a="1"/>
  <c r="H4000" i="12" s="1"/>
  <c r="H3963" i="12"/>
  <c r="H4221" i="12"/>
  <c r="K4284" i="12"/>
  <c r="I3512" i="12"/>
  <c r="J3512" i="12"/>
  <c r="H3770" i="12"/>
  <c r="J3867" i="12"/>
  <c r="K4297" i="12"/>
  <c r="H3828" i="12" a="1"/>
  <c r="H3828" i="12" s="1"/>
  <c r="H3791" i="12"/>
  <c r="L3856" i="12"/>
  <c r="H3914" i="12" a="1"/>
  <c r="H3914" i="12" s="1"/>
  <c r="H3877" i="12"/>
  <c r="L3512" i="12"/>
  <c r="J3686" i="12" a="1"/>
  <c r="J3686" i="12" s="1"/>
  <c r="J3701" i="12" s="1"/>
  <c r="I3600" i="12" a="1"/>
  <c r="I3600" i="12" s="1"/>
  <c r="I3615" i="12" s="1"/>
  <c r="K3686" i="12" a="1"/>
  <c r="K3686" i="12" s="1"/>
  <c r="K3701" i="12" s="1"/>
  <c r="H3772" i="12" a="1"/>
  <c r="H3772" i="12" s="1"/>
  <c r="H3787" i="12" s="1"/>
  <c r="J3781" i="12"/>
  <c r="H3869" i="12"/>
  <c r="H3858" i="12" a="1"/>
  <c r="H3858" i="12" s="1"/>
  <c r="H3873" i="12" s="1"/>
  <c r="K3869" i="12"/>
  <c r="H4135" i="12"/>
  <c r="H3959" i="12"/>
  <c r="H3957" i="12"/>
  <c r="I3955" i="12"/>
  <c r="K3858" i="12" a="1"/>
  <c r="K3858" i="12" s="1"/>
  <c r="K3873" i="12" s="1"/>
  <c r="J3957" i="12"/>
  <c r="K4030" i="12" a="1"/>
  <c r="K4030" i="12" s="1"/>
  <c r="K4045" i="12" s="1"/>
  <c r="K4026" i="12"/>
  <c r="I4284" i="12"/>
  <c r="I4288" i="12" a="1"/>
  <c r="I4288" i="12" s="1"/>
  <c r="I4303" i="12" s="1"/>
  <c r="L3510" i="12"/>
  <c r="J3600" i="12" a="1"/>
  <c r="J3600" i="12" s="1"/>
  <c r="J3615" i="12" s="1"/>
  <c r="K3609" i="12"/>
  <c r="I3682" i="12"/>
  <c r="I3785" i="12"/>
  <c r="I3774" i="12"/>
  <c r="J3776" i="12" s="1"/>
  <c r="I3772" i="12" a="1"/>
  <c r="I3772" i="12" s="1"/>
  <c r="I3787" i="12" s="1"/>
  <c r="I3871" i="12"/>
  <c r="H3946" i="12"/>
  <c r="I3948" i="12" s="1"/>
  <c r="K3957" i="12"/>
  <c r="L4030" i="12" a="1"/>
  <c r="L4030" i="12" s="1"/>
  <c r="L4045" i="12" s="1"/>
  <c r="L4026" i="12"/>
  <c r="K4041" i="12"/>
  <c r="I4032" i="12"/>
  <c r="J4034" i="12" s="1"/>
  <c r="L4114" i="12"/>
  <c r="L4125" i="12"/>
  <c r="H4112" i="12"/>
  <c r="I4200" i="12"/>
  <c r="J4284" i="12"/>
  <c r="J4288" i="12" a="1"/>
  <c r="J4288" i="12" s="1"/>
  <c r="J4303" i="12" s="1"/>
  <c r="I3858" i="12" a="1"/>
  <c r="I3858" i="12" s="1"/>
  <c r="I3873" i="12" s="1"/>
  <c r="H3656" i="12" a="1"/>
  <c r="H3656" i="12" s="1"/>
  <c r="J3768" i="12"/>
  <c r="J3772" i="12" a="1"/>
  <c r="J3772" i="12" s="1"/>
  <c r="J3787" i="12" s="1"/>
  <c r="K3854" i="12"/>
  <c r="J3871" i="12"/>
  <c r="L4041" i="12"/>
  <c r="L4288" i="12" a="1"/>
  <c r="L4288" i="12" s="1"/>
  <c r="L4303" i="12" s="1"/>
  <c r="L3600" i="12" a="1"/>
  <c r="L3600" i="12" s="1"/>
  <c r="L3615" i="12" s="1"/>
  <c r="H3678" i="12"/>
  <c r="L3682" i="12"/>
  <c r="L3955" i="12"/>
  <c r="H4215" i="12"/>
  <c r="K4215" i="12"/>
  <c r="K4204" i="12"/>
  <c r="L4206" i="12" s="1"/>
  <c r="J4286" i="12"/>
  <c r="J4297" i="12"/>
  <c r="I3598" i="12"/>
  <c r="J3869" i="12"/>
  <c r="L4200" i="12"/>
  <c r="L4211" i="12"/>
  <c r="H3785" i="12"/>
  <c r="H3774" i="12"/>
  <c r="I3776" i="12" s="1"/>
  <c r="H3867" i="12"/>
  <c r="L3869" i="12"/>
  <c r="I3942" i="12"/>
  <c r="I3953" i="12"/>
  <c r="L3946" i="12"/>
  <c r="H4114" i="12"/>
  <c r="J4125" i="12"/>
  <c r="I4215" i="12"/>
  <c r="I4204" i="12"/>
  <c r="J4206" i="12" s="1"/>
  <c r="I4202" i="12" a="1"/>
  <c r="I4202" i="12" s="1"/>
  <c r="I4217" i="12" s="1"/>
  <c r="J2652" i="12"/>
  <c r="J2663" i="12"/>
  <c r="I3168" i="12"/>
  <c r="I3179" i="12"/>
  <c r="H2835" i="12"/>
  <c r="H2824" i="12"/>
  <c r="H2882" i="12" a="1"/>
  <c r="H2882" i="12" s="1"/>
  <c r="H2845" i="12"/>
  <c r="K2996" i="12"/>
  <c r="K3007" i="12"/>
  <c r="J2738" i="12"/>
  <c r="J2749" i="12"/>
  <c r="H2587" i="12"/>
  <c r="H2994" i="12"/>
  <c r="H2998" i="12" a="1"/>
  <c r="H2998" i="12" s="1"/>
  <c r="H3013" i="12" s="1"/>
  <c r="H3080" i="12"/>
  <c r="H3084" i="12" a="1"/>
  <c r="H3084" i="12" s="1"/>
  <c r="H3099" i="12" s="1"/>
  <c r="I3430" i="12"/>
  <c r="J3432" i="12" s="1"/>
  <c r="I3441" i="12"/>
  <c r="L2650" i="12"/>
  <c r="J2910" i="12"/>
  <c r="J2921" i="12"/>
  <c r="I2921" i="12"/>
  <c r="I3166" i="12"/>
  <c r="J3424" i="12"/>
  <c r="J3428" i="12" a="1"/>
  <c r="J3428" i="12" s="1"/>
  <c r="J3443" i="12" s="1"/>
  <c r="H2822" i="12"/>
  <c r="K2910" i="12"/>
  <c r="K2921" i="12"/>
  <c r="I3007" i="12"/>
  <c r="K3084" i="12" a="1"/>
  <c r="K3084" i="12" s="1"/>
  <c r="K3099" i="12" s="1"/>
  <c r="L3093" i="12"/>
  <c r="I3256" i="12" a="1"/>
  <c r="I3256" i="12" s="1"/>
  <c r="I3271" i="12" s="1"/>
  <c r="K2994" i="12"/>
  <c r="K3009" i="12"/>
  <c r="K3097" i="12"/>
  <c r="H3095" i="12"/>
  <c r="K3170" i="12" a="1"/>
  <c r="K3170" i="12" s="1"/>
  <c r="K3185" i="12" s="1"/>
  <c r="K3166" i="12"/>
  <c r="J3258" i="12"/>
  <c r="K3260" i="12" s="1"/>
  <c r="J3269" i="12"/>
  <c r="L2654" i="12" a="1"/>
  <c r="L2654" i="12" s="1"/>
  <c r="L2669" i="12" s="1"/>
  <c r="H2910" i="12"/>
  <c r="H2921" i="12"/>
  <c r="H2912" i="12" a="1"/>
  <c r="H2912" i="12" s="1"/>
  <c r="H2927" i="12" s="1"/>
  <c r="H2996" i="12"/>
  <c r="H3007" i="12"/>
  <c r="H3082" i="12"/>
  <c r="H3093" i="12"/>
  <c r="L3095" i="12"/>
  <c r="H3168" i="12"/>
  <c r="H3179" i="12"/>
  <c r="L3258" i="12"/>
  <c r="L3269" i="12"/>
  <c r="H3351" i="12"/>
  <c r="H3340" i="12"/>
  <c r="K3437" i="12"/>
  <c r="H2624" i="12" a="1"/>
  <c r="H2624" i="12" s="1"/>
  <c r="I2656" i="12"/>
  <c r="J2658" i="12" s="1"/>
  <c r="K2654" i="12" a="1"/>
  <c r="K2654" i="12" s="1"/>
  <c r="K2669" i="12" s="1"/>
  <c r="L3086" i="12"/>
  <c r="L3097" i="12"/>
  <c r="I2994" i="12"/>
  <c r="J3340" i="12"/>
  <c r="J3351" i="12"/>
  <c r="I2738" i="12"/>
  <c r="J2826" i="12" a="1"/>
  <c r="J2826" i="12" s="1"/>
  <c r="J2841" i="12" s="1"/>
  <c r="K2835" i="12"/>
  <c r="J2996" i="12"/>
  <c r="J3007" i="12"/>
  <c r="J3093" i="12"/>
  <c r="H2925" i="12"/>
  <c r="H2914" i="12"/>
  <c r="I2916" i="12" s="1"/>
  <c r="J3082" i="12"/>
  <c r="L3426" i="12"/>
  <c r="L3437" i="12"/>
  <c r="I2652" i="12"/>
  <c r="I2925" i="12"/>
  <c r="I2914" i="12"/>
  <c r="J2916" i="12" s="1"/>
  <c r="K3168" i="12"/>
  <c r="J3265" i="12"/>
  <c r="I3338" i="12"/>
  <c r="I3342" i="12" a="1"/>
  <c r="I3342" i="12" s="1"/>
  <c r="I3357" i="12" s="1"/>
  <c r="H3398" i="12" a="1"/>
  <c r="H3398" i="12" s="1"/>
  <c r="J2908" i="12"/>
  <c r="J2912" i="12" a="1"/>
  <c r="J2912" i="12" s="1"/>
  <c r="J2927" i="12" s="1"/>
  <c r="K2912" i="12" a="1"/>
  <c r="K2912" i="12" s="1"/>
  <c r="K2927" i="12" s="1"/>
  <c r="L3254" i="12"/>
  <c r="L3265" i="12"/>
  <c r="J3355" i="12"/>
  <c r="J3344" i="12"/>
  <c r="K3346" i="12" s="1"/>
  <c r="K3441" i="12"/>
  <c r="J2736" i="12"/>
  <c r="I2822" i="12"/>
  <c r="K2908" i="12"/>
  <c r="L2912" i="12" a="1"/>
  <c r="L2912" i="12" s="1"/>
  <c r="L2927" i="12" s="1"/>
  <c r="L3007" i="12"/>
  <c r="L2996" i="12"/>
  <c r="K3093" i="12"/>
  <c r="H3140" i="12" a="1"/>
  <c r="H3140" i="12" s="1"/>
  <c r="H3103" i="12"/>
  <c r="J3179" i="12"/>
  <c r="J3168" i="12"/>
  <c r="H3189" i="12"/>
  <c r="K3355" i="12"/>
  <c r="K3344" i="12"/>
  <c r="L3346" i="12" s="1"/>
  <c r="L3441" i="12"/>
  <c r="J3426" i="12"/>
  <c r="J3437" i="12"/>
  <c r="H2796" i="12" a="1"/>
  <c r="H2796" i="12" s="1"/>
  <c r="H3254" i="12"/>
  <c r="L3338" i="12"/>
  <c r="L3342" i="12" a="1"/>
  <c r="L3342" i="12" s="1"/>
  <c r="L3357" i="12" s="1"/>
  <c r="L3170" i="12" a="1"/>
  <c r="L3170" i="12" s="1"/>
  <c r="L3185" i="12" s="1"/>
  <c r="L3166" i="12"/>
  <c r="K3258" i="12"/>
  <c r="L3260" i="12" s="1"/>
  <c r="K3269" i="12"/>
  <c r="I3082" i="12"/>
  <c r="I3093" i="12"/>
  <c r="L3011" i="12"/>
  <c r="L2736" i="12"/>
  <c r="H2968" i="12" a="1"/>
  <c r="H2968" i="12" s="1"/>
  <c r="H2931" i="12"/>
  <c r="L3168" i="12"/>
  <c r="L3179" i="12"/>
  <c r="J2650" i="12"/>
  <c r="K2749" i="12"/>
  <c r="L2822" i="12"/>
  <c r="J2828" i="12"/>
  <c r="K2830" i="12" s="1"/>
  <c r="K2839" i="12"/>
  <c r="I3013" i="12"/>
  <c r="H3009" i="12"/>
  <c r="H3054" i="12" a="1"/>
  <c r="H3054" i="12" s="1"/>
  <c r="H3017" i="12"/>
  <c r="H3430" i="12"/>
  <c r="I3432" i="12" s="1"/>
  <c r="H3441" i="12"/>
  <c r="I3080" i="12"/>
  <c r="L3351" i="12"/>
  <c r="I3428" i="12" a="1"/>
  <c r="I3428" i="12" s="1"/>
  <c r="I3443" i="12" s="1"/>
  <c r="J1792" i="12"/>
  <c r="J1803" i="12"/>
  <c r="H2108" i="12" a="1"/>
  <c r="H2108" i="12" s="1"/>
  <c r="H2071" i="12"/>
  <c r="I1792" i="12"/>
  <c r="I1803" i="12"/>
  <c r="H1764" i="12" a="1"/>
  <c r="H1764" i="12" s="1"/>
  <c r="H1727" i="12"/>
  <c r="L1790" i="12"/>
  <c r="H1790" i="12"/>
  <c r="I1880" i="12" a="1"/>
  <c r="I1880" i="12" s="1"/>
  <c r="I1895" i="12" s="1"/>
  <c r="K2138" i="12" a="1"/>
  <c r="K2138" i="12" s="1"/>
  <c r="K2153" i="12" s="1"/>
  <c r="H2394" i="12"/>
  <c r="H2405" i="12"/>
  <c r="L2050" i="12"/>
  <c r="L2061" i="12"/>
  <c r="J2222" i="12"/>
  <c r="J2233" i="12"/>
  <c r="K2222" i="12"/>
  <c r="K2233" i="12"/>
  <c r="K2323" i="12"/>
  <c r="K2312" i="12"/>
  <c r="L2314" i="12" s="1"/>
  <c r="I2564" i="12"/>
  <c r="I2568" i="12" a="1"/>
  <c r="I2568" i="12" s="1"/>
  <c r="I2583" i="12" s="1"/>
  <c r="H1882" i="12"/>
  <c r="I1884" i="12" s="1"/>
  <c r="I2134" i="12"/>
  <c r="I2138" i="12" a="1"/>
  <c r="I2138" i="12" s="1"/>
  <c r="I2153" i="12" s="1"/>
  <c r="I2222" i="12"/>
  <c r="I2233" i="12"/>
  <c r="J2323" i="12"/>
  <c r="J2312" i="12"/>
  <c r="K2314" i="12" s="1"/>
  <c r="H1889" i="12"/>
  <c r="J1962" i="12"/>
  <c r="J1966" i="12" a="1"/>
  <c r="J1966" i="12" s="1"/>
  <c r="J1981" i="12" s="1"/>
  <c r="L2323" i="12"/>
  <c r="L2312" i="12"/>
  <c r="I2394" i="12"/>
  <c r="I2405" i="12"/>
  <c r="J2570" i="12"/>
  <c r="K2572" i="12" s="1"/>
  <c r="J2581" i="12"/>
  <c r="H2140" i="12"/>
  <c r="I2142" i="12" s="1"/>
  <c r="H2151" i="12"/>
  <c r="I1968" i="12"/>
  <c r="J1970" i="12" s="1"/>
  <c r="I1979" i="12"/>
  <c r="K2050" i="12"/>
  <c r="K2061" i="12"/>
  <c r="K1805" i="12"/>
  <c r="J1893" i="12"/>
  <c r="J1882" i="12"/>
  <c r="K1884" i="12" s="1"/>
  <c r="K1962" i="12"/>
  <c r="K1966" i="12" a="1"/>
  <c r="K1966" i="12" s="1"/>
  <c r="K1981" i="12" s="1"/>
  <c r="L2222" i="12"/>
  <c r="L2233" i="12"/>
  <c r="L1893" i="12"/>
  <c r="L1882" i="12"/>
  <c r="L1966" i="12" a="1"/>
  <c r="L1966" i="12" s="1"/>
  <c r="L1981" i="12" s="1"/>
  <c r="H2022" i="12" a="1"/>
  <c r="H2022" i="12" s="1"/>
  <c r="H1985" i="12"/>
  <c r="J2394" i="12"/>
  <c r="J2405" i="12"/>
  <c r="I2495" i="12"/>
  <c r="I2484" i="12"/>
  <c r="J2486" i="12" s="1"/>
  <c r="H1803" i="12"/>
  <c r="K1792" i="12"/>
  <c r="K1803" i="12"/>
  <c r="I1964" i="12"/>
  <c r="I1975" i="12"/>
  <c r="J2140" i="12"/>
  <c r="K2142" i="12" s="1"/>
  <c r="L2235" i="12"/>
  <c r="L2570" i="12"/>
  <c r="H2194" i="12" a="1"/>
  <c r="H2194" i="12" s="1"/>
  <c r="H2157" i="12"/>
  <c r="J1964" i="12"/>
  <c r="J1975" i="12"/>
  <c r="I1966" i="12" a="1"/>
  <c r="I1966" i="12" s="1"/>
  <c r="I1981" i="12" s="1"/>
  <c r="H2138" i="12" a="1"/>
  <c r="H2138" i="12" s="1"/>
  <c r="H2153" i="12" s="1"/>
  <c r="L2495" i="12"/>
  <c r="L2484" i="12"/>
  <c r="J1805" i="12"/>
  <c r="L1794" i="12" a="1"/>
  <c r="L1794" i="12" s="1"/>
  <c r="L1809" i="12" s="1"/>
  <c r="L1964" i="12"/>
  <c r="L1975" i="12"/>
  <c r="J2048" i="12"/>
  <c r="K2048" i="12"/>
  <c r="K2140" i="12"/>
  <c r="L2142" i="12" s="1"/>
  <c r="H2220" i="12"/>
  <c r="I2491" i="12"/>
  <c r="I2480" i="12"/>
  <c r="H2222" i="12"/>
  <c r="H2233" i="12"/>
  <c r="H2452" i="12" a="1"/>
  <c r="H2452" i="12" s="1"/>
  <c r="H2415" i="12"/>
  <c r="I1893" i="12"/>
  <c r="I1882" i="12"/>
  <c r="J1884" i="12" s="1"/>
  <c r="H2136" i="12"/>
  <c r="H2147" i="12"/>
  <c r="J1807" i="12"/>
  <c r="J2061" i="12"/>
  <c r="H2366" i="12" a="1"/>
  <c r="H2366" i="12" s="1"/>
  <c r="K2495" i="12"/>
  <c r="K2484" i="12"/>
  <c r="L2486" i="12" s="1"/>
  <c r="H1975" i="12"/>
  <c r="H1964" i="12"/>
  <c r="H2065" i="12"/>
  <c r="H2054" i="12"/>
  <c r="I2056" i="12" s="1"/>
  <c r="K2308" i="12"/>
  <c r="I1805" i="12"/>
  <c r="H1813" i="12"/>
  <c r="L2048" i="12"/>
  <c r="L2140" i="12"/>
  <c r="I2220" i="12"/>
  <c r="J2495" i="12"/>
  <c r="J2484" i="12"/>
  <c r="K2486" i="12" s="1"/>
  <c r="J2138" i="12" a="1"/>
  <c r="J2138" i="12" s="1"/>
  <c r="J2153" i="12" s="1"/>
  <c r="H1805" i="12"/>
  <c r="K1893" i="12"/>
  <c r="L1805" i="12"/>
  <c r="H1936" i="12" a="1"/>
  <c r="H1936" i="12" s="1"/>
  <c r="H1899" i="12"/>
  <c r="H2280" i="12" a="1"/>
  <c r="H2280" i="12" s="1"/>
  <c r="H2243" i="12"/>
  <c r="I2312" i="12"/>
  <c r="J2314" i="12" s="1"/>
  <c r="K2396" i="12" a="1"/>
  <c r="K2396" i="12" s="1"/>
  <c r="K2411" i="12" s="1"/>
  <c r="K2392" i="12"/>
  <c r="H2409" i="12"/>
  <c r="I1807" i="12"/>
  <c r="L1792" i="12"/>
  <c r="L1803" i="12"/>
  <c r="K1794" i="12" a="1"/>
  <c r="K1794" i="12" s="1"/>
  <c r="K1809" i="12" s="1"/>
  <c r="K1790" i="12"/>
  <c r="L2396" i="12" a="1"/>
  <c r="L2396" i="12" s="1"/>
  <c r="L2411" i="12" s="1"/>
  <c r="L2392" i="12"/>
  <c r="L2480" i="12"/>
  <c r="L2491" i="12"/>
  <c r="H2538" i="12" a="1"/>
  <c r="H2538" i="12" s="1"/>
  <c r="H2501" i="12"/>
  <c r="K2237" i="12"/>
  <c r="I2409" i="12"/>
  <c r="H1979" i="12"/>
  <c r="L2237" i="12"/>
  <c r="J2409" i="12"/>
  <c r="H2581" i="12"/>
  <c r="J2568" i="12" a="1"/>
  <c r="J2568" i="12" s="1"/>
  <c r="J2583" i="12" s="1"/>
  <c r="H2310" i="12" a="1"/>
  <c r="H2310" i="12" s="1"/>
  <c r="H2325" i="12" s="1"/>
  <c r="I2054" i="12"/>
  <c r="J2056" i="12" s="1"/>
  <c r="K2564" i="12"/>
  <c r="H2577" i="12"/>
  <c r="L1962" i="12"/>
  <c r="K2405" i="12"/>
  <c r="I2577" i="12"/>
  <c r="J2310" i="12" a="1"/>
  <c r="J2310" i="12" s="1"/>
  <c r="J2325" i="12" s="1"/>
  <c r="L2329" i="12"/>
  <c r="L2405" i="12"/>
  <c r="I2482" i="12" a="1"/>
  <c r="I2482" i="12" s="1"/>
  <c r="I2497" i="12" s="1"/>
  <c r="J2577" i="12"/>
  <c r="K1975" i="12"/>
  <c r="I2147" i="12"/>
  <c r="J2474" i="12"/>
  <c r="K2577" i="12"/>
  <c r="L2577" i="12"/>
  <c r="K2147" i="12"/>
  <c r="I2319" i="12"/>
  <c r="H1555" i="12"/>
  <c r="H1592" i="12" a="1"/>
  <c r="H1592" i="12" s="1"/>
  <c r="J1104" i="12"/>
  <c r="J1115" i="12"/>
  <c r="H1248" i="12" a="1"/>
  <c r="H1248" i="12" s="1"/>
  <c r="H1211" i="12"/>
  <c r="I947" i="12"/>
  <c r="I936" i="12"/>
  <c r="J938" i="12" s="1"/>
  <c r="H990" i="12" a="1"/>
  <c r="H990" i="12" s="1"/>
  <c r="H953" i="12"/>
  <c r="K936" i="12"/>
  <c r="L938" i="12" s="1"/>
  <c r="K947" i="12"/>
  <c r="J936" i="12"/>
  <c r="K938" i="12" s="1"/>
  <c r="J947" i="12"/>
  <c r="H1115" i="12"/>
  <c r="H1104" i="12"/>
  <c r="I1538" i="12"/>
  <c r="J1540" i="12" s="1"/>
  <c r="I1549" i="12"/>
  <c r="I1108" i="12"/>
  <c r="J1110" i="12" s="1"/>
  <c r="I1119" i="12"/>
  <c r="I932" i="12"/>
  <c r="I943" i="12"/>
  <c r="K1108" i="12"/>
  <c r="L1110" i="12" s="1"/>
  <c r="K1119" i="12"/>
  <c r="H1276" i="12"/>
  <c r="H1287" i="12"/>
  <c r="J1706" i="12"/>
  <c r="J1717" i="12"/>
  <c r="I945" i="12"/>
  <c r="L943" i="12"/>
  <c r="J1276" i="12"/>
  <c r="J1287" i="12"/>
  <c r="J1194" i="12"/>
  <c r="K1196" i="12" s="1"/>
  <c r="H1334" i="12" a="1"/>
  <c r="H1334" i="12" s="1"/>
  <c r="I1528" i="12"/>
  <c r="H1534" i="12"/>
  <c r="L1624" i="12"/>
  <c r="J1102" i="12"/>
  <c r="L1106" i="12" a="1"/>
  <c r="L1106" i="12" s="1"/>
  <c r="L1121" i="12" s="1"/>
  <c r="K1188" i="12"/>
  <c r="H1448" i="12"/>
  <c r="H1459" i="12"/>
  <c r="K1452" i="12"/>
  <c r="L1454" i="12" s="1"/>
  <c r="J1549" i="12"/>
  <c r="I934" i="12" a="1"/>
  <c r="I934" i="12" s="1"/>
  <c r="I949" i="12" s="1"/>
  <c r="I1452" i="12"/>
  <c r="J1454" i="12" s="1"/>
  <c r="H1549" i="12"/>
  <c r="L936" i="12"/>
  <c r="L947" i="12"/>
  <c r="K945" i="12"/>
  <c r="I1020" i="12" a="1"/>
  <c r="I1020" i="12" s="1"/>
  <c r="I1035" i="12" s="1"/>
  <c r="L1108" i="12"/>
  <c r="L1188" i="12"/>
  <c r="L1276" i="12"/>
  <c r="K1377" i="12"/>
  <c r="L1452" i="12"/>
  <c r="H1506" i="12" a="1"/>
  <c r="H1506" i="12" s="1"/>
  <c r="H1469" i="12"/>
  <c r="H1551" i="12"/>
  <c r="K1534" i="12"/>
  <c r="K1545" i="12"/>
  <c r="I1710" i="12"/>
  <c r="J1712" i="12" s="1"/>
  <c r="I1721" i="12"/>
  <c r="H1678" i="12" a="1"/>
  <c r="H1678" i="12" s="1"/>
  <c r="H1641" i="12"/>
  <c r="L945" i="12"/>
  <c r="K1016" i="12"/>
  <c r="K1020" i="12" a="1"/>
  <c r="K1020" i="12" s="1"/>
  <c r="K1035" i="12" s="1"/>
  <c r="L1377" i="12"/>
  <c r="I1276" i="12"/>
  <c r="I1287" i="12"/>
  <c r="H930" i="12"/>
  <c r="L1708" i="12" a="1"/>
  <c r="L1708" i="12" s="1"/>
  <c r="L1723" i="12" s="1"/>
  <c r="L1704" i="12"/>
  <c r="J1704" i="12"/>
  <c r="J1708" i="12" a="1"/>
  <c r="J1708" i="12" s="1"/>
  <c r="J1723" i="12" s="1"/>
  <c r="H1102" i="12"/>
  <c r="K1276" i="12"/>
  <c r="K1287" i="12"/>
  <c r="L1631" i="12"/>
  <c r="K1708" i="12" a="1"/>
  <c r="K1708" i="12" s="1"/>
  <c r="K1723" i="12" s="1"/>
  <c r="K1704" i="12"/>
  <c r="I1547" i="12"/>
  <c r="H1125" i="12"/>
  <c r="L1190" i="12"/>
  <c r="K1201" i="12"/>
  <c r="H1274" i="12"/>
  <c r="I1291" i="12"/>
  <c r="H1366" i="12"/>
  <c r="I1368" i="12" s="1"/>
  <c r="J943" i="12"/>
  <c r="K1362" i="12"/>
  <c r="K1373" i="12"/>
  <c r="J1022" i="12"/>
  <c r="K1024" i="12" s="1"/>
  <c r="K1278" i="12" a="1"/>
  <c r="K1278" i="12" s="1"/>
  <c r="K1293" i="12" s="1"/>
  <c r="J1278" i="12" a="1"/>
  <c r="J1278" i="12" s="1"/>
  <c r="J1293" i="12" s="1"/>
  <c r="I1448" i="12"/>
  <c r="I1459" i="12"/>
  <c r="J1547" i="12"/>
  <c r="I1706" i="12"/>
  <c r="I1717" i="12"/>
  <c r="L1534" i="12"/>
  <c r="L1545" i="12"/>
  <c r="L1022" i="12"/>
  <c r="L1104" i="12"/>
  <c r="L1115" i="12"/>
  <c r="I1104" i="12"/>
  <c r="I1115" i="12"/>
  <c r="L1278" i="12" a="1"/>
  <c r="L1278" i="12" s="1"/>
  <c r="L1293" i="12" s="1"/>
  <c r="J1280" i="12"/>
  <c r="K1282" i="12" s="1"/>
  <c r="I1360" i="12"/>
  <c r="K1536" i="12" a="1"/>
  <c r="K1536" i="12" s="1"/>
  <c r="K1551" i="12" s="1"/>
  <c r="K1532" i="12"/>
  <c r="K1547" i="12"/>
  <c r="I1450" i="12" a="1"/>
  <c r="I1450" i="12" s="1"/>
  <c r="I1465" i="12" s="1"/>
  <c r="H1018" i="12"/>
  <c r="K1280" i="12"/>
  <c r="L1282" i="12" s="1"/>
  <c r="H1420" i="12" a="1"/>
  <c r="H1420" i="12" s="1"/>
  <c r="H1383" i="12"/>
  <c r="L1532" i="12"/>
  <c r="L1547" i="12"/>
  <c r="I1618" i="12"/>
  <c r="I1622" i="12" a="1"/>
  <c r="I1622" i="12" s="1"/>
  <c r="I1637" i="12" s="1"/>
  <c r="H904" i="12" a="1"/>
  <c r="H904" i="12" s="1"/>
  <c r="H867" i="12"/>
  <c r="I1018" i="12"/>
  <c r="H1076" i="12" a="1"/>
  <c r="H1076" i="12" s="1"/>
  <c r="H1039" i="12"/>
  <c r="K1104" i="12"/>
  <c r="K1115" i="12"/>
  <c r="I1188" i="12"/>
  <c r="I1192" i="12" a="1"/>
  <c r="I1192" i="12" s="1"/>
  <c r="I1207" i="12" s="1"/>
  <c r="H1450" i="12" a="1"/>
  <c r="H1450" i="12" s="1"/>
  <c r="H1465" i="12" s="1"/>
  <c r="J1635" i="12"/>
  <c r="J1624" i="12"/>
  <c r="K1626" i="12" s="1"/>
  <c r="L1706" i="12"/>
  <c r="L1717" i="12"/>
  <c r="H1706" i="12"/>
  <c r="H1717" i="12"/>
  <c r="H1297" i="12"/>
  <c r="H1364" i="12" a="1"/>
  <c r="H1364" i="12" s="1"/>
  <c r="H1379" i="12" s="1"/>
  <c r="J1622" i="12" a="1"/>
  <c r="J1622" i="12" s="1"/>
  <c r="J1637" i="12" s="1"/>
  <c r="K1618" i="12"/>
  <c r="J1192" i="12" a="1"/>
  <c r="J1192" i="12" s="1"/>
  <c r="J1207" i="12" s="1"/>
  <c r="I771" i="12"/>
  <c r="I760" i="12"/>
  <c r="J850" i="12"/>
  <c r="K852" i="12" s="1"/>
  <c r="J861" i="12"/>
  <c r="J760" i="12"/>
  <c r="J771" i="12"/>
  <c r="K857" i="12"/>
  <c r="K846" i="12"/>
  <c r="K760" i="12"/>
  <c r="K771" i="12"/>
  <c r="I861" i="12"/>
  <c r="I850" i="12"/>
  <c r="J852" i="12" s="1"/>
  <c r="H818" i="12" a="1"/>
  <c r="H818" i="12" s="1"/>
  <c r="H781" i="12"/>
  <c r="H732" i="12" a="1"/>
  <c r="H732" i="12" s="1"/>
  <c r="H695" i="12"/>
  <c r="H775" i="12"/>
  <c r="H764" i="12"/>
  <c r="I766" i="12" s="1"/>
  <c r="I775" i="12"/>
  <c r="I764" i="12"/>
  <c r="J766" i="12" s="1"/>
  <c r="K775" i="12"/>
  <c r="K764" i="12"/>
  <c r="L766" i="12" s="1"/>
  <c r="L861" i="12"/>
  <c r="L850" i="12"/>
  <c r="L775" i="12"/>
  <c r="L764" i="12"/>
  <c r="H850" i="12"/>
  <c r="I852" i="12" s="1"/>
  <c r="H861" i="12"/>
  <c r="I846" i="12"/>
  <c r="I857" i="12"/>
  <c r="H840" i="12"/>
  <c r="L771" i="12"/>
  <c r="J775" i="12"/>
  <c r="J840" i="12"/>
  <c r="K861" i="12"/>
  <c r="I762" i="12" a="1"/>
  <c r="I762" i="12" s="1"/>
  <c r="I777" i="12" s="1"/>
  <c r="L857" i="12"/>
  <c r="J603" i="12"/>
  <c r="J592" i="12"/>
  <c r="K594" i="12" s="1"/>
  <c r="K420" i="12"/>
  <c r="L422" i="12" s="1"/>
  <c r="K506" i="12"/>
  <c r="L508" i="12" s="1"/>
  <c r="K517" i="12"/>
  <c r="H646" i="12" a="1"/>
  <c r="H646" i="12" s="1"/>
  <c r="H609" i="12"/>
  <c r="L431" i="12"/>
  <c r="L420" i="12"/>
  <c r="I603" i="12"/>
  <c r="I592" i="12"/>
  <c r="J594" i="12" s="1"/>
  <c r="H416" i="12"/>
  <c r="H427" i="12"/>
  <c r="J689" i="12"/>
  <c r="L678" i="12"/>
  <c r="L689" i="12"/>
  <c r="L599" i="12"/>
  <c r="L588" i="12"/>
  <c r="H502" i="12"/>
  <c r="H513" i="12"/>
  <c r="L603" i="12"/>
  <c r="L592" i="12"/>
  <c r="L416" i="12"/>
  <c r="L427" i="12"/>
  <c r="H388" i="12" a="1"/>
  <c r="H388" i="12" s="1"/>
  <c r="H351" i="12"/>
  <c r="H431" i="12"/>
  <c r="H420" i="12"/>
  <c r="I422" i="12" s="1"/>
  <c r="H560" i="12" a="1"/>
  <c r="H560" i="12" s="1"/>
  <c r="H523" i="12"/>
  <c r="H599" i="12"/>
  <c r="H588" i="12"/>
  <c r="H474" i="12" a="1"/>
  <c r="H474" i="12" s="1"/>
  <c r="H437" i="12"/>
  <c r="I431" i="12"/>
  <c r="I420" i="12"/>
  <c r="J422" i="12" s="1"/>
  <c r="L674" i="12"/>
  <c r="L685" i="12"/>
  <c r="H418" i="12" a="1"/>
  <c r="H418" i="12" s="1"/>
  <c r="H433" i="12" s="1"/>
  <c r="K504" i="12" a="1"/>
  <c r="K504" i="12" s="1"/>
  <c r="K519" i="12" s="1"/>
  <c r="J676" i="12" a="1"/>
  <c r="J676" i="12" s="1"/>
  <c r="J691" i="12" s="1"/>
  <c r="I672" i="12"/>
  <c r="L500" i="12"/>
  <c r="I513" i="12"/>
  <c r="H517" i="12"/>
  <c r="J517" i="12"/>
  <c r="H689" i="12"/>
  <c r="I418" i="12" a="1"/>
  <c r="I418" i="12" s="1"/>
  <c r="I433" i="12" s="1"/>
  <c r="J513" i="12"/>
  <c r="K672" i="12"/>
  <c r="H685" i="12"/>
  <c r="K513" i="12"/>
  <c r="I685" i="12"/>
  <c r="L513" i="12"/>
  <c r="I590" i="12" a="1"/>
  <c r="I590" i="12" s="1"/>
  <c r="I605" i="12" s="1"/>
  <c r="J685" i="12"/>
  <c r="K685" i="12"/>
  <c r="I427" i="12"/>
  <c r="J259" i="12"/>
  <c r="J248" i="12"/>
  <c r="K250" i="12" s="1"/>
  <c r="K259" i="12"/>
  <c r="K248" i="12"/>
  <c r="L250" i="12" s="1"/>
  <c r="I334" i="12"/>
  <c r="J336" i="12" s="1"/>
  <c r="I345" i="12"/>
  <c r="J334" i="12"/>
  <c r="K336" i="12" s="1"/>
  <c r="J345" i="12"/>
  <c r="L244" i="12"/>
  <c r="L255" i="12"/>
  <c r="I330" i="12"/>
  <c r="I341" i="12"/>
  <c r="H265" i="12"/>
  <c r="H302" i="12" a="1"/>
  <c r="H302" i="12" s="1"/>
  <c r="L259" i="12"/>
  <c r="L248" i="12"/>
  <c r="J330" i="12"/>
  <c r="J341" i="12"/>
  <c r="H259" i="12"/>
  <c r="H248" i="12"/>
  <c r="I250" i="12" s="1"/>
  <c r="K341" i="12"/>
  <c r="K330" i="12"/>
  <c r="H179" i="12"/>
  <c r="H216" i="12" a="1"/>
  <c r="H216" i="12" s="1"/>
  <c r="L330" i="12"/>
  <c r="L341" i="12"/>
  <c r="I332" i="12" a="1"/>
  <c r="I332" i="12" s="1"/>
  <c r="I347" i="12" s="1"/>
  <c r="K328" i="12"/>
  <c r="H341" i="12"/>
  <c r="I242" i="12"/>
  <c r="J246" i="12" a="1"/>
  <c r="J246" i="12" s="1"/>
  <c r="J261" i="12" s="1"/>
  <c r="J169" i="12"/>
  <c r="J158" i="12"/>
  <c r="H169" i="12"/>
  <c r="H158" i="12"/>
  <c r="K169" i="12"/>
  <c r="K158" i="12"/>
  <c r="I156" i="12"/>
  <c r="H160" i="12" a="1"/>
  <c r="H160" i="12" s="1"/>
  <c r="H175" i="12" s="1"/>
  <c r="H156" i="12"/>
  <c r="H162" i="12" s="1"/>
  <c r="I164" i="12" s="1"/>
  <c r="H171" i="12"/>
  <c r="I162" i="12"/>
  <c r="J164" i="12" s="1"/>
  <c r="I173" i="12"/>
  <c r="K162" i="12"/>
  <c r="L164" i="12" s="1"/>
  <c r="K173" i="12"/>
  <c r="H130" i="12" a="1"/>
  <c r="H130" i="12" s="1"/>
  <c r="H93" i="12"/>
  <c r="J162" i="12"/>
  <c r="K164" i="12" s="1"/>
  <c r="J173" i="12"/>
  <c r="L173" i="12"/>
  <c r="L162" i="12"/>
  <c r="L169" i="12"/>
  <c r="L158" i="12"/>
  <c r="I160" i="12" a="1"/>
  <c r="I160" i="12" s="1"/>
  <c r="I175" i="12" s="1"/>
  <c r="J160" i="12" a="1"/>
  <c r="J160" i="12" s="1"/>
  <c r="J175" i="12" s="1"/>
  <c r="I169" i="12"/>
  <c r="L40" i="12"/>
  <c r="K40" i="12"/>
  <c r="J40" i="12"/>
  <c r="I40" i="12"/>
  <c r="H40" i="12"/>
  <c r="L68" i="12" a="1"/>
  <c r="L68" i="12" s="1"/>
  <c r="K68" i="12" a="1"/>
  <c r="K68" i="12" s="1"/>
  <c r="J68" i="12" a="1"/>
  <c r="J68" i="12" s="1"/>
  <c r="H68" i="12" a="1"/>
  <c r="H68" i="12" s="1"/>
  <c r="J7393" i="12" l="1"/>
  <c r="I2753" i="12"/>
  <c r="K4817" i="12"/>
  <c r="L7741" i="12"/>
  <c r="H7225" i="12"/>
  <c r="H2312" i="12"/>
  <c r="I2314" i="12" s="1"/>
  <c r="K7995" i="12"/>
  <c r="K7741" i="12"/>
  <c r="J5075" i="12"/>
  <c r="H345" i="12"/>
  <c r="L4376" i="12"/>
  <c r="J7225" i="12"/>
  <c r="H3699" i="12"/>
  <c r="H6698" i="12"/>
  <c r="I6700" i="12" s="1"/>
  <c r="K6017" i="12"/>
  <c r="I517" i="12"/>
  <c r="H6436" i="12"/>
  <c r="L4892" i="12"/>
  <c r="H3269" i="12"/>
  <c r="K2753" i="12"/>
  <c r="K3527" i="12"/>
  <c r="H7913" i="12"/>
  <c r="K7999" i="12"/>
  <c r="L5333" i="12"/>
  <c r="K8085" i="12"/>
  <c r="L4985" i="12"/>
  <c r="H1721" i="12"/>
  <c r="H3527" i="12"/>
  <c r="L4204" i="12"/>
  <c r="H5075" i="12"/>
  <c r="I1033" i="12"/>
  <c r="K4118" i="12"/>
  <c r="L4120" i="12" s="1"/>
  <c r="J7397" i="12"/>
  <c r="K7042" i="12"/>
  <c r="L7044" i="12" s="1"/>
  <c r="I4720" i="12"/>
  <c r="J4722" i="12" s="1"/>
  <c r="K4634" i="12"/>
  <c r="L4636" i="12" s="1"/>
  <c r="J4129" i="12"/>
  <c r="L2910" i="12"/>
  <c r="K592" i="12"/>
  <c r="L594" i="12" s="1"/>
  <c r="K2667" i="12"/>
  <c r="L5419" i="12"/>
  <c r="J4469" i="12"/>
  <c r="I4645" i="12"/>
  <c r="J3011" i="12"/>
  <c r="L3860" i="12"/>
  <c r="J3613" i="12"/>
  <c r="I6451" i="12"/>
  <c r="H3871" i="12"/>
  <c r="L4129" i="12"/>
  <c r="I4473" i="12"/>
  <c r="L2925" i="12"/>
  <c r="H2484" i="12"/>
  <c r="I2486" i="12" s="1"/>
  <c r="L7902" i="12"/>
  <c r="I6698" i="12"/>
  <c r="J6700" i="12" s="1"/>
  <c r="K4376" i="12"/>
  <c r="L4378" i="12" s="1"/>
  <c r="L8167" i="12"/>
  <c r="L5935" i="12"/>
  <c r="H7827" i="12"/>
  <c r="J7221" i="12"/>
  <c r="L7386" i="12"/>
  <c r="L7397" i="12"/>
  <c r="L6780" i="12"/>
  <c r="L6791" i="12"/>
  <c r="L6612" i="12"/>
  <c r="L6623" i="12"/>
  <c r="K7386" i="12"/>
  <c r="L7388" i="12" s="1"/>
  <c r="K7397" i="12"/>
  <c r="L5247" i="12"/>
  <c r="L5236" i="12"/>
  <c r="I8160" i="12"/>
  <c r="J8162" i="12" s="1"/>
  <c r="I8171" i="12"/>
  <c r="L7988" i="12"/>
  <c r="L7999" i="12"/>
  <c r="L8253" i="12"/>
  <c r="L8242" i="12"/>
  <c r="I7053" i="12"/>
  <c r="I7042" i="12"/>
  <c r="J7044" i="12" s="1"/>
  <c r="L7393" i="12"/>
  <c r="L7382" i="12"/>
  <c r="L6784" i="12"/>
  <c r="L6795" i="12"/>
  <c r="L6608" i="12"/>
  <c r="L6619" i="12"/>
  <c r="I7214" i="12"/>
  <c r="J7216" i="12" s="1"/>
  <c r="I7225" i="12"/>
  <c r="J4634" i="12"/>
  <c r="K4636" i="12" s="1"/>
  <c r="J4645" i="12"/>
  <c r="J6709" i="12"/>
  <c r="J6698" i="12"/>
  <c r="K6700" i="12" s="1"/>
  <c r="J5849" i="12"/>
  <c r="J5838" i="12"/>
  <c r="K5840" i="12" s="1"/>
  <c r="J8418" i="12"/>
  <c r="K8420" i="12" s="1"/>
  <c r="J8429" i="12"/>
  <c r="L7827" i="12"/>
  <c r="L7816" i="12"/>
  <c r="L6709" i="12"/>
  <c r="L6698" i="12"/>
  <c r="L7038" i="12"/>
  <c r="L7049" i="12"/>
  <c r="J5845" i="12"/>
  <c r="J5834" i="12"/>
  <c r="J4817" i="12"/>
  <c r="J4806" i="12"/>
  <c r="K4808" i="12" s="1"/>
  <c r="L5666" i="12"/>
  <c r="L5677" i="12"/>
  <c r="I5247" i="12"/>
  <c r="I5236" i="12"/>
  <c r="J5238" i="12" s="1"/>
  <c r="H8511" i="12"/>
  <c r="H8500" i="12"/>
  <c r="K7128" i="12"/>
  <c r="L7130" i="12" s="1"/>
  <c r="K7139" i="12"/>
  <c r="L7053" i="12"/>
  <c r="L7042" i="12"/>
  <c r="L6021" i="12"/>
  <c r="L6010" i="12"/>
  <c r="I6956" i="12"/>
  <c r="J6958" i="12" s="1"/>
  <c r="I6967" i="12"/>
  <c r="J5759" i="12"/>
  <c r="J5748" i="12"/>
  <c r="K4813" i="12"/>
  <c r="K4802" i="12"/>
  <c r="K4888" i="12"/>
  <c r="K4899" i="12"/>
  <c r="I4559" i="12"/>
  <c r="I4548" i="12"/>
  <c r="J4550" i="12" s="1"/>
  <c r="L5673" i="12"/>
  <c r="L5662" i="12"/>
  <c r="K4462" i="12"/>
  <c r="L4464" i="12" s="1"/>
  <c r="K4473" i="12"/>
  <c r="J7902" i="12"/>
  <c r="K7904" i="12" s="1"/>
  <c r="J7913" i="12"/>
  <c r="H8515" i="12"/>
  <c r="H8504" i="12"/>
  <c r="I8506" i="12" s="1"/>
  <c r="L6956" i="12"/>
  <c r="L6967" i="12"/>
  <c r="J5419" i="12"/>
  <c r="J5408" i="12"/>
  <c r="K5410" i="12" s="1"/>
  <c r="I5924" i="12"/>
  <c r="J5926" i="12" s="1"/>
  <c r="I5935" i="12"/>
  <c r="I4892" i="12"/>
  <c r="J4894" i="12" s="1"/>
  <c r="I4903" i="12"/>
  <c r="J5752" i="12"/>
  <c r="K5754" i="12" s="1"/>
  <c r="J5763" i="12"/>
  <c r="L4806" i="12"/>
  <c r="L4817" i="12"/>
  <c r="I5333" i="12"/>
  <c r="I5322" i="12"/>
  <c r="J5324" i="12" s="1"/>
  <c r="K4903" i="12"/>
  <c r="K4892" i="12"/>
  <c r="L4894" i="12" s="1"/>
  <c r="J5146" i="12"/>
  <c r="J5157" i="12"/>
  <c r="J8085" i="12"/>
  <c r="J8074" i="12"/>
  <c r="K8076" i="12" s="1"/>
  <c r="K4544" i="12"/>
  <c r="K4555" i="12"/>
  <c r="H5662" i="12"/>
  <c r="H5673" i="12"/>
  <c r="J7812" i="12"/>
  <c r="J7823" i="12"/>
  <c r="K5322" i="12"/>
  <c r="L5324" i="12" s="1"/>
  <c r="K5333" i="12"/>
  <c r="I5318" i="12"/>
  <c r="I5329" i="12"/>
  <c r="L5763" i="12"/>
  <c r="L5752" i="12"/>
  <c r="J5161" i="12"/>
  <c r="J5150" i="12"/>
  <c r="K5152" i="12" s="1"/>
  <c r="I6365" i="12"/>
  <c r="I6354" i="12"/>
  <c r="J6356" i="12" s="1"/>
  <c r="I6870" i="12"/>
  <c r="J6872" i="12" s="1"/>
  <c r="I6881" i="12"/>
  <c r="H8601" i="12"/>
  <c r="H8590" i="12"/>
  <c r="I8592" i="12" s="1"/>
  <c r="H6010" i="12"/>
  <c r="I6012" i="12" s="1"/>
  <c r="H6021" i="12"/>
  <c r="L5494" i="12"/>
  <c r="L5505" i="12"/>
  <c r="H5931" i="12"/>
  <c r="H5920" i="12"/>
  <c r="K5673" i="12"/>
  <c r="K5662" i="12"/>
  <c r="K6440" i="12"/>
  <c r="L6442" i="12" s="1"/>
  <c r="K6451" i="12"/>
  <c r="H6612" i="12"/>
  <c r="I6614" i="12" s="1"/>
  <c r="H6623" i="12"/>
  <c r="H5494" i="12"/>
  <c r="I5496" i="12" s="1"/>
  <c r="H5505" i="12"/>
  <c r="L5150" i="12"/>
  <c r="L5161" i="12"/>
  <c r="K5580" i="12"/>
  <c r="L5582" i="12" s="1"/>
  <c r="K5591" i="12"/>
  <c r="L5849" i="12"/>
  <c r="L5838" i="12"/>
  <c r="I6107" i="12"/>
  <c r="I6096" i="12"/>
  <c r="J6098" i="12" s="1"/>
  <c r="H7655" i="12"/>
  <c r="H7644" i="12"/>
  <c r="I7646" i="12" s="1"/>
  <c r="J7483" i="12"/>
  <c r="J7472" i="12"/>
  <c r="K7474" i="12" s="1"/>
  <c r="H6795" i="12"/>
  <c r="H6784" i="12"/>
  <c r="I6786" i="12" s="1"/>
  <c r="H8586" i="12"/>
  <c r="H8597" i="12"/>
  <c r="I5666" i="12"/>
  <c r="J5668" i="12" s="1"/>
  <c r="I5677" i="12"/>
  <c r="H5924" i="12"/>
  <c r="I5926" i="12" s="1"/>
  <c r="H5935" i="12"/>
  <c r="K5666" i="12"/>
  <c r="L5668" i="12" s="1"/>
  <c r="K5677" i="12"/>
  <c r="H6619" i="12"/>
  <c r="H6608" i="12"/>
  <c r="H4892" i="12"/>
  <c r="I4894" i="12" s="1"/>
  <c r="H4903" i="12"/>
  <c r="J6694" i="12"/>
  <c r="J6705" i="12"/>
  <c r="H5666" i="12"/>
  <c r="I5668" i="12" s="1"/>
  <c r="H5677" i="12"/>
  <c r="L4559" i="12"/>
  <c r="L4548" i="12"/>
  <c r="H6526" i="12"/>
  <c r="I6528" i="12" s="1"/>
  <c r="H6537" i="12"/>
  <c r="K7902" i="12"/>
  <c r="L7904" i="12" s="1"/>
  <c r="K7913" i="12"/>
  <c r="J8425" i="12"/>
  <c r="J8414" i="12"/>
  <c r="H7988" i="12"/>
  <c r="I7990" i="12" s="1"/>
  <c r="H7999" i="12"/>
  <c r="J7827" i="12"/>
  <c r="J7816" i="12"/>
  <c r="K7818" i="12" s="1"/>
  <c r="I7300" i="12"/>
  <c r="J7302" i="12" s="1"/>
  <c r="I7311" i="12"/>
  <c r="K6784" i="12"/>
  <c r="L6786" i="12" s="1"/>
  <c r="K6795" i="12"/>
  <c r="I5931" i="12"/>
  <c r="I5920" i="12"/>
  <c r="H7135" i="12"/>
  <c r="H7124" i="12"/>
  <c r="H7053" i="12"/>
  <c r="H7042" i="12"/>
  <c r="I7044" i="12" s="1"/>
  <c r="K6107" i="12"/>
  <c r="K6096" i="12"/>
  <c r="L6098" i="12" s="1"/>
  <c r="I6010" i="12"/>
  <c r="J6012" i="12" s="1"/>
  <c r="I6021" i="12"/>
  <c r="H7569" i="12"/>
  <c r="H7558" i="12"/>
  <c r="I7560" i="12" s="1"/>
  <c r="L8429" i="12"/>
  <c r="L8418" i="12"/>
  <c r="L7311" i="12"/>
  <c r="L7300" i="12"/>
  <c r="I8418" i="12"/>
  <c r="J8420" i="12" s="1"/>
  <c r="I8429" i="12"/>
  <c r="I7816" i="12"/>
  <c r="J7818" i="12" s="1"/>
  <c r="I7827" i="12"/>
  <c r="K7569" i="12"/>
  <c r="K7558" i="12"/>
  <c r="L7560" i="12" s="1"/>
  <c r="I8074" i="12"/>
  <c r="J8076" i="12" s="1"/>
  <c r="I8085" i="12"/>
  <c r="K6365" i="12"/>
  <c r="K6354" i="12"/>
  <c r="L6356" i="12" s="1"/>
  <c r="K5494" i="12"/>
  <c r="L5496" i="12" s="1"/>
  <c r="K5505" i="12"/>
  <c r="L5587" i="12"/>
  <c r="L5576" i="12"/>
  <c r="K5849" i="12"/>
  <c r="K5838" i="12"/>
  <c r="L5840" i="12" s="1"/>
  <c r="K5150" i="12"/>
  <c r="L5152" i="12" s="1"/>
  <c r="K5161" i="12"/>
  <c r="H4462" i="12"/>
  <c r="I4464" i="12" s="1"/>
  <c r="H4473" i="12"/>
  <c r="I5064" i="12"/>
  <c r="J5066" i="12" s="1"/>
  <c r="I5075" i="12"/>
  <c r="L4720" i="12"/>
  <c r="L4731" i="12"/>
  <c r="I4387" i="12"/>
  <c r="I4376" i="12"/>
  <c r="J4378" i="12" s="1"/>
  <c r="I8257" i="12"/>
  <c r="I8246" i="12"/>
  <c r="J8248" i="12" s="1"/>
  <c r="H7483" i="12"/>
  <c r="H7472" i="12"/>
  <c r="I7474" i="12" s="1"/>
  <c r="K8246" i="12"/>
  <c r="L8248" i="12" s="1"/>
  <c r="K8257" i="12"/>
  <c r="J8590" i="12"/>
  <c r="K8592" i="12" s="1"/>
  <c r="J8601" i="12"/>
  <c r="K8590" i="12"/>
  <c r="L8592" i="12" s="1"/>
  <c r="K8601" i="12"/>
  <c r="H8429" i="12"/>
  <c r="H8418" i="12"/>
  <c r="I8420" i="12" s="1"/>
  <c r="H6967" i="12"/>
  <c r="H6956" i="12"/>
  <c r="I6958" i="12" s="1"/>
  <c r="H7741" i="12"/>
  <c r="H7730" i="12"/>
  <c r="I7732" i="12" s="1"/>
  <c r="K7311" i="12"/>
  <c r="K7300" i="12"/>
  <c r="L7302" i="12" s="1"/>
  <c r="I7558" i="12"/>
  <c r="J7560" i="12" s="1"/>
  <c r="I7569" i="12"/>
  <c r="H7311" i="12"/>
  <c r="H7300" i="12"/>
  <c r="I7302" i="12" s="1"/>
  <c r="J5580" i="12"/>
  <c r="K5582" i="12" s="1"/>
  <c r="J5591" i="12"/>
  <c r="L5580" i="12"/>
  <c r="L5591" i="12"/>
  <c r="H4989" i="12"/>
  <c r="H4978" i="12"/>
  <c r="I4980" i="12" s="1"/>
  <c r="K5752" i="12"/>
  <c r="L5754" i="12" s="1"/>
  <c r="K5763" i="12"/>
  <c r="J7569" i="12"/>
  <c r="J7558" i="12"/>
  <c r="K7560" i="12" s="1"/>
  <c r="J7999" i="12"/>
  <c r="J7988" i="12"/>
  <c r="K7990" i="12" s="1"/>
  <c r="J6881" i="12"/>
  <c r="J6870" i="12"/>
  <c r="K6872" i="12" s="1"/>
  <c r="K8597" i="12"/>
  <c r="K8586" i="12"/>
  <c r="H8085" i="12"/>
  <c r="H8074" i="12"/>
  <c r="I8076" i="12" s="1"/>
  <c r="L8246" i="12"/>
  <c r="L8257" i="12"/>
  <c r="J6526" i="12"/>
  <c r="K6528" i="12" s="1"/>
  <c r="J6537" i="12"/>
  <c r="L7128" i="12"/>
  <c r="L7139" i="12"/>
  <c r="H5247" i="12"/>
  <c r="H5236" i="12"/>
  <c r="I5238" i="12" s="1"/>
  <c r="L6268" i="12"/>
  <c r="L6279" i="12"/>
  <c r="H5763" i="12"/>
  <c r="H5752" i="12"/>
  <c r="I5754" i="12" s="1"/>
  <c r="I4716" i="12"/>
  <c r="I4727" i="12"/>
  <c r="J5924" i="12"/>
  <c r="K5926" i="12" s="1"/>
  <c r="J5935" i="12"/>
  <c r="H4630" i="12"/>
  <c r="H4641" i="12"/>
  <c r="K3774" i="12"/>
  <c r="L3776" i="12" s="1"/>
  <c r="K3785" i="12"/>
  <c r="H3609" i="12"/>
  <c r="H3598" i="12"/>
  <c r="J4215" i="12"/>
  <c r="J4204" i="12"/>
  <c r="K4206" i="12" s="1"/>
  <c r="K4043" i="12"/>
  <c r="K4032" i="12"/>
  <c r="L4034" i="12" s="1"/>
  <c r="L3774" i="12"/>
  <c r="L3785" i="12"/>
  <c r="J3785" i="12"/>
  <c r="J3774" i="12"/>
  <c r="K3776" i="12" s="1"/>
  <c r="K3602" i="12"/>
  <c r="L3604" i="12" s="1"/>
  <c r="K3613" i="12"/>
  <c r="K4290" i="12"/>
  <c r="L4292" i="12" s="1"/>
  <c r="K4301" i="12"/>
  <c r="L4043" i="12"/>
  <c r="L4032" i="12"/>
  <c r="K3871" i="12"/>
  <c r="K3860" i="12"/>
  <c r="L3862" i="12" s="1"/>
  <c r="J4290" i="12"/>
  <c r="K4292" i="12" s="1"/>
  <c r="J4301" i="12"/>
  <c r="I3688" i="12"/>
  <c r="J3690" i="12" s="1"/>
  <c r="I3699" i="12"/>
  <c r="L3688" i="12"/>
  <c r="L3699" i="12"/>
  <c r="H4118" i="12"/>
  <c r="I4120" i="12" s="1"/>
  <c r="H4129" i="12"/>
  <c r="H3684" i="12"/>
  <c r="H3695" i="12"/>
  <c r="L3527" i="12"/>
  <c r="L3516" i="12"/>
  <c r="I4290" i="12"/>
  <c r="J4292" i="12" s="1"/>
  <c r="I4301" i="12"/>
  <c r="I2828" i="12"/>
  <c r="J2830" i="12" s="1"/>
  <c r="I2839" i="12"/>
  <c r="K3183" i="12"/>
  <c r="K3172" i="12"/>
  <c r="L3174" i="12" s="1"/>
  <c r="L2753" i="12"/>
  <c r="L2742" i="12"/>
  <c r="J3430" i="12"/>
  <c r="K3432" i="12" s="1"/>
  <c r="J3441" i="12"/>
  <c r="I3183" i="12"/>
  <c r="I3172" i="12"/>
  <c r="J3174" i="12" s="1"/>
  <c r="K3011" i="12"/>
  <c r="K3000" i="12"/>
  <c r="L3002" i="12" s="1"/>
  <c r="L3183" i="12"/>
  <c r="L3172" i="12"/>
  <c r="J2667" i="12"/>
  <c r="J2656" i="12"/>
  <c r="K2658" i="12" s="1"/>
  <c r="H3097" i="12"/>
  <c r="H3086" i="12"/>
  <c r="I3088" i="12" s="1"/>
  <c r="J2753" i="12"/>
  <c r="J2742" i="12"/>
  <c r="K2744" i="12" s="1"/>
  <c r="I3000" i="12"/>
  <c r="J3002" i="12" s="1"/>
  <c r="I3011" i="12"/>
  <c r="J2925" i="12"/>
  <c r="J2914" i="12"/>
  <c r="K2916" i="12" s="1"/>
  <c r="I3355" i="12"/>
  <c r="I3344" i="12"/>
  <c r="J3346" i="12" s="1"/>
  <c r="H3000" i="12"/>
  <c r="I3002" i="12" s="1"/>
  <c r="H3011" i="12"/>
  <c r="L2667" i="12"/>
  <c r="L2656" i="12"/>
  <c r="L2839" i="12"/>
  <c r="L2828" i="12"/>
  <c r="L3355" i="12"/>
  <c r="L3344" i="12"/>
  <c r="I3097" i="12"/>
  <c r="I3086" i="12"/>
  <c r="J3088" i="12" s="1"/>
  <c r="K2925" i="12"/>
  <c r="K2914" i="12"/>
  <c r="L2916" i="12" s="1"/>
  <c r="H2839" i="12"/>
  <c r="H2828" i="12"/>
  <c r="I2830" i="12" s="1"/>
  <c r="L2054" i="12"/>
  <c r="L2065" i="12"/>
  <c r="H1796" i="12"/>
  <c r="I1798" i="12" s="1"/>
  <c r="H1807" i="12"/>
  <c r="L1979" i="12"/>
  <c r="L1968" i="12"/>
  <c r="I2570" i="12"/>
  <c r="J2572" i="12" s="1"/>
  <c r="I2581" i="12"/>
  <c r="L1807" i="12"/>
  <c r="L1796" i="12"/>
  <c r="K1968" i="12"/>
  <c r="L1970" i="12" s="1"/>
  <c r="K1979" i="12"/>
  <c r="K1796" i="12"/>
  <c r="L1798" i="12" s="1"/>
  <c r="K1807" i="12"/>
  <c r="J1968" i="12"/>
  <c r="K1970" i="12" s="1"/>
  <c r="J1979" i="12"/>
  <c r="K2570" i="12"/>
  <c r="L2572" i="12" s="1"/>
  <c r="K2581" i="12"/>
  <c r="J2480" i="12"/>
  <c r="J2491" i="12"/>
  <c r="I2140" i="12"/>
  <c r="J2142" i="12" s="1"/>
  <c r="I2151" i="12"/>
  <c r="L2398" i="12"/>
  <c r="L2409" i="12"/>
  <c r="K2398" i="12"/>
  <c r="L2400" i="12" s="1"/>
  <c r="K2409" i="12"/>
  <c r="K2054" i="12"/>
  <c r="L2056" i="12" s="1"/>
  <c r="K2065" i="12"/>
  <c r="I2226" i="12"/>
  <c r="J2228" i="12" s="1"/>
  <c r="I2237" i="12"/>
  <c r="J2065" i="12"/>
  <c r="J2054" i="12"/>
  <c r="K2056" i="12" s="1"/>
  <c r="H2237" i="12"/>
  <c r="H2226" i="12"/>
  <c r="I2228" i="12" s="1"/>
  <c r="J1108" i="12"/>
  <c r="K1110" i="12" s="1"/>
  <c r="J1119" i="12"/>
  <c r="I1366" i="12"/>
  <c r="J1368" i="12" s="1"/>
  <c r="I1377" i="12"/>
  <c r="I1635" i="12"/>
  <c r="I1624" i="12"/>
  <c r="J1626" i="12" s="1"/>
  <c r="K1635" i="12"/>
  <c r="K1624" i="12"/>
  <c r="L1626" i="12" s="1"/>
  <c r="H1280" i="12"/>
  <c r="I1282" i="12" s="1"/>
  <c r="H1291" i="12"/>
  <c r="K1033" i="12"/>
  <c r="K1022" i="12"/>
  <c r="L1024" i="12" s="1"/>
  <c r="I1534" i="12"/>
  <c r="I1545" i="12"/>
  <c r="K1710" i="12"/>
  <c r="L1712" i="12" s="1"/>
  <c r="K1721" i="12"/>
  <c r="H1108" i="12"/>
  <c r="I1110" i="12" s="1"/>
  <c r="H1119" i="12"/>
  <c r="I1205" i="12"/>
  <c r="I1194" i="12"/>
  <c r="J1196" i="12" s="1"/>
  <c r="L1721" i="12"/>
  <c r="L1710" i="12"/>
  <c r="H936" i="12"/>
  <c r="I938" i="12" s="1"/>
  <c r="H947" i="12"/>
  <c r="K1194" i="12"/>
  <c r="L1196" i="12" s="1"/>
  <c r="K1205" i="12"/>
  <c r="L1194" i="12"/>
  <c r="L1205" i="12"/>
  <c r="L1538" i="12"/>
  <c r="L1549" i="12"/>
  <c r="J1710" i="12"/>
  <c r="K1712" i="12" s="1"/>
  <c r="J1721" i="12"/>
  <c r="K1538" i="12"/>
  <c r="L1540" i="12" s="1"/>
  <c r="K1549" i="12"/>
  <c r="J846" i="12"/>
  <c r="J857" i="12"/>
  <c r="H846" i="12"/>
  <c r="H857" i="12"/>
  <c r="I678" i="12"/>
  <c r="J680" i="12" s="1"/>
  <c r="I689" i="12"/>
  <c r="K678" i="12"/>
  <c r="L680" i="12" s="1"/>
  <c r="K689" i="12"/>
  <c r="L506" i="12"/>
  <c r="L517" i="12"/>
  <c r="I259" i="12"/>
  <c r="I248" i="12"/>
  <c r="J250" i="12" s="1"/>
  <c r="K334" i="12"/>
  <c r="L336" i="12" s="1"/>
  <c r="K345" i="12"/>
  <c r="H173" i="12"/>
  <c r="I68" i="12" l="1" a="1"/>
  <c r="I68" i="12" s="1"/>
  <c r="C38" i="7"/>
  <c r="E80" i="12" l="1"/>
  <c r="L7" i="12" s="1"/>
  <c r="L62" i="12"/>
  <c r="K62" i="12"/>
  <c r="J62" i="12"/>
  <c r="I62" i="12"/>
  <c r="L61" i="12"/>
  <c r="K61" i="12"/>
  <c r="J61" i="12"/>
  <c r="I61" i="12"/>
  <c r="L60" i="12"/>
  <c r="K60" i="12"/>
  <c r="J60" i="12"/>
  <c r="I60" i="12"/>
  <c r="L59" i="12"/>
  <c r="K59" i="12"/>
  <c r="J59" i="12"/>
  <c r="I59" i="12"/>
  <c r="L58" i="12"/>
  <c r="K58" i="12"/>
  <c r="J58" i="12"/>
  <c r="I58" i="12"/>
  <c r="L57" i="12"/>
  <c r="K57" i="12"/>
  <c r="J57" i="12"/>
  <c r="I57" i="12"/>
  <c r="L56" i="12"/>
  <c r="K56" i="12"/>
  <c r="J56" i="12"/>
  <c r="I56" i="12"/>
  <c r="L55" i="12"/>
  <c r="K55" i="12"/>
  <c r="J55" i="12"/>
  <c r="I55" i="12"/>
  <c r="H62" i="12"/>
  <c r="H61" i="12"/>
  <c r="H60" i="12"/>
  <c r="H59" i="12"/>
  <c r="H58" i="12"/>
  <c r="H57" i="12"/>
  <c r="H56" i="12"/>
  <c r="H55" i="12"/>
  <c r="E52" i="12" a="1"/>
  <c r="E52" i="12" s="1"/>
  <c r="E51" i="12" a="1"/>
  <c r="E51" i="12" s="1"/>
  <c r="E50" i="12" a="1"/>
  <c r="E50" i="12" s="1"/>
  <c r="E49" i="12" a="1"/>
  <c r="E49" i="12" s="1"/>
  <c r="E48" i="12" a="1"/>
  <c r="E48" i="12" s="1"/>
  <c r="E47" i="12" a="1"/>
  <c r="E47" i="12" s="1"/>
  <c r="E46" i="12" a="1"/>
  <c r="E46" i="12" s="1"/>
  <c r="E45" i="12" a="1"/>
  <c r="E45" i="12" s="1"/>
  <c r="D62" i="12"/>
  <c r="D61" i="12"/>
  <c r="D60" i="12"/>
  <c r="D59" i="12"/>
  <c r="D58" i="12"/>
  <c r="D57" i="12"/>
  <c r="D56" i="12"/>
  <c r="D55" i="12"/>
  <c r="D52" i="12"/>
  <c r="D51" i="12"/>
  <c r="D50" i="12"/>
  <c r="D49" i="12"/>
  <c r="D48" i="12"/>
  <c r="D47" i="12"/>
  <c r="D46" i="12"/>
  <c r="D45" i="12"/>
  <c r="F89" i="12"/>
  <c r="F87" i="12"/>
  <c r="F74" i="12"/>
  <c r="F70" i="12"/>
  <c r="L66" i="12"/>
  <c r="K66" i="12"/>
  <c r="J66" i="12"/>
  <c r="I66" i="12"/>
  <c r="H66" i="12"/>
  <c r="F62" i="12"/>
  <c r="F61" i="12"/>
  <c r="F60" i="12"/>
  <c r="F59" i="12"/>
  <c r="F58" i="12"/>
  <c r="F57" i="12"/>
  <c r="F56" i="12"/>
  <c r="F55" i="12"/>
  <c r="F52" i="12"/>
  <c r="F51" i="12"/>
  <c r="F50" i="12"/>
  <c r="F49" i="12"/>
  <c r="F48" i="12"/>
  <c r="F47" i="12"/>
  <c r="F46" i="12"/>
  <c r="F45" i="12"/>
  <c r="L20" i="12"/>
  <c r="K20" i="12"/>
  <c r="J20" i="12"/>
  <c r="I20" i="12"/>
  <c r="H20" i="12"/>
  <c r="F20" i="12"/>
  <c r="F18" i="12" s="1"/>
  <c r="C7" i="12"/>
  <c r="B7" i="12" a="1"/>
  <c r="B7" i="12" s="1"/>
  <c r="B93" i="12" l="1" a="1"/>
  <c r="B93" i="12" s="1"/>
  <c r="I74" i="12" a="1"/>
  <c r="I74" i="12" s="1"/>
  <c r="J74" i="12" a="1"/>
  <c r="J74" i="12" s="1"/>
  <c r="K74" i="12" a="1"/>
  <c r="K74" i="12" s="1"/>
  <c r="L74" i="12" a="1"/>
  <c r="L74" i="12" s="1"/>
  <c r="L89" i="12" s="1"/>
  <c r="H74" i="12" a="1"/>
  <c r="H74" i="12" s="1"/>
  <c r="K89" i="12"/>
  <c r="F32" i="4"/>
  <c r="E32" i="4"/>
  <c r="K70" i="12"/>
  <c r="J70" i="12"/>
  <c r="H70" i="12"/>
  <c r="H87" i="12" s="1"/>
  <c r="I70" i="12"/>
  <c r="I87" i="12" s="1"/>
  <c r="L85" i="12"/>
  <c r="L16" i="4" s="1"/>
  <c r="L70" i="12"/>
  <c r="L87" i="12" s="1"/>
  <c r="H44" i="12" a="1"/>
  <c r="H44" i="12" s="1"/>
  <c r="K83" i="12"/>
  <c r="K14" i="4" s="1"/>
  <c r="L83" i="12"/>
  <c r="L14" i="4" s="1"/>
  <c r="L72" i="12"/>
  <c r="H7" i="12"/>
  <c r="F1" i="12"/>
  <c r="H83" i="12"/>
  <c r="H14" i="4" s="1"/>
  <c r="I83" i="12"/>
  <c r="I14" i="4" s="1"/>
  <c r="I85" i="12"/>
  <c r="I16" i="4" s="1"/>
  <c r="H72" i="12"/>
  <c r="J85" i="12"/>
  <c r="J16" i="4" s="1"/>
  <c r="K85" i="12"/>
  <c r="B179" i="12" l="1" a="1"/>
  <c r="B179" i="12" s="1"/>
  <c r="H1" i="4"/>
  <c r="K16" i="4"/>
  <c r="K72" i="12"/>
  <c r="J87" i="12"/>
  <c r="J89" i="12"/>
  <c r="I72" i="12"/>
  <c r="K76" i="12"/>
  <c r="K87" i="12"/>
  <c r="J83" i="12"/>
  <c r="J14" i="4" s="1"/>
  <c r="J72" i="12"/>
  <c r="L76" i="12"/>
  <c r="H85" i="12"/>
  <c r="H16" i="4" s="1"/>
  <c r="B265" i="12" l="1" a="1"/>
  <c r="B265" i="12" s="1"/>
  <c r="J76" i="12"/>
  <c r="K78" i="12" s="1"/>
  <c r="L78" i="12"/>
  <c r="H89" i="12"/>
  <c r="H76" i="12"/>
  <c r="I89" i="12"/>
  <c r="I76" i="12"/>
  <c r="B351" i="12" l="1" a="1"/>
  <c r="B351" i="12" s="1"/>
  <c r="J78" i="12"/>
  <c r="D92" i="5" s="1"/>
  <c r="I78" i="12"/>
  <c r="B437" i="12" l="1" a="1"/>
  <c r="B437" i="12" s="1"/>
  <c r="B523" i="12" s="1" a="1"/>
  <c r="B523" i="12" s="1"/>
  <c r="D155" i="5"/>
  <c r="D182" i="5"/>
  <c r="D88" i="5"/>
  <c r="D48" i="5"/>
  <c r="D75" i="5"/>
  <c r="D133" i="5"/>
  <c r="D114" i="5"/>
  <c r="D60" i="5"/>
  <c r="D47" i="5"/>
  <c r="D33" i="5"/>
  <c r="D18" i="5"/>
  <c r="D65" i="5"/>
  <c r="D174" i="5"/>
  <c r="D82" i="5"/>
  <c r="D160" i="5"/>
  <c r="D169" i="5"/>
  <c r="D116" i="5"/>
  <c r="D170" i="5"/>
  <c r="D181" i="5"/>
  <c r="D30" i="5"/>
  <c r="D128" i="5"/>
  <c r="D101" i="5"/>
  <c r="D89" i="5"/>
  <c r="D61" i="5"/>
  <c r="D20" i="5"/>
  <c r="D19" i="5"/>
  <c r="D156" i="5"/>
  <c r="D187" i="5"/>
  <c r="D103" i="5"/>
  <c r="D102" i="5"/>
  <c r="D62" i="5"/>
  <c r="D35" i="5"/>
  <c r="D7" i="5"/>
  <c r="D6" i="5"/>
  <c r="D161" i="5"/>
  <c r="D104" i="5"/>
  <c r="D183" i="5"/>
  <c r="D41" i="5"/>
  <c r="D49" i="5"/>
  <c r="D8" i="5"/>
  <c r="D34" i="5"/>
  <c r="D83" i="5"/>
  <c r="D111" i="5"/>
  <c r="D143" i="5"/>
  <c r="D23" i="5"/>
  <c r="D131" i="5"/>
  <c r="D142" i="5"/>
  <c r="D40" i="5"/>
  <c r="D21" i="5"/>
  <c r="D68" i="5"/>
  <c r="D188" i="5"/>
  <c r="D134" i="5"/>
  <c r="D91" i="5"/>
  <c r="D192" i="5"/>
  <c r="D50" i="5"/>
  <c r="D117" i="5"/>
  <c r="D69" i="5"/>
  <c r="D176" i="5"/>
  <c r="D189" i="5"/>
  <c r="D107" i="5"/>
  <c r="D144" i="5"/>
  <c r="D10" i="5"/>
  <c r="D171" i="5"/>
  <c r="D27" i="5"/>
  <c r="D106" i="5"/>
  <c r="D136" i="5"/>
  <c r="D149" i="5"/>
  <c r="D162" i="5"/>
  <c r="D175" i="5"/>
  <c r="D80" i="5"/>
  <c r="D64" i="5"/>
  <c r="D137" i="5"/>
  <c r="D154" i="5"/>
  <c r="D158" i="5"/>
  <c r="D9" i="5"/>
  <c r="D15" i="5"/>
  <c r="D16" i="5"/>
  <c r="D57" i="5"/>
  <c r="D84" i="5"/>
  <c r="D71" i="5"/>
  <c r="D185" i="5"/>
  <c r="D132" i="5"/>
  <c r="D186" i="5"/>
  <c r="D95" i="5"/>
  <c r="D25" i="5"/>
  <c r="D11" i="5"/>
  <c r="D124" i="5"/>
  <c r="D77" i="5"/>
  <c r="D90" i="5"/>
  <c r="D152" i="5"/>
  <c r="D93" i="5"/>
  <c r="D123" i="5"/>
  <c r="D112" i="5"/>
  <c r="D54" i="5"/>
  <c r="D120" i="5"/>
  <c r="D125" i="5"/>
  <c r="D178" i="5"/>
  <c r="D147" i="5"/>
  <c r="D173" i="5"/>
  <c r="D129" i="5"/>
  <c r="D139" i="5"/>
  <c r="D180" i="5"/>
  <c r="D140" i="5"/>
  <c r="D14" i="5"/>
  <c r="D98" i="5"/>
  <c r="D130" i="5"/>
  <c r="D85" i="5"/>
  <c r="D36" i="5"/>
  <c r="D79" i="5"/>
  <c r="D163" i="5"/>
  <c r="D53" i="5"/>
  <c r="D135" i="5"/>
  <c r="D148" i="5"/>
  <c r="D94" i="5"/>
  <c r="D145" i="5"/>
  <c r="D96" i="5"/>
  <c r="D66" i="5"/>
  <c r="D86" i="5"/>
  <c r="D12" i="5"/>
  <c r="D22" i="5"/>
  <c r="D67" i="5"/>
  <c r="D108" i="5"/>
  <c r="D121" i="5"/>
  <c r="D39" i="5"/>
  <c r="D118" i="5"/>
  <c r="D37" i="5"/>
  <c r="D167" i="5"/>
  <c r="D127" i="5"/>
  <c r="D99" i="5"/>
  <c r="D113" i="5"/>
  <c r="D179" i="5"/>
  <c r="D190" i="5"/>
  <c r="D109" i="5"/>
  <c r="D52" i="5"/>
  <c r="D157" i="5"/>
  <c r="D159" i="5"/>
  <c r="D24" i="5"/>
  <c r="D151" i="5"/>
  <c r="D110" i="5"/>
  <c r="D73" i="5"/>
  <c r="D45" i="5"/>
  <c r="D126" i="5"/>
  <c r="D164" i="5"/>
  <c r="D63" i="5"/>
  <c r="D146" i="5"/>
  <c r="D119" i="5"/>
  <c r="D42" i="5"/>
  <c r="D105" i="5"/>
  <c r="D28" i="5"/>
  <c r="D184" i="5"/>
  <c r="D100" i="5"/>
  <c r="D72" i="5"/>
  <c r="D31" i="5"/>
  <c r="D58" i="5"/>
  <c r="D76" i="5"/>
  <c r="D177" i="5"/>
  <c r="D191" i="5"/>
  <c r="D150" i="5"/>
  <c r="D153" i="5"/>
  <c r="D56" i="5"/>
  <c r="D78" i="5"/>
  <c r="D138" i="5"/>
  <c r="D168" i="5"/>
  <c r="D74" i="5"/>
  <c r="D46" i="5"/>
  <c r="D17" i="5"/>
  <c r="D44" i="5"/>
  <c r="D115" i="5"/>
  <c r="D81" i="5"/>
  <c r="D122" i="5"/>
  <c r="D43" i="5"/>
  <c r="D70" i="5"/>
  <c r="D13" i="5"/>
  <c r="D29" i="5"/>
  <c r="D166" i="5"/>
  <c r="D172" i="5"/>
  <c r="D38" i="5"/>
  <c r="D51" i="5"/>
  <c r="D165" i="5"/>
  <c r="D55" i="5"/>
  <c r="D141" i="5"/>
  <c r="D87" i="5"/>
  <c r="D59" i="5"/>
  <c r="D32" i="5"/>
  <c r="D26" i="5"/>
  <c r="D97" i="5"/>
  <c r="B609" i="12" l="1" a="1"/>
  <c r="B609" i="12" s="1"/>
  <c r="B695" i="12" l="1" a="1"/>
  <c r="B695" i="12" s="1"/>
  <c r="B781" i="12" s="1" a="1"/>
  <c r="B781" i="12" s="1"/>
  <c r="B867" i="12" s="1" a="1"/>
  <c r="B867" i="12" s="1"/>
  <c r="B953" i="12" s="1" a="1"/>
  <c r="B953" i="12" s="1"/>
  <c r="B1039" i="12" s="1" a="1"/>
  <c r="B1039" i="12" s="1"/>
  <c r="B1125" i="12" s="1" a="1"/>
  <c r="B1125" i="12" s="1"/>
  <c r="B1211" i="12" s="1" a="1"/>
  <c r="B1211" i="12" s="1"/>
  <c r="B1297" i="12" l="1" a="1"/>
  <c r="B1297" i="12" s="1"/>
  <c r="B1383" i="12" s="1" a="1"/>
  <c r="B1383" i="12" s="1"/>
  <c r="B1469" i="12" s="1" a="1"/>
  <c r="B1469" i="12" s="1"/>
  <c r="B1555" i="12" s="1" a="1"/>
  <c r="B1555" i="12" s="1"/>
  <c r="B1641" i="12" s="1" a="1"/>
  <c r="B1641" i="12" s="1"/>
  <c r="B1727" i="12" s="1" a="1"/>
  <c r="B1727" i="12" s="1"/>
  <c r="B1813" i="12" s="1" a="1"/>
  <c r="B1813" i="12" s="1"/>
  <c r="B1899" i="12" s="1" a="1"/>
  <c r="B1899" i="12" s="1"/>
  <c r="B1985" i="12" s="1" a="1"/>
  <c r="B1985" i="12" s="1"/>
  <c r="B2071" i="12" s="1" a="1"/>
  <c r="B2071" i="12" s="1"/>
  <c r="B2157" i="12" s="1" a="1"/>
  <c r="B2157" i="12" s="1"/>
  <c r="B2243" i="12" s="1" a="1"/>
  <c r="B2243" i="12" s="1"/>
  <c r="B2329" i="12" s="1" a="1"/>
  <c r="B2329" i="12" s="1"/>
  <c r="B2415" i="12" s="1" a="1"/>
  <c r="B2415" i="12" s="1"/>
  <c r="B2501" i="12" s="1" a="1"/>
  <c r="B2501" i="12" s="1"/>
  <c r="B2587" i="12" s="1" a="1"/>
  <c r="B2587" i="12" s="1"/>
  <c r="B2673" i="12" s="1" a="1"/>
  <c r="B2673" i="12" s="1"/>
  <c r="B2759" i="12" s="1" a="1"/>
  <c r="B2759" i="12" s="1"/>
  <c r="B2845" i="12" s="1" a="1"/>
  <c r="B2845" i="12" s="1"/>
  <c r="B2931" i="12" s="1" a="1"/>
  <c r="B2931" i="12" s="1"/>
  <c r="B3017" i="12" s="1" a="1"/>
  <c r="B3017" i="12" s="1"/>
  <c r="B3103" i="12" s="1" a="1"/>
  <c r="B3103" i="12" s="1"/>
  <c r="B3189" i="12" s="1" a="1"/>
  <c r="B3189" i="12" s="1"/>
  <c r="B3275" i="12" s="1" a="1"/>
  <c r="B3275" i="12" s="1"/>
  <c r="B3361" i="12" s="1" a="1"/>
  <c r="B3361" i="12" s="1"/>
  <c r="B3447" i="12" s="1" a="1"/>
  <c r="B3447" i="12" s="1"/>
  <c r="B3533" i="12" s="1" a="1"/>
  <c r="B3533" i="12" s="1"/>
  <c r="B3619" i="12" s="1" a="1"/>
  <c r="B3619" i="12" s="1"/>
  <c r="B3705" i="12" s="1" a="1"/>
  <c r="B3705" i="12" s="1"/>
  <c r="B3791" i="12" s="1" a="1"/>
  <c r="B3791" i="12" s="1"/>
  <c r="B3877" i="12" s="1" a="1"/>
  <c r="B3877" i="12" s="1"/>
  <c r="B3963" i="12" s="1" a="1"/>
  <c r="B3963" i="12" s="1"/>
  <c r="B4049" i="12" s="1" a="1"/>
  <c r="B4049" i="12" s="1"/>
  <c r="B4135" i="12" s="1" a="1"/>
  <c r="B4135" i="12" s="1"/>
  <c r="B4221" i="12" s="1" a="1"/>
  <c r="B4221" i="12" s="1"/>
  <c r="B4307" i="12" s="1" a="1"/>
  <c r="B4307" i="12" s="1"/>
  <c r="B4393" i="12" s="1" a="1"/>
  <c r="B4393" i="12" s="1"/>
  <c r="B4479" i="12" s="1" a="1"/>
  <c r="B4479" i="12" s="1"/>
  <c r="B4565" i="12" s="1" a="1"/>
  <c r="B4565" i="12" s="1"/>
  <c r="B4651" i="12" s="1" a="1"/>
  <c r="B4651" i="12" s="1"/>
  <c r="B4737" i="12" s="1" a="1"/>
  <c r="B4737" i="12" s="1"/>
  <c r="B4823" i="12" s="1" a="1"/>
  <c r="B4823" i="12" s="1"/>
  <c r="B4909" i="12" s="1" a="1"/>
  <c r="B4909" i="12" s="1"/>
  <c r="B4995" i="12" s="1" a="1"/>
  <c r="B4995" i="12" s="1"/>
  <c r="B5081" i="12" s="1" a="1"/>
  <c r="B5081" i="12" s="1"/>
  <c r="B5167" i="12" s="1" a="1"/>
  <c r="B5167" i="12" s="1"/>
  <c r="B5253" i="12" s="1" a="1"/>
  <c r="B5253" i="12" s="1"/>
  <c r="B5339" i="12" s="1" a="1"/>
  <c r="B5339" i="12" s="1"/>
  <c r="B5425" i="12" s="1" a="1"/>
  <c r="B5425" i="12" s="1"/>
  <c r="B5511" i="12" s="1" a="1"/>
  <c r="B5511" i="12" s="1"/>
  <c r="B5597" i="12" s="1" a="1"/>
  <c r="B5597" i="12" s="1"/>
  <c r="B5683" i="12" s="1" a="1"/>
  <c r="B5683" i="12" s="1"/>
  <c r="B5769" i="12" s="1" a="1"/>
  <c r="B5769" i="12" s="1"/>
  <c r="B5855" i="12" s="1" a="1"/>
  <c r="B5855" i="12" s="1"/>
  <c r="B5941" i="12" s="1" a="1"/>
  <c r="B5941" i="12" s="1"/>
  <c r="B6027" i="12" s="1" a="1"/>
  <c r="B6027" i="12" s="1"/>
  <c r="B6113" i="12" s="1" a="1"/>
  <c r="B6113" i="12" s="1"/>
  <c r="B6199" i="12" s="1" a="1"/>
  <c r="B6199" i="12" s="1"/>
  <c r="B6285" i="12" s="1" a="1"/>
  <c r="B6285" i="12" s="1"/>
  <c r="B6371" i="12" s="1" a="1"/>
  <c r="B6371" i="12" s="1"/>
  <c r="B6457" i="12" s="1" a="1"/>
  <c r="B6457" i="12" s="1"/>
  <c r="B6543" i="12" s="1" a="1"/>
  <c r="B6543" i="12" s="1"/>
  <c r="B6629" i="12" s="1" a="1"/>
  <c r="B6629" i="12" s="1"/>
  <c r="B6715" i="12" s="1" a="1"/>
  <c r="B6715" i="12" s="1"/>
  <c r="B6801" i="12" s="1" a="1"/>
  <c r="B6801" i="12" s="1"/>
  <c r="B6887" i="12" s="1" a="1"/>
  <c r="B6887" i="12" s="1"/>
  <c r="B6973" i="12" s="1" a="1"/>
  <c r="B6973" i="12" s="1"/>
  <c r="B7059" i="12" s="1" a="1"/>
  <c r="B7059" i="12" s="1"/>
  <c r="B7145" i="12" s="1" a="1"/>
  <c r="B7145" i="12" s="1"/>
  <c r="B7231" i="12" s="1" a="1"/>
  <c r="B7231" i="12" s="1"/>
  <c r="B7317" i="12" s="1" a="1"/>
  <c r="B7317" i="12" s="1"/>
  <c r="B7403" i="12" s="1" a="1"/>
  <c r="B7403" i="12" s="1"/>
  <c r="B7489" i="12" s="1" a="1"/>
  <c r="B7489" i="12" s="1"/>
  <c r="B7575" i="12" s="1" a="1"/>
  <c r="B7575" i="12" s="1"/>
  <c r="B7661" i="12" s="1" a="1"/>
  <c r="B7661" i="12" s="1"/>
  <c r="B7747" i="12" s="1" a="1"/>
  <c r="B7747" i="12" s="1"/>
  <c r="B7833" i="12" s="1" a="1"/>
  <c r="B7833" i="12" s="1"/>
  <c r="B7919" i="12" s="1" a="1"/>
  <c r="B7919" i="12" s="1"/>
  <c r="B8005" i="12" s="1" a="1"/>
  <c r="B8005" i="12" s="1"/>
  <c r="B8091" i="12" s="1" a="1"/>
  <c r="B8091" i="12" s="1"/>
  <c r="B8177" i="12" s="1" a="1"/>
  <c r="B8177" i="12" s="1"/>
  <c r="B8263" i="12" s="1" a="1"/>
  <c r="B8263" i="12" s="1"/>
  <c r="B8349" i="12" s="1" a="1"/>
  <c r="B8349" i="12" s="1"/>
  <c r="B8435" i="12" s="1" a="1"/>
  <c r="B8435" i="12" s="1"/>
  <c r="B8521" i="12" s="1" a="1"/>
  <c r="B8521" i="12" s="1"/>
  <c r="T8" i="5" l="1"/>
  <c r="T7" i="5"/>
  <c r="S8" i="5"/>
  <c r="S7" i="5"/>
  <c r="R9" i="5"/>
  <c r="T9" i="5" s="1"/>
  <c r="D33" i="4"/>
  <c r="K22" i="4" l="1"/>
  <c r="L22" i="4"/>
  <c r="I18" i="4"/>
  <c r="H18" i="4"/>
  <c r="L18" i="4"/>
  <c r="K18" i="4"/>
  <c r="J18" i="4"/>
  <c r="J22" i="4"/>
  <c r="I22" i="4"/>
  <c r="H22" i="4"/>
  <c r="D34" i="4"/>
  <c r="E33" i="4"/>
  <c r="F33" i="4"/>
  <c r="D35" i="4" l="1"/>
  <c r="E34" i="4"/>
  <c r="F34" i="4"/>
  <c r="F35" i="4" l="1"/>
  <c r="E35" i="4"/>
  <c r="D36" i="4"/>
  <c r="F36" i="4" l="1"/>
  <c r="E36" i="4"/>
  <c r="D37" i="4"/>
  <c r="F7" i="5"/>
  <c r="F8" i="5" s="1"/>
  <c r="F9" i="5" s="1"/>
  <c r="F10" i="5" s="1"/>
  <c r="F11" i="5" s="1"/>
  <c r="F12" i="5" s="1"/>
  <c r="F13" i="5" s="1"/>
  <c r="F14" i="5" s="1"/>
  <c r="F15" i="5" s="1"/>
  <c r="F16" i="5" s="1"/>
  <c r="F17" i="5" s="1"/>
  <c r="F18" i="5" s="1"/>
  <c r="F19" i="5" s="1"/>
  <c r="F20" i="5" s="1"/>
  <c r="F21" i="5" s="1"/>
  <c r="F22" i="5" s="1"/>
  <c r="F23" i="5" s="1"/>
  <c r="F24" i="5" s="1"/>
  <c r="F25" i="5" s="1"/>
  <c r="F26" i="5" s="1"/>
  <c r="F27" i="5" s="1"/>
  <c r="F28" i="5" s="1"/>
  <c r="F29" i="5" s="1"/>
  <c r="F30" i="5" s="1"/>
  <c r="F31" i="5" s="1"/>
  <c r="F32" i="5" s="1"/>
  <c r="F33" i="5" s="1"/>
  <c r="F34" i="5" s="1"/>
  <c r="F35" i="5" s="1"/>
  <c r="F36" i="5" s="1"/>
  <c r="F37" i="5" s="1"/>
  <c r="F38" i="5" s="1"/>
  <c r="F39" i="5" s="1"/>
  <c r="F40" i="5" s="1"/>
  <c r="F41" i="5" s="1"/>
  <c r="F42" i="5" s="1"/>
  <c r="F43" i="5" s="1"/>
  <c r="F44" i="5" s="1"/>
  <c r="F45" i="5" s="1"/>
  <c r="F46" i="5" s="1"/>
  <c r="F47" i="5" s="1"/>
  <c r="F48" i="5" s="1"/>
  <c r="F49" i="5" s="1"/>
  <c r="F50" i="5" s="1"/>
  <c r="F51" i="5" s="1"/>
  <c r="F52" i="5" s="1"/>
  <c r="F53" i="5" s="1"/>
  <c r="F54" i="5" s="1"/>
  <c r="F55" i="5" s="1"/>
  <c r="F56" i="5" s="1"/>
  <c r="F57" i="5" s="1"/>
  <c r="F58" i="5" s="1"/>
  <c r="F59" i="5" s="1"/>
  <c r="F60" i="5" s="1"/>
  <c r="F61" i="5" s="1"/>
  <c r="F62" i="5" s="1"/>
  <c r="F63" i="5" s="1"/>
  <c r="F64" i="5" s="1"/>
  <c r="F65" i="5" s="1"/>
  <c r="F66" i="5" s="1"/>
  <c r="F67" i="5" s="1"/>
  <c r="F68" i="5" s="1"/>
  <c r="F69" i="5" s="1"/>
  <c r="F70" i="5" s="1"/>
  <c r="F71" i="5" s="1"/>
  <c r="F72" i="5" s="1"/>
  <c r="F73" i="5" s="1"/>
  <c r="F74" i="5" s="1"/>
  <c r="F75" i="5" s="1"/>
  <c r="F76" i="5" s="1"/>
  <c r="F77" i="5" s="1"/>
  <c r="F78" i="5" s="1"/>
  <c r="F79" i="5" s="1"/>
  <c r="F80" i="5" s="1"/>
  <c r="F81" i="5" s="1"/>
  <c r="F82" i="5" s="1"/>
  <c r="F83" i="5" s="1"/>
  <c r="F84" i="5" s="1"/>
  <c r="F85" i="5" s="1"/>
  <c r="F86" i="5" s="1"/>
  <c r="F87" i="5" s="1"/>
  <c r="F88" i="5" s="1"/>
  <c r="F89" i="5" s="1"/>
  <c r="F90" i="5" s="1"/>
  <c r="F91" i="5" s="1"/>
  <c r="F92" i="5" s="1"/>
  <c r="F93" i="5" s="1"/>
  <c r="F94" i="5" s="1"/>
  <c r="F95" i="5" s="1"/>
  <c r="F96" i="5" s="1"/>
  <c r="F97" i="5" s="1"/>
  <c r="F98" i="5" s="1"/>
  <c r="F99" i="5" s="1"/>
  <c r="F100" i="5" s="1"/>
  <c r="F101" i="5" s="1"/>
  <c r="F102" i="5" s="1"/>
  <c r="F103" i="5" s="1"/>
  <c r="F104" i="5" s="1"/>
  <c r="F105" i="5" s="1"/>
  <c r="F106" i="5" s="1"/>
  <c r="F107" i="5" s="1"/>
  <c r="F108" i="5" s="1"/>
  <c r="F109" i="5" s="1"/>
  <c r="F110" i="5" s="1"/>
  <c r="F111" i="5" s="1"/>
  <c r="F112" i="5" s="1"/>
  <c r="F113" i="5" s="1"/>
  <c r="F114" i="5" s="1"/>
  <c r="F115" i="5" s="1"/>
  <c r="F116" i="5" s="1"/>
  <c r="F117" i="5" s="1"/>
  <c r="F118" i="5" s="1"/>
  <c r="F119" i="5" s="1"/>
  <c r="F120" i="5" s="1"/>
  <c r="F121" i="5" s="1"/>
  <c r="F122" i="5" s="1"/>
  <c r="F123" i="5" s="1"/>
  <c r="F124" i="5" s="1"/>
  <c r="F125" i="5" s="1"/>
  <c r="F126" i="5" s="1"/>
  <c r="F127" i="5" s="1"/>
  <c r="F128" i="5" s="1"/>
  <c r="F129" i="5" s="1"/>
  <c r="F130" i="5" s="1"/>
  <c r="F131" i="5" s="1"/>
  <c r="F132" i="5" s="1"/>
  <c r="F133" i="5" s="1"/>
  <c r="F134" i="5" s="1"/>
  <c r="F135" i="5" s="1"/>
  <c r="F136" i="5" s="1"/>
  <c r="F137" i="5" s="1"/>
  <c r="F138" i="5" s="1"/>
  <c r="F139" i="5" s="1"/>
  <c r="F140" i="5" s="1"/>
  <c r="F141" i="5" s="1"/>
  <c r="F142" i="5" s="1"/>
  <c r="F143" i="5" s="1"/>
  <c r="F144" i="5" s="1"/>
  <c r="F145" i="5" s="1"/>
  <c r="F146" i="5" s="1"/>
  <c r="F147" i="5" s="1"/>
  <c r="F148" i="5" s="1"/>
  <c r="F149" i="5" s="1"/>
  <c r="F150" i="5" s="1"/>
  <c r="F151" i="5" s="1"/>
  <c r="F152" i="5" s="1"/>
  <c r="F153" i="5" s="1"/>
  <c r="F154" i="5" s="1"/>
  <c r="F155" i="5" s="1"/>
  <c r="F156" i="5" s="1"/>
  <c r="F157" i="5" s="1"/>
  <c r="F158" i="5" s="1"/>
  <c r="F159" i="5" s="1"/>
  <c r="F160" i="5" s="1"/>
  <c r="F161" i="5" s="1"/>
  <c r="F162" i="5" s="1"/>
  <c r="F163" i="5" s="1"/>
  <c r="F164" i="5" s="1"/>
  <c r="F165" i="5" s="1"/>
  <c r="F166" i="5" s="1"/>
  <c r="F167" i="5" s="1"/>
  <c r="F168" i="5" s="1"/>
  <c r="F169" i="5" s="1"/>
  <c r="F170" i="5" s="1"/>
  <c r="F171" i="5" s="1"/>
  <c r="F172" i="5" s="1"/>
  <c r="F173" i="5" s="1"/>
  <c r="F174" i="5" s="1"/>
  <c r="F175" i="5" s="1"/>
  <c r="F176" i="5" s="1"/>
  <c r="F177" i="5" s="1"/>
  <c r="F178" i="5" s="1"/>
  <c r="F179" i="5" s="1"/>
  <c r="F180" i="5" s="1"/>
  <c r="F181" i="5" s="1"/>
  <c r="F182" i="5" s="1"/>
  <c r="F183" i="5" s="1"/>
  <c r="F184" i="5" s="1"/>
  <c r="F185" i="5" s="1"/>
  <c r="F186" i="5" s="1"/>
  <c r="F187" i="5" s="1"/>
  <c r="F188" i="5" s="1"/>
  <c r="F189" i="5" s="1"/>
  <c r="F190" i="5" s="1"/>
  <c r="F191" i="5" s="1"/>
  <c r="F192" i="5" s="1"/>
  <c r="P8" i="5"/>
  <c r="F37" i="4" l="1"/>
  <c r="E37" i="4"/>
  <c r="D38" i="4"/>
  <c r="S6" i="5"/>
  <c r="S9" i="5" s="1"/>
  <c r="F38" i="4" l="1"/>
  <c r="E38" i="4"/>
  <c r="D39" i="4"/>
  <c r="F18" i="4"/>
  <c r="F22" i="4"/>
  <c r="D22" i="4" s="1"/>
  <c r="J20" i="4"/>
  <c r="L20" i="4"/>
  <c r="K20" i="4"/>
  <c r="F39" i="4" l="1"/>
  <c r="E39" i="4"/>
  <c r="D40" i="4"/>
  <c r="J24" i="4"/>
  <c r="K24" i="4"/>
  <c r="F40" i="4" l="1"/>
  <c r="E40" i="4"/>
  <c r="D41" i="4"/>
  <c r="K26" i="4"/>
  <c r="L24" i="4"/>
  <c r="L26" i="4" s="1"/>
  <c r="F41" i="4" l="1"/>
  <c r="E41" i="4"/>
  <c r="D42" i="4"/>
  <c r="H24" i="4"/>
  <c r="I24" i="4"/>
  <c r="J26" i="4" s="1"/>
  <c r="I20" i="4"/>
  <c r="H20" i="4"/>
  <c r="F42" i="4" l="1"/>
  <c r="E42" i="4"/>
  <c r="D43" i="4"/>
  <c r="I26" i="4"/>
  <c r="F43" i="4" l="1"/>
  <c r="E43" i="4"/>
  <c r="D44" i="4"/>
  <c r="E6" i="5"/>
  <c r="E96" i="5"/>
  <c r="E192" i="5"/>
  <c r="E151" i="5"/>
  <c r="E54" i="5"/>
  <c r="E107" i="5"/>
  <c r="E76" i="5"/>
  <c r="E32" i="5"/>
  <c r="E111" i="5"/>
  <c r="E48" i="5"/>
  <c r="E160" i="5"/>
  <c r="E183" i="5"/>
  <c r="E188" i="5"/>
  <c r="E133" i="5"/>
  <c r="E87" i="5"/>
  <c r="E90" i="5"/>
  <c r="E35" i="5"/>
  <c r="E86" i="5"/>
  <c r="E43" i="5"/>
  <c r="E101" i="5"/>
  <c r="E126" i="5"/>
  <c r="E55" i="5"/>
  <c r="E83" i="5"/>
  <c r="E44" i="5"/>
  <c r="E134" i="5"/>
  <c r="E123" i="5"/>
  <c r="E11" i="5"/>
  <c r="E25" i="5"/>
  <c r="E122" i="5"/>
  <c r="E23" i="5"/>
  <c r="E168" i="5"/>
  <c r="E68" i="5"/>
  <c r="E189" i="5"/>
  <c r="E60" i="5"/>
  <c r="E115" i="5"/>
  <c r="E159" i="5"/>
  <c r="E63" i="5"/>
  <c r="E14" i="5"/>
  <c r="E130" i="5"/>
  <c r="E71" i="5"/>
  <c r="E29" i="5"/>
  <c r="E94" i="5"/>
  <c r="E53" i="5"/>
  <c r="E144" i="5"/>
  <c r="E9" i="5"/>
  <c r="E105" i="5"/>
  <c r="E143" i="5"/>
  <c r="E13" i="5"/>
  <c r="E184" i="5"/>
  <c r="E117" i="5"/>
  <c r="E37" i="5"/>
  <c r="E181" i="5"/>
  <c r="E66" i="5"/>
  <c r="E157" i="5"/>
  <c r="E36" i="5"/>
  <c r="E127" i="5"/>
  <c r="E110" i="5"/>
  <c r="E149" i="5"/>
  <c r="E100" i="5"/>
  <c r="E154" i="5"/>
  <c r="E12" i="5"/>
  <c r="E56" i="5"/>
  <c r="E102" i="5"/>
  <c r="E174" i="5"/>
  <c r="E136" i="5"/>
  <c r="E99" i="5"/>
  <c r="E180" i="5"/>
  <c r="E177" i="5"/>
  <c r="E163" i="5"/>
  <c r="E179" i="5"/>
  <c r="E129" i="5"/>
  <c r="E61" i="5"/>
  <c r="E106" i="5"/>
  <c r="E22" i="5"/>
  <c r="E58" i="5"/>
  <c r="E164" i="5"/>
  <c r="E46" i="5"/>
  <c r="E175" i="5"/>
  <c r="E67" i="5"/>
  <c r="E45" i="5"/>
  <c r="E131" i="5"/>
  <c r="E19" i="5"/>
  <c r="E88" i="5"/>
  <c r="E77" i="5"/>
  <c r="E33" i="5"/>
  <c r="E109" i="5"/>
  <c r="E171" i="5"/>
  <c r="E59" i="5"/>
  <c r="E186" i="5"/>
  <c r="E165" i="5"/>
  <c r="E162" i="5"/>
  <c r="E128" i="5"/>
  <c r="E114" i="5"/>
  <c r="E172" i="5"/>
  <c r="E24" i="5"/>
  <c r="E16" i="5"/>
  <c r="E70" i="5"/>
  <c r="E82" i="5"/>
  <c r="E28" i="5"/>
  <c r="E57" i="5"/>
  <c r="E152" i="5"/>
  <c r="E97" i="5"/>
  <c r="E51" i="5"/>
  <c r="E121" i="5"/>
  <c r="E166" i="5"/>
  <c r="E64" i="5"/>
  <c r="E125" i="5"/>
  <c r="E169" i="5"/>
  <c r="E142" i="5"/>
  <c r="E103" i="5"/>
  <c r="E78" i="5"/>
  <c r="E85" i="5"/>
  <c r="E145" i="5"/>
  <c r="E104" i="5"/>
  <c r="E95" i="5"/>
  <c r="E98" i="5"/>
  <c r="E140" i="5"/>
  <c r="E156" i="5"/>
  <c r="E42" i="5"/>
  <c r="E7" i="5"/>
  <c r="E50" i="5"/>
  <c r="E27" i="5"/>
  <c r="E146" i="5"/>
  <c r="E119" i="5"/>
  <c r="E38" i="5"/>
  <c r="E10" i="5"/>
  <c r="E21" i="5"/>
  <c r="E91" i="5"/>
  <c r="E182" i="5"/>
  <c r="E74" i="5"/>
  <c r="E47" i="5"/>
  <c r="E120" i="5"/>
  <c r="E191" i="5"/>
  <c r="E112" i="5"/>
  <c r="E124" i="5"/>
  <c r="E79" i="5"/>
  <c r="E73" i="5"/>
  <c r="E17" i="5"/>
  <c r="E148" i="5"/>
  <c r="E187" i="5"/>
  <c r="E155" i="5"/>
  <c r="E39" i="5"/>
  <c r="E20" i="5"/>
  <c r="E185" i="5"/>
  <c r="E147" i="5"/>
  <c r="E30" i="5"/>
  <c r="E89" i="5"/>
  <c r="E41" i="5"/>
  <c r="E178" i="5"/>
  <c r="E138" i="5"/>
  <c r="E135" i="5"/>
  <c r="E49" i="5"/>
  <c r="E34" i="5"/>
  <c r="E40" i="5"/>
  <c r="E65" i="5"/>
  <c r="E158" i="5"/>
  <c r="E31" i="5"/>
  <c r="E8" i="5"/>
  <c r="E167" i="5"/>
  <c r="E190" i="5"/>
  <c r="E84" i="5"/>
  <c r="E176" i="5"/>
  <c r="E137" i="5"/>
  <c r="E118" i="5"/>
  <c r="E93" i="5"/>
  <c r="E62" i="5"/>
  <c r="E26" i="5"/>
  <c r="E113" i="5"/>
  <c r="E170" i="5"/>
  <c r="E80" i="5"/>
  <c r="E108" i="5"/>
  <c r="E69" i="5"/>
  <c r="E139" i="5"/>
  <c r="E173" i="5"/>
  <c r="E141" i="5"/>
  <c r="E116" i="5"/>
  <c r="E72" i="5"/>
  <c r="E15" i="5"/>
  <c r="E132" i="5"/>
  <c r="E150" i="5"/>
  <c r="E161" i="5"/>
  <c r="E18" i="5"/>
  <c r="E92" i="5"/>
  <c r="E52" i="5"/>
  <c r="E153" i="5"/>
  <c r="E81" i="5"/>
  <c r="E75" i="5"/>
  <c r="F44" i="4" l="1"/>
  <c r="E44" i="4"/>
  <c r="D45" i="4"/>
  <c r="G64" i="5"/>
  <c r="G53" i="5"/>
  <c r="G106" i="5"/>
  <c r="G48" i="5"/>
  <c r="G13" i="5"/>
  <c r="G120" i="5"/>
  <c r="G35" i="5"/>
  <c r="G67" i="5"/>
  <c r="G149" i="5"/>
  <c r="G126" i="5"/>
  <c r="G138" i="5"/>
  <c r="G8" i="5"/>
  <c r="G158" i="5"/>
  <c r="G38" i="5"/>
  <c r="G61" i="5"/>
  <c r="G71" i="5"/>
  <c r="G41" i="5"/>
  <c r="G155" i="5"/>
  <c r="G148" i="5"/>
  <c r="G37" i="5"/>
  <c r="G143" i="5"/>
  <c r="G70" i="5"/>
  <c r="G171" i="5"/>
  <c r="G10" i="5"/>
  <c r="G146" i="5"/>
  <c r="G150" i="5"/>
  <c r="G102" i="5"/>
  <c r="G144" i="5"/>
  <c r="G180" i="5"/>
  <c r="G130" i="5"/>
  <c r="G188" i="5"/>
  <c r="G45" i="5"/>
  <c r="G177" i="5"/>
  <c r="G79" i="5"/>
  <c r="G114" i="5"/>
  <c r="G62" i="5"/>
  <c r="G156" i="5"/>
  <c r="G39" i="5"/>
  <c r="G115" i="5"/>
  <c r="G93" i="5"/>
  <c r="G40" i="5"/>
  <c r="G122" i="5"/>
  <c r="G184" i="5"/>
  <c r="G84" i="5"/>
  <c r="G47" i="5"/>
  <c r="G187" i="5"/>
  <c r="G108" i="5"/>
  <c r="G80" i="5"/>
  <c r="G98" i="5"/>
  <c r="G189" i="5"/>
  <c r="G60" i="5"/>
  <c r="G52" i="5"/>
  <c r="G78" i="5"/>
  <c r="G174" i="5"/>
  <c r="G134" i="5"/>
  <c r="G168" i="5"/>
  <c r="G58" i="5"/>
  <c r="G30" i="5"/>
  <c r="G103" i="5"/>
  <c r="G75" i="5"/>
  <c r="G170" i="5"/>
  <c r="G11" i="5"/>
  <c r="G162" i="5"/>
  <c r="G16" i="5"/>
  <c r="G107" i="5"/>
  <c r="G14" i="5"/>
  <c r="G142" i="5"/>
  <c r="G153" i="5"/>
  <c r="G94" i="5"/>
  <c r="G100" i="5"/>
  <c r="G191" i="5"/>
  <c r="G12" i="5"/>
  <c r="G96" i="5"/>
  <c r="G178" i="5"/>
  <c r="G129" i="5"/>
  <c r="G165" i="5"/>
  <c r="G157" i="5"/>
  <c r="G33" i="5"/>
  <c r="G163" i="5"/>
  <c r="G137" i="5"/>
  <c r="G109" i="5"/>
  <c r="G95" i="5"/>
  <c r="G152" i="5"/>
  <c r="G92" i="5"/>
  <c r="G77" i="5"/>
  <c r="G119" i="5"/>
  <c r="G141" i="5"/>
  <c r="G111" i="5"/>
  <c r="G172" i="5"/>
  <c r="G9" i="5"/>
  <c r="G133" i="5"/>
  <c r="G145" i="5"/>
  <c r="G104" i="5"/>
  <c r="G81" i="5"/>
  <c r="G27" i="5"/>
  <c r="G57" i="5"/>
  <c r="G136" i="5"/>
  <c r="G89" i="5"/>
  <c r="G166" i="5"/>
  <c r="G131" i="5"/>
  <c r="G69" i="5"/>
  <c r="G7" i="5"/>
  <c r="G125" i="5"/>
  <c r="G181" i="5"/>
  <c r="G121" i="5"/>
  <c r="G160" i="5"/>
  <c r="G190" i="5"/>
  <c r="G82" i="5"/>
  <c r="G118" i="5"/>
  <c r="G28" i="5"/>
  <c r="G127" i="5"/>
  <c r="G135" i="5"/>
  <c r="G42" i="5"/>
  <c r="G173" i="5"/>
  <c r="G175" i="5"/>
  <c r="G22" i="5"/>
  <c r="G56" i="5"/>
  <c r="G15" i="5"/>
  <c r="G31" i="5"/>
  <c r="G97" i="5"/>
  <c r="G54" i="5"/>
  <c r="G147" i="5"/>
  <c r="G179" i="5"/>
  <c r="G68" i="5"/>
  <c r="G176" i="5"/>
  <c r="G128" i="5"/>
  <c r="G132" i="5"/>
  <c r="G46" i="5"/>
  <c r="G186" i="5"/>
  <c r="G18" i="5"/>
  <c r="G151" i="5"/>
  <c r="G86" i="5"/>
  <c r="G65" i="5"/>
  <c r="G154" i="5"/>
  <c r="G87" i="5"/>
  <c r="G72" i="5"/>
  <c r="G101" i="5"/>
  <c r="G161" i="5"/>
  <c r="G17" i="5"/>
  <c r="G24" i="5"/>
  <c r="G112" i="5"/>
  <c r="G85" i="5"/>
  <c r="G88" i="5"/>
  <c r="G29" i="5"/>
  <c r="G25" i="5"/>
  <c r="G55" i="5"/>
  <c r="G192" i="5"/>
  <c r="G76" i="5"/>
  <c r="G117" i="5"/>
  <c r="G23" i="5"/>
  <c r="G66" i="5"/>
  <c r="G167" i="5"/>
  <c r="G159" i="5"/>
  <c r="G26" i="5"/>
  <c r="G20" i="5"/>
  <c r="G140" i="5"/>
  <c r="G83" i="5"/>
  <c r="G139" i="5"/>
  <c r="G116" i="5"/>
  <c r="G21" i="5"/>
  <c r="G182" i="5"/>
  <c r="G99" i="5"/>
  <c r="G6" i="5"/>
  <c r="G164" i="5"/>
  <c r="G43" i="5"/>
  <c r="G113" i="5"/>
  <c r="G51" i="5"/>
  <c r="G34" i="5"/>
  <c r="G105" i="5"/>
  <c r="G50" i="5"/>
  <c r="G123" i="5"/>
  <c r="G59" i="5"/>
  <c r="G169" i="5"/>
  <c r="G63" i="5"/>
  <c r="G91" i="5"/>
  <c r="G183" i="5"/>
  <c r="G74" i="5"/>
  <c r="G124" i="5"/>
  <c r="G44" i="5"/>
  <c r="G73" i="5"/>
  <c r="G49" i="5"/>
  <c r="G32" i="5"/>
  <c r="G19" i="5"/>
  <c r="G185" i="5"/>
  <c r="G36" i="5"/>
  <c r="G90" i="5"/>
  <c r="G110" i="5"/>
  <c r="E45" i="4" l="1"/>
  <c r="F45" i="4"/>
  <c r="D46" i="4"/>
  <c r="E46" i="4" l="1"/>
  <c r="F46" i="4"/>
  <c r="D47" i="4"/>
  <c r="F47" i="4" l="1"/>
  <c r="E47" i="4"/>
  <c r="D48" i="4"/>
  <c r="F48" i="4" l="1"/>
  <c r="E48" i="4"/>
  <c r="D49" i="4"/>
  <c r="E49" i="4" l="1"/>
  <c r="F49" i="4"/>
  <c r="D50" i="4"/>
  <c r="F50" i="4" l="1"/>
  <c r="E50" i="4"/>
  <c r="D51" i="4"/>
  <c r="F51" i="4" l="1"/>
  <c r="E51" i="4"/>
  <c r="D52" i="4"/>
  <c r="E52" i="4" l="1"/>
  <c r="F52" i="4"/>
  <c r="D53" i="4"/>
  <c r="F53" i="4" l="1"/>
  <c r="E53" i="4"/>
  <c r="D54" i="4"/>
  <c r="F54" i="4" l="1"/>
  <c r="E54" i="4"/>
  <c r="D55" i="4"/>
  <c r="E55" i="4" l="1"/>
  <c r="F55" i="4"/>
  <c r="D56" i="4"/>
  <c r="E56" i="4" l="1"/>
  <c r="F56" i="4"/>
  <c r="D57" i="4"/>
  <c r="F57" i="4" l="1"/>
  <c r="E57" i="4"/>
  <c r="D58" i="4"/>
  <c r="F58" i="4" l="1"/>
  <c r="E58" i="4"/>
  <c r="D59" i="4"/>
  <c r="E59" i="4" l="1"/>
  <c r="F59" i="4"/>
  <c r="D60" i="4"/>
  <c r="E60" i="4" l="1"/>
  <c r="F60" i="4"/>
  <c r="D61" i="4"/>
  <c r="F61" i="4" l="1"/>
  <c r="E61" i="4"/>
  <c r="D62" i="4"/>
  <c r="E62" i="4" l="1"/>
  <c r="F62" i="4"/>
  <c r="D63" i="4"/>
  <c r="F63" i="4" l="1"/>
  <c r="E63" i="4"/>
  <c r="D64" i="4"/>
  <c r="E64" i="4" l="1"/>
  <c r="F64" i="4"/>
  <c r="D65" i="4"/>
  <c r="F65" i="4" l="1"/>
  <c r="E65" i="4"/>
  <c r="D66" i="4"/>
  <c r="E66" i="4" l="1"/>
  <c r="F66" i="4"/>
  <c r="D67" i="4"/>
  <c r="E67" i="4" l="1"/>
  <c r="F67" i="4"/>
  <c r="D68" i="4"/>
  <c r="F68" i="4" l="1"/>
  <c r="E68" i="4"/>
  <c r="D69" i="4"/>
  <c r="F69" i="4" l="1"/>
  <c r="E69" i="4"/>
  <c r="D70" i="4"/>
  <c r="F70" i="4" l="1"/>
  <c r="E70" i="4"/>
  <c r="D71" i="4"/>
  <c r="F71" i="4" l="1"/>
  <c r="E71" i="4"/>
  <c r="D72" i="4"/>
  <c r="F72" i="4" l="1"/>
  <c r="E72" i="4"/>
  <c r="D73" i="4"/>
  <c r="E73" i="4" l="1"/>
  <c r="F73" i="4"/>
  <c r="D74" i="4"/>
  <c r="F74" i="4" l="1"/>
  <c r="E74" i="4"/>
  <c r="D75" i="4"/>
  <c r="E75" i="4" l="1"/>
  <c r="F75" i="4"/>
  <c r="D76" i="4"/>
  <c r="F76" i="4" l="1"/>
  <c r="E76" i="4"/>
  <c r="D77" i="4"/>
  <c r="F77" i="4" l="1"/>
  <c r="E77" i="4"/>
  <c r="D78" i="4"/>
  <c r="F78" i="4" l="1"/>
  <c r="E78" i="4"/>
  <c r="D79" i="4"/>
  <c r="F79" i="4" l="1"/>
  <c r="E79" i="4"/>
  <c r="D80" i="4"/>
  <c r="E80" i="4" l="1"/>
  <c r="F80" i="4"/>
  <c r="D81" i="4"/>
  <c r="F81" i="4" l="1"/>
  <c r="E81" i="4"/>
  <c r="D82" i="4"/>
  <c r="E82" i="4" l="1"/>
  <c r="F82" i="4"/>
  <c r="D83" i="4"/>
  <c r="F83" i="4" l="1"/>
  <c r="E83" i="4"/>
  <c r="D84" i="4"/>
  <c r="F84" i="4" l="1"/>
  <c r="E84" i="4"/>
  <c r="D85" i="4"/>
  <c r="E85" i="4" l="1"/>
  <c r="F85" i="4"/>
  <c r="D86" i="4"/>
  <c r="F86" i="4" l="1"/>
  <c r="E86" i="4"/>
  <c r="D87" i="4"/>
  <c r="E87" i="4" l="1"/>
  <c r="F87" i="4"/>
  <c r="D88" i="4"/>
  <c r="E88" i="4" l="1"/>
  <c r="F88" i="4"/>
  <c r="D89" i="4"/>
  <c r="F89" i="4" l="1"/>
  <c r="E89" i="4"/>
  <c r="D90" i="4"/>
  <c r="F90" i="4" l="1"/>
  <c r="E90" i="4"/>
  <c r="D91" i="4"/>
  <c r="E91" i="4" l="1"/>
  <c r="F91" i="4"/>
  <c r="D92" i="4"/>
  <c r="E92" i="4" l="1"/>
  <c r="F92" i="4"/>
  <c r="D93" i="4"/>
  <c r="F93" i="4" l="1"/>
  <c r="E93" i="4"/>
  <c r="D94" i="4"/>
  <c r="E94" i="4" l="1"/>
  <c r="F94" i="4"/>
  <c r="D95" i="4"/>
  <c r="E95" i="4" l="1"/>
  <c r="F95" i="4"/>
  <c r="D96" i="4"/>
  <c r="F96" i="4" l="1"/>
  <c r="E96" i="4"/>
  <c r="D97" i="4"/>
  <c r="E97" i="4" l="1"/>
  <c r="F97" i="4"/>
  <c r="D98" i="4"/>
  <c r="E98" i="4" l="1"/>
  <c r="F98" i="4"/>
  <c r="D99" i="4"/>
  <c r="E99" i="4" l="1"/>
  <c r="F99" i="4"/>
  <c r="D100" i="4"/>
  <c r="F100" i="4" l="1"/>
  <c r="E100" i="4"/>
  <c r="D101" i="4"/>
  <c r="F101" i="4" l="1"/>
  <c r="E101" i="4"/>
  <c r="D102" i="4"/>
  <c r="E102" i="4" l="1"/>
  <c r="F102" i="4"/>
  <c r="D103" i="4"/>
  <c r="E103" i="4" l="1"/>
  <c r="F103" i="4"/>
  <c r="D104" i="4"/>
  <c r="E104" i="4" l="1"/>
  <c r="F104" i="4"/>
  <c r="D105" i="4"/>
  <c r="F105" i="4" l="1"/>
  <c r="E105" i="4"/>
  <c r="D106" i="4"/>
  <c r="E106" i="4" l="1"/>
  <c r="F106" i="4"/>
  <c r="D107" i="4"/>
  <c r="F107" i="4" l="1"/>
  <c r="E107" i="4"/>
  <c r="D108" i="4"/>
  <c r="F108" i="4" l="1"/>
  <c r="E108" i="4"/>
  <c r="D109" i="4"/>
  <c r="F109" i="4" l="1"/>
  <c r="E109" i="4"/>
  <c r="D110" i="4"/>
  <c r="E110" i="4" l="1"/>
  <c r="F110" i="4"/>
  <c r="D111" i="4"/>
  <c r="F111" i="4" l="1"/>
  <c r="E111" i="4"/>
  <c r="D112" i="4"/>
  <c r="E112" i="4" l="1"/>
  <c r="F112" i="4"/>
  <c r="D113" i="4"/>
  <c r="F113" i="4" l="1"/>
  <c r="E113" i="4"/>
  <c r="D114" i="4"/>
  <c r="F114" i="4" l="1"/>
  <c r="E114" i="4"/>
  <c r="D115" i="4"/>
  <c r="F115" i="4" l="1"/>
  <c r="E115" i="4"/>
  <c r="D116" i="4"/>
  <c r="E116" i="4" l="1"/>
  <c r="F116" i="4"/>
  <c r="D117" i="4"/>
  <c r="E117" i="4" l="1"/>
  <c r="F117" i="4"/>
  <c r="D118" i="4"/>
  <c r="E118" i="4" l="1"/>
  <c r="F118" i="4"/>
  <c r="D119" i="4"/>
  <c r="F119" i="4" l="1"/>
  <c r="E119" i="4"/>
  <c r="D120" i="4"/>
  <c r="E120" i="4" l="1"/>
  <c r="F120" i="4"/>
  <c r="D121" i="4"/>
  <c r="E121" i="4" l="1"/>
  <c r="F121" i="4"/>
  <c r="D122" i="4"/>
  <c r="F122" i="4" l="1"/>
  <c r="E122" i="4"/>
  <c r="D123" i="4"/>
  <c r="F123" i="4" l="1"/>
  <c r="E123" i="4"/>
  <c r="D124" i="4"/>
  <c r="F124" i="4" l="1"/>
  <c r="E124" i="4"/>
  <c r="D125" i="4"/>
  <c r="E125" i="4" l="1"/>
  <c r="F125" i="4"/>
  <c r="D126" i="4"/>
  <c r="F126" i="4" l="1"/>
  <c r="E126" i="4"/>
  <c r="D127" i="4"/>
  <c r="E127" i="4" l="1"/>
  <c r="F127" i="4"/>
  <c r="D128" i="4"/>
  <c r="F128" i="4" l="1"/>
  <c r="E128" i="4"/>
  <c r="D129" i="4"/>
  <c r="F129" i="4" l="1"/>
  <c r="E129" i="4"/>
  <c r="D130" i="4"/>
  <c r="F130" i="4" l="1"/>
  <c r="E130" i="4"/>
  <c r="D131" i="4"/>
  <c r="E131" i="4" l="1"/>
  <c r="F131" i="4"/>
  <c r="D132" i="4"/>
  <c r="E132" i="4" l="1"/>
  <c r="F132" i="4"/>
  <c r="D133" i="4"/>
  <c r="E133" i="4" l="1"/>
  <c r="F133" i="4"/>
  <c r="D134" i="4"/>
  <c r="E134" i="4" l="1"/>
  <c r="F134" i="4"/>
  <c r="D135" i="4"/>
  <c r="F135" i="4" l="1"/>
  <c r="E135" i="4"/>
  <c r="D136" i="4"/>
  <c r="F136" i="4" l="1"/>
  <c r="E136" i="4"/>
  <c r="D137" i="4"/>
  <c r="E137" i="4" l="1"/>
  <c r="F137" i="4"/>
  <c r="D138" i="4"/>
  <c r="F138" i="4" l="1"/>
  <c r="E138" i="4"/>
  <c r="D139" i="4"/>
  <c r="F139" i="4" l="1"/>
  <c r="E139" i="4"/>
  <c r="D140" i="4"/>
  <c r="E140" i="4" l="1"/>
  <c r="F140" i="4"/>
  <c r="D141" i="4"/>
  <c r="F141" i="4" l="1"/>
  <c r="E141" i="4"/>
  <c r="D142" i="4"/>
  <c r="F142" i="4" l="1"/>
  <c r="E142" i="4"/>
  <c r="D143" i="4"/>
  <c r="E143" i="4" l="1"/>
  <c r="F143" i="4"/>
  <c r="D144" i="4"/>
  <c r="F144" i="4" l="1"/>
  <c r="E144" i="4"/>
  <c r="D145" i="4"/>
  <c r="F145" i="4" l="1"/>
  <c r="E145" i="4"/>
  <c r="D146" i="4"/>
  <c r="F146" i="4" l="1"/>
  <c r="E146" i="4"/>
  <c r="D147" i="4"/>
  <c r="E147" i="4" l="1"/>
  <c r="F147" i="4"/>
  <c r="D148" i="4"/>
  <c r="E148" i="4" l="1"/>
  <c r="F148" i="4"/>
  <c r="D149" i="4"/>
  <c r="F149" i="4" l="1"/>
  <c r="E149" i="4"/>
  <c r="D150" i="4"/>
  <c r="E150" i="4" l="1"/>
  <c r="F150" i="4"/>
  <c r="D151" i="4"/>
  <c r="F151" i="4" l="1"/>
  <c r="E151" i="4"/>
  <c r="D152" i="4"/>
  <c r="F152" i="4" l="1"/>
  <c r="E152" i="4"/>
  <c r="D153" i="4"/>
  <c r="F153" i="4" l="1"/>
  <c r="E153" i="4"/>
  <c r="D154" i="4"/>
  <c r="E154" i="4" l="1"/>
  <c r="F154" i="4"/>
  <c r="D155" i="4"/>
  <c r="E155" i="4" l="1"/>
  <c r="F155" i="4"/>
  <c r="D156" i="4"/>
  <c r="F156" i="4" l="1"/>
  <c r="E156" i="4"/>
  <c r="D157" i="4"/>
  <c r="F157" i="4" l="1"/>
  <c r="E157" i="4"/>
  <c r="D158" i="4"/>
  <c r="F158" i="4" l="1"/>
  <c r="E158" i="4"/>
  <c r="D159" i="4"/>
  <c r="F159" i="4" l="1"/>
  <c r="E159" i="4"/>
  <c r="D160" i="4"/>
  <c r="F160" i="4" l="1"/>
  <c r="E160" i="4"/>
  <c r="D161" i="4"/>
  <c r="E161" i="4" l="1"/>
  <c r="F161" i="4"/>
  <c r="D162" i="4"/>
  <c r="E162" i="4" l="1"/>
  <c r="F162" i="4"/>
  <c r="D163" i="4"/>
  <c r="F163" i="4" l="1"/>
  <c r="E163" i="4"/>
  <c r="D164" i="4"/>
  <c r="F164" i="4" l="1"/>
  <c r="E164" i="4"/>
  <c r="D165" i="4"/>
  <c r="F165" i="4" l="1"/>
  <c r="E165" i="4"/>
  <c r="D166" i="4"/>
  <c r="F166" i="4" l="1"/>
  <c r="E166" i="4"/>
  <c r="D167" i="4"/>
  <c r="F167" i="4" l="1"/>
  <c r="E167" i="4"/>
  <c r="D168" i="4"/>
  <c r="F168" i="4" l="1"/>
  <c r="E168" i="4"/>
  <c r="D169" i="4"/>
  <c r="E169" i="4" l="1"/>
  <c r="F169" i="4"/>
  <c r="D170" i="4"/>
  <c r="F170" i="4" l="1"/>
  <c r="E170" i="4"/>
  <c r="D171" i="4"/>
  <c r="E171" i="4" l="1"/>
  <c r="F171" i="4"/>
  <c r="D172" i="4"/>
  <c r="E172" i="4" l="1"/>
  <c r="F172" i="4"/>
  <c r="D173" i="4"/>
  <c r="E173" i="4" l="1"/>
  <c r="F173" i="4"/>
  <c r="D174" i="4"/>
  <c r="F174" i="4" l="1"/>
  <c r="E174" i="4"/>
  <c r="D175" i="4"/>
  <c r="F175" i="4" l="1"/>
  <c r="E175" i="4"/>
  <c r="D176" i="4"/>
  <c r="E176" i="4" l="1"/>
  <c r="F176" i="4"/>
  <c r="D177" i="4"/>
  <c r="F177" i="4" l="1"/>
  <c r="E177" i="4"/>
  <c r="D178" i="4"/>
  <c r="E178" i="4" l="1"/>
  <c r="F178" i="4"/>
  <c r="D179" i="4"/>
  <c r="F179" i="4" l="1"/>
  <c r="E179" i="4"/>
  <c r="D180" i="4"/>
  <c r="E180" i="4" l="1"/>
  <c r="F180" i="4"/>
  <c r="D181" i="4"/>
  <c r="F181" i="4" l="1"/>
  <c r="E181" i="4"/>
  <c r="D182"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<sst xmlns="http://schemas.openxmlformats.org/spreadsheetml/2006/main" count="9203" uniqueCount="334">
  <si>
    <t>Country</t>
  </si>
  <si>
    <t>Worker type</t>
  </si>
  <si>
    <t>Facility information</t>
  </si>
  <si>
    <t>Living wage</t>
  </si>
  <si>
    <t>Year 0</t>
  </si>
  <si>
    <t>Year 1</t>
  </si>
  <si>
    <t>Year 2</t>
  </si>
  <si>
    <t>USD</t>
  </si>
  <si>
    <t>Number of workers</t>
  </si>
  <si>
    <t># workers</t>
  </si>
  <si>
    <t>Results</t>
  </si>
  <si>
    <t>Living wage threshold</t>
  </si>
  <si>
    <t>Austria</t>
  </si>
  <si>
    <t>Workers paid &lt; LW %</t>
  </si>
  <si>
    <t>% workers</t>
  </si>
  <si>
    <t>France</t>
  </si>
  <si>
    <t>Reporting currency</t>
  </si>
  <si>
    <t>Total workers</t>
  </si>
  <si>
    <t>#workers</t>
  </si>
  <si>
    <t>Global total</t>
  </si>
  <si>
    <t>∑</t>
  </si>
  <si>
    <t>Australia</t>
  </si>
  <si>
    <t>Currency</t>
  </si>
  <si>
    <t>Afghanistan</t>
  </si>
  <si>
    <t>Albania</t>
  </si>
  <si>
    <t>Algeria</t>
  </si>
  <si>
    <t>Angola</t>
  </si>
  <si>
    <t>Antigua and Barbuda</t>
  </si>
  <si>
    <t>Argentina</t>
  </si>
  <si>
    <t>Armenia</t>
  </si>
  <si>
    <t>Azerbaijan</t>
  </si>
  <si>
    <t>Bahamas, The</t>
  </si>
  <si>
    <t>Bangladesh</t>
  </si>
  <si>
    <t>Barbados</t>
  </si>
  <si>
    <t>Belarus</t>
  </si>
  <si>
    <t>Belgium</t>
  </si>
  <si>
    <t>Belize</t>
  </si>
  <si>
    <t>Benin</t>
  </si>
  <si>
    <t>Bhutan</t>
  </si>
  <si>
    <t>Bolivia</t>
  </si>
  <si>
    <t>Bosnia and Herzegovina</t>
  </si>
  <si>
    <t>Botswana</t>
  </si>
  <si>
    <t>Brazil</t>
  </si>
  <si>
    <t>Brunei Darussalam</t>
  </si>
  <si>
    <t>Bulgaria</t>
  </si>
  <si>
    <t>Burkina Faso</t>
  </si>
  <si>
    <t>Burundi</t>
  </si>
  <si>
    <t>Cabo Verde</t>
  </si>
  <si>
    <t>Cambodia</t>
  </si>
  <si>
    <t>Cameroon</t>
  </si>
  <si>
    <t>Canada</t>
  </si>
  <si>
    <t>Central African Republic</t>
  </si>
  <si>
    <t>Chad</t>
  </si>
  <si>
    <t>Chile</t>
  </si>
  <si>
    <t>China</t>
  </si>
  <si>
    <t>Colombia</t>
  </si>
  <si>
    <t>Comoros</t>
  </si>
  <si>
    <t>Congo, Dem. Rep.</t>
  </si>
  <si>
    <t>Congo, Rep.</t>
  </si>
  <si>
    <t>Costa Rica</t>
  </si>
  <si>
    <t>Cote d'Ivoire</t>
  </si>
  <si>
    <t>Croatia</t>
  </si>
  <si>
    <t>Cuba</t>
  </si>
  <si>
    <t>Cyprus</t>
  </si>
  <si>
    <t>Czech Republic</t>
  </si>
  <si>
    <t>Denmark</t>
  </si>
  <si>
    <t>Djibouti</t>
  </si>
  <si>
    <t>Dominica</t>
  </si>
  <si>
    <t>Dominican Republic</t>
  </si>
  <si>
    <t>Ecuador</t>
  </si>
  <si>
    <t>Egypt, Arab Rep.</t>
  </si>
  <si>
    <t>El Salvador</t>
  </si>
  <si>
    <t>Equatorial Guinea</t>
  </si>
  <si>
    <t>Estonia</t>
  </si>
  <si>
    <t>Ethiopia</t>
  </si>
  <si>
    <t>Fiji</t>
  </si>
  <si>
    <t>Finland</t>
  </si>
  <si>
    <t>Gabon</t>
  </si>
  <si>
    <t>Gambia, The</t>
  </si>
  <si>
    <t>Georgia</t>
  </si>
  <si>
    <t>Germany</t>
  </si>
  <si>
    <t>Ghana</t>
  </si>
  <si>
    <t>Greece</t>
  </si>
  <si>
    <t>Grenada</t>
  </si>
  <si>
    <t>Guatemala</t>
  </si>
  <si>
    <t>Guinea</t>
  </si>
  <si>
    <t>Guinea-Bissau</t>
  </si>
  <si>
    <t>Guyana</t>
  </si>
  <si>
    <t>Haiti</t>
  </si>
  <si>
    <t>Honduras</t>
  </si>
  <si>
    <t>Hong Kong SAR, China</t>
  </si>
  <si>
    <t>Hungary</t>
  </si>
  <si>
    <t>Iceland</t>
  </si>
  <si>
    <t>India</t>
  </si>
  <si>
    <t>Indonesia</t>
  </si>
  <si>
    <t>Iran, Islamic Rep.</t>
  </si>
  <si>
    <t>Iraq</t>
  </si>
  <si>
    <t>Ireland</t>
  </si>
  <si>
    <t>Israel</t>
  </si>
  <si>
    <t>Italy</t>
  </si>
  <si>
    <t>Jamaica</t>
  </si>
  <si>
    <t>Japan</t>
  </si>
  <si>
    <t>Jordan</t>
  </si>
  <si>
    <t>Kazakhstan</t>
  </si>
  <si>
    <t>Kenya</t>
  </si>
  <si>
    <t>Kiribati</t>
  </si>
  <si>
    <t>Korea, Rep.</t>
  </si>
  <si>
    <t>Kosovo</t>
  </si>
  <si>
    <t>Kyrgyz Republic</t>
  </si>
  <si>
    <t>Lao PDR</t>
  </si>
  <si>
    <t>Latvia</t>
  </si>
  <si>
    <t>Lebanon</t>
  </si>
  <si>
    <t>Lesotho</t>
  </si>
  <si>
    <t>Liberia</t>
  </si>
  <si>
    <t>Lithuania</t>
  </si>
  <si>
    <t>Luxembourg</t>
  </si>
  <si>
    <t>Macao SAR, China</t>
  </si>
  <si>
    <t>Macedonia, FYR</t>
  </si>
  <si>
    <t>Madagascar</t>
  </si>
  <si>
    <t>Malawi</t>
  </si>
  <si>
    <t>Malaysia</t>
  </si>
  <si>
    <t>Maldives</t>
  </si>
  <si>
    <t>Mali</t>
  </si>
  <si>
    <t>Malta</t>
  </si>
  <si>
    <t>Marshall Islands</t>
  </si>
  <si>
    <t>Mauritania</t>
  </si>
  <si>
    <t>Mauritius</t>
  </si>
  <si>
    <t>Mexico</t>
  </si>
  <si>
    <t>Micronesia, Fed. Sts.</t>
  </si>
  <si>
    <t>Moldova</t>
  </si>
  <si>
    <t>Mongolia</t>
  </si>
  <si>
    <t>Montenegro</t>
  </si>
  <si>
    <t>Morocco</t>
  </si>
  <si>
    <t>Mozambique</t>
  </si>
  <si>
    <t>Myanmar</t>
  </si>
  <si>
    <t>Namibia</t>
  </si>
  <si>
    <t>Nepal</t>
  </si>
  <si>
    <t>Netherlands</t>
  </si>
  <si>
    <t>New Zealand</t>
  </si>
  <si>
    <t>Nicaragua</t>
  </si>
  <si>
    <t>Niger</t>
  </si>
  <si>
    <t>Nigeria</t>
  </si>
  <si>
    <t>Norway</t>
  </si>
  <si>
    <t>Pakistan</t>
  </si>
  <si>
    <t>Palau</t>
  </si>
  <si>
    <t>Panama</t>
  </si>
  <si>
    <t>Papua New Guinea</t>
  </si>
  <si>
    <t>Paraguay</t>
  </si>
  <si>
    <t>Peru</t>
  </si>
  <si>
    <t>Philippines</t>
  </si>
  <si>
    <t>Poland</t>
  </si>
  <si>
    <t>Portugal</t>
  </si>
  <si>
    <t>Puerto Rico</t>
  </si>
  <si>
    <t>Qatar</t>
  </si>
  <si>
    <t>Romania</t>
  </si>
  <si>
    <t>Russian Federation</t>
  </si>
  <si>
    <t>Rwanda</t>
  </si>
  <si>
    <t>Samoa</t>
  </si>
  <si>
    <t>Sao Tome and Principe</t>
  </si>
  <si>
    <t>Saudi Arabia</t>
  </si>
  <si>
    <t>Senegal</t>
  </si>
  <si>
    <t>Serbia</t>
  </si>
  <si>
    <t>Seychelles</t>
  </si>
  <si>
    <t>Sierra Leone</t>
  </si>
  <si>
    <t>Singapore</t>
  </si>
  <si>
    <t>Slovak Republic</t>
  </si>
  <si>
    <t>Slovenia</t>
  </si>
  <si>
    <t>Solomon Islands</t>
  </si>
  <si>
    <t>Somalia</t>
  </si>
  <si>
    <t>South Africa</t>
  </si>
  <si>
    <t>Spain</t>
  </si>
  <si>
    <t>Sri Lanka</t>
  </si>
  <si>
    <t>St. Kitts and Nevis</t>
  </si>
  <si>
    <t>St. Lucia</t>
  </si>
  <si>
    <t>St. Vincent and the Grenadines</t>
  </si>
  <si>
    <t>Sudan</t>
  </si>
  <si>
    <t>Suriname</t>
  </si>
  <si>
    <t>Swaziland</t>
  </si>
  <si>
    <t>Sweden</t>
  </si>
  <si>
    <t>Switzerland</t>
  </si>
  <si>
    <t>Syrian Arab Republic</t>
  </si>
  <si>
    <t>Taiwan</t>
  </si>
  <si>
    <t>Tajikistan</t>
  </si>
  <si>
    <t>Tanzania</t>
  </si>
  <si>
    <t>Thailand</t>
  </si>
  <si>
    <t>Timor-Leste</t>
  </si>
  <si>
    <t>Togo</t>
  </si>
  <si>
    <t>Tonga</t>
  </si>
  <si>
    <t>Trinidad and Tobago</t>
  </si>
  <si>
    <t>Tunisia</t>
  </si>
  <si>
    <t>Turkey</t>
  </si>
  <si>
    <t>Turkmenistan</t>
  </si>
  <si>
    <t>Uganda</t>
  </si>
  <si>
    <t>Ukraine</t>
  </si>
  <si>
    <t>United Arab Emirates</t>
  </si>
  <si>
    <t>United Kingdom</t>
  </si>
  <si>
    <t>United States</t>
  </si>
  <si>
    <t>Uruguay</t>
  </si>
  <si>
    <t>Uzbekistan</t>
  </si>
  <si>
    <t>Vanuatu</t>
  </si>
  <si>
    <t>Venezuela, RB</t>
  </si>
  <si>
    <t>Vietnam</t>
  </si>
  <si>
    <t>West Bank and Gaza</t>
  </si>
  <si>
    <t>Yemen, Rep.</t>
  </si>
  <si>
    <t>Zambia</t>
  </si>
  <si>
    <t>Zimbabwe</t>
  </si>
  <si>
    <t>Core contractors</t>
  </si>
  <si>
    <t>Non-core contractors</t>
  </si>
  <si>
    <t>Supply chain workers</t>
  </si>
  <si>
    <t>Region</t>
  </si>
  <si>
    <t>Yes</t>
  </si>
  <si>
    <t>No</t>
  </si>
  <si>
    <t>Reporting currency units</t>
  </si>
  <si>
    <t>000s</t>
  </si>
  <si>
    <t>Reporting currency unit labels</t>
  </si>
  <si>
    <t>Filtered results</t>
  </si>
  <si>
    <t>Filters</t>
  </si>
  <si>
    <t>Used countries</t>
  </si>
  <si>
    <t>Evolution</t>
  </si>
  <si>
    <t>Use the          button to expand each of the locations to enter data.</t>
  </si>
  <si>
    <t>Filters (leave blank for no filter)</t>
  </si>
  <si>
    <t>No.</t>
  </si>
  <si>
    <t>Guide</t>
  </si>
  <si>
    <t>Inputs</t>
  </si>
  <si>
    <t>Consolidated results</t>
  </si>
  <si>
    <t>Technical</t>
  </si>
  <si>
    <t>Usage</t>
  </si>
  <si>
    <t>For more information on using the Progress Tool to measure and report on living wage progress, please refer to the Living Wage Accounting Model Tools found here:</t>
  </si>
  <si>
    <t>How it works</t>
  </si>
  <si>
    <t>The 'Inputs' tab enables organisations to establish their consolidated Living Wage Threshold and Living Wage Deficit.</t>
  </si>
  <si>
    <t>Input cells are this format.</t>
  </si>
  <si>
    <t>Notes</t>
  </si>
  <si>
    <t>Principles for calculating actual wages</t>
  </si>
  <si>
    <t>Foreign exchange</t>
  </si>
  <si>
    <t>In cases where annual living wages are denominated in a currency other than the reporting entity currency, it will be appropriate to use the average exchange rate for the year in which the annual living wage has been determined.</t>
  </si>
  <si>
    <t>Definitions of Worker Categories applied in the Model</t>
  </si>
  <si>
    <r>
      <rPr>
        <b/>
        <sz val="10"/>
        <color theme="1"/>
        <rFont val="Arial"/>
        <family val="2"/>
      </rPr>
      <t>First Tier Supply Chain Workers:</t>
    </r>
    <r>
      <rPr>
        <sz val="10"/>
        <color theme="1"/>
        <rFont val="Arial"/>
        <family val="2"/>
      </rPr>
      <t xml:space="preserve"> Workers who are direct employees or core contractors of suppliers with which the reporting entity has a direct contractual relationship (or, in the event it uses a vendor/other intermediary to contract with suppliers, those suppliers with which its vendor/intermediary contracts directly).</t>
    </r>
  </si>
  <si>
    <r>
      <rPr>
        <b/>
        <sz val="10"/>
        <color theme="1"/>
        <rFont val="Arial"/>
        <family val="2"/>
      </rPr>
      <t xml:space="preserve">Employees: </t>
    </r>
    <r>
      <rPr>
        <sz val="10"/>
        <color theme="1"/>
        <rFont val="Arial"/>
        <family val="2"/>
      </rPr>
      <t>Workers who are employed directly in a company’s own operations.  This includes permanent and temporary employees, full-time, part-time and non-guaranteed hour employees. Employees who are not full-time are included on a full-time equivalent (FTE) basis.</t>
    </r>
  </si>
  <si>
    <r>
      <rPr>
        <b/>
        <sz val="10"/>
        <color theme="1"/>
        <rFont val="Arial"/>
        <family val="2"/>
      </rPr>
      <t>Non-core Contractors:</t>
    </r>
    <r>
      <rPr>
        <sz val="10"/>
        <color theme="1"/>
        <rFont val="Arial"/>
        <family val="2"/>
      </rPr>
      <t xml:space="preserve"> Workers who are employed by a third party but whose workplace is controlled by the reporting entity, but whose work involves an ancillary service that is not associated with the reporting entity’s core business or business model. Examples include workers providing catering services, cleaning services or security services in a company’s workplace.</t>
    </r>
  </si>
  <si>
    <r>
      <rPr>
        <b/>
        <sz val="10"/>
        <color theme="1"/>
        <rFont val="Arial"/>
        <family val="2"/>
      </rPr>
      <t>Core Contractors:</t>
    </r>
    <r>
      <rPr>
        <sz val="10"/>
        <color theme="1"/>
        <rFont val="Arial"/>
        <family val="2"/>
      </rPr>
      <t xml:space="preserve"> Workers who are employed by a third party but whose work is controlled by the reporting entity and is the same as or similar to that performed by employees or otherwise central to the reporting entity’s core business or business model. Examples include line workers on a production line who are employed by a third-party employment agency, contractors operating heavy machinery on a construction company’s worksite, or so-called ‘brand promoters’ who work in bars or at events promoting a brand’s product to potential consumers.</t>
    </r>
  </si>
  <si>
    <t xml:space="preserve">Include in results? </t>
  </si>
  <si>
    <t>Export for global results</t>
  </si>
  <si>
    <t>No of times country found</t>
  </si>
  <si>
    <t>Count of countries used</t>
  </si>
  <si>
    <t>Counter</t>
  </si>
  <si>
    <t>Worker Types</t>
  </si>
  <si>
    <t>Exchange rate</t>
  </si>
  <si>
    <t>Once all data has been entered into the input cells, the results for each location appear below. The aggregated organisation position of all selected locations will appear on the 'Results' worksheet. Locations can be excluded by manually switching them off in the inputs sheet, or by filtering them out using the functionality on the Results sheet. You can check whether results of a location are being exported by looking at the Exported Results section at the bottom of the inputs for each location.</t>
  </si>
  <si>
    <t>Results are included here only if the manual "Include in results?" switch is "Yes" and the location is NOT filtered out on the global results page.</t>
  </si>
  <si>
    <t>No. of workers &lt; LW</t>
  </si>
  <si>
    <t>% of  threshold</t>
  </si>
  <si>
    <t>Living wage Progress</t>
  </si>
  <si>
    <t>Living wage deficit as % of Threshold</t>
  </si>
  <si>
    <t>LW estimate source</t>
  </si>
  <si>
    <t>Text</t>
  </si>
  <si>
    <t>#earners</t>
  </si>
  <si>
    <t>Living wage deficit ($'000)</t>
  </si>
  <si>
    <t>Year 3</t>
  </si>
  <si>
    <t>Year 4</t>
  </si>
  <si>
    <t>% change</t>
  </si>
  <si>
    <t>Living wage Threshold</t>
  </si>
  <si>
    <t>Choice</t>
  </si>
  <si>
    <t>LW estimate sources</t>
  </si>
  <si>
    <t>Facility name</t>
  </si>
  <si>
    <t>Facilities included in the global total</t>
  </si>
  <si>
    <t>Details</t>
  </si>
  <si>
    <t>Exported?</t>
  </si>
  <si>
    <t>Included in global total?</t>
  </si>
  <si>
    <t>Results units:</t>
  </si>
  <si>
    <t>Millions</t>
  </si>
  <si>
    <t>Billions</t>
  </si>
  <si>
    <t>Thousands</t>
  </si>
  <si>
    <t>Conversion</t>
  </si>
  <si>
    <t>Display Option</t>
  </si>
  <si>
    <t>Display option unit</t>
  </si>
  <si>
    <t>Fair Wage Network</t>
  </si>
  <si>
    <t>Living Wage 4 US</t>
  </si>
  <si>
    <t>NewForesight</t>
  </si>
  <si>
    <t>WageIndicator</t>
  </si>
  <si>
    <t>No. of wage earners for LW estimate</t>
  </si>
  <si>
    <t>For each location:
1. Expand the rows by clicking on the '+' sign to the left of the worksheet.
2. In the 'Facility Information' row, use the dropdown lists to enter the worker type (see below) and the country for which data is being entered. There is also the option to enter data at the level of a region (eg for countries within which different living wage rates apply) or of an individual facility. If so, specify in the 'Region' and/or 'Facility' cells the name of the Region or Facility and the data will be automatically aggregated as it would for a Country. 
3. Enter the annual living wage in local currency (based on a methodology that meets principles set out in the Living Wage Accounting Model). Use the dropdown list to specify the source of the estimate in the box 'LW estimate source' and specify the number of wage earners on which the estimate is based in the box 'No. of wage earners'. Enter '1' for a single wage earner estimate, or the relevant number of wage earners on which the estimate is based if using a Typical Family or other methodology.
4. Enter the average exchange rate for the relevant year to convert to US$. Also enter the currency code (e.g. "EUR" for Euros) in the inputs cell in the units column)
5. Enter the number of workers paid at or above a living wage, plus the number of workers in each of four cohorts below a living wage.
6. Use the box for each location to choose whether or not its data should be included in the calculation of the aggregate Global Results on the Results worksheet.</t>
  </si>
  <si>
    <t>Link: Anker Methodology</t>
  </si>
  <si>
    <t>Link: Living Wage Accounting Model and Progress Tool</t>
  </si>
  <si>
    <t>1. Expand the rows by clicking on the '+' sign to the left of the worksheet.</t>
  </si>
  <si>
    <t xml:space="preserve">2. In the 'Facility Information' row, use the dropdown lists to enter the worker type (see below) and the country for which data is being entered. There is also the option to enter data at the level of a region (eg for countries within which different living wage rates apply) or of an individual facility. If so, specify in the 'Region' and/or 'Facility' cells the name of the Region or Facility and the data will be automatically aggregated as it would for a Country. 
</t>
  </si>
  <si>
    <t>4. Enter the average exchange rate for the relevant year to convert to US$. Also enter the currency code (e.g. "EUR" for Euros) in the inputs cell in the units column).</t>
  </si>
  <si>
    <t>3. Enter the annual living wage in local currency (based on a methodology that meets principles set out in the Living Wage Accounting Model).</t>
  </si>
  <si>
    <t>Use the dropdown list to specify the source of the estimate in the box 'LW estimate source' and specify the number of wage earners on which the estimate is based in the box 'No. of wage earners'. Enter '1' for a single wage earner estimate, or the relevant number of wage earners on which the estimate is based if using a Typical Family or other methodology.</t>
  </si>
  <si>
    <t>Link: Living Wage Accounting Model</t>
  </si>
  <si>
    <t>The template allows for up to 100 locations to be entered. To add more locations:</t>
  </si>
  <si>
    <t>1. Unprotect the Inputs sheet using the ribbon: Review / Unprotect sheet.</t>
  </si>
  <si>
    <t>3. Update the inputs for the new location.</t>
  </si>
  <si>
    <t>4. The new location data should already be grouped, but if not you can group the rows together by selecting the rows to be grouped, go to 'Data' in the Excel menu and click on Group.</t>
  </si>
  <si>
    <t>5. Reprotect the Inputs sheet using the ribbon: Review / Protect Sheet.</t>
  </si>
  <si>
    <t>These results will automatically appear in the 'Results' worksheet (unless the location is manually turned off, or filtered out).</t>
  </si>
  <si>
    <t>a. the FTE basic wage of workers, where an FTE wage is a worker’s wage converted into a full-time equivalent wage, regardless of the number of actual hours the worker is contracted to work;</t>
  </si>
  <si>
    <t>c. the exclusion of overtime and all non-guaranteed payments;</t>
  </si>
  <si>
    <t>d. the exclusion of in-kind or other non-wage benefits in the calculation of wages, OR, where such benefits are included:</t>
  </si>
  <si>
    <t>ii. a statement of the methodology used to attribute a fair value to them (see: Anker R and Anker M (2017), Living Wages Around the World Manual for Measurement).</t>
  </si>
  <si>
    <t>b. fixed additional payments that are guaranteed and paid to all workers in the category of worker concerned;</t>
  </si>
  <si>
    <t>i. in the event that such benefits exceed 15% of wages, an explanation of the rationale;</t>
  </si>
  <si>
    <t>Living wage Defiicit</t>
  </si>
  <si>
    <t>[Role 2]</t>
  </si>
  <si>
    <t>[Role 3]</t>
  </si>
  <si>
    <t>[Role 4]</t>
  </si>
  <si>
    <t>About the average wage data model</t>
  </si>
  <si>
    <t>8. Use the box for each location to choose whether or not its data should be included in the calculation of the aggregate Global Results on the Results worksheet.</t>
  </si>
  <si>
    <t>Average wages should be calculated based on:</t>
  </si>
  <si>
    <t>Average wage in local currency</t>
  </si>
  <si>
    <t>Average wage in reporting currency</t>
  </si>
  <si>
    <t>Total</t>
  </si>
  <si>
    <t>CONTENTS</t>
  </si>
  <si>
    <t>Disclaimer</t>
  </si>
  <si>
    <t>To be used for core contractors, non-core contractors and first tier supply chain workers when full wage data is NOT available.</t>
  </si>
  <si>
    <t>This template is to be used for three categories of workers across multiple jurisdictions, where the company has insufficient wage data for that category to apply the Full Wage Data Model, but sufficient data to apply the Average Wage Data Model. The possible categories are core contractors, non-core contractors and first tier supply chain workers (see below for definitions).</t>
  </si>
  <si>
    <t>The Full Wage Data Model should always be used in the case of employees. While the Full Wage Data Model should be used wherever possible for core contractors, where current access to data precludes that, the Average Wage Data Model may also be applied.</t>
  </si>
  <si>
    <t>Link: FLA Wage Data Collection Tool</t>
  </si>
  <si>
    <t>[Role 1]</t>
  </si>
  <si>
    <t>[Role 5]</t>
  </si>
  <si>
    <t>[Role 6]</t>
  </si>
  <si>
    <t>[Role 7]</t>
  </si>
  <si>
    <t>[Role 8]</t>
  </si>
  <si>
    <t>Roles within largest number of employees</t>
  </si>
  <si>
    <t>Number of workers in role</t>
  </si>
  <si>
    <t>Other</t>
  </si>
  <si>
    <t>UK Living Wage Foundation</t>
  </si>
  <si>
    <t>Green shade = Average Wage &gt;= LW</t>
  </si>
  <si>
    <t>Other roles</t>
  </si>
  <si>
    <r>
      <t>5. Enter the description of each role of worker to be included in the analysis; up to eight defined roles can be entered per facility. For example: "</t>
    </r>
    <r>
      <rPr>
        <i/>
        <sz val="10"/>
        <color theme="1"/>
        <rFont val="Arial"/>
        <family val="2"/>
      </rPr>
      <t>Machinist".</t>
    </r>
    <r>
      <rPr>
        <sz val="10"/>
        <color theme="1"/>
        <rFont val="Arial"/>
        <family val="2"/>
      </rPr>
      <t xml:space="preserve">  We recommend you select for analysis those roles where there are the most number of low paid workers.</t>
    </r>
  </si>
  <si>
    <t>6. Enter the number of workers in each role. Also populate the number of workers in "Other roles", such that the overall total number of workers calculated by the model reflects the total number of workers in the facility.</t>
  </si>
  <si>
    <t>7. For each of these identified roles, enter the average annual wage for that role (calculated based on the principles below) in local currency. Where the average wage for the category is greater than, or equal to, the Living Wage, the relevant cell (as calculated in the reporting currency) will be formatted in green to highlight this fact. The Fair Labor Association's Wage Data Collection Tool can be used to calculate worker average net wages for each job role. The average monthly net wage derived from the FLA Tool should be used to fill in the average annual wage. You do not need to input an average wage for the workers in "Other Roles".</t>
  </si>
  <si>
    <t>[currency code]</t>
  </si>
  <si>
    <t>GLWC Living Wage Estimate</t>
  </si>
  <si>
    <t>GLWC Reference Value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</si>
</sst>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_-* #,##0_-;\-* #,##0_-;_-* &quot;-&quot;??_-;_-@_-"/>
    <numFmt numFmtId="165" formatCode="&quot;Y&quot;;&quot;N&quot;;&quot;N&quot;"/>
    <numFmt numFmtId="166" formatCode="_(* #,##0_);[Red]_(* \(#,##0\);_(* &quot;-&quot;??_);_(@_)"/>
    <numFmt numFmtId="167" formatCode="_(* #,##0.00%_);[Red]_(* \(#,##0.00%\);_(* &quot;-&quot;\%_);_(@_)"/>
    <numFmt numFmtId="168" formatCode="_(* #,##0.000_);[Red]_(* \(#,##0.000\);_(* &quot;-&quot;??_);_(@_)"/>
    <numFmt numFmtId="169" formatCode="_(* #,##0.00_);[Red]_(* \(#,##0.00\);_(* &quot;-&quot;??_);_(@_)"/>
  </numFmts>
  <fonts count="38" x14ac:knownFonts="1">
    <font>
      <sz val="10"/>
      <color theme="1"/>
      <name val="Arial"/>
      <family val="2"/>
    </font>
    <font>
      <sz val="10"/>
      <color theme="1"/>
      <name val="Arial"/>
      <family val="2"/>
    </font>
    <font>
      <b/>
      <sz val="15"/>
      <color theme="3"/>
      <name val="Arial"/>
      <family val="2"/>
    </font>
    <font>
      <sz val="10"/>
      <color rgb="FF3F3F76"/>
      <name val="Arial"/>
      <family val="2"/>
    </font>
    <font>
      <b/>
      <sz val="15"/>
      <color rgb="FF0E2841"/>
      <name val="Arial"/>
      <family val="2"/>
    </font>
    <font>
      <b/>
      <sz val="13"/>
      <color rgb="FF0E2841"/>
      <name val="Arial"/>
      <family val="2"/>
    </font>
    <font>
      <sz val="11"/>
      <color theme="0" tint="-0.499984740745262"/>
      <name val="Arial"/>
      <family val="2"/>
    </font>
    <font>
      <sz val="9"/>
      <color theme="0" tint="-0.499984740745262"/>
      <name val="Arial"/>
      <family val="2"/>
    </font>
    <font>
      <b/>
      <sz val="10"/>
      <color theme="1"/>
      <name val="Arial"/>
      <family val="2"/>
    </font>
    <font>
      <sz val="10"/>
      <color theme="1" tint="0.24994659260841701"/>
      <name val="Arial"/>
      <family val="2"/>
    </font>
    <font>
      <b/>
      <sz val="12"/>
      <color theme="3"/>
      <name val="Arial"/>
      <family val="2"/>
    </font>
    <font>
      <b/>
      <sz val="10"/>
      <color theme="1" tint="0.24994659260841701"/>
      <name val="Arial"/>
      <family val="2"/>
    </font>
    <font>
      <i/>
      <sz val="9"/>
      <color theme="0" tint="-0.499984740745262"/>
      <name val="Arial"/>
      <family val="2"/>
    </font>
    <font>
      <sz val="10"/>
      <color theme="0"/>
      <name val="Arial"/>
      <family val="2"/>
    </font>
    <font>
      <b/>
      <sz val="15"/>
      <color theme="0"/>
      <name val="Arial"/>
      <family val="2"/>
    </font>
    <font>
      <sz val="20"/>
      <color theme="0"/>
      <name val="Arial"/>
      <family val="2"/>
    </font>
    <font>
      <u/>
      <sz val="10"/>
      <color theme="10"/>
      <name val="Arial"/>
      <family val="2"/>
    </font>
    <font>
      <sz val="12"/>
      <color theme="1"/>
      <name val="Arial"/>
      <family val="2"/>
    </font>
    <font>
      <b/>
      <sz val="12"/>
      <color theme="1"/>
      <name val="Arial"/>
      <family val="2"/>
    </font>
    <font>
      <u/>
      <sz val="12"/>
      <color theme="10"/>
      <name val="Arial"/>
      <family val="2"/>
    </font>
    <font>
      <sz val="9"/>
      <color rgb="FF3F3F76"/>
      <name val="Arial"/>
      <family val="2"/>
    </font>
    <font>
      <b/>
      <sz val="10"/>
      <color rgb="FFFA7D00"/>
      <name val="Arial"/>
      <family val="2"/>
    </font>
    <font>
      <sz val="6"/>
      <color theme="1"/>
      <name val="Arial"/>
      <family val="2"/>
    </font>
    <font>
      <i/>
      <sz val="8"/>
      <color rgb="FF0E2841"/>
      <name val="Arial"/>
      <family val="2"/>
    </font>
    <font>
      <sz val="10"/>
      <color theme="1" tint="0.249977111117893"/>
      <name val="Arial"/>
      <family val="2"/>
    </font>
    <font>
      <sz val="10"/>
      <color theme="0" tint="-0.499984740745262"/>
      <name val="Arial"/>
      <family val="2"/>
    </font>
    <font>
      <i/>
      <sz val="10"/>
      <color theme="1"/>
      <name val="Arial"/>
      <family val="2"/>
    </font>
    <font>
      <b/>
      <i/>
      <sz val="9"/>
      <color theme="0" tint="-0.499984740745262"/>
      <name val="Arial"/>
      <family val="2"/>
    </font>
    <font>
      <sz val="15"/>
      <color theme="1"/>
      <name val="Arial"/>
      <family val="2"/>
    </font>
    <font>
      <b/>
      <sz val="9"/>
      <color theme="0" tint="-0.499984740745262"/>
      <name val="Arial"/>
      <family val="2"/>
    </font>
    <font>
      <b/>
      <sz val="10"/>
      <color theme="0" tint="-0.499984740745262"/>
      <name val="Arial"/>
      <family val="2"/>
    </font>
    <font>
      <u/>
      <sz val="9"/>
      <color theme="1"/>
      <name val="Arial"/>
      <family val="2"/>
    </font>
    <font>
      <u/>
      <sz val="10"/>
      <color theme="1"/>
      <name val="Arial"/>
      <family val="2"/>
    </font>
    <font>
      <b/>
      <sz val="13"/>
      <color rgb="FF004F55"/>
      <name val="Arial"/>
      <family val="2"/>
    </font>
    <font>
      <b/>
      <sz val="15"/>
      <color rgb="FF004F55"/>
      <name val="Arial"/>
      <family val="2"/>
    </font>
    <font>
      <b/>
      <i/>
      <sz val="9"/>
      <color rgb="FFFF0000"/>
      <name val="Arial"/>
      <family val="2"/>
    </font>
    <font>
      <sz val="11"/>
      <color rgb="FF808080"/>
      <name val="Arial"/>
      <family val="2"/>
    </font>
    <font>
      <i/>
      <sz val="10"/>
      <color rgb="FF808080"/>
      <name val="Arial"/>
      <family val="2"/>
    </font>
  </fonts>
  <fills count="8">
    <fill>
      <patternFill patternType="none"/>
    </fill>
    <fill>
      <patternFill patternType="gray125"/>
    </fill>
    <fill>
      <patternFill patternType="solid">
        <fgColor rgb="FFFFCC99"/>
      </patternFill>
    </fill>
    <fill>
      <patternFill patternType="solid">
        <fgColor theme="0" tint="-0.14996795556505021"/>
        <bgColor indexed="64"/>
      </patternFill>
    </fill>
    <fill>
      <patternFill patternType="solid">
        <fgColor rgb="FF1E88B8"/>
        <bgColor indexed="64"/>
      </patternFill>
    </fill>
    <fill>
      <patternFill patternType="solid">
        <fgColor rgb="FFF2F2F2"/>
      </patternFill>
    </fill>
    <fill>
      <patternFill patternType="solid">
        <fgColor theme="0"/>
        <bgColor indexed="64"/>
      </patternFill>
    </fill>
    <fill>
      <patternFill patternType="solid">
        <fgColor rgb="FF004F55"/>
        <bgColor indexed="64"/>
      </patternFill>
    </fill>
  </fills>
  <borders count="15">
    <border>
      <left/>
      <right/>
      <top/>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right/>
      <top/>
      <bottom style="medium">
        <color rgb="FF7F7F7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theme="0" tint="-0.499984740745262"/>
      </bottom>
      <diagonal/>
    </border>
    <border>
      <left/>
      <right/>
      <top/>
      <bottom style="thick">
        <color rgb="FF004F55"/>
      </bottom>
      <diagonal/>
    </border>
    <border>
      <left/>
      <right/>
      <top/>
      <bottom style="medium">
        <color rgb="FF004F55"/>
      </bottom>
      <diagonal/>
    </border>
  </borders>
  <cellStyleXfs count="7">
    <xf numFmtId="0" fontId="0" fillId="0" borderId="0"/>
    <xf numFmtId="43" fontId="1" fillId="0" borderId="0" applyFont="0" applyFill="0" applyBorder="0" applyAlignment="0" applyProtection="0"/>
    <xf numFmtId="0" fontId="2" fillId="0" borderId="1" applyNumberFormat="0" applyFill="0" applyAlignment="0" applyProtection="0"/>
    <xf numFmtId="0" fontId="3" fillId="2" borderId="2" applyNumberFormat="0" applyAlignment="0" applyProtection="0"/>
    <xf numFmtId="9" fontId="1" fillId="0" borderId="0" applyFont="0" applyFill="0" applyBorder="0" applyAlignment="0" applyProtection="0"/>
    <xf numFmtId="0" fontId="16" fillId="0" borderId="0" applyNumberFormat="0" applyFill="0" applyBorder="0" applyAlignment="0" applyProtection="0"/>
    <xf numFmtId="0" fontId="21" fillId="5" borderId="2" applyNumberFormat="0" applyAlignment="0" applyProtection="0"/>
  </cellStyleXfs>
  <cellXfs count="106">
    <xf numFmtId="0" fontId="0" fillId="0" borderId="0" xfId="0"/>
    <xf numFmtId="0" fontId="0" fillId="0" borderId="0" xfId="0" applyAlignment="1">
      <alignment vertical="center"/>
    </xf>
    <xf numFmtId="0" fontId="3" fillId="2" borderId="2" xfId="3" applyAlignment="1" applyProtection="1">
      <alignment horizontal="center" vertical="center"/>
      <protection locked="0"/>
    </xf>
    <xf numFmtId="0" fontId="5" fillId="0" borderId="3" xfId="0" applyFont="1" applyBorder="1" applyAlignment="1">
      <alignment vertical="center"/>
    </xf>
    <xf numFmtId="0" fontId="6" fillId="0" borderId="0" xfId="0" applyFont="1" applyAlignment="1">
      <alignment horizontal="center" vertical="center"/>
    </xf>
    <xf numFmtId="0" fontId="6" fillId="0" borderId="3" xfId="0" applyFont="1" applyBorder="1" applyAlignment="1">
      <alignment horizontal="center" vertical="center"/>
    </xf>
    <xf numFmtId="0" fontId="0" fillId="0" borderId="0" xfId="0" applyAlignment="1">
      <alignment horizontal="center"/>
    </xf>
    <xf numFmtId="0" fontId="0" fillId="0" borderId="0" xfId="0" applyAlignment="1">
      <alignment horizontal="center" vertical="center"/>
    </xf>
    <xf numFmtId="0" fontId="7" fillId="0" borderId="0" xfId="0" applyFont="1" applyAlignment="1">
      <alignment horizontal="center" vertical="center"/>
    </xf>
    <xf numFmtId="0" fontId="9" fillId="0" borderId="0" xfId="0" applyFont="1" applyAlignment="1">
      <alignment vertical="center"/>
    </xf>
    <xf numFmtId="0" fontId="2" fillId="0" borderId="0" xfId="2" applyBorder="1" applyAlignment="1">
      <alignment vertical="center"/>
    </xf>
    <xf numFmtId="0" fontId="3" fillId="2" borderId="2" xfId="3"/>
    <xf numFmtId="0" fontId="0" fillId="0" borderId="0" xfId="0" applyAlignment="1">
      <alignment wrapText="1"/>
    </xf>
    <xf numFmtId="0" fontId="18" fillId="0" borderId="0" xfId="0" applyFont="1"/>
    <xf numFmtId="0" fontId="19" fillId="0" borderId="0" xfId="5" applyFont="1" applyAlignment="1">
      <alignment wrapText="1"/>
    </xf>
    <xf numFmtId="0" fontId="17" fillId="0" borderId="0" xfId="0" applyFont="1" applyAlignment="1">
      <alignment wrapText="1"/>
    </xf>
    <xf numFmtId="0" fontId="3" fillId="2" borderId="2" xfId="3" applyAlignment="1">
      <alignment wrapText="1"/>
    </xf>
    <xf numFmtId="164" fontId="20" fillId="2" borderId="2" xfId="1" applyNumberFormat="1" applyFont="1" applyFill="1" applyBorder="1" applyAlignment="1" applyProtection="1">
      <alignment horizontal="center" vertical="center"/>
      <protection locked="0"/>
    </xf>
    <xf numFmtId="0" fontId="6" fillId="0" borderId="0" xfId="0" applyFont="1" applyAlignment="1">
      <alignment horizontal="right" vertical="center" wrapText="1"/>
    </xf>
    <xf numFmtId="0" fontId="22" fillId="0" borderId="0" xfId="0" applyFont="1" applyAlignment="1">
      <alignment horizontal="center" vertical="center"/>
    </xf>
    <xf numFmtId="0" fontId="5" fillId="0" borderId="0" xfId="0" applyFont="1" applyAlignment="1">
      <alignment vertical="center"/>
    </xf>
    <xf numFmtId="0" fontId="3" fillId="2" borderId="2" xfId="3" applyAlignment="1" applyProtection="1">
      <alignment horizontal="center" vertical="center" shrinkToFit="1"/>
      <protection locked="0"/>
    </xf>
    <xf numFmtId="166" fontId="3" fillId="2" borderId="2" xfId="1" applyNumberFormat="1" applyFont="1" applyFill="1" applyBorder="1" applyAlignment="1" applyProtection="1">
      <alignment horizontal="right" vertical="center"/>
      <protection locked="0"/>
    </xf>
    <xf numFmtId="166" fontId="3" fillId="2" borderId="2" xfId="3" applyNumberFormat="1" applyAlignment="1" applyProtection="1">
      <alignment vertical="center"/>
      <protection locked="0"/>
    </xf>
    <xf numFmtId="168" fontId="3" fillId="2" borderId="2" xfId="1" applyNumberFormat="1" applyFont="1" applyFill="1" applyBorder="1" applyAlignment="1" applyProtection="1">
      <alignment horizontal="right" vertical="center"/>
      <protection locked="0"/>
    </xf>
    <xf numFmtId="169" fontId="3" fillId="2" borderId="2" xfId="1" applyNumberFormat="1" applyFont="1" applyFill="1" applyBorder="1" applyAlignment="1" applyProtection="1">
      <alignment horizontal="right" vertical="center"/>
      <protection locked="0"/>
    </xf>
    <xf numFmtId="0" fontId="3" fillId="2" borderId="2" xfId="3" applyProtection="1">
      <protection locked="0"/>
    </xf>
    <xf numFmtId="0" fontId="3" fillId="2" borderId="2" xfId="3" quotePrefix="1" applyProtection="1">
      <protection locked="0"/>
    </xf>
    <xf numFmtId="166" fontId="3" fillId="0" borderId="2" xfId="1" applyNumberFormat="1" applyFont="1" applyFill="1" applyBorder="1" applyAlignment="1" applyProtection="1">
      <alignment horizontal="right" vertical="center"/>
    </xf>
    <xf numFmtId="166" fontId="3" fillId="0" borderId="2" xfId="1" applyNumberFormat="1" applyFont="1" applyFill="1" applyBorder="1" applyAlignment="1" applyProtection="1">
      <alignment vertical="center"/>
    </xf>
    <xf numFmtId="167" fontId="3" fillId="0" borderId="2" xfId="4" applyNumberFormat="1" applyFont="1" applyFill="1" applyBorder="1" applyAlignment="1" applyProtection="1">
      <alignment vertical="center"/>
    </xf>
    <xf numFmtId="9" fontId="3" fillId="3" borderId="2" xfId="4" applyFont="1" applyFill="1" applyBorder="1" applyAlignment="1" applyProtection="1">
      <alignment vertical="center"/>
    </xf>
    <xf numFmtId="0" fontId="13" fillId="4" borderId="4" xfId="0" applyFont="1" applyFill="1" applyBorder="1"/>
    <xf numFmtId="0" fontId="13" fillId="4" borderId="5" xfId="0" applyFont="1" applyFill="1" applyBorder="1"/>
    <xf numFmtId="0" fontId="13" fillId="4" borderId="6" xfId="0" applyFont="1" applyFill="1" applyBorder="1"/>
    <xf numFmtId="0" fontId="13" fillId="4" borderId="7" xfId="0" applyFont="1" applyFill="1" applyBorder="1" applyAlignment="1">
      <alignment horizontal="left" indent="1"/>
    </xf>
    <xf numFmtId="0" fontId="13" fillId="4" borderId="0" xfId="0" applyFont="1" applyFill="1"/>
    <xf numFmtId="0" fontId="13" fillId="4" borderId="8" xfId="0" applyFont="1" applyFill="1" applyBorder="1"/>
    <xf numFmtId="0" fontId="13" fillId="4" borderId="9" xfId="0" applyFont="1" applyFill="1" applyBorder="1"/>
    <xf numFmtId="0" fontId="13" fillId="4" borderId="10" xfId="0" applyFont="1" applyFill="1" applyBorder="1"/>
    <xf numFmtId="0" fontId="13" fillId="4" borderId="11" xfId="0" applyFont="1" applyFill="1" applyBorder="1"/>
    <xf numFmtId="0" fontId="2" fillId="0" borderId="0" xfId="2" applyBorder="1" applyAlignment="1" applyProtection="1">
      <alignment vertical="center"/>
    </xf>
    <xf numFmtId="165" fontId="0" fillId="0" borderId="2" xfId="0" applyNumberFormat="1" applyBorder="1" applyAlignment="1">
      <alignment horizontal="center" vertical="center"/>
    </xf>
    <xf numFmtId="164" fontId="9" fillId="0" borderId="0" xfId="1" applyNumberFormat="1" applyFont="1" applyFill="1" applyBorder="1" applyAlignment="1" applyProtection="1">
      <alignment horizontal="centerContinuous" vertical="center"/>
    </xf>
    <xf numFmtId="0" fontId="23" fillId="0" borderId="0" xfId="0" applyFont="1"/>
    <xf numFmtId="0" fontId="4" fillId="0" borderId="0" xfId="2" applyFont="1" applyBorder="1" applyAlignment="1" applyProtection="1">
      <alignment horizontal="center" vertical="center"/>
    </xf>
    <xf numFmtId="0" fontId="10" fillId="0" borderId="0" xfId="2" applyFont="1" applyBorder="1" applyAlignment="1" applyProtection="1">
      <alignment horizontal="right" vertical="center"/>
    </xf>
    <xf numFmtId="0" fontId="11" fillId="0" borderId="0" xfId="0" applyFont="1" applyAlignment="1">
      <alignment vertical="center"/>
    </xf>
    <xf numFmtId="0" fontId="12" fillId="0" borderId="0" xfId="0" applyFont="1" applyAlignment="1">
      <alignment horizontal="left" vertical="center"/>
    </xf>
    <xf numFmtId="0" fontId="9" fillId="0" borderId="0" xfId="0" applyFont="1"/>
    <xf numFmtId="164" fontId="3" fillId="0" borderId="2" xfId="1" applyNumberFormat="1" applyFont="1" applyFill="1" applyBorder="1" applyAlignment="1" applyProtection="1">
      <alignment vertical="center"/>
    </xf>
    <xf numFmtId="0" fontId="24" fillId="0" borderId="0" xfId="0" applyFont="1"/>
    <xf numFmtId="0" fontId="6" fillId="0" borderId="3" xfId="0" applyFont="1" applyBorder="1" applyAlignment="1">
      <alignment horizontal="left" vertical="center"/>
    </xf>
    <xf numFmtId="0" fontId="9" fillId="0" borderId="0" xfId="0" applyFont="1" applyAlignment="1">
      <alignment horizontal="center"/>
    </xf>
    <xf numFmtId="0" fontId="0" fillId="0" borderId="0" xfId="0" applyAlignment="1">
      <alignment vertical="center" wrapText="1"/>
    </xf>
    <xf numFmtId="0" fontId="0" fillId="0" borderId="0" xfId="0" applyAlignment="1">
      <alignment horizontal="left" vertical="center" wrapText="1" indent="1"/>
    </xf>
    <xf numFmtId="0" fontId="0" fillId="0" borderId="0" xfId="0" applyAlignment="1">
      <alignment horizontal="left" wrapText="1" indent="1"/>
    </xf>
    <xf numFmtId="0" fontId="0" fillId="0" borderId="0" xfId="0" applyAlignment="1">
      <alignment horizontal="left" vertical="center" wrapText="1" indent="2"/>
    </xf>
    <xf numFmtId="0" fontId="16" fillId="0" borderId="0" xfId="5" applyAlignment="1">
      <alignment horizontal="left" wrapText="1" indent="2"/>
    </xf>
    <xf numFmtId="164" fontId="7" fillId="0" borderId="0" xfId="0" applyNumberFormat="1" applyFont="1" applyAlignment="1">
      <alignment horizontal="center" vertical="center"/>
    </xf>
    <xf numFmtId="0" fontId="9" fillId="0" borderId="0" xfId="0" applyFont="1" applyAlignment="1">
      <alignment horizontal="left" vertical="center" indent="1"/>
    </xf>
    <xf numFmtId="0" fontId="8" fillId="0" borderId="0" xfId="0" applyFont="1"/>
    <xf numFmtId="0" fontId="25" fillId="0" borderId="0" xfId="0" applyFont="1" applyAlignment="1">
      <alignment horizontal="center" vertical="center"/>
    </xf>
    <xf numFmtId="164" fontId="20" fillId="2" borderId="2" xfId="1" applyNumberFormat="1" applyFont="1" applyFill="1" applyBorder="1" applyAlignment="1" applyProtection="1">
      <alignment horizontal="left" vertical="center" indent="1"/>
      <protection locked="0"/>
    </xf>
    <xf numFmtId="164" fontId="9" fillId="0" borderId="0" xfId="0" applyNumberFormat="1" applyFont="1" applyAlignment="1">
      <alignment horizontal="left" vertical="center" indent="1"/>
    </xf>
    <xf numFmtId="0" fontId="27" fillId="0" borderId="0" xfId="0" applyFont="1" applyAlignment="1">
      <alignment vertical="center"/>
    </xf>
    <xf numFmtId="164" fontId="20" fillId="0" borderId="2" xfId="1" applyNumberFormat="1" applyFont="1" applyFill="1" applyBorder="1" applyAlignment="1" applyProtection="1">
      <alignment horizontal="left" vertical="center" indent="1"/>
    </xf>
    <xf numFmtId="0" fontId="0" fillId="6" borderId="0" xfId="0" applyFill="1"/>
    <xf numFmtId="0" fontId="28" fillId="6" borderId="0" xfId="0" applyFont="1" applyFill="1"/>
    <xf numFmtId="0" fontId="29" fillId="6" borderId="0" xfId="0" applyFont="1" applyFill="1" applyAlignment="1">
      <alignment horizontal="left"/>
    </xf>
    <xf numFmtId="0" fontId="30" fillId="6" borderId="0" xfId="0" applyFont="1" applyFill="1" applyAlignment="1">
      <alignment horizontal="left"/>
    </xf>
    <xf numFmtId="0" fontId="0" fillId="6" borderId="12" xfId="0" applyFill="1" applyBorder="1" applyAlignment="1">
      <alignment horizontal="left" indent="1"/>
    </xf>
    <xf numFmtId="0" fontId="31" fillId="6" borderId="0" xfId="5" applyFont="1" applyFill="1" applyAlignment="1"/>
    <xf numFmtId="0" fontId="28" fillId="6" borderId="0" xfId="5" applyFont="1" applyFill="1" applyAlignment="1">
      <alignment horizontal="right"/>
    </xf>
    <xf numFmtId="0" fontId="1" fillId="6" borderId="0" xfId="0" applyFont="1" applyFill="1"/>
    <xf numFmtId="0" fontId="1" fillId="6" borderId="0" xfId="0" applyFont="1" applyFill="1" applyAlignment="1">
      <alignment horizontal="left" indent="1"/>
    </xf>
    <xf numFmtId="0" fontId="0" fillId="6" borderId="0" xfId="0" applyFill="1" applyAlignment="1">
      <alignment horizontal="left" indent="1"/>
    </xf>
    <xf numFmtId="0" fontId="18" fillId="6" borderId="0" xfId="0" applyFont="1" applyFill="1"/>
    <xf numFmtId="0" fontId="32" fillId="6" borderId="0" xfId="5" applyFont="1" applyFill="1" applyAlignment="1">
      <alignment horizontal="left" indent="2"/>
    </xf>
    <xf numFmtId="0" fontId="0" fillId="6" borderId="0" xfId="0" applyFill="1" applyAlignment="1">
      <alignment horizontal="left" wrapText="1"/>
    </xf>
    <xf numFmtId="0" fontId="13" fillId="6" borderId="0" xfId="0" applyFont="1" applyFill="1"/>
    <xf numFmtId="0" fontId="15" fillId="7" borderId="1" xfId="2" applyFont="1" applyFill="1" applyAlignment="1" applyProtection="1">
      <alignment horizontal="left" indent="1"/>
    </xf>
    <xf numFmtId="0" fontId="14" fillId="7" borderId="1" xfId="2" applyFont="1" applyFill="1" applyProtection="1"/>
    <xf numFmtId="0" fontId="14" fillId="7" borderId="1" xfId="2" applyFont="1" applyFill="1" applyAlignment="1" applyProtection="1">
      <alignment horizontal="left" indent="1"/>
    </xf>
    <xf numFmtId="0" fontId="14" fillId="7" borderId="1" xfId="2" applyFont="1" applyFill="1"/>
    <xf numFmtId="0" fontId="15" fillId="7" borderId="1" xfId="2" applyFont="1" applyFill="1" applyAlignment="1">
      <alignment horizontal="left" indent="1"/>
    </xf>
    <xf numFmtId="0" fontId="33" fillId="0" borderId="3" xfId="0" applyFont="1" applyBorder="1" applyAlignment="1">
      <alignment vertical="center"/>
    </xf>
    <xf numFmtId="0" fontId="34" fillId="0" borderId="0" xfId="2" applyFont="1" applyBorder="1" applyAlignment="1" applyProtection="1">
      <alignment horizontal="center" vertical="center"/>
    </xf>
    <xf numFmtId="0" fontId="34" fillId="0" borderId="0" xfId="2" applyFont="1" applyBorder="1" applyAlignment="1" applyProtection="1">
      <alignment vertical="center"/>
    </xf>
    <xf numFmtId="0" fontId="34" fillId="0" borderId="13" xfId="2" applyFont="1" applyBorder="1" applyAlignment="1">
      <alignment vertical="center"/>
    </xf>
    <xf numFmtId="0" fontId="2" fillId="0" borderId="13" xfId="2" applyBorder="1" applyAlignment="1">
      <alignment vertical="center"/>
    </xf>
    <xf numFmtId="0" fontId="33" fillId="0" borderId="14" xfId="0" applyFont="1" applyBorder="1" applyAlignment="1">
      <alignment vertical="center"/>
    </xf>
    <xf numFmtId="0" fontId="4" fillId="0" borderId="13" xfId="2" applyFont="1" applyBorder="1" applyAlignment="1" applyProtection="1">
      <alignment horizontal="center" vertical="center"/>
    </xf>
    <xf numFmtId="0" fontId="2" fillId="0" borderId="13" xfId="2" applyBorder="1" applyAlignment="1" applyProtection="1">
      <alignment vertical="center"/>
    </xf>
    <xf numFmtId="0" fontId="10" fillId="0" borderId="13" xfId="2" applyFont="1" applyBorder="1" applyAlignment="1" applyProtection="1">
      <alignment horizontal="right" vertical="center"/>
    </xf>
    <xf numFmtId="0" fontId="5" fillId="0" borderId="14" xfId="0" applyFont="1" applyBorder="1" applyAlignment="1">
      <alignment vertical="center"/>
    </xf>
    <xf numFmtId="0" fontId="6" fillId="0" borderId="14" xfId="0" applyFont="1" applyBorder="1" applyAlignment="1">
      <alignment horizontal="center" vertical="center"/>
    </xf>
    <xf numFmtId="165" fontId="21" fillId="5" borderId="14" xfId="6" quotePrefix="1" applyNumberFormat="1" applyBorder="1" applyAlignment="1" applyProtection="1">
      <alignment horizontal="center" wrapText="1"/>
    </xf>
    <xf numFmtId="0" fontId="18" fillId="0" borderId="0" xfId="0" applyFont="1" applyAlignment="1">
      <alignment wrapText="1"/>
    </xf>
    <xf numFmtId="0" fontId="16" fillId="0" borderId="0" xfId="5" applyFill="1" applyAlignment="1">
      <alignment wrapText="1"/>
    </xf>
    <xf numFmtId="0" fontId="16" fillId="0" borderId="0" xfId="5" applyFill="1" applyAlignment="1">
      <alignment horizontal="left" vertical="center" wrapText="1" indent="1"/>
    </xf>
    <xf numFmtId="0" fontId="16" fillId="0" borderId="0" xfId="5" applyAlignment="1">
      <alignment horizontal="left" vertical="center" wrapText="1" indent="1"/>
    </xf>
    <xf numFmtId="0" fontId="35" fillId="0" borderId="0" xfId="0" applyFont="1" applyAlignment="1">
      <alignment horizontal="left" vertical="center"/>
    </xf>
    <xf numFmtId="0" fontId="36" fillId="0" borderId="14" xfId="0" applyFont="1" applyBorder="1" applyAlignment="1">
      <alignment horizontal="center" vertical="center"/>
    </xf>
    <xf numFmtId="0" fontId="37" fillId="0" borderId="0" xfId="0" applyFont="1" applyAlignment="1">
      <alignment vertical="center"/>
    </xf>
    <xf numFmtId="169" fontId="3" fillId="0" borderId="2" xfId="1" applyNumberFormat="1" applyFont="1" applyFill="1" applyBorder="1" applyAlignment="1" applyProtection="1">
      <alignment vertical="center"/>
    </xf>
  </cellXfs>
  <cellStyles count="7">
    <cellStyle name="Calculation" xfId="6" builtinId="22"/>
    <cellStyle name="Comma" xfId="1" builtinId="3"/>
    <cellStyle name="Heading 1" xfId="2" builtinId="16"/>
    <cellStyle name="Hyperlink" xfId="5" builtinId="8"/>
    <cellStyle name="Input" xfId="3" builtinId="20"/>
    <cellStyle name="Normal" xfId="0" builtinId="0"/>
    <cellStyle name="Per cent" xfId="4" builtinId="5"/>
  </cellStyles>
  <dxfs count="1704">
    <dxf>
      <font>
        <color theme="0" tint="-0.34998626667073579"/>
      </font>
    </dxf>
    <dxf>
      <font>
        <color theme="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darkGray"/>
      </fill>
      <border>
        <left/>
        <right/>
        <top/>
        <bottom/>
        <vertical/>
        <horizontal/>
      </border>
    </dxf>
    <dxf>
      <border>
        <left style="thin">
          <color rgb="FFFF0000"/>
        </left>
        <right style="thin">
          <color rgb="FFFF0000"/>
        </right>
        <top style="thin">
          <color rgb="FFFF0000"/>
        </top>
        <bottom style="thin">
          <color rgb="FFFF0000"/>
        </bottom>
        <vertical/>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border>
        <left style="thin">
          <color rgb="FFFF0000"/>
        </left>
        <right style="thin">
          <color rgb="FFFF0000"/>
        </right>
        <top style="thin">
          <color rgb="FFFF0000"/>
        </top>
        <bottom style="thin">
          <color rgb="FFFF0000"/>
        </bottom>
        <vertical/>
        <horizontal/>
      </border>
    </dxf>
    <dxf>
      <fill>
        <patternFill patternType="darkGray"/>
      </fill>
      <border>
        <left/>
        <right/>
        <top/>
        <bottom/>
        <vertical/>
        <horizontal/>
      </border>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color rgb="FFFF0000"/>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rgb="FFFF0000"/>
        </patternFill>
      </fill>
    </dxf>
    <dxf>
      <fill>
        <patternFill>
          <bgColor rgb="FFFF0000"/>
        </patternFill>
      </fill>
    </dxf>
  </dxfs>
  <tableStyles count="1" defaultTableStyle="TableStyleMedium2" defaultPivotStyle="PivotStyleLight16">
    <tableStyle name="Invisible" pivot="0" table="0" count="0" xr9:uid="{2D6452F7-BE63-49EB-B6C7-283FC42B8917}"/>
  </tableStyles>
  <colors>
    <mruColors>
      <color rgb="FF808080"/>
      <color rgb="FF004F55"/>
      <color rgb="FF0E2841"/>
      <color rgb="FF1E88B8"/>
      <color rgb="FF1D24A0"/>
      <color rgb="FFF3FF85"/>
      <color rgb="FFF8FFB3"/>
      <color rgb="FFE0E0E0"/>
      <color rgb="FF3F3F76"/>
      <color rgb="FF7F7F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hyperlink" Target="#Guide!A1"/><Relationship Id="rId7" Type="http://schemas.openxmlformats.org/officeDocument/2006/relationships/hyperlink" Target="#Results!A1"/><Relationship Id="rId2" Type="http://schemas.openxmlformats.org/officeDocument/2006/relationships/hyperlink" Target="https://shiftproject.org/accounting-for-a-living-wage/" TargetMode="External"/><Relationship Id="rId1" Type="http://schemas.openxmlformats.org/officeDocument/2006/relationships/image" Target="../media/image1.png"/><Relationship Id="rId6" Type="http://schemas.openxmlformats.org/officeDocument/2006/relationships/hyperlink" Target="#Inputs2!A1"/><Relationship Id="rId5" Type="http://schemas.openxmlformats.org/officeDocument/2006/relationships/image" Target="../media/image3.sv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3</xdr:col>
      <xdr:colOff>1314206</xdr:colOff>
      <xdr:row>0</xdr:row>
      <xdr:rowOff>0</xdr:rowOff>
    </xdr:from>
    <xdr:to>
      <xdr:col>6</xdr:col>
      <xdr:colOff>165100</xdr:colOff>
      <xdr:row>7</xdr:row>
      <xdr:rowOff>325350</xdr:rowOff>
    </xdr:to>
    <xdr:pic>
      <xdr:nvPicPr>
        <xdr:cNvPr id="2" name="Picture 1">
          <a:extLst>
            <a:ext uri="{FF2B5EF4-FFF2-40B4-BE49-F238E27FC236}">
              <a16:creationId xmlns:a16="http://schemas.microsoft.com/office/drawing/2014/main" id="{BDA637A9-2BE8-49CC-8FD3-82B0AD5DA81C}"/>
            </a:ext>
          </a:extLst>
        </xdr:cNvPr>
        <xdr:cNvPicPr>
          <a:picLocks noChangeAspect="1"/>
        </xdr:cNvPicPr>
      </xdr:nvPicPr>
      <xdr:blipFill rotWithShape="1">
        <a:blip xmlns:r="http://schemas.openxmlformats.org/officeDocument/2006/relationships" r:embed="rId1"/>
        <a:srcRect t="10649" r="21071"/>
        <a:stretch/>
      </xdr:blipFill>
      <xdr:spPr>
        <a:xfrm>
          <a:off x="9385056" y="0"/>
          <a:ext cx="1555994" cy="1436600"/>
        </a:xfrm>
        <a:prstGeom prst="rect">
          <a:avLst/>
        </a:prstGeom>
        <a:solidFill>
          <a:srgbClr val="156082"/>
        </a:solidFill>
      </xdr:spPr>
    </xdr:pic>
    <xdr:clientData/>
  </xdr:twoCellAnchor>
  <xdr:twoCellAnchor editAs="absolute">
    <xdr:from>
      <xdr:col>0</xdr:col>
      <xdr:colOff>2540</xdr:colOff>
      <xdr:row>0</xdr:row>
      <xdr:rowOff>0</xdr:rowOff>
    </xdr:from>
    <xdr:to>
      <xdr:col>2</xdr:col>
      <xdr:colOff>6303357</xdr:colOff>
      <xdr:row>6</xdr:row>
      <xdr:rowOff>95250</xdr:rowOff>
    </xdr:to>
    <xdr:sp macro="" textlink="">
      <xdr:nvSpPr>
        <xdr:cNvPr id="3" name="Rectangle 2">
          <a:extLst>
            <a:ext uri="{FF2B5EF4-FFF2-40B4-BE49-F238E27FC236}">
              <a16:creationId xmlns:a16="http://schemas.microsoft.com/office/drawing/2014/main" id="{2D50D9BD-C050-4F96-A8EA-8C6A3D0F9EEF}"/>
            </a:ext>
          </a:extLst>
        </xdr:cNvPr>
        <xdr:cNvSpPr/>
      </xdr:nvSpPr>
      <xdr:spPr>
        <a:xfrm>
          <a:off x="2540" y="0"/>
          <a:ext cx="6643717" cy="10477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3.21</a:t>
          </a:r>
        </a:p>
        <a:p>
          <a:pPr algn="l"/>
          <a:endParaRPr lang="en-GB" sz="1100"/>
        </a:p>
      </xdr:txBody>
    </xdr:sp>
    <xdr:clientData/>
  </xdr:twoCellAnchor>
  <xdr:twoCellAnchor editAs="absolute">
    <xdr:from>
      <xdr:col>2</xdr:col>
      <xdr:colOff>6684209</xdr:colOff>
      <xdr:row>0</xdr:row>
      <xdr:rowOff>0</xdr:rowOff>
    </xdr:from>
    <xdr:to>
      <xdr:col>3</xdr:col>
      <xdr:colOff>2127960</xdr:colOff>
      <xdr:row>7</xdr:row>
      <xdr:rowOff>325350</xdr:rowOff>
    </xdr:to>
    <xdr:sp macro="" textlink="">
      <xdr:nvSpPr>
        <xdr:cNvPr id="4" name="Parallelogram 3">
          <a:extLst>
            <a:ext uri="{FF2B5EF4-FFF2-40B4-BE49-F238E27FC236}">
              <a16:creationId xmlns:a16="http://schemas.microsoft.com/office/drawing/2014/main" id="{98CB8E91-002A-4980-BEB6-989D757A2B23}"/>
            </a:ext>
          </a:extLst>
        </xdr:cNvPr>
        <xdr:cNvSpPr/>
      </xdr:nvSpPr>
      <xdr:spPr>
        <a:xfrm>
          <a:off x="7027109" y="0"/>
          <a:ext cx="3171701" cy="1436600"/>
        </a:xfrm>
        <a:prstGeom prst="parallelogram">
          <a:avLst>
            <a:gd name="adj" fmla="val 56459"/>
          </a:avLst>
        </a:prstGeom>
        <a:solidFill>
          <a:schemeClr val="bg1"/>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l"/>
          <a:endParaRPr lang="en-GB" sz="1100"/>
        </a:p>
      </xdr:txBody>
    </xdr:sp>
    <xdr:clientData/>
  </xdr:twoCellAnchor>
  <xdr:twoCellAnchor editAs="absolute">
    <xdr:from>
      <xdr:col>3</xdr:col>
      <xdr:colOff>630411</xdr:colOff>
      <xdr:row>0</xdr:row>
      <xdr:rowOff>0</xdr:rowOff>
    </xdr:from>
    <xdr:to>
      <xdr:col>3</xdr:col>
      <xdr:colOff>2132900</xdr:colOff>
      <xdr:row>7</xdr:row>
      <xdr:rowOff>181017</xdr:rowOff>
    </xdr:to>
    <xdr:sp macro="" textlink="">
      <xdr:nvSpPr>
        <xdr:cNvPr id="5" name="Parallelogram 4">
          <a:extLst>
            <a:ext uri="{FF2B5EF4-FFF2-40B4-BE49-F238E27FC236}">
              <a16:creationId xmlns:a16="http://schemas.microsoft.com/office/drawing/2014/main" id="{80A288FB-ABCE-4E8B-A9C7-18B2F64E6F96}"/>
            </a:ext>
          </a:extLst>
        </xdr:cNvPr>
        <xdr:cNvSpPr/>
      </xdr:nvSpPr>
      <xdr:spPr>
        <a:xfrm>
          <a:off x="8701261" y="0"/>
          <a:ext cx="1502489" cy="1292267"/>
        </a:xfrm>
        <a:prstGeom prst="parallelogram">
          <a:avLst>
            <a:gd name="adj" fmla="val 56549"/>
          </a:avLst>
        </a:prstGeom>
        <a:solidFill>
          <a:srgbClr val="004F55"/>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l"/>
          <a:endParaRPr lang="en-GB" sz="1100"/>
        </a:p>
      </xdr:txBody>
    </xdr:sp>
    <xdr:clientData/>
  </xdr:twoCellAnchor>
  <xdr:twoCellAnchor editAs="absolute">
    <xdr:from>
      <xdr:col>2</xdr:col>
      <xdr:colOff>5509190</xdr:colOff>
      <xdr:row>0</xdr:row>
      <xdr:rowOff>0</xdr:rowOff>
    </xdr:from>
    <xdr:to>
      <xdr:col>3</xdr:col>
      <xdr:colOff>637820</xdr:colOff>
      <xdr:row>7</xdr:row>
      <xdr:rowOff>36683</xdr:rowOff>
    </xdr:to>
    <xdr:sp macro="" textlink="">
      <xdr:nvSpPr>
        <xdr:cNvPr id="6" name="Parallelogram 5">
          <a:extLst>
            <a:ext uri="{FF2B5EF4-FFF2-40B4-BE49-F238E27FC236}">
              <a16:creationId xmlns:a16="http://schemas.microsoft.com/office/drawing/2014/main" id="{1FA219B1-7BE5-41CA-8588-78930FC63A82}"/>
            </a:ext>
          </a:extLst>
        </xdr:cNvPr>
        <xdr:cNvSpPr/>
      </xdr:nvSpPr>
      <xdr:spPr>
        <a:xfrm>
          <a:off x="5852090" y="0"/>
          <a:ext cx="2856580" cy="1147933"/>
        </a:xfrm>
        <a:prstGeom prst="parallelogram">
          <a:avLst>
            <a:gd name="adj" fmla="val 56459"/>
          </a:avLst>
        </a:prstGeom>
        <a:solidFill>
          <a:srgbClr val="618EB5"/>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l"/>
          <a:endParaRPr lang="en-GB" sz="1100"/>
        </a:p>
      </xdr:txBody>
    </xdr:sp>
    <xdr:clientData/>
  </xdr:twoCellAnchor>
  <xdr:twoCellAnchor editAs="absolute">
    <xdr:from>
      <xdr:col>0</xdr:col>
      <xdr:colOff>2539</xdr:colOff>
      <xdr:row>0</xdr:row>
      <xdr:rowOff>0</xdr:rowOff>
    </xdr:from>
    <xdr:to>
      <xdr:col>2</xdr:col>
      <xdr:colOff>7337776</xdr:colOff>
      <xdr:row>7</xdr:row>
      <xdr:rowOff>36683</xdr:rowOff>
    </xdr:to>
    <xdr:sp macro="" textlink="">
      <xdr:nvSpPr>
        <xdr:cNvPr id="7" name="Parallelogram 6">
          <a:extLst>
            <a:ext uri="{FF2B5EF4-FFF2-40B4-BE49-F238E27FC236}">
              <a16:creationId xmlns:a16="http://schemas.microsoft.com/office/drawing/2014/main" id="{07344F8E-6EB6-4FBB-AC26-03503A5B91A7}"/>
            </a:ext>
          </a:extLst>
        </xdr:cNvPr>
        <xdr:cNvSpPr/>
      </xdr:nvSpPr>
      <xdr:spPr>
        <a:xfrm>
          <a:off x="2539" y="0"/>
          <a:ext cx="7678137" cy="1147933"/>
        </a:xfrm>
        <a:prstGeom prst="parallelogram">
          <a:avLst>
            <a:gd name="adj" fmla="val 0"/>
          </a:avLst>
        </a:prstGeom>
        <a:solidFill>
          <a:srgbClr val="618EB5"/>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xdr:col>
      <xdr:colOff>112232</xdr:colOff>
      <xdr:row>0</xdr:row>
      <xdr:rowOff>78096</xdr:rowOff>
    </xdr:from>
    <xdr:to>
      <xdr:col>3</xdr:col>
      <xdr:colOff>173182</xdr:colOff>
      <xdr:row>6</xdr:row>
      <xdr:rowOff>128091</xdr:rowOff>
    </xdr:to>
    <xdr:sp macro="" textlink="">
      <xdr:nvSpPr>
        <xdr:cNvPr id="8" name="TextBox 7">
          <a:extLst>
            <a:ext uri="{FF2B5EF4-FFF2-40B4-BE49-F238E27FC236}">
              <a16:creationId xmlns:a16="http://schemas.microsoft.com/office/drawing/2014/main" id="{D1BACB27-5E90-48C6-8C0D-9A236CA59F8C}"/>
            </a:ext>
          </a:extLst>
        </xdr:cNvPr>
        <xdr:cNvSpPr txBox="1"/>
      </xdr:nvSpPr>
      <xdr:spPr>
        <a:xfrm>
          <a:off x="283682" y="78096"/>
          <a:ext cx="7960350" cy="1002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3300">
              <a:solidFill>
                <a:schemeClr val="bg1"/>
              </a:solidFill>
            </a:rPr>
            <a:t>Accounting for a Living Wage Progress Tool</a:t>
          </a:r>
        </a:p>
        <a:p>
          <a:r>
            <a:rPr lang="en-GB" sz="1800">
              <a:solidFill>
                <a:schemeClr val="bg1"/>
              </a:solidFill>
            </a:rPr>
            <a:t>Average Wage Data Model</a:t>
          </a:r>
        </a:p>
        <a:p>
          <a:endParaRPr lang="en-GB" sz="1800">
            <a:solidFill>
              <a:schemeClr val="bg1"/>
            </a:solidFill>
          </a:endParaRPr>
        </a:p>
      </xdr:txBody>
    </xdr:sp>
    <xdr:clientData/>
  </xdr:twoCellAnchor>
  <xdr:twoCellAnchor>
    <xdr:from>
      <xdr:col>1</xdr:col>
      <xdr:colOff>134633</xdr:colOff>
      <xdr:row>8</xdr:row>
      <xdr:rowOff>19180</xdr:rowOff>
    </xdr:from>
    <xdr:to>
      <xdr:col>2</xdr:col>
      <xdr:colOff>7054850</xdr:colOff>
      <xdr:row>14</xdr:row>
      <xdr:rowOff>146050</xdr:rowOff>
    </xdr:to>
    <xdr:sp macro="" textlink="">
      <xdr:nvSpPr>
        <xdr:cNvPr id="9" name="TextBox 8">
          <a:extLst>
            <a:ext uri="{FF2B5EF4-FFF2-40B4-BE49-F238E27FC236}">
              <a16:creationId xmlns:a16="http://schemas.microsoft.com/office/drawing/2014/main" id="{53E505D5-3E5D-4FC0-91F7-3DB68C21536F}"/>
            </a:ext>
          </a:extLst>
        </xdr:cNvPr>
        <xdr:cNvSpPr txBox="1"/>
      </xdr:nvSpPr>
      <xdr:spPr>
        <a:xfrm>
          <a:off x="306083" y="1638430"/>
          <a:ext cx="7091667" cy="1003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dk1"/>
              </a:solidFill>
              <a:effectLst/>
              <a:latin typeface="Arial" panose="020B0604020202020204" pitchFamily="34" charset="0"/>
              <a:ea typeface="+mn-ea"/>
              <a:cs typeface="Arial" panose="020B0604020202020204" pitchFamily="34" charset="0"/>
            </a:rPr>
            <a:t>The Progress Tool </a:t>
          </a:r>
          <a:r>
            <a:rPr lang="en-US" sz="1000">
              <a:solidFill>
                <a:schemeClr val="dk1"/>
              </a:solidFill>
              <a:effectLst/>
              <a:latin typeface="Arial" panose="020B0604020202020204" pitchFamily="34" charset="0"/>
              <a:ea typeface="+mn-ea"/>
              <a:cs typeface="Arial" panose="020B0604020202020204" pitchFamily="34" charset="0"/>
            </a:rPr>
            <a:t>is a product of</a:t>
          </a:r>
          <a:r>
            <a:rPr lang="en-GB" sz="1000">
              <a:solidFill>
                <a:schemeClr val="dk1"/>
              </a:solidFill>
              <a:effectLst/>
              <a:latin typeface="Arial" panose="020B0604020202020204" pitchFamily="34" charset="0"/>
              <a:ea typeface="+mn-ea"/>
              <a:cs typeface="Arial" panose="020B0604020202020204" pitchFamily="34" charset="0"/>
            </a:rPr>
            <a:t> the Accounting for a Living Wage project, a collaboration between Shift, Capitals Coalition and Forvis Mazar</a:t>
          </a:r>
          <a:r>
            <a:rPr lang="en-US" sz="1000">
              <a:solidFill>
                <a:schemeClr val="dk1"/>
              </a:solidFill>
              <a:effectLst/>
              <a:latin typeface="Arial" panose="020B0604020202020204" pitchFamily="34" charset="0"/>
              <a:ea typeface="+mn-ea"/>
              <a:cs typeface="Arial" panose="020B0604020202020204" pitchFamily="34" charset="0"/>
            </a:rPr>
            <a:t>s</a:t>
          </a:r>
          <a:r>
            <a:rPr lang="en-GB" sz="1000">
              <a:solidFill>
                <a:schemeClr val="dk1"/>
              </a:solidFill>
              <a:effectLst/>
              <a:latin typeface="Arial" panose="020B0604020202020204" pitchFamily="34" charset="0"/>
              <a:ea typeface="+mn-ea"/>
              <a:cs typeface="Arial" panose="020B0604020202020204" pitchFamily="34" charset="0"/>
            </a:rPr>
            <a:t> to help companies leverage the power of accounting to tackle wage inequality.</a:t>
          </a:r>
        </a:p>
        <a:p>
          <a:endParaRPr lang="en-GB"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project involved companies, investors, standard-setters, living wage initiatives and accounting experts in developing a model to enable standardized, meaningful, and comparable reporting on progress towards living wages made by companies in their own workforces and supply chains.</a:t>
          </a:r>
        </a:p>
      </xdr:txBody>
    </xdr:sp>
    <xdr:clientData/>
  </xdr:twoCellAnchor>
  <xdr:twoCellAnchor>
    <xdr:from>
      <xdr:col>1</xdr:col>
      <xdr:colOff>133159</xdr:colOff>
      <xdr:row>20</xdr:row>
      <xdr:rowOff>45350</xdr:rowOff>
    </xdr:from>
    <xdr:to>
      <xdr:col>2</xdr:col>
      <xdr:colOff>6997700</xdr:colOff>
      <xdr:row>22</xdr:row>
      <xdr:rowOff>292100</xdr:rowOff>
    </xdr:to>
    <xdr:sp macro="" textlink="">
      <xdr:nvSpPr>
        <xdr:cNvPr id="10" name="TextBox 9">
          <a:extLst>
            <a:ext uri="{FF2B5EF4-FFF2-40B4-BE49-F238E27FC236}">
              <a16:creationId xmlns:a16="http://schemas.microsoft.com/office/drawing/2014/main" id="{D6F4D1B7-3FC8-4F26-A2C2-56BA326056EF}"/>
            </a:ext>
          </a:extLst>
        </xdr:cNvPr>
        <xdr:cNvSpPr txBox="1"/>
      </xdr:nvSpPr>
      <xdr:spPr>
        <a:xfrm>
          <a:off x="304609" y="3226700"/>
          <a:ext cx="7035991" cy="1123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dk1"/>
              </a:solidFill>
              <a:effectLst/>
              <a:latin typeface="Arial" panose="020B0604020202020204" pitchFamily="34" charset="0"/>
              <a:ea typeface="+mn-ea"/>
              <a:cs typeface="Arial" panose="020B0604020202020204" pitchFamily="34" charset="0"/>
            </a:rPr>
            <a:t>This accounting model (the "Model") has been created to help organizations estimate and track their overall position and progress in ensuring a living wage for all workers within their organization and first-tier supply chain (the "Purpose"). The Model has not been audited and is not a substitute for an organizations' own due diligence when making decisions, nor is it intended to replace professional advice. We make no representations, guarantees, or warranties of any kind (express or implied) as to the suitability, adequacy, accuracy, or completeness of the Model, its assumptions, logic, formulas, or projections.</a:t>
          </a:r>
          <a:endParaRPr lang="en-GB" sz="1000">
            <a:latin typeface="Arial" panose="020B0604020202020204" pitchFamily="34" charset="0"/>
            <a:cs typeface="Arial" panose="020B0604020202020204" pitchFamily="34" charset="0"/>
          </a:endParaRPr>
        </a:p>
      </xdr:txBody>
    </xdr:sp>
    <xdr:clientData/>
  </xdr:twoCellAnchor>
  <xdr:twoCellAnchor editAs="absolute">
    <xdr:from>
      <xdr:col>2</xdr:col>
      <xdr:colOff>7516926</xdr:colOff>
      <xdr:row>0</xdr:row>
      <xdr:rowOff>0</xdr:rowOff>
    </xdr:from>
    <xdr:to>
      <xdr:col>3</xdr:col>
      <xdr:colOff>1367247</xdr:colOff>
      <xdr:row>7</xdr:row>
      <xdr:rowOff>325350</xdr:rowOff>
    </xdr:to>
    <xdr:sp macro="" textlink="">
      <xdr:nvSpPr>
        <xdr:cNvPr id="11" name="Parallelogram 10">
          <a:extLst>
            <a:ext uri="{FF2B5EF4-FFF2-40B4-BE49-F238E27FC236}">
              <a16:creationId xmlns:a16="http://schemas.microsoft.com/office/drawing/2014/main" id="{5C468FAB-F2C2-46FB-9163-7D2812DE78A3}"/>
            </a:ext>
          </a:extLst>
        </xdr:cNvPr>
        <xdr:cNvSpPr/>
      </xdr:nvSpPr>
      <xdr:spPr>
        <a:xfrm>
          <a:off x="7859826" y="0"/>
          <a:ext cx="1578271" cy="1436600"/>
        </a:xfrm>
        <a:prstGeom prst="parallelogram">
          <a:avLst>
            <a:gd name="adj" fmla="val 56459"/>
          </a:avLst>
        </a:prstGeom>
        <a:solidFill>
          <a:srgbClr val="0099A7"/>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l"/>
          <a:endParaRPr lang="en-GB" sz="1100"/>
        </a:p>
      </xdr:txBody>
    </xdr:sp>
    <xdr:clientData/>
  </xdr:twoCellAnchor>
  <xdr:twoCellAnchor>
    <xdr:from>
      <xdr:col>1</xdr:col>
      <xdr:colOff>134633</xdr:colOff>
      <xdr:row>14</xdr:row>
      <xdr:rowOff>114430</xdr:rowOff>
    </xdr:from>
    <xdr:to>
      <xdr:col>2</xdr:col>
      <xdr:colOff>7054850</xdr:colOff>
      <xdr:row>17</xdr:row>
      <xdr:rowOff>44450</xdr:rowOff>
    </xdr:to>
    <xdr:sp macro="" textlink="">
      <xdr:nvSpPr>
        <xdr:cNvPr id="12" name="TextBox 11">
          <a:hlinkClick xmlns:r="http://schemas.openxmlformats.org/officeDocument/2006/relationships" r:id="rId2"/>
          <a:extLst>
            <a:ext uri="{FF2B5EF4-FFF2-40B4-BE49-F238E27FC236}">
              <a16:creationId xmlns:a16="http://schemas.microsoft.com/office/drawing/2014/main" id="{67A061AE-01B9-4648-B00B-A0BCBCE83FE3}"/>
            </a:ext>
          </a:extLst>
        </xdr:cNvPr>
        <xdr:cNvSpPr txBox="1"/>
      </xdr:nvSpPr>
      <xdr:spPr>
        <a:xfrm>
          <a:off x="306083" y="2609980"/>
          <a:ext cx="7091667" cy="27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dk1"/>
              </a:solidFill>
              <a:effectLst/>
              <a:latin typeface="Arial" panose="020B0604020202020204" pitchFamily="34" charset="0"/>
              <a:ea typeface="+mn-ea"/>
              <a:cs typeface="Arial" panose="020B0604020202020204" pitchFamily="34" charset="0"/>
            </a:rPr>
            <a:t>For more information, </a:t>
          </a:r>
          <a:r>
            <a:rPr lang="en-US" sz="1000">
              <a:solidFill>
                <a:schemeClr val="dk1"/>
              </a:solidFill>
              <a:effectLst/>
              <a:latin typeface="Arial" panose="020B0604020202020204" pitchFamily="34" charset="0"/>
              <a:ea typeface="+mn-ea"/>
              <a:cs typeface="Arial" panose="020B0604020202020204" pitchFamily="34" charset="0"/>
            </a:rPr>
            <a:t>see: </a:t>
          </a:r>
          <a:r>
            <a:rPr lang="en-US" sz="1000" i="1">
              <a:solidFill>
                <a:schemeClr val="dk1"/>
              </a:solidFill>
              <a:effectLst/>
              <a:latin typeface="Arial" panose="020B0604020202020204" pitchFamily="34" charset="0"/>
              <a:ea typeface="+mn-ea"/>
              <a:cs typeface="Arial" panose="020B0604020202020204" pitchFamily="34" charset="0"/>
            </a:rPr>
            <a:t>https://shiftproject.org/accounting-for-a-living-wage/</a:t>
          </a:r>
          <a:endParaRPr lang="en-GB" sz="1000" i="1">
            <a:latin typeface="Arial" panose="020B0604020202020204" pitchFamily="34" charset="0"/>
            <a:cs typeface="Arial" panose="020B0604020202020204" pitchFamily="34" charset="0"/>
          </a:endParaRPr>
        </a:p>
      </xdr:txBody>
    </xdr:sp>
    <xdr:clientData/>
  </xdr:twoCellAnchor>
  <xdr:twoCellAnchor editAs="oneCell">
    <xdr:from>
      <xdr:col>4</xdr:col>
      <xdr:colOff>241300</xdr:colOff>
      <xdr:row>10</xdr:row>
      <xdr:rowOff>69851</xdr:rowOff>
    </xdr:from>
    <xdr:to>
      <xdr:col>5</xdr:col>
      <xdr:colOff>9600</xdr:colOff>
      <xdr:row>11</xdr:row>
      <xdr:rowOff>11884</xdr:rowOff>
    </xdr:to>
    <xdr:pic>
      <xdr:nvPicPr>
        <xdr:cNvPr id="13" name="Graphic 12" descr="Arrow Right with solid fill">
          <a:hlinkClick xmlns:r="http://schemas.openxmlformats.org/officeDocument/2006/relationships" r:id="rId3"/>
          <a:extLst>
            <a:ext uri="{FF2B5EF4-FFF2-40B4-BE49-F238E27FC236}">
              <a16:creationId xmlns:a16="http://schemas.microsoft.com/office/drawing/2014/main" id="{CDC6FA3D-8700-481A-9DF7-F59827FEA1DA}"/>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452100" y="1981201"/>
          <a:ext cx="162000" cy="183333"/>
        </a:xfrm>
        <a:prstGeom prst="rect">
          <a:avLst/>
        </a:prstGeom>
      </xdr:spPr>
    </xdr:pic>
    <xdr:clientData/>
  </xdr:twoCellAnchor>
  <xdr:twoCellAnchor editAs="oneCell">
    <xdr:from>
      <xdr:col>4</xdr:col>
      <xdr:colOff>241300</xdr:colOff>
      <xdr:row>12</xdr:row>
      <xdr:rowOff>95251</xdr:rowOff>
    </xdr:from>
    <xdr:to>
      <xdr:col>5</xdr:col>
      <xdr:colOff>9600</xdr:colOff>
      <xdr:row>13</xdr:row>
      <xdr:rowOff>37284</xdr:rowOff>
    </xdr:to>
    <xdr:pic>
      <xdr:nvPicPr>
        <xdr:cNvPr id="14" name="Graphic 13" descr="Arrow Right with solid fill">
          <a:hlinkClick xmlns:r="http://schemas.openxmlformats.org/officeDocument/2006/relationships" r:id="rId6"/>
          <a:extLst>
            <a:ext uri="{FF2B5EF4-FFF2-40B4-BE49-F238E27FC236}">
              <a16:creationId xmlns:a16="http://schemas.microsoft.com/office/drawing/2014/main" id="{26D2B0BF-7D79-4DCB-A76A-063A2A8BC2BA}"/>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452100" y="2298701"/>
          <a:ext cx="162000" cy="183333"/>
        </a:xfrm>
        <a:prstGeom prst="rect">
          <a:avLst/>
        </a:prstGeom>
      </xdr:spPr>
    </xdr:pic>
    <xdr:clientData/>
  </xdr:twoCellAnchor>
  <xdr:twoCellAnchor editAs="oneCell">
    <xdr:from>
      <xdr:col>4</xdr:col>
      <xdr:colOff>241300</xdr:colOff>
      <xdr:row>14</xdr:row>
      <xdr:rowOff>120651</xdr:rowOff>
    </xdr:from>
    <xdr:to>
      <xdr:col>5</xdr:col>
      <xdr:colOff>9600</xdr:colOff>
      <xdr:row>16</xdr:row>
      <xdr:rowOff>11884</xdr:rowOff>
    </xdr:to>
    <xdr:pic>
      <xdr:nvPicPr>
        <xdr:cNvPr id="15" name="Graphic 14" descr="Arrow Right with solid fill">
          <a:hlinkClick xmlns:r="http://schemas.openxmlformats.org/officeDocument/2006/relationships" r:id="rId7"/>
          <a:extLst>
            <a:ext uri="{FF2B5EF4-FFF2-40B4-BE49-F238E27FC236}">
              <a16:creationId xmlns:a16="http://schemas.microsoft.com/office/drawing/2014/main" id="{DBC1DE4F-1EDB-4BB9-8EC6-644CFF28F8E3}"/>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452100" y="2616201"/>
          <a:ext cx="162000" cy="183333"/>
        </a:xfrm>
        <a:prstGeom prst="rect">
          <a:avLst/>
        </a:prstGeom>
      </xdr:spPr>
    </xdr:pic>
    <xdr:clientData/>
  </xdr:twoCellAnchor>
  <xdr:twoCellAnchor>
    <xdr:from>
      <xdr:col>2</xdr:col>
      <xdr:colOff>7651751</xdr:colOff>
      <xdr:row>10</xdr:row>
      <xdr:rowOff>82550</xdr:rowOff>
    </xdr:from>
    <xdr:to>
      <xdr:col>4</xdr:col>
      <xdr:colOff>190501</xdr:colOff>
      <xdr:row>12</xdr:row>
      <xdr:rowOff>82550</xdr:rowOff>
    </xdr:to>
    <xdr:sp macro="" textlink="">
      <xdr:nvSpPr>
        <xdr:cNvPr id="16" name="TextBox 15">
          <a:hlinkClick xmlns:r="http://schemas.openxmlformats.org/officeDocument/2006/relationships" r:id="rId3"/>
          <a:extLst>
            <a:ext uri="{FF2B5EF4-FFF2-40B4-BE49-F238E27FC236}">
              <a16:creationId xmlns:a16="http://schemas.microsoft.com/office/drawing/2014/main" id="{C62B5228-B6E1-43FD-BCC9-EEDE52EF2441}"/>
            </a:ext>
          </a:extLst>
        </xdr:cNvPr>
        <xdr:cNvSpPr txBox="1"/>
      </xdr:nvSpPr>
      <xdr:spPr>
        <a:xfrm>
          <a:off x="7994651" y="1993900"/>
          <a:ext cx="2406650"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0">
              <a:solidFill>
                <a:schemeClr val="dk1"/>
              </a:solidFill>
              <a:effectLst/>
              <a:latin typeface="Arial" panose="020B0604020202020204" pitchFamily="34" charset="0"/>
              <a:ea typeface="+mn-ea"/>
              <a:cs typeface="Arial" panose="020B0604020202020204" pitchFamily="34" charset="0"/>
            </a:rPr>
            <a:t>GUIDE</a:t>
          </a:r>
          <a:endParaRPr lang="en-GB" sz="900" i="1">
            <a:latin typeface="Arial" panose="020B0604020202020204" pitchFamily="34" charset="0"/>
            <a:cs typeface="Arial" panose="020B0604020202020204" pitchFamily="34" charset="0"/>
          </a:endParaRPr>
        </a:p>
      </xdr:txBody>
    </xdr:sp>
    <xdr:clientData/>
  </xdr:twoCellAnchor>
  <xdr:twoCellAnchor>
    <xdr:from>
      <xdr:col>2</xdr:col>
      <xdr:colOff>7651751</xdr:colOff>
      <xdr:row>12</xdr:row>
      <xdr:rowOff>95250</xdr:rowOff>
    </xdr:from>
    <xdr:to>
      <xdr:col>4</xdr:col>
      <xdr:colOff>190501</xdr:colOff>
      <xdr:row>14</xdr:row>
      <xdr:rowOff>95250</xdr:rowOff>
    </xdr:to>
    <xdr:sp macro="" textlink="">
      <xdr:nvSpPr>
        <xdr:cNvPr id="17" name="TextBox 16">
          <a:hlinkClick xmlns:r="http://schemas.openxmlformats.org/officeDocument/2006/relationships" r:id="rId6"/>
          <a:extLst>
            <a:ext uri="{FF2B5EF4-FFF2-40B4-BE49-F238E27FC236}">
              <a16:creationId xmlns:a16="http://schemas.microsoft.com/office/drawing/2014/main" id="{BC2F1284-770D-407A-84D3-3BB429683C94}"/>
            </a:ext>
          </a:extLst>
        </xdr:cNvPr>
        <xdr:cNvSpPr txBox="1"/>
      </xdr:nvSpPr>
      <xdr:spPr>
        <a:xfrm>
          <a:off x="7994651" y="2298700"/>
          <a:ext cx="2406650"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0">
              <a:solidFill>
                <a:schemeClr val="dk1"/>
              </a:solidFill>
              <a:effectLst/>
              <a:latin typeface="Arial" panose="020B0604020202020204" pitchFamily="34" charset="0"/>
              <a:ea typeface="+mn-ea"/>
              <a:cs typeface="Arial" panose="020B0604020202020204" pitchFamily="34" charset="0"/>
            </a:rPr>
            <a:t>INPUTS</a:t>
          </a:r>
          <a:endParaRPr lang="en-GB" sz="900" i="1">
            <a:latin typeface="Arial" panose="020B0604020202020204" pitchFamily="34" charset="0"/>
            <a:cs typeface="Arial" panose="020B0604020202020204" pitchFamily="34" charset="0"/>
          </a:endParaRPr>
        </a:p>
      </xdr:txBody>
    </xdr:sp>
    <xdr:clientData/>
  </xdr:twoCellAnchor>
  <xdr:twoCellAnchor>
    <xdr:from>
      <xdr:col>2</xdr:col>
      <xdr:colOff>7651751</xdr:colOff>
      <xdr:row>14</xdr:row>
      <xdr:rowOff>107950</xdr:rowOff>
    </xdr:from>
    <xdr:to>
      <xdr:col>4</xdr:col>
      <xdr:colOff>190501</xdr:colOff>
      <xdr:row>18</xdr:row>
      <xdr:rowOff>6350</xdr:rowOff>
    </xdr:to>
    <xdr:sp macro="" textlink="">
      <xdr:nvSpPr>
        <xdr:cNvPr id="18" name="TextBox 17">
          <a:hlinkClick xmlns:r="http://schemas.openxmlformats.org/officeDocument/2006/relationships" r:id="rId7"/>
          <a:extLst>
            <a:ext uri="{FF2B5EF4-FFF2-40B4-BE49-F238E27FC236}">
              <a16:creationId xmlns:a16="http://schemas.microsoft.com/office/drawing/2014/main" id="{14FC5B6F-EBF9-4995-8D4D-8645D6DB7AB5}"/>
            </a:ext>
          </a:extLst>
        </xdr:cNvPr>
        <xdr:cNvSpPr txBox="1"/>
      </xdr:nvSpPr>
      <xdr:spPr>
        <a:xfrm>
          <a:off x="7994651" y="2603500"/>
          <a:ext cx="2406650"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0">
              <a:solidFill>
                <a:schemeClr val="dk1"/>
              </a:solidFill>
              <a:effectLst/>
              <a:latin typeface="Arial" panose="020B0604020202020204" pitchFamily="34" charset="0"/>
              <a:ea typeface="+mn-ea"/>
              <a:cs typeface="Arial" panose="020B0604020202020204" pitchFamily="34" charset="0"/>
            </a:rPr>
            <a:t>CONSOLIDATED</a:t>
          </a:r>
          <a:r>
            <a:rPr lang="en-GB" sz="900" i="0" baseline="0">
              <a:solidFill>
                <a:schemeClr val="dk1"/>
              </a:solidFill>
              <a:effectLst/>
              <a:latin typeface="Arial" panose="020B0604020202020204" pitchFamily="34" charset="0"/>
              <a:ea typeface="+mn-ea"/>
              <a:cs typeface="Arial" panose="020B0604020202020204" pitchFamily="34" charset="0"/>
            </a:rPr>
            <a:t> RESULTS</a:t>
          </a:r>
          <a:endParaRPr lang="en-GB" sz="900" i="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644771</xdr:colOff>
      <xdr:row>1</xdr:row>
      <xdr:rowOff>146538</xdr:rowOff>
    </xdr:from>
    <xdr:to>
      <xdr:col>3</xdr:col>
      <xdr:colOff>926745</xdr:colOff>
      <xdr:row>5</xdr:row>
      <xdr:rowOff>2929</xdr:rowOff>
    </xdr:to>
    <xdr:pic>
      <xdr:nvPicPr>
        <xdr:cNvPr id="2" name="Picture 1">
          <a:extLst>
            <a:ext uri="{FF2B5EF4-FFF2-40B4-BE49-F238E27FC236}">
              <a16:creationId xmlns:a16="http://schemas.microsoft.com/office/drawing/2014/main" id="{FD3D9CD5-A7E8-4CD9-90D5-6D16C7D0294E}"/>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0000" b="90000" l="10000" r="90000"/>
                  </a14:imgEffect>
                </a14:imgLayer>
              </a14:imgProps>
            </a:ext>
          </a:extLst>
        </a:blip>
        <a:stretch>
          <a:fillRect/>
        </a:stretch>
      </xdr:blipFill>
      <xdr:spPr>
        <a:xfrm>
          <a:off x="1495671" y="470388"/>
          <a:ext cx="281974" cy="338991"/>
        </a:xfrm>
        <a:prstGeom prst="rect">
          <a:avLst/>
        </a:prstGeom>
      </xdr:spPr>
    </xdr:pic>
    <xdr:clientData/>
  </xdr:twoCellAnchor>
  <xdr:twoCellAnchor editAs="absolute">
    <xdr:from>
      <xdr:col>0</xdr:col>
      <xdr:colOff>27221</xdr:colOff>
      <xdr:row>4</xdr:row>
      <xdr:rowOff>7261</xdr:rowOff>
    </xdr:from>
    <xdr:to>
      <xdr:col>2</xdr:col>
      <xdr:colOff>168402</xdr:colOff>
      <xdr:row>6</xdr:row>
      <xdr:rowOff>911</xdr:rowOff>
    </xdr:to>
    <xdr:sp macro="" textlink="">
      <xdr:nvSpPr>
        <xdr:cNvPr id="3" name="Arrow: Down 2">
          <a:extLst>
            <a:ext uri="{FF2B5EF4-FFF2-40B4-BE49-F238E27FC236}">
              <a16:creationId xmlns:a16="http://schemas.microsoft.com/office/drawing/2014/main" id="{AECB3CB0-2B7A-4310-B2C9-7885CCF6CBCE}"/>
            </a:ext>
          </a:extLst>
        </xdr:cNvPr>
        <xdr:cNvSpPr/>
      </xdr:nvSpPr>
      <xdr:spPr>
        <a:xfrm rot="3473603">
          <a:off x="304187" y="460545"/>
          <a:ext cx="228600" cy="782531"/>
        </a:xfrm>
        <a:prstGeom prst="downArrow">
          <a:avLst/>
        </a:prstGeom>
        <a:solidFill>
          <a:srgbClr val="1E88B8"/>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shiftproject.org/resource/living-wage-accounting-model-and-progress-tool/" TargetMode="External"/><Relationship Id="rId2" Type="http://schemas.openxmlformats.org/officeDocument/2006/relationships/hyperlink" Target="https://shiftproject.org/wp-content/uploads/2023/09/Part-2-Accounting-for-a-Living-Wage.pdf" TargetMode="External"/><Relationship Id="rId1" Type="http://schemas.openxmlformats.org/officeDocument/2006/relationships/hyperlink" Target="https://www.globallivingwage.org/about/anker-methodology/" TargetMode="External"/><Relationship Id="rId5" Type="http://schemas.openxmlformats.org/officeDocument/2006/relationships/printerSettings" Target="../printerSettings/printerSettings2.bin"/><Relationship Id="rId4" Type="http://schemas.openxmlformats.org/officeDocument/2006/relationships/hyperlink" Target="https://www.fairlabor.org/wage-data-collection-too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D5FEB-7481-4F6D-8EB4-77BD4020BB1B}">
  <sheetPr>
    <pageSetUpPr fitToPage="1"/>
  </sheetPr>
  <dimension ref="A1:J23"/>
  <sheetViews>
    <sheetView showRowColHeaders="0" tabSelected="1" zoomScaleNormal="100" workbookViewId="0"/>
  </sheetViews>
  <sheetFormatPr baseColWidth="10" defaultColWidth="0" defaultRowHeight="12.5" customHeight="1" zeroHeight="1" x14ac:dyDescent="0.15"/>
  <cols>
    <col min="1" max="2" width="2.5" customWidth="1"/>
    <col min="3" max="3" width="110.6640625" customWidth="1"/>
    <col min="4" max="4" width="30.6640625" customWidth="1"/>
    <col min="5" max="5" width="5.6640625" customWidth="1"/>
    <col min="6" max="7" width="2.5" customWidth="1"/>
    <col min="8" max="10" width="0" hidden="1" customWidth="1"/>
    <col min="11" max="16384" width="8.6640625" hidden="1"/>
  </cols>
  <sheetData>
    <row r="1" spans="1:7" ht="13" x14ac:dyDescent="0.15">
      <c r="A1" s="67"/>
      <c r="B1" s="67"/>
      <c r="C1" s="67"/>
      <c r="D1" s="67"/>
      <c r="E1" s="67"/>
      <c r="F1" s="67"/>
      <c r="G1" s="67"/>
    </row>
    <row r="2" spans="1:7" ht="13" x14ac:dyDescent="0.15">
      <c r="A2" s="67"/>
      <c r="B2" s="67"/>
      <c r="C2" s="67"/>
      <c r="D2" s="67"/>
      <c r="E2" s="67"/>
      <c r="F2" s="67"/>
      <c r="G2" s="67"/>
    </row>
    <row r="3" spans="1:7" ht="13" x14ac:dyDescent="0.15">
      <c r="A3" s="67"/>
      <c r="B3" s="67"/>
      <c r="C3" s="67"/>
      <c r="D3" s="67"/>
      <c r="E3" s="67"/>
      <c r="F3" s="67"/>
      <c r="G3" s="67"/>
    </row>
    <row r="4" spans="1:7" ht="13" x14ac:dyDescent="0.15">
      <c r="A4" s="67"/>
      <c r="B4" s="67"/>
      <c r="C4" s="67"/>
      <c r="D4" s="67"/>
      <c r="E4" s="67"/>
      <c r="F4" s="67"/>
      <c r="G4" s="67"/>
    </row>
    <row r="5" spans="1:7" ht="13" x14ac:dyDescent="0.15">
      <c r="A5" s="67"/>
      <c r="B5" s="67"/>
      <c r="C5" s="67"/>
      <c r="D5" s="67"/>
      <c r="E5" s="67"/>
      <c r="F5" s="67"/>
      <c r="G5" s="67"/>
    </row>
    <row r="6" spans="1:7" ht="13" x14ac:dyDescent="0.15">
      <c r="A6" s="67"/>
      <c r="B6" s="67"/>
      <c r="C6" s="67"/>
      <c r="D6" s="67"/>
      <c r="E6" s="67"/>
      <c r="F6" s="67"/>
      <c r="G6" s="67"/>
    </row>
    <row r="7" spans="1:7" ht="13" x14ac:dyDescent="0.15">
      <c r="A7" s="67"/>
      <c r="B7" s="67"/>
      <c r="C7" s="67"/>
      <c r="D7" s="67"/>
      <c r="E7" s="67"/>
      <c r="F7" s="67"/>
      <c r="G7" s="67"/>
    </row>
    <row r="8" spans="1:7" ht="40" customHeight="1" x14ac:dyDescent="0.15">
      <c r="A8" s="67"/>
      <c r="B8" s="67"/>
      <c r="C8" s="67"/>
      <c r="D8" s="67"/>
      <c r="E8" s="67"/>
      <c r="F8" s="67"/>
      <c r="G8" s="67"/>
    </row>
    <row r="9" spans="1:7" ht="19" customHeight="1" x14ac:dyDescent="0.2">
      <c r="A9" s="67"/>
      <c r="B9" s="67"/>
      <c r="C9" s="68"/>
      <c r="D9" s="69" t="s">
        <v>311</v>
      </c>
      <c r="E9" s="70"/>
      <c r="F9" s="67"/>
      <c r="G9" s="67"/>
    </row>
    <row r="10" spans="1:7" ht="4" customHeight="1" x14ac:dyDescent="0.15">
      <c r="A10" s="67"/>
      <c r="B10" s="67"/>
      <c r="C10" s="67"/>
      <c r="D10" s="71"/>
      <c r="E10" s="71"/>
      <c r="F10" s="67"/>
      <c r="G10" s="67"/>
    </row>
    <row r="11" spans="1:7" ht="19" customHeight="1" x14ac:dyDescent="0.2">
      <c r="A11" s="67"/>
      <c r="B11" s="67"/>
      <c r="C11" s="67"/>
      <c r="D11" s="72"/>
      <c r="E11" s="73"/>
      <c r="F11" s="67"/>
      <c r="G11" s="67"/>
    </row>
    <row r="12" spans="1:7" ht="4" customHeight="1" x14ac:dyDescent="0.15">
      <c r="A12" s="67"/>
      <c r="B12" s="67"/>
      <c r="C12" s="67"/>
      <c r="D12" s="74"/>
      <c r="E12" s="74"/>
      <c r="F12" s="67"/>
      <c r="G12" s="67"/>
    </row>
    <row r="13" spans="1:7" ht="19" customHeight="1" x14ac:dyDescent="0.2">
      <c r="A13" s="67"/>
      <c r="B13" s="67"/>
      <c r="C13" s="67"/>
      <c r="D13" s="72"/>
      <c r="E13" s="73"/>
      <c r="F13" s="67"/>
      <c r="G13" s="67"/>
    </row>
    <row r="14" spans="1:7" ht="4" customHeight="1" x14ac:dyDescent="0.15">
      <c r="A14" s="67"/>
      <c r="B14" s="67"/>
      <c r="C14" s="67"/>
      <c r="D14" s="74"/>
      <c r="E14" s="74"/>
      <c r="F14" s="67"/>
      <c r="G14" s="67"/>
    </row>
    <row r="15" spans="1:7" ht="19" customHeight="1" x14ac:dyDescent="0.2">
      <c r="A15" s="67"/>
      <c r="B15" s="67"/>
      <c r="C15" s="67"/>
      <c r="D15" s="72"/>
      <c r="E15" s="73"/>
      <c r="F15" s="67"/>
      <c r="G15" s="67"/>
    </row>
    <row r="16" spans="1:7" ht="4" customHeight="1" x14ac:dyDescent="0.15">
      <c r="A16" s="67"/>
      <c r="B16" s="67"/>
      <c r="C16" s="67"/>
      <c r="D16" s="75"/>
      <c r="E16" s="75"/>
      <c r="F16" s="67"/>
      <c r="G16" s="67"/>
    </row>
    <row r="17" spans="1:7" ht="4" customHeight="1" x14ac:dyDescent="0.15">
      <c r="A17" s="67"/>
      <c r="B17" s="67"/>
      <c r="C17" s="67"/>
      <c r="D17" s="76"/>
      <c r="E17" s="76"/>
      <c r="F17" s="67"/>
      <c r="G17" s="67"/>
    </row>
    <row r="18" spans="1:7" ht="4" customHeight="1" x14ac:dyDescent="0.15">
      <c r="A18" s="67"/>
      <c r="B18" s="67"/>
      <c r="C18" s="67"/>
      <c r="D18" s="76"/>
      <c r="E18" s="76"/>
      <c r="F18" s="67"/>
      <c r="G18" s="67"/>
    </row>
    <row r="19" spans="1:7" ht="4" customHeight="1" x14ac:dyDescent="0.15">
      <c r="A19" s="67"/>
      <c r="B19" s="67"/>
      <c r="C19" s="67"/>
      <c r="D19" s="76"/>
      <c r="E19" s="76"/>
      <c r="F19" s="67"/>
      <c r="G19" s="67"/>
    </row>
    <row r="20" spans="1:7" ht="19" customHeight="1" x14ac:dyDescent="0.2">
      <c r="A20" s="67"/>
      <c r="B20" s="67"/>
      <c r="C20" s="77" t="s">
        <v>312</v>
      </c>
      <c r="E20" s="78"/>
      <c r="F20" s="68"/>
      <c r="G20" s="67"/>
    </row>
    <row r="21" spans="1:7" ht="4" customHeight="1" x14ac:dyDescent="0.15">
      <c r="A21" s="67"/>
      <c r="B21" s="67"/>
      <c r="C21" s="67"/>
      <c r="D21" s="78"/>
      <c r="E21" s="78"/>
      <c r="F21" s="67"/>
      <c r="G21" s="67"/>
    </row>
    <row r="22" spans="1:7" ht="65" customHeight="1" x14ac:dyDescent="0.15">
      <c r="A22" s="67"/>
      <c r="B22" s="67"/>
      <c r="C22" s="79"/>
      <c r="E22" s="78"/>
      <c r="F22" s="79"/>
      <c r="G22" s="67"/>
    </row>
    <row r="23" spans="1:7" ht="25" customHeight="1" x14ac:dyDescent="0.15">
      <c r="A23" s="67"/>
      <c r="B23" s="67"/>
      <c r="C23" s="80"/>
      <c r="D23" s="80"/>
      <c r="E23" s="80"/>
      <c r="F23" s="80"/>
      <c r="G23" s="67"/>
    </row>
  </sheetData>
  <sheetProtection algorithmName="SHA-512" hashValue="oDTwiOH3Z9ZxlENeqzD3ILvx1UOGSVmLaot5VKL38BqcVDcjHkH50XDTBue64Bf/rGB4sTxsM9OR+dAGUouMnQ==" saltValue="6uxjqlb6d/dJYRYuDtiiyQ==" spinCount="100000" sheet="1" objects="1" scenarios="1" selectLockedCells="1" selectUnlockedCells="1"/>
  <pageMargins left="0.70866141732283472" right="0.70866141732283472" top="0.74803149606299213" bottom="0.74803149606299213" header="0.31496062992125984" footer="0.31496062992125984"/>
  <pageSetup paperSize="9" scale="99" orientation="landscape" r:id="rId1"/>
  <headerFooter>
    <oddHeader>&amp;F</oddHeader>
    <oddFooter>&amp;L&amp;P of &amp;N&amp;C&amp;A&amp;R&amp;D &amp;T</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B06FB-13F2-4614-A60E-31FF0DD4832C}">
  <sheetPr codeName="Sheet3"/>
  <dimension ref="A1:L70"/>
  <sheetViews>
    <sheetView showGridLines="0" showRowColHeaders="0" zoomScaleNormal="70" workbookViewId="0">
      <pane ySplit="1" topLeftCell="A2" activePane="bottomLeft" state="frozen"/>
      <selection pane="bottomLeft" activeCell="C26" sqref="C26"/>
    </sheetView>
  </sheetViews>
  <sheetFormatPr baseColWidth="10" defaultColWidth="0" defaultRowHeight="13" zeroHeight="1" x14ac:dyDescent="0.15"/>
  <cols>
    <col min="1" max="2" width="2.1640625" customWidth="1"/>
    <col min="3" max="3" width="123.83203125" customWidth="1"/>
    <col min="4" max="5" width="1.83203125" customWidth="1"/>
    <col min="6" max="12" width="0" hidden="1" customWidth="1"/>
    <col min="13" max="16384" width="8.6640625" hidden="1"/>
  </cols>
  <sheetData>
    <row r="1" spans="1:5" ht="25.5" customHeight="1" thickBot="1" x14ac:dyDescent="0.3">
      <c r="A1" s="81" t="s">
        <v>222</v>
      </c>
      <c r="B1" s="81"/>
      <c r="C1" s="81"/>
      <c r="D1" s="81"/>
      <c r="E1" s="81"/>
    </row>
    <row r="2" spans="1:5" ht="14" thickTop="1" x14ac:dyDescent="0.15"/>
    <row r="3" spans="1:5" ht="20" thickBot="1" x14ac:dyDescent="0.2">
      <c r="C3" s="89" t="s">
        <v>226</v>
      </c>
      <c r="D3" s="90"/>
      <c r="E3" s="10"/>
    </row>
    <row r="4" spans="1:5" ht="4" customHeight="1" thickTop="1" x14ac:dyDescent="0.15"/>
    <row r="5" spans="1:5" ht="31" customHeight="1" x14ac:dyDescent="0.2">
      <c r="C5" s="98" t="s">
        <v>313</v>
      </c>
      <c r="D5" s="13"/>
    </row>
    <row r="6" spans="1:5" ht="33.5" customHeight="1" x14ac:dyDescent="0.2">
      <c r="C6" s="15" t="s">
        <v>227</v>
      </c>
      <c r="D6" s="15"/>
    </row>
    <row r="7" spans="1:5" ht="16" x14ac:dyDescent="0.2">
      <c r="C7" s="99" t="s">
        <v>282</v>
      </c>
      <c r="D7" s="14"/>
    </row>
    <row r="8" spans="1:5" x14ac:dyDescent="0.15"/>
    <row r="9" spans="1:5" ht="20" thickBot="1" x14ac:dyDescent="0.2">
      <c r="C9" s="89" t="s">
        <v>305</v>
      </c>
      <c r="D9" s="90"/>
      <c r="E9" s="10"/>
    </row>
    <row r="10" spans="1:5" ht="14" thickTop="1" x14ac:dyDescent="0.15"/>
    <row r="11" spans="1:5" ht="42" x14ac:dyDescent="0.15">
      <c r="C11" s="12" t="s">
        <v>314</v>
      </c>
      <c r="D11" s="12"/>
    </row>
    <row r="12" spans="1:5" ht="4" customHeight="1" x14ac:dyDescent="0.15">
      <c r="C12" s="12"/>
      <c r="D12" s="12"/>
    </row>
    <row r="13" spans="1:5" ht="28" x14ac:dyDescent="0.15">
      <c r="C13" s="12" t="s">
        <v>315</v>
      </c>
      <c r="D13" s="12"/>
    </row>
    <row r="14" spans="1:5" x14ac:dyDescent="0.15"/>
    <row r="15" spans="1:5" ht="20" thickBot="1" x14ac:dyDescent="0.2">
      <c r="C15" s="89" t="s">
        <v>228</v>
      </c>
      <c r="D15" s="90"/>
      <c r="E15" s="10"/>
    </row>
    <row r="16" spans="1:5" ht="14" thickTop="1" x14ac:dyDescent="0.15"/>
    <row r="17" spans="3:4" ht="12.5" customHeight="1" x14ac:dyDescent="0.15">
      <c r="C17" s="12" t="s">
        <v>229</v>
      </c>
      <c r="D17" s="12"/>
    </row>
    <row r="18" spans="3:4" ht="4" customHeight="1" x14ac:dyDescent="0.15"/>
    <row r="19" spans="3:4" ht="14" x14ac:dyDescent="0.15">
      <c r="C19" s="16" t="s">
        <v>230</v>
      </c>
      <c r="D19" s="12"/>
    </row>
    <row r="20" spans="3:4" ht="4" customHeight="1" x14ac:dyDescent="0.15"/>
    <row r="21" spans="3:4" ht="12.5" customHeight="1" x14ac:dyDescent="0.15">
      <c r="C21" s="54" t="s">
        <v>280</v>
      </c>
    </row>
    <row r="22" spans="3:4" ht="12.5" customHeight="1" x14ac:dyDescent="0.15">
      <c r="C22" s="55" t="s">
        <v>283</v>
      </c>
    </row>
    <row r="23" spans="3:4" ht="37.5" customHeight="1" x14ac:dyDescent="0.15">
      <c r="C23" s="55" t="s">
        <v>284</v>
      </c>
    </row>
    <row r="24" spans="3:4" ht="12.5" customHeight="1" x14ac:dyDescent="0.15">
      <c r="C24" s="55" t="s">
        <v>286</v>
      </c>
    </row>
    <row r="25" spans="3:4" ht="12.5" customHeight="1" x14ac:dyDescent="0.15">
      <c r="C25" s="100" t="s">
        <v>288</v>
      </c>
    </row>
    <row r="26" spans="3:4" ht="37.5" customHeight="1" x14ac:dyDescent="0.15">
      <c r="C26" s="55" t="s">
        <v>287</v>
      </c>
    </row>
    <row r="27" spans="3:4" ht="25" customHeight="1" x14ac:dyDescent="0.15">
      <c r="C27" s="55" t="s">
        <v>285</v>
      </c>
    </row>
    <row r="28" spans="3:4" ht="27" customHeight="1" x14ac:dyDescent="0.15">
      <c r="C28" s="55" t="s">
        <v>328</v>
      </c>
    </row>
    <row r="29" spans="3:4" ht="28" x14ac:dyDescent="0.15">
      <c r="C29" s="55" t="s">
        <v>329</v>
      </c>
    </row>
    <row r="30" spans="3:4" ht="65" customHeight="1" x14ac:dyDescent="0.15">
      <c r="C30" s="55" t="s">
        <v>330</v>
      </c>
    </row>
    <row r="31" spans="3:4" ht="14" x14ac:dyDescent="0.15">
      <c r="C31" s="101" t="s">
        <v>316</v>
      </c>
    </row>
    <row r="32" spans="3:4" ht="12.5" customHeight="1" x14ac:dyDescent="0.15">
      <c r="C32" s="55" t="s">
        <v>306</v>
      </c>
    </row>
    <row r="33" spans="3:5" ht="4" customHeight="1" x14ac:dyDescent="0.15"/>
    <row r="34" spans="3:5" ht="56" x14ac:dyDescent="0.15">
      <c r="C34" s="12" t="s">
        <v>247</v>
      </c>
      <c r="D34" s="12"/>
    </row>
    <row r="35" spans="3:5" ht="4" customHeight="1" x14ac:dyDescent="0.15"/>
    <row r="36" spans="3:5" ht="12.5" customHeight="1" x14ac:dyDescent="0.15">
      <c r="C36" s="12" t="s">
        <v>289</v>
      </c>
      <c r="D36" s="12"/>
    </row>
    <row r="37" spans="3:5" ht="12.5" customHeight="1" x14ac:dyDescent="0.15">
      <c r="C37" s="56" t="s">
        <v>290</v>
      </c>
      <c r="D37" s="12"/>
    </row>
    <row r="38" spans="3:5" ht="12.5" customHeight="1" x14ac:dyDescent="0.15">
      <c r="C38" s="56" t="str">
        <f>"2. Copy all rows of an existing location (for example rows " &amp; ROW(Inputs!B7) &amp;"-" &amp; ROW(Inputs!B92) &amp;") and paste below the last location data on the sheet, remembering to leave a blank row. You may find it easier to turn headings back on (via the 'view' menu, check the 'headings' box)."</f>
        <v>2. Copy all rows of an existing location (for example rows 7-92) and paste below the last location data on the sheet, remembering to leave a blank row. You may find it easier to turn headings back on (via the 'view' menu, check the 'headings' box).</v>
      </c>
      <c r="D38" s="12"/>
    </row>
    <row r="39" spans="3:5" ht="12.5" customHeight="1" x14ac:dyDescent="0.15">
      <c r="C39" s="56" t="s">
        <v>291</v>
      </c>
      <c r="D39" s="12"/>
    </row>
    <row r="40" spans="3:5" ht="25" customHeight="1" x14ac:dyDescent="0.15">
      <c r="C40" s="56" t="s">
        <v>292</v>
      </c>
      <c r="D40" s="12"/>
    </row>
    <row r="41" spans="3:5" ht="12.5" customHeight="1" x14ac:dyDescent="0.15">
      <c r="C41" s="56" t="s">
        <v>293</v>
      </c>
      <c r="D41" s="12"/>
    </row>
    <row r="42" spans="3:5" ht="12.5" customHeight="1" x14ac:dyDescent="0.15">
      <c r="C42" s="12" t="s">
        <v>294</v>
      </c>
      <c r="D42" s="12"/>
    </row>
    <row r="43" spans="3:5" x14ac:dyDescent="0.15"/>
    <row r="44" spans="3:5" ht="20" thickBot="1" x14ac:dyDescent="0.2">
      <c r="C44" s="89" t="s">
        <v>231</v>
      </c>
      <c r="D44" s="90"/>
      <c r="E44" s="10"/>
    </row>
    <row r="45" spans="3:5" ht="14" thickTop="1" x14ac:dyDescent="0.15"/>
    <row r="46" spans="3:5" ht="18" thickBot="1" x14ac:dyDescent="0.2">
      <c r="C46" s="91" t="s">
        <v>232</v>
      </c>
      <c r="D46" s="20"/>
    </row>
    <row r="47" spans="3:5" x14ac:dyDescent="0.15"/>
    <row r="48" spans="3:5" ht="14" x14ac:dyDescent="0.15">
      <c r="C48" s="54" t="s">
        <v>307</v>
      </c>
    </row>
    <row r="49" spans="3:4" ht="28" x14ac:dyDescent="0.15">
      <c r="C49" s="55" t="s">
        <v>295</v>
      </c>
    </row>
    <row r="50" spans="3:4" ht="14" x14ac:dyDescent="0.15">
      <c r="C50" s="55" t="s">
        <v>299</v>
      </c>
    </row>
    <row r="51" spans="3:4" ht="14" x14ac:dyDescent="0.15">
      <c r="C51" s="55" t="s">
        <v>296</v>
      </c>
    </row>
    <row r="52" spans="3:4" ht="14" x14ac:dyDescent="0.15">
      <c r="C52" s="55" t="s">
        <v>297</v>
      </c>
    </row>
    <row r="53" spans="3:4" ht="14" x14ac:dyDescent="0.15">
      <c r="C53" s="57" t="s">
        <v>300</v>
      </c>
      <c r="D53" s="12"/>
    </row>
    <row r="54" spans="3:4" ht="28" x14ac:dyDescent="0.15">
      <c r="C54" s="57" t="s">
        <v>298</v>
      </c>
      <c r="D54" s="12"/>
    </row>
    <row r="55" spans="3:4" ht="14" x14ac:dyDescent="0.15">
      <c r="C55" s="58" t="s">
        <v>281</v>
      </c>
      <c r="D55" s="12"/>
    </row>
    <row r="56" spans="3:4" x14ac:dyDescent="0.15"/>
    <row r="57" spans="3:4" ht="18" thickBot="1" x14ac:dyDescent="0.2">
      <c r="C57" s="91" t="s">
        <v>233</v>
      </c>
      <c r="D57" s="20"/>
    </row>
    <row r="58" spans="3:4" x14ac:dyDescent="0.15"/>
    <row r="59" spans="3:4" ht="28" x14ac:dyDescent="0.15">
      <c r="C59" s="12" t="s">
        <v>234</v>
      </c>
      <c r="D59" s="12"/>
    </row>
    <row r="60" spans="3:4" x14ac:dyDescent="0.15"/>
    <row r="61" spans="3:4" ht="18" thickBot="1" x14ac:dyDescent="0.2">
      <c r="C61" s="91" t="s">
        <v>235</v>
      </c>
      <c r="D61" s="20"/>
    </row>
    <row r="62" spans="3:4" x14ac:dyDescent="0.15"/>
    <row r="63" spans="3:4" ht="28" x14ac:dyDescent="0.15">
      <c r="C63" s="12" t="s">
        <v>237</v>
      </c>
      <c r="D63" s="12"/>
    </row>
    <row r="64" spans="3:4" ht="4" customHeight="1" x14ac:dyDescent="0.15">
      <c r="C64" s="12"/>
      <c r="D64" s="12"/>
    </row>
    <row r="65" spans="3:4" ht="56" x14ac:dyDescent="0.15">
      <c r="C65" s="12" t="s">
        <v>239</v>
      </c>
      <c r="D65" s="12"/>
    </row>
    <row r="66" spans="3:4" ht="4" customHeight="1" x14ac:dyDescent="0.15"/>
    <row r="67" spans="3:4" ht="42" x14ac:dyDescent="0.15">
      <c r="C67" s="12" t="s">
        <v>238</v>
      </c>
      <c r="D67" s="12"/>
    </row>
    <row r="68" spans="3:4" ht="4" customHeight="1" x14ac:dyDescent="0.15"/>
    <row r="69" spans="3:4" ht="42" x14ac:dyDescent="0.15">
      <c r="C69" s="54" t="s">
        <v>236</v>
      </c>
      <c r="D69" s="12"/>
    </row>
    <row r="70" spans="3:4" x14ac:dyDescent="0.15"/>
  </sheetData>
  <sheetProtection sheet="1" objects="1" scenarios="1"/>
  <conditionalFormatting sqref="A1:E1">
    <cfRule type="expression" dxfId="1703" priority="1">
      <formula>COUNTIF($E:$E,"!")&gt;0</formula>
    </cfRule>
  </conditionalFormatting>
  <hyperlinks>
    <hyperlink ref="C55" r:id="rId1" xr:uid="{2E3245E2-BE5E-4478-9370-CA9C03B5C64E}"/>
    <hyperlink ref="C25" r:id="rId2" display="Link: Accounting Model" xr:uid="{D085E6F9-E09F-434D-B698-BC9A8B267234}"/>
    <hyperlink ref="C7" r:id="rId3" xr:uid="{26DA1A4C-668D-4DF7-BCA2-5688102060CC}"/>
    <hyperlink ref="C31" r:id="rId4" xr:uid="{04A55D6B-1BE3-4BF2-B5EC-5D8B2AB8073F}"/>
  </hyperlinks>
  <pageMargins left="0.70866141732283472" right="0.70866141732283472" top="0.74803149606299213" bottom="0.74803149606299213" header="0.31496062992125984" footer="0.31496062992125984"/>
  <pageSetup paperSize="9" scale="96" fitToHeight="3" orientation="landscape" r:id="rId5"/>
  <headerFooter>
    <oddHeader>&amp;F</oddHeader>
    <oddFooter>&amp;L&amp;P of &amp;N&amp;C&amp;A&amp;R&amp;D &amp;T</oddFooter>
  </headerFooter>
  <rowBreaks count="2" manualBreakCount="2">
    <brk id="14" max="4" man="1"/>
    <brk id="43"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BEED7-951A-464C-9D04-7C47F75D5A0F}">
  <sheetPr>
    <outlinePr summaryBelow="0" summaryRight="0"/>
    <pageSetUpPr fitToPage="1"/>
  </sheetPr>
  <dimension ref="A1:W8606"/>
  <sheetViews>
    <sheetView showGridLines="0" zoomScaleNormal="100" workbookViewId="0">
      <pane ySplit="1" topLeftCell="A2" activePane="bottomLeft" state="frozen"/>
      <selection pane="bottomLeft" activeCell="H22" sqref="H22"/>
    </sheetView>
  </sheetViews>
  <sheetFormatPr baseColWidth="10" defaultColWidth="0" defaultRowHeight="13" outlineLevelRow="1" outlineLevelCol="1" x14ac:dyDescent="0.15"/>
  <cols>
    <col min="1" max="1" width="3.1640625" customWidth="1"/>
    <col min="2" max="2" width="6" style="6" customWidth="1"/>
    <col min="3" max="3" width="3" customWidth="1"/>
    <col min="4" max="4" width="59.6640625" customWidth="1"/>
    <col min="5" max="5" width="4.6640625" customWidth="1"/>
    <col min="6" max="6" width="18.83203125" customWidth="1"/>
    <col min="7" max="7" width="0.83203125" customWidth="1"/>
    <col min="8" max="12" width="22.6640625" customWidth="1"/>
    <col min="13" max="14" width="1.83203125" customWidth="1"/>
    <col min="15" max="23" width="8.83203125" hidden="1" customWidth="1"/>
    <col min="24" max="16384" width="8.83203125" hidden="1" outlineLevel="1"/>
  </cols>
  <sheetData>
    <row r="1" spans="1:14" ht="25.5" customHeight="1" thickBot="1" x14ac:dyDescent="0.3">
      <c r="A1" s="81" t="s">
        <v>223</v>
      </c>
      <c r="B1" s="82"/>
      <c r="C1" s="82"/>
      <c r="D1" s="82"/>
      <c r="E1" s="82"/>
      <c r="F1" s="83" t="str">
        <f>IF(COUNTIF(E:E,"!")=1,"WARNING!: 1 invalid data point detected",IF(COUNTIF(E:E,"!")&gt;1,"WARNING!: " &amp; COUNTIF(E:E,"!") &amp; " invalid data points detected",""))</f>
        <v/>
      </c>
      <c r="G1" s="83"/>
      <c r="H1" s="83"/>
      <c r="I1" s="83"/>
      <c r="J1" s="82"/>
      <c r="K1" s="82"/>
      <c r="L1" s="82"/>
      <c r="M1" s="82"/>
      <c r="N1" s="82"/>
    </row>
    <row r="2" spans="1:14" ht="15" thickTop="1" thickBot="1" x14ac:dyDescent="0.2"/>
    <row r="3" spans="1:14" ht="6" customHeight="1" x14ac:dyDescent="0.15">
      <c r="D3" s="32"/>
      <c r="E3" s="33"/>
      <c r="F3" s="33"/>
      <c r="G3" s="34"/>
    </row>
    <row r="4" spans="1:14" x14ac:dyDescent="0.15">
      <c r="D4" s="35" t="s">
        <v>219</v>
      </c>
      <c r="E4" s="36"/>
      <c r="F4" s="36"/>
      <c r="G4" s="37"/>
    </row>
    <row r="5" spans="1:14" ht="6" customHeight="1" thickBot="1" x14ac:dyDescent="0.2">
      <c r="D5" s="38"/>
      <c r="E5" s="39"/>
      <c r="F5" s="39"/>
      <c r="G5" s="40"/>
    </row>
    <row r="7" spans="1:14" s="1" customFormat="1" ht="19" collapsed="1" x14ac:dyDescent="0.15">
      <c r="B7" s="87" cm="1">
        <f t="array" aca="1" ref="B7" ca="1">MAX($B$2:OFFSET(B7,-1,0)+1)</f>
        <v>1</v>
      </c>
      <c r="C7" s="88" t="str">
        <f>UPPER(J12) &amp;" / " &amp; K12  &amp; " / " &amp; L12 &amp; " / " &amp; H12</f>
        <v xml:space="preserve"> /  /  / </v>
      </c>
      <c r="D7" s="88"/>
      <c r="E7" s="41"/>
      <c r="F7" s="41"/>
      <c r="G7" s="41"/>
      <c r="H7" s="62" t="str">
        <f>IF(COUNTIF(E9:E89, "!")&gt;0, "!", "")</f>
        <v/>
      </c>
      <c r="I7" s="18" t="s">
        <v>240</v>
      </c>
      <c r="J7" s="2" t="s">
        <v>210</v>
      </c>
      <c r="K7" s="18" t="s">
        <v>266</v>
      </c>
      <c r="L7" s="42">
        <f>E80</f>
        <v>1</v>
      </c>
      <c r="M7" s="41"/>
    </row>
    <row r="8" spans="1:14" s="1" customFormat="1" ht="4" hidden="1" customHeight="1" outlineLevel="1" thickBot="1" x14ac:dyDescent="0.2">
      <c r="B8" s="92"/>
      <c r="C8" s="93"/>
      <c r="D8" s="93"/>
      <c r="E8" s="93"/>
      <c r="F8" s="93"/>
      <c r="G8" s="93"/>
      <c r="H8" s="93"/>
      <c r="I8" s="94"/>
      <c r="J8" s="94"/>
      <c r="K8" s="94"/>
      <c r="L8" s="93"/>
      <c r="M8" s="93"/>
    </row>
    <row r="9" spans="1:14" ht="10" hidden="1" customHeight="1" outlineLevel="1" thickTop="1" x14ac:dyDescent="0.15"/>
    <row r="10" spans="1:14" ht="15" hidden="1" customHeight="1" outlineLevel="1" x14ac:dyDescent="0.15">
      <c r="D10" s="1"/>
      <c r="E10" s="1"/>
      <c r="H10" s="4" t="s">
        <v>1</v>
      </c>
      <c r="J10" s="4" t="s">
        <v>0</v>
      </c>
      <c r="K10" s="4" t="s">
        <v>209</v>
      </c>
      <c r="L10" s="4" t="s">
        <v>263</v>
      </c>
    </row>
    <row r="11" spans="1:14" ht="5" hidden="1" customHeight="1" outlineLevel="1" x14ac:dyDescent="0.15">
      <c r="D11" s="1"/>
      <c r="E11" s="1"/>
      <c r="H11" s="1"/>
      <c r="J11" s="1"/>
      <c r="K11" s="1"/>
      <c r="L11" s="1"/>
    </row>
    <row r="12" spans="1:14" ht="15" hidden="1" customHeight="1" outlineLevel="1" x14ac:dyDescent="0.15">
      <c r="D12" s="9" t="s">
        <v>2</v>
      </c>
      <c r="E12" s="1"/>
      <c r="H12" s="2"/>
      <c r="J12" s="2"/>
      <c r="K12" s="2"/>
      <c r="L12" s="2"/>
    </row>
    <row r="13" spans="1:14" hidden="1" outlineLevel="1" x14ac:dyDescent="0.15">
      <c r="D13" s="1"/>
      <c r="E13" s="1"/>
      <c r="F13" s="1"/>
      <c r="H13" s="1"/>
      <c r="I13" s="1"/>
      <c r="J13" s="1"/>
      <c r="K13" s="1"/>
      <c r="L13" s="1"/>
    </row>
    <row r="14" spans="1:14" s="1" customFormat="1" ht="18" hidden="1" customHeight="1" outlineLevel="1" thickBot="1" x14ac:dyDescent="0.2">
      <c r="B14" s="7"/>
      <c r="C14" s="95" t="s">
        <v>3</v>
      </c>
      <c r="D14" s="95"/>
      <c r="E14" s="95"/>
      <c r="F14" s="96"/>
      <c r="G14" s="96"/>
      <c r="H14" s="96" t="s">
        <v>4</v>
      </c>
      <c r="I14" s="96" t="s">
        <v>5</v>
      </c>
      <c r="J14" s="96" t="s">
        <v>6</v>
      </c>
      <c r="K14" s="96" t="s">
        <v>257</v>
      </c>
      <c r="L14" s="96" t="s">
        <v>258</v>
      </c>
      <c r="M14" s="96"/>
    </row>
    <row r="15" spans="1:14" ht="10" hidden="1" customHeight="1" outlineLevel="1" x14ac:dyDescent="0.15">
      <c r="H15" s="1"/>
      <c r="I15" s="1"/>
      <c r="J15" s="1"/>
      <c r="K15" s="1"/>
      <c r="L15" s="1"/>
    </row>
    <row r="16" spans="1:14" s="1" customFormat="1" ht="15" hidden="1" customHeight="1" outlineLevel="1" x14ac:dyDescent="0.15">
      <c r="B16" s="7"/>
      <c r="D16" s="9" t="s">
        <v>3</v>
      </c>
      <c r="F16" s="17" t="s">
        <v>331</v>
      </c>
      <c r="H16" s="22"/>
      <c r="I16" s="22"/>
      <c r="J16" s="22"/>
      <c r="K16" s="22"/>
      <c r="L16" s="22"/>
    </row>
    <row r="17" spans="2:13" ht="4" hidden="1" customHeight="1" outlineLevel="1" x14ac:dyDescent="0.15">
      <c r="D17" s="1"/>
      <c r="E17" s="1"/>
      <c r="F17" s="1"/>
      <c r="H17" s="1"/>
      <c r="I17" s="1"/>
      <c r="J17" s="1"/>
      <c r="K17" s="1"/>
      <c r="L17" s="1"/>
    </row>
    <row r="18" spans="2:13" s="1" customFormat="1" ht="15" hidden="1" customHeight="1" outlineLevel="1" x14ac:dyDescent="0.15">
      <c r="B18" s="7"/>
      <c r="D18" s="9" t="s">
        <v>246</v>
      </c>
      <c r="F18" s="8" t="str">
        <f>F20 &amp; ":" &amp; F16</f>
        <v>USD:[currency code]</v>
      </c>
      <c r="H18" s="24"/>
      <c r="I18" s="24"/>
      <c r="J18" s="24"/>
      <c r="K18" s="24"/>
      <c r="L18" s="24"/>
    </row>
    <row r="19" spans="2:13" ht="4" hidden="1" customHeight="1" outlineLevel="1" x14ac:dyDescent="0.15">
      <c r="D19" s="1"/>
      <c r="E19" s="1"/>
      <c r="F19" s="1"/>
      <c r="H19" s="1"/>
      <c r="I19" s="1"/>
      <c r="J19" s="1"/>
      <c r="K19" s="1"/>
      <c r="L19" s="1"/>
    </row>
    <row r="20" spans="2:13" s="1" customFormat="1" ht="15" hidden="1" customHeight="1" outlineLevel="1" x14ac:dyDescent="0.15">
      <c r="B20" s="7"/>
      <c r="D20" s="9" t="s">
        <v>16</v>
      </c>
      <c r="F20" s="8" t="str">
        <f>ReportingCurrency</f>
        <v>USD</v>
      </c>
      <c r="H20" s="28">
        <f>IF(H18=0, 0, H16/H18)</f>
        <v>0</v>
      </c>
      <c r="I20" s="28">
        <f>IF(I18=0, 0, I16/I18)</f>
        <v>0</v>
      </c>
      <c r="J20" s="28">
        <f>IF(J18=0, 0, J16/J18)</f>
        <v>0</v>
      </c>
      <c r="K20" s="28">
        <f>IF(K18=0, 0, K16/K18)</f>
        <v>0</v>
      </c>
      <c r="L20" s="28">
        <f>IF(L18=0, 0, L16/L18)</f>
        <v>0</v>
      </c>
    </row>
    <row r="21" spans="2:13" ht="4" hidden="1" customHeight="1" outlineLevel="1" x14ac:dyDescent="0.15">
      <c r="D21" s="1"/>
      <c r="E21" s="1"/>
      <c r="F21" s="1"/>
      <c r="H21" s="1"/>
      <c r="I21" s="1"/>
      <c r="J21" s="1"/>
      <c r="K21" s="1"/>
      <c r="L21" s="1"/>
    </row>
    <row r="22" spans="2:13" s="1" customFormat="1" ht="15" hidden="1" customHeight="1" outlineLevel="1" x14ac:dyDescent="0.15">
      <c r="B22" s="7"/>
      <c r="D22" s="9" t="s">
        <v>253</v>
      </c>
      <c r="F22" s="8" t="s">
        <v>254</v>
      </c>
      <c r="H22" s="2"/>
      <c r="I22" s="2"/>
      <c r="J22" s="2"/>
      <c r="K22" s="2"/>
      <c r="L22" s="2"/>
    </row>
    <row r="23" spans="2:13" ht="4" hidden="1" customHeight="1" outlineLevel="1" x14ac:dyDescent="0.15">
      <c r="D23" s="1"/>
      <c r="E23" s="1"/>
      <c r="F23" s="1"/>
      <c r="H23" s="1"/>
      <c r="I23" s="1"/>
      <c r="J23" s="1"/>
      <c r="K23" s="1"/>
      <c r="L23" s="1"/>
    </row>
    <row r="24" spans="2:13" s="1" customFormat="1" ht="15" hidden="1" customHeight="1" outlineLevel="1" x14ac:dyDescent="0.15">
      <c r="B24" s="7"/>
      <c r="D24" s="9" t="s">
        <v>279</v>
      </c>
      <c r="F24" s="8" t="s">
        <v>255</v>
      </c>
      <c r="H24" s="25"/>
      <c r="I24" s="25"/>
      <c r="J24" s="25"/>
      <c r="K24" s="25"/>
      <c r="L24" s="25"/>
    </row>
    <row r="25" spans="2:13" hidden="1" outlineLevel="1" x14ac:dyDescent="0.15">
      <c r="D25" s="1"/>
      <c r="E25" s="1"/>
      <c r="F25" s="1"/>
      <c r="H25" s="1"/>
      <c r="I25" s="1"/>
      <c r="J25" s="1"/>
      <c r="K25" s="1"/>
      <c r="L25" s="1"/>
    </row>
    <row r="26" spans="2:13" s="1" customFormat="1" ht="18" hidden="1" customHeight="1" outlineLevel="1" thickBot="1" x14ac:dyDescent="0.2">
      <c r="B26" s="7"/>
      <c r="C26" s="95" t="s">
        <v>8</v>
      </c>
      <c r="D26" s="95"/>
      <c r="E26" s="95"/>
      <c r="F26" s="96"/>
      <c r="G26" s="96"/>
      <c r="H26" s="96" t="s">
        <v>4</v>
      </c>
      <c r="I26" s="96" t="s">
        <v>5</v>
      </c>
      <c r="J26" s="96" t="s">
        <v>6</v>
      </c>
      <c r="K26" s="96" t="s">
        <v>257</v>
      </c>
      <c r="L26" s="96" t="s">
        <v>258</v>
      </c>
      <c r="M26" s="96"/>
    </row>
    <row r="27" spans="2:13" ht="10" hidden="1" customHeight="1" outlineLevel="1" x14ac:dyDescent="0.15">
      <c r="H27" s="1"/>
      <c r="I27" s="1"/>
      <c r="J27" s="1"/>
      <c r="K27" s="1"/>
      <c r="L27" s="1"/>
    </row>
    <row r="28" spans="2:13" ht="15" hidden="1" customHeight="1" outlineLevel="1" x14ac:dyDescent="0.15">
      <c r="D28" s="9" t="s">
        <v>323</v>
      </c>
      <c r="E28" s="1"/>
      <c r="F28" s="1"/>
      <c r="H28" s="65"/>
      <c r="I28" s="1"/>
      <c r="J28" s="1"/>
      <c r="K28" s="1"/>
      <c r="L28" s="1"/>
    </row>
    <row r="29" spans="2:13" s="1" customFormat="1" ht="15" hidden="1" customHeight="1" outlineLevel="1" x14ac:dyDescent="0.15">
      <c r="B29" s="7"/>
      <c r="D29" s="63" t="s">
        <v>317</v>
      </c>
      <c r="F29" s="8" t="s">
        <v>18</v>
      </c>
      <c r="H29" s="23"/>
      <c r="I29" s="23"/>
      <c r="J29" s="23"/>
      <c r="K29" s="23"/>
      <c r="L29" s="23"/>
    </row>
    <row r="30" spans="2:13" s="1" customFormat="1" ht="15" hidden="1" customHeight="1" outlineLevel="1" x14ac:dyDescent="0.15">
      <c r="B30" s="7"/>
      <c r="D30" s="63" t="s">
        <v>302</v>
      </c>
      <c r="F30" s="8" t="s">
        <v>18</v>
      </c>
      <c r="H30" s="23"/>
      <c r="I30" s="23"/>
      <c r="J30" s="23"/>
      <c r="K30" s="23"/>
      <c r="L30" s="23"/>
    </row>
    <row r="31" spans="2:13" s="1" customFormat="1" ht="15" hidden="1" customHeight="1" outlineLevel="1" x14ac:dyDescent="0.15">
      <c r="B31" s="7"/>
      <c r="D31" s="63" t="s">
        <v>303</v>
      </c>
      <c r="F31" s="8" t="s">
        <v>18</v>
      </c>
      <c r="H31" s="23"/>
      <c r="I31" s="23"/>
      <c r="J31" s="23"/>
      <c r="K31" s="23"/>
      <c r="L31" s="23"/>
    </row>
    <row r="32" spans="2:13" s="1" customFormat="1" ht="15" hidden="1" customHeight="1" outlineLevel="1" x14ac:dyDescent="0.15">
      <c r="B32" s="7"/>
      <c r="D32" s="63" t="s">
        <v>304</v>
      </c>
      <c r="F32" s="8" t="s">
        <v>18</v>
      </c>
      <c r="H32" s="23"/>
      <c r="I32" s="23"/>
      <c r="J32" s="23"/>
      <c r="K32" s="23"/>
      <c r="L32" s="23"/>
    </row>
    <row r="33" spans="2:13" s="1" customFormat="1" ht="15" hidden="1" customHeight="1" outlineLevel="1" x14ac:dyDescent="0.15">
      <c r="B33" s="7"/>
      <c r="D33" s="63" t="s">
        <v>318</v>
      </c>
      <c r="F33" s="8" t="s">
        <v>18</v>
      </c>
      <c r="H33" s="23"/>
      <c r="I33" s="23"/>
      <c r="J33" s="23"/>
      <c r="K33" s="23"/>
      <c r="L33" s="23"/>
    </row>
    <row r="34" spans="2:13" s="1" customFormat="1" ht="15" hidden="1" customHeight="1" outlineLevel="1" x14ac:dyDescent="0.15">
      <c r="B34" s="7"/>
      <c r="D34" s="63" t="s">
        <v>319</v>
      </c>
      <c r="F34" s="8" t="s">
        <v>18</v>
      </c>
      <c r="H34" s="23"/>
      <c r="I34" s="23"/>
      <c r="J34" s="23"/>
      <c r="K34" s="23"/>
      <c r="L34" s="23"/>
    </row>
    <row r="35" spans="2:13" s="1" customFormat="1" ht="15" hidden="1" customHeight="1" outlineLevel="1" x14ac:dyDescent="0.15">
      <c r="B35" s="7"/>
      <c r="D35" s="63" t="s">
        <v>320</v>
      </c>
      <c r="F35" s="8" t="s">
        <v>18</v>
      </c>
      <c r="H35" s="23"/>
      <c r="I35" s="23"/>
      <c r="J35" s="23"/>
      <c r="K35" s="23"/>
      <c r="L35" s="23"/>
    </row>
    <row r="36" spans="2:13" s="1" customFormat="1" ht="15" hidden="1" customHeight="1" outlineLevel="1" x14ac:dyDescent="0.15">
      <c r="B36" s="7"/>
      <c r="D36" s="63" t="s">
        <v>321</v>
      </c>
      <c r="F36" s="8" t="s">
        <v>18</v>
      </c>
      <c r="H36" s="23"/>
      <c r="I36" s="23"/>
      <c r="J36" s="23"/>
      <c r="K36" s="23"/>
      <c r="L36" s="23"/>
    </row>
    <row r="37" spans="2:13" ht="4" hidden="1" customHeight="1" outlineLevel="1" x14ac:dyDescent="0.15">
      <c r="D37" s="1"/>
      <c r="E37" s="1"/>
      <c r="F37" s="1"/>
      <c r="H37" s="1"/>
      <c r="I37" s="1"/>
      <c r="J37" s="1"/>
      <c r="K37" s="1"/>
      <c r="L37" s="1"/>
    </row>
    <row r="38" spans="2:13" s="1" customFormat="1" ht="15" hidden="1" customHeight="1" outlineLevel="1" x14ac:dyDescent="0.15">
      <c r="B38" s="7"/>
      <c r="D38" s="66" t="s">
        <v>327</v>
      </c>
      <c r="F38" s="8" t="s">
        <v>18</v>
      </c>
      <c r="H38" s="23"/>
      <c r="I38" s="23"/>
      <c r="J38" s="23"/>
      <c r="K38" s="23"/>
      <c r="L38" s="23"/>
    </row>
    <row r="39" spans="2:13" ht="4" hidden="1" customHeight="1" outlineLevel="1" x14ac:dyDescent="0.15">
      <c r="D39" s="1"/>
      <c r="E39" s="1"/>
      <c r="F39" s="1"/>
      <c r="H39" s="1"/>
      <c r="I39" s="1"/>
      <c r="J39" s="1"/>
      <c r="K39" s="1"/>
      <c r="L39" s="1"/>
    </row>
    <row r="40" spans="2:13" s="1" customFormat="1" ht="15" hidden="1" customHeight="1" outlineLevel="1" x14ac:dyDescent="0.15">
      <c r="B40" s="7"/>
      <c r="D40" s="60" t="s">
        <v>310</v>
      </c>
      <c r="E40"/>
      <c r="F40" s="8" t="s">
        <v>18</v>
      </c>
      <c r="H40" s="28">
        <f>SUM(H29:H36, H38)</f>
        <v>0</v>
      </c>
      <c r="I40" s="28">
        <f t="shared" ref="I40:L40" si="0">SUM(I29:I36, I38)</f>
        <v>0</v>
      </c>
      <c r="J40" s="28">
        <f t="shared" si="0"/>
        <v>0</v>
      </c>
      <c r="K40" s="28">
        <f t="shared" si="0"/>
        <v>0</v>
      </c>
      <c r="L40" s="28">
        <f t="shared" si="0"/>
        <v>0</v>
      </c>
    </row>
    <row r="41" spans="2:13" hidden="1" outlineLevel="1" x14ac:dyDescent="0.15">
      <c r="D41" s="1"/>
      <c r="E41" s="1"/>
      <c r="F41" s="1"/>
      <c r="H41" s="1"/>
      <c r="I41" s="1"/>
      <c r="J41" s="1"/>
      <c r="K41" s="1"/>
      <c r="L41" s="1"/>
    </row>
    <row r="42" spans="2:13" s="1" customFormat="1" ht="18" hidden="1" customHeight="1" outlineLevel="1" thickBot="1" x14ac:dyDescent="0.2">
      <c r="B42" s="7"/>
      <c r="C42" s="95" t="s">
        <v>322</v>
      </c>
      <c r="D42" s="95"/>
      <c r="E42" s="95"/>
      <c r="F42" s="96"/>
      <c r="G42" s="96"/>
      <c r="H42" s="96" t="s">
        <v>4</v>
      </c>
      <c r="I42" s="96" t="s">
        <v>5</v>
      </c>
      <c r="J42" s="96" t="s">
        <v>6</v>
      </c>
      <c r="K42" s="96" t="s">
        <v>257</v>
      </c>
      <c r="L42" s="96" t="s">
        <v>258</v>
      </c>
      <c r="M42" s="96"/>
    </row>
    <row r="43" spans="2:13" ht="10" hidden="1" customHeight="1" outlineLevel="1" x14ac:dyDescent="0.15">
      <c r="H43" s="1"/>
      <c r="I43" s="1"/>
      <c r="J43" s="1"/>
      <c r="K43" s="1"/>
      <c r="L43" s="1"/>
    </row>
    <row r="44" spans="2:13" ht="15" hidden="1" customHeight="1" outlineLevel="1" x14ac:dyDescent="0.15">
      <c r="D44" s="61" t="s">
        <v>308</v>
      </c>
      <c r="H44" s="102" t="str" cm="1">
        <f t="array" ref="H44">IF(OR(E45:E52 = "!"), "Red alert = missing data","")</f>
        <v/>
      </c>
      <c r="I44" s="1"/>
      <c r="J44" s="1"/>
      <c r="K44" s="1"/>
      <c r="L44" s="1"/>
    </row>
    <row r="45" spans="2:13" s="1" customFormat="1" ht="15" hidden="1" customHeight="1" outlineLevel="1" x14ac:dyDescent="0.15">
      <c r="B45" s="7"/>
      <c r="D45" s="64" t="str">
        <f t="shared" ref="D45:D52" si="1">D29</f>
        <v>[Role 1]</v>
      </c>
      <c r="E45" s="62" t="str" cm="1">
        <f t="array" ref="E45">IF(OR(H29:L29*H45:L45 &lt; H29:L29*1), "!", "")</f>
        <v/>
      </c>
      <c r="F45" s="59" t="str">
        <f>F16</f>
        <v>[currency code]</v>
      </c>
      <c r="H45" s="23"/>
      <c r="I45" s="23"/>
      <c r="J45" s="23"/>
      <c r="K45" s="23"/>
      <c r="L45" s="23"/>
    </row>
    <row r="46" spans="2:13" s="1" customFormat="1" ht="15" hidden="1" customHeight="1" outlineLevel="1" x14ac:dyDescent="0.15">
      <c r="B46" s="7"/>
      <c r="D46" s="64" t="str">
        <f t="shared" si="1"/>
        <v>[Role 2]</v>
      </c>
      <c r="E46" s="62" t="str" cm="1">
        <f t="array" ref="E46">IF(OR(H30:L30*H46:L46 &lt; H30:L30*1), "!", "")</f>
        <v/>
      </c>
      <c r="F46" s="59" t="str">
        <f>F16</f>
        <v>[currency code]</v>
      </c>
      <c r="H46" s="23"/>
      <c r="I46" s="23"/>
      <c r="J46" s="23"/>
      <c r="K46" s="23"/>
      <c r="L46" s="23"/>
    </row>
    <row r="47" spans="2:13" s="1" customFormat="1" ht="15" hidden="1" customHeight="1" outlineLevel="1" x14ac:dyDescent="0.15">
      <c r="B47" s="7"/>
      <c r="D47" s="64" t="str">
        <f t="shared" si="1"/>
        <v>[Role 3]</v>
      </c>
      <c r="E47" s="62" t="str" cm="1">
        <f t="array" ref="E47">IF(OR(H31:L31*H47:L47 &lt; H31:L31*1), "!", "")</f>
        <v/>
      </c>
      <c r="F47" s="59" t="str">
        <f>F16</f>
        <v>[currency code]</v>
      </c>
      <c r="H47" s="23"/>
      <c r="I47" s="23"/>
      <c r="J47" s="23"/>
      <c r="K47" s="23"/>
      <c r="L47" s="23"/>
    </row>
    <row r="48" spans="2:13" s="1" customFormat="1" ht="15" hidden="1" customHeight="1" outlineLevel="1" x14ac:dyDescent="0.15">
      <c r="B48" s="7"/>
      <c r="D48" s="64" t="str">
        <f t="shared" si="1"/>
        <v>[Role 4]</v>
      </c>
      <c r="E48" s="62" t="str" cm="1">
        <f t="array" ref="E48">IF(OR(H32:L32*H48:L48 &lt; H32:L32*1), "!", "")</f>
        <v/>
      </c>
      <c r="F48" s="59" t="str">
        <f>F16</f>
        <v>[currency code]</v>
      </c>
      <c r="H48" s="23"/>
      <c r="I48" s="23"/>
      <c r="J48" s="23"/>
      <c r="K48" s="23"/>
      <c r="L48" s="23"/>
    </row>
    <row r="49" spans="2:13" s="1" customFormat="1" ht="15" hidden="1" customHeight="1" outlineLevel="1" x14ac:dyDescent="0.15">
      <c r="B49" s="7"/>
      <c r="D49" s="64" t="str">
        <f t="shared" si="1"/>
        <v>[Role 5]</v>
      </c>
      <c r="E49" s="62" t="str" cm="1">
        <f t="array" ref="E49">IF(OR(H33:L33*H49:L49 &lt; H33:L33*1), "!", "")</f>
        <v/>
      </c>
      <c r="F49" s="59" t="str">
        <f>F16</f>
        <v>[currency code]</v>
      </c>
      <c r="H49" s="23"/>
      <c r="I49" s="23"/>
      <c r="J49" s="23"/>
      <c r="K49" s="23"/>
      <c r="L49" s="23"/>
    </row>
    <row r="50" spans="2:13" s="1" customFormat="1" ht="15" hidden="1" customHeight="1" outlineLevel="1" x14ac:dyDescent="0.15">
      <c r="B50" s="7"/>
      <c r="D50" s="64" t="str">
        <f t="shared" si="1"/>
        <v>[Role 6]</v>
      </c>
      <c r="E50" s="62" t="str" cm="1">
        <f t="array" ref="E50">IF(OR(H34:L34*H50:L50 &lt; H34:L34*1), "!", "")</f>
        <v/>
      </c>
      <c r="F50" s="59" t="str">
        <f>F16</f>
        <v>[currency code]</v>
      </c>
      <c r="H50" s="23"/>
      <c r="I50" s="23"/>
      <c r="J50" s="23"/>
      <c r="K50" s="23"/>
      <c r="L50" s="23"/>
    </row>
    <row r="51" spans="2:13" s="1" customFormat="1" ht="15" hidden="1" customHeight="1" outlineLevel="1" x14ac:dyDescent="0.15">
      <c r="B51" s="7"/>
      <c r="D51" s="64" t="str">
        <f t="shared" si="1"/>
        <v>[Role 7]</v>
      </c>
      <c r="E51" s="62" t="str" cm="1">
        <f t="array" ref="E51">IF(OR(H35:L35*H51:L51 &lt; H35:L35*1), "!", "")</f>
        <v/>
      </c>
      <c r="F51" s="59" t="str">
        <f>F16</f>
        <v>[currency code]</v>
      </c>
      <c r="H51" s="23"/>
      <c r="I51" s="23"/>
      <c r="J51" s="23"/>
      <c r="K51" s="23"/>
      <c r="L51" s="23"/>
    </row>
    <row r="52" spans="2:13" s="1" customFormat="1" ht="15" hidden="1" customHeight="1" outlineLevel="1" x14ac:dyDescent="0.15">
      <c r="B52" s="7"/>
      <c r="D52" s="64" t="str">
        <f t="shared" si="1"/>
        <v>[Role 8]</v>
      </c>
      <c r="E52" s="62" t="str" cm="1">
        <f t="array" ref="E52">IF(OR(H36:L36*H52:L52 &lt; H36:L36*1), "!", "")</f>
        <v/>
      </c>
      <c r="F52" s="59" t="str">
        <f>F16</f>
        <v>[currency code]</v>
      </c>
      <c r="H52" s="23"/>
      <c r="I52" s="23"/>
      <c r="J52" s="23"/>
      <c r="K52" s="23"/>
      <c r="L52" s="23"/>
    </row>
    <row r="53" spans="2:13" ht="10" hidden="1" customHeight="1" outlineLevel="1" x14ac:dyDescent="0.15">
      <c r="D53" s="1"/>
      <c r="E53" s="1"/>
      <c r="F53" s="1"/>
      <c r="H53" s="1"/>
      <c r="I53" s="1"/>
      <c r="J53" s="1"/>
      <c r="K53" s="1"/>
      <c r="L53" s="1"/>
    </row>
    <row r="54" spans="2:13" ht="15" hidden="1" customHeight="1" outlineLevel="1" x14ac:dyDescent="0.15">
      <c r="D54" s="61" t="s">
        <v>309</v>
      </c>
      <c r="E54" s="1"/>
      <c r="F54" s="1"/>
      <c r="H54" s="104" t="s">
        <v>326</v>
      </c>
      <c r="I54" s="1"/>
      <c r="J54" s="1"/>
      <c r="K54" s="1"/>
      <c r="L54" s="1"/>
    </row>
    <row r="55" spans="2:13" s="1" customFormat="1" ht="15" hidden="1" customHeight="1" outlineLevel="1" x14ac:dyDescent="0.15">
      <c r="B55" s="7"/>
      <c r="D55" s="64" t="str">
        <f t="shared" ref="D55:D62" si="2">D29</f>
        <v>[Role 1]</v>
      </c>
      <c r="E55" s="43"/>
      <c r="F55" s="8" t="str">
        <f t="shared" ref="F55:F62" si="3">ReportingCurrency</f>
        <v>USD</v>
      </c>
      <c r="H55" s="28">
        <f>IF(OR(H18=0, H29=0), 0, H45/H18)</f>
        <v>0</v>
      </c>
      <c r="I55" s="28">
        <f>IF(OR(I18=0, I29=0), 0, I45/I18)</f>
        <v>0</v>
      </c>
      <c r="J55" s="28">
        <f>IF(OR(J18=0, J29=0), 0, J45/J18)</f>
        <v>0</v>
      </c>
      <c r="K55" s="28">
        <f>IF(OR(K18=0, K29=0), 0, K45/K18)</f>
        <v>0</v>
      </c>
      <c r="L55" s="28">
        <f>IF(OR(L18=0, L29=0), 0, L45/L18)</f>
        <v>0</v>
      </c>
    </row>
    <row r="56" spans="2:13" s="1" customFormat="1" ht="15" hidden="1" customHeight="1" outlineLevel="1" x14ac:dyDescent="0.15">
      <c r="B56" s="7"/>
      <c r="D56" s="64" t="str">
        <f t="shared" si="2"/>
        <v>[Role 2]</v>
      </c>
      <c r="E56" s="43"/>
      <c r="F56" s="8" t="str">
        <f t="shared" si="3"/>
        <v>USD</v>
      </c>
      <c r="H56" s="28">
        <f>IF(OR(H18=0, H30=0), 0, H46/H18)</f>
        <v>0</v>
      </c>
      <c r="I56" s="28">
        <f>IF(OR(I18=0, I30=0), 0, I46/I18)</f>
        <v>0</v>
      </c>
      <c r="J56" s="28">
        <f>IF(OR(J18=0, J30=0), 0, J46/J18)</f>
        <v>0</v>
      </c>
      <c r="K56" s="28">
        <f>IF(OR(K18=0, K30=0), 0, K46/K18)</f>
        <v>0</v>
      </c>
      <c r="L56" s="28">
        <f>IF(OR(L18=0, L30=0), 0, L46/L18)</f>
        <v>0</v>
      </c>
    </row>
    <row r="57" spans="2:13" s="1" customFormat="1" ht="15" hidden="1" customHeight="1" outlineLevel="1" x14ac:dyDescent="0.15">
      <c r="B57" s="7"/>
      <c r="D57" s="64" t="str">
        <f t="shared" si="2"/>
        <v>[Role 3]</v>
      </c>
      <c r="E57" s="43"/>
      <c r="F57" s="8" t="str">
        <f t="shared" si="3"/>
        <v>USD</v>
      </c>
      <c r="H57" s="28">
        <f>IF(OR(H18=0, H31=0), 0, H47/H18)</f>
        <v>0</v>
      </c>
      <c r="I57" s="28">
        <f>IF(OR(I18=0, I31=0), 0, I47/I18)</f>
        <v>0</v>
      </c>
      <c r="J57" s="28">
        <f>IF(OR(J18=0, J31=0), 0, J47/J18)</f>
        <v>0</v>
      </c>
      <c r="K57" s="28">
        <f>IF(OR(K18=0, K31=0), 0, K47/K18)</f>
        <v>0</v>
      </c>
      <c r="L57" s="28">
        <f>IF(OR(L18=0, L31=0), 0, L47/L18)</f>
        <v>0</v>
      </c>
    </row>
    <row r="58" spans="2:13" s="1" customFormat="1" ht="15" hidden="1" customHeight="1" outlineLevel="1" x14ac:dyDescent="0.15">
      <c r="B58" s="7"/>
      <c r="D58" s="64" t="str">
        <f t="shared" si="2"/>
        <v>[Role 4]</v>
      </c>
      <c r="E58" s="43"/>
      <c r="F58" s="8" t="str">
        <f t="shared" si="3"/>
        <v>USD</v>
      </c>
      <c r="H58" s="28">
        <f>IF(OR(H18=0, H32=0), 0, H48/H18)</f>
        <v>0</v>
      </c>
      <c r="I58" s="28">
        <f>IF(OR(I18=0, I32=0), 0, I48/I18)</f>
        <v>0</v>
      </c>
      <c r="J58" s="28">
        <f>IF(OR(J18=0, J32=0), 0, J48/J18)</f>
        <v>0</v>
      </c>
      <c r="K58" s="28">
        <f>IF(OR(K18=0, K32=0), 0, K48/K18)</f>
        <v>0</v>
      </c>
      <c r="L58" s="28">
        <f>IF(OR(L18=0, L32=0), 0, L48/L18)</f>
        <v>0</v>
      </c>
    </row>
    <row r="59" spans="2:13" s="1" customFormat="1" ht="15" hidden="1" customHeight="1" outlineLevel="1" x14ac:dyDescent="0.15">
      <c r="B59" s="7"/>
      <c r="D59" s="64" t="str">
        <f t="shared" si="2"/>
        <v>[Role 5]</v>
      </c>
      <c r="E59" s="43"/>
      <c r="F59" s="8" t="str">
        <f t="shared" si="3"/>
        <v>USD</v>
      </c>
      <c r="H59" s="28">
        <f>IF(OR(H18=0, H33=0), 0, H49/H18)</f>
        <v>0</v>
      </c>
      <c r="I59" s="28">
        <f>IF(OR(I18=0, I33=0), 0, I49/I18)</f>
        <v>0</v>
      </c>
      <c r="J59" s="28">
        <f>IF(OR(J18=0, J33=0), 0, J49/J18)</f>
        <v>0</v>
      </c>
      <c r="K59" s="28">
        <f>IF(OR(K18=0, K33=0), 0, K49/K18)</f>
        <v>0</v>
      </c>
      <c r="L59" s="28">
        <f>IF(OR(L18=0, L33=0), 0, L49/L18)</f>
        <v>0</v>
      </c>
    </row>
    <row r="60" spans="2:13" s="1" customFormat="1" ht="15" hidden="1" customHeight="1" outlineLevel="1" x14ac:dyDescent="0.15">
      <c r="B60" s="7"/>
      <c r="D60" s="64" t="str">
        <f t="shared" si="2"/>
        <v>[Role 6]</v>
      </c>
      <c r="E60" s="43"/>
      <c r="F60" s="8" t="str">
        <f t="shared" si="3"/>
        <v>USD</v>
      </c>
      <c r="H60" s="28">
        <f>IF(OR(H18=0, H34=0), 0, H50/H18)</f>
        <v>0</v>
      </c>
      <c r="I60" s="28">
        <f>IF(OR(I18=0, I34=0), 0, I50/I18)</f>
        <v>0</v>
      </c>
      <c r="J60" s="28">
        <f>IF(OR(J18=0, J34=0), 0, J50/J18)</f>
        <v>0</v>
      </c>
      <c r="K60" s="28">
        <f>IF(OR(K18=0, K34=0), 0, K50/K18)</f>
        <v>0</v>
      </c>
      <c r="L60" s="28">
        <f>IF(OR(L18=0, L34=0), 0, L50/L18)</f>
        <v>0</v>
      </c>
    </row>
    <row r="61" spans="2:13" s="1" customFormat="1" ht="15" hidden="1" customHeight="1" outlineLevel="1" x14ac:dyDescent="0.15">
      <c r="B61" s="7"/>
      <c r="D61" s="64" t="str">
        <f t="shared" si="2"/>
        <v>[Role 7]</v>
      </c>
      <c r="E61" s="43"/>
      <c r="F61" s="8" t="str">
        <f t="shared" si="3"/>
        <v>USD</v>
      </c>
      <c r="H61" s="28">
        <f>IF(OR(H18=0, H35=0), 0, H51/H18)</f>
        <v>0</v>
      </c>
      <c r="I61" s="28">
        <f>IF(OR(I18=0, I35=0), 0, I51/I18)</f>
        <v>0</v>
      </c>
      <c r="J61" s="28">
        <f>IF(OR(J18=0, J35=0), 0, J51/J18)</f>
        <v>0</v>
      </c>
      <c r="K61" s="28">
        <f>IF(OR(K18=0, K35=0), 0, K51/K18)</f>
        <v>0</v>
      </c>
      <c r="L61" s="28">
        <f>IF(OR(L18=0, L35=0), 0, L51/L18)</f>
        <v>0</v>
      </c>
    </row>
    <row r="62" spans="2:13" s="1" customFormat="1" ht="15" hidden="1" customHeight="1" outlineLevel="1" x14ac:dyDescent="0.15">
      <c r="B62" s="7"/>
      <c r="D62" s="64" t="str">
        <f t="shared" si="2"/>
        <v>[Role 8]</v>
      </c>
      <c r="E62" s="43"/>
      <c r="F62" s="8" t="str">
        <f t="shared" si="3"/>
        <v>USD</v>
      </c>
      <c r="H62" s="28">
        <f>IF(OR(H18=0, H36=0), 0, H52/H18)</f>
        <v>0</v>
      </c>
      <c r="I62" s="28">
        <f>IF(OR(I18=0, I36=0), 0, I52/I18)</f>
        <v>0</v>
      </c>
      <c r="J62" s="28">
        <f>IF(OR(J18=0, J36=0), 0, J52/J18)</f>
        <v>0</v>
      </c>
      <c r="K62" s="28">
        <f>IF(OR(K18=0, K36=0), 0, K52/K18)</f>
        <v>0</v>
      </c>
      <c r="L62" s="28">
        <f>IF(OR(L18=0, L36=0), 0, L52/L18)</f>
        <v>0</v>
      </c>
    </row>
    <row r="63" spans="2:13" hidden="1" outlineLevel="1" x14ac:dyDescent="0.15"/>
    <row r="64" spans="2:13" s="1" customFormat="1" ht="18" hidden="1" customHeight="1" outlineLevel="1" thickBot="1" x14ac:dyDescent="0.2">
      <c r="B64" s="7"/>
      <c r="C64" s="95" t="s">
        <v>10</v>
      </c>
      <c r="D64" s="95"/>
      <c r="E64" s="95"/>
      <c r="F64" s="96"/>
      <c r="G64" s="96"/>
      <c r="H64" s="103" t="s">
        <v>4</v>
      </c>
      <c r="I64" s="96" t="s">
        <v>5</v>
      </c>
      <c r="J64" s="96" t="s">
        <v>6</v>
      </c>
      <c r="K64" s="96" t="s">
        <v>257</v>
      </c>
      <c r="L64" s="96" t="s">
        <v>258</v>
      </c>
      <c r="M64" s="96"/>
    </row>
    <row r="65" spans="2:13" ht="10" hidden="1" customHeight="1" outlineLevel="1" x14ac:dyDescent="0.15"/>
    <row r="66" spans="2:13" s="1" customFormat="1" ht="15" hidden="1" customHeight="1" outlineLevel="1" x14ac:dyDescent="0.15">
      <c r="B66" s="7"/>
      <c r="D66" s="9" t="s">
        <v>17</v>
      </c>
      <c r="F66" s="8" t="s">
        <v>9</v>
      </c>
      <c r="H66" s="29">
        <f>H40</f>
        <v>0</v>
      </c>
      <c r="I66" s="29">
        <f>I40</f>
        <v>0</v>
      </c>
      <c r="J66" s="29">
        <f>J40</f>
        <v>0</v>
      </c>
      <c r="K66" s="29">
        <f>K40</f>
        <v>0</v>
      </c>
      <c r="L66" s="29">
        <f>L40</f>
        <v>0</v>
      </c>
    </row>
    <row r="67" spans="2:13" ht="4" hidden="1" customHeight="1" outlineLevel="1" x14ac:dyDescent="0.15">
      <c r="D67" s="9"/>
      <c r="F67" s="1"/>
      <c r="H67" s="1"/>
      <c r="I67" s="1"/>
      <c r="J67" s="1"/>
      <c r="K67" s="1"/>
      <c r="L67" s="1"/>
    </row>
    <row r="68" spans="2:13" s="1" customFormat="1" ht="15" hidden="1" customHeight="1" outlineLevel="1" x14ac:dyDescent="0.15">
      <c r="B68" s="7"/>
      <c r="D68" s="9" t="s">
        <v>249</v>
      </c>
      <c r="F68" s="8" t="s">
        <v>9</v>
      </c>
      <c r="H68" s="29" cm="1">
        <f t="array" ref="H68">SUM(H29:H36 * (H45:H52 &lt;H16))</f>
        <v>0</v>
      </c>
      <c r="I68" s="29" cm="1">
        <f t="array" ref="I68">SUM(I29:I36 * (I45:I52 &lt;I16))</f>
        <v>0</v>
      </c>
      <c r="J68" s="29" cm="1">
        <f t="array" ref="J68">SUM(J29:J36 * (J45:J52 &lt;J16))</f>
        <v>0</v>
      </c>
      <c r="K68" s="29" cm="1">
        <f t="array" ref="K68">SUM(K29:K36 * (K45:K52 &lt;K16))</f>
        <v>0</v>
      </c>
      <c r="L68" s="29" cm="1">
        <f t="array" ref="L68">SUM(L29:L36 * (L45:L52 &lt;L16))</f>
        <v>0</v>
      </c>
    </row>
    <row r="69" spans="2:13" ht="4" hidden="1" customHeight="1" outlineLevel="1" x14ac:dyDescent="0.15">
      <c r="D69" s="9"/>
      <c r="F69" s="1"/>
      <c r="H69" s="1"/>
      <c r="I69" s="1"/>
      <c r="J69" s="1"/>
      <c r="K69" s="1"/>
      <c r="L69" s="1"/>
    </row>
    <row r="70" spans="2:13" s="1" customFormat="1" ht="15" hidden="1" customHeight="1" outlineLevel="1" x14ac:dyDescent="0.15">
      <c r="B70" s="7"/>
      <c r="D70" s="9" t="s">
        <v>11</v>
      </c>
      <c r="F70" s="8" t="str">
        <f>ReportingCurrencyUnitLables</f>
        <v>USD 000s</v>
      </c>
      <c r="H70" s="29">
        <f>H20 * H40 / 1000</f>
        <v>0</v>
      </c>
      <c r="I70" s="105">
        <f t="shared" ref="I70:L70" si="4">I20 * I40 / 1000</f>
        <v>0</v>
      </c>
      <c r="J70" s="29">
        <f t="shared" si="4"/>
        <v>0</v>
      </c>
      <c r="K70" s="29">
        <f t="shared" si="4"/>
        <v>0</v>
      </c>
      <c r="L70" s="29">
        <f t="shared" si="4"/>
        <v>0</v>
      </c>
    </row>
    <row r="71" spans="2:13" ht="4" hidden="1" customHeight="1" outlineLevel="1" x14ac:dyDescent="0.15">
      <c r="D71" s="9"/>
      <c r="F71" s="1"/>
      <c r="H71" s="1"/>
      <c r="I71" s="1"/>
      <c r="J71" s="1"/>
      <c r="K71" s="1"/>
      <c r="L71" s="1"/>
    </row>
    <row r="72" spans="2:13" s="1" customFormat="1" ht="15" hidden="1" customHeight="1" outlineLevel="1" x14ac:dyDescent="0.15">
      <c r="B72" s="7"/>
      <c r="D72" s="9" t="s">
        <v>13</v>
      </c>
      <c r="F72" s="8" t="s">
        <v>14</v>
      </c>
      <c r="H72" s="30">
        <f>IF(H66=0,0,H68 / H66)</f>
        <v>0</v>
      </c>
      <c r="I72" s="30">
        <f>IF(I66=0,0,I68 / I66)</f>
        <v>0</v>
      </c>
      <c r="J72" s="30">
        <f>IF(J66=0,0,J68 / J66)</f>
        <v>0</v>
      </c>
      <c r="K72" s="30">
        <f>IF(K66=0,0,K68 / K66)</f>
        <v>0</v>
      </c>
      <c r="L72" s="30">
        <f>IF(L66=0,0,L68 / L66)</f>
        <v>0</v>
      </c>
    </row>
    <row r="73" spans="2:13" ht="4" hidden="1" customHeight="1" outlineLevel="1" x14ac:dyDescent="0.15">
      <c r="D73" s="9"/>
      <c r="F73" s="1"/>
      <c r="H73" s="1"/>
      <c r="I73" s="1"/>
      <c r="J73" s="1"/>
      <c r="K73" s="1"/>
      <c r="L73" s="1"/>
    </row>
    <row r="74" spans="2:13" ht="15" hidden="1" customHeight="1" outlineLevel="1" x14ac:dyDescent="0.15">
      <c r="D74" s="9" t="s">
        <v>301</v>
      </c>
      <c r="F74" s="8" t="str">
        <f>ReportingCurrencyUnitLables</f>
        <v>USD 000s</v>
      </c>
      <c r="G74" s="1"/>
      <c r="H74" s="105" cm="1">
        <f t="array" ref="H74">SUM((H55:H62&lt;H20) * (H20 - H55:H62) * H29:H36) / 1000</f>
        <v>0</v>
      </c>
      <c r="I74" s="105" cm="1">
        <f t="array" ref="I74">SUM((I55:I62&lt;I20) * (I20 - I55:I62) * I29:I36) / 1000</f>
        <v>0</v>
      </c>
      <c r="J74" s="105" cm="1">
        <f t="array" ref="J74">SUM((J55:J62&lt;J20) * (J20 - J55:J62) * J29:J36) / 1000</f>
        <v>0</v>
      </c>
      <c r="K74" s="105" cm="1">
        <f t="array" ref="K74">SUM((K55:K62&lt;K20) * (K20 - K55:K62) * K29:K36) / 1000</f>
        <v>0</v>
      </c>
      <c r="L74" s="105" cm="1">
        <f t="array" ref="L74">SUM((L55:L62&lt;L20) * (L20 - L55:L62) * L29:L36) / 1000</f>
        <v>0</v>
      </c>
    </row>
    <row r="75" spans="2:13" ht="4" hidden="1" customHeight="1" outlineLevel="1" x14ac:dyDescent="0.15">
      <c r="D75" s="9"/>
      <c r="F75" s="1"/>
      <c r="H75" s="1"/>
      <c r="I75" s="1"/>
      <c r="J75" s="1"/>
      <c r="K75" s="1"/>
      <c r="L75" s="1"/>
    </row>
    <row r="76" spans="2:13" s="1" customFormat="1" ht="15" hidden="1" customHeight="1" outlineLevel="1" x14ac:dyDescent="0.15">
      <c r="B76" s="7"/>
      <c r="D76" s="9" t="s">
        <v>252</v>
      </c>
      <c r="F76" s="8" t="s">
        <v>250</v>
      </c>
      <c r="H76" s="30">
        <f>IF(H70=0, 0, H74/H70)</f>
        <v>0</v>
      </c>
      <c r="I76" s="30">
        <f>IF(I70=0, 0, I74/I70)</f>
        <v>0</v>
      </c>
      <c r="J76" s="30">
        <f>IF(J70=0, 0, J74/J70)</f>
        <v>0</v>
      </c>
      <c r="K76" s="30">
        <f>IF(K70=0, 0, K74/K70)</f>
        <v>0</v>
      </c>
      <c r="L76" s="30">
        <f>IF(L70=0, 0, L74/L70)</f>
        <v>0</v>
      </c>
    </row>
    <row r="77" spans="2:13" ht="4" hidden="1" customHeight="1" outlineLevel="1" x14ac:dyDescent="0.15">
      <c r="D77" s="9"/>
      <c r="F77" s="1"/>
      <c r="H77" s="1"/>
      <c r="I77" s="1"/>
      <c r="J77" s="1"/>
      <c r="K77" s="1"/>
      <c r="L77" s="1"/>
    </row>
    <row r="78" spans="2:13" s="1" customFormat="1" ht="15" hidden="1" customHeight="1" outlineLevel="1" x14ac:dyDescent="0.15">
      <c r="B78" s="7"/>
      <c r="C78" s="7"/>
      <c r="D78" s="9" t="s">
        <v>251</v>
      </c>
      <c r="F78" s="8" t="s">
        <v>259</v>
      </c>
      <c r="H78" s="31"/>
      <c r="I78" s="30">
        <f>IF(H76=0, 0, -(I76-H76) / H76)</f>
        <v>0</v>
      </c>
      <c r="J78" s="30">
        <f>IF(I76=0, 0, -(J76-I76) / I76)</f>
        <v>0</v>
      </c>
      <c r="K78" s="30">
        <f>IF(J76=0, 0, -(K76-J76) / J76)</f>
        <v>0</v>
      </c>
      <c r="L78" s="30">
        <f>IF(K76=0, 0, -(L76-K76) / K76)</f>
        <v>0</v>
      </c>
    </row>
    <row r="79" spans="2:13" hidden="1" outlineLevel="1" x14ac:dyDescent="0.15"/>
    <row r="80" spans="2:13" s="1" customFormat="1" ht="18" hidden="1" customHeight="1" outlineLevel="1" thickBot="1" x14ac:dyDescent="0.2">
      <c r="B80" s="7"/>
      <c r="C80" s="95" t="s">
        <v>241</v>
      </c>
      <c r="D80" s="95"/>
      <c r="E80" s="97">
        <f>IF(AND(J7 = "Yes", OR(ISBLANK(Worker_Type_Filter), Worker_Type_Filter = H12),
 OR(ISBLANK(Country_Filter), Country_Filter = J12)), 1, 0)</f>
        <v>1</v>
      </c>
      <c r="F80" s="96"/>
      <c r="G80" s="96"/>
      <c r="H80" s="96" t="s">
        <v>4</v>
      </c>
      <c r="I80" s="96" t="s">
        <v>5</v>
      </c>
      <c r="J80" s="96" t="s">
        <v>6</v>
      </c>
      <c r="K80" s="96" t="s">
        <v>257</v>
      </c>
      <c r="L80" s="96" t="s">
        <v>258</v>
      </c>
      <c r="M80" s="96"/>
    </row>
    <row r="81" spans="2:14" ht="10" hidden="1" customHeight="1" outlineLevel="1" x14ac:dyDescent="0.15">
      <c r="C81" s="44" t="s">
        <v>248</v>
      </c>
    </row>
    <row r="82" spans="2:14" ht="4" hidden="1" customHeight="1" outlineLevel="1" x14ac:dyDescent="0.15"/>
    <row r="83" spans="2:14" s="1" customFormat="1" ht="15" hidden="1" customHeight="1" outlineLevel="1" x14ac:dyDescent="0.15">
      <c r="B83" s="7"/>
      <c r="C83" s="19">
        <v>1</v>
      </c>
      <c r="D83" s="9" t="s">
        <v>17</v>
      </c>
      <c r="F83" s="8" t="s">
        <v>9</v>
      </c>
      <c r="H83" s="29">
        <f>H66 * $E80</f>
        <v>0</v>
      </c>
      <c r="I83" s="29">
        <f>I66 * $E80</f>
        <v>0</v>
      </c>
      <c r="J83" s="29">
        <f>J66 * $E80</f>
        <v>0</v>
      </c>
      <c r="K83" s="29">
        <f>K66 * $E80</f>
        <v>0</v>
      </c>
      <c r="L83" s="29">
        <f>L66 * $E80</f>
        <v>0</v>
      </c>
    </row>
    <row r="84" spans="2:14" ht="4" hidden="1" customHeight="1" outlineLevel="1" x14ac:dyDescent="0.15">
      <c r="D84" s="9"/>
      <c r="F84" s="1"/>
      <c r="H84" s="1"/>
      <c r="I84" s="1"/>
      <c r="J84" s="1"/>
      <c r="K84" s="1"/>
      <c r="L84" s="1"/>
    </row>
    <row r="85" spans="2:14" s="1" customFormat="1" ht="15" hidden="1" customHeight="1" outlineLevel="1" x14ac:dyDescent="0.15">
      <c r="B85" s="7"/>
      <c r="C85" s="19">
        <v>2</v>
      </c>
      <c r="D85" s="9" t="s">
        <v>249</v>
      </c>
      <c r="F85" s="8" t="s">
        <v>9</v>
      </c>
      <c r="H85" s="29">
        <f>H68 * $E80</f>
        <v>0</v>
      </c>
      <c r="I85" s="29">
        <f>I68 * $E80</f>
        <v>0</v>
      </c>
      <c r="J85" s="29">
        <f>J68 * $E80</f>
        <v>0</v>
      </c>
      <c r="K85" s="29">
        <f>K68 * $E80</f>
        <v>0</v>
      </c>
      <c r="L85" s="29">
        <f>L68 * $E80</f>
        <v>0</v>
      </c>
    </row>
    <row r="86" spans="2:14" ht="4" hidden="1" customHeight="1" outlineLevel="1" x14ac:dyDescent="0.15">
      <c r="D86" s="9"/>
      <c r="F86" s="1"/>
      <c r="H86" s="1"/>
      <c r="I86" s="1"/>
      <c r="J86" s="1"/>
      <c r="K86" s="1"/>
      <c r="L86" s="1"/>
    </row>
    <row r="87" spans="2:14" s="1" customFormat="1" ht="15" hidden="1" customHeight="1" outlineLevel="1" x14ac:dyDescent="0.15">
      <c r="B87" s="7"/>
      <c r="C87" s="19">
        <v>3</v>
      </c>
      <c r="D87" s="9" t="s">
        <v>11</v>
      </c>
      <c r="F87" s="8" t="str">
        <f>ReportingCurrencyUnitLables</f>
        <v>USD 000s</v>
      </c>
      <c r="H87" s="29">
        <f>H70 * $E80</f>
        <v>0</v>
      </c>
      <c r="I87" s="29">
        <f>I70 * $E80</f>
        <v>0</v>
      </c>
      <c r="J87" s="29">
        <f>J70 * $E80</f>
        <v>0</v>
      </c>
      <c r="K87" s="29">
        <f>K70 * $E80</f>
        <v>0</v>
      </c>
      <c r="L87" s="29">
        <f>L70 * $E80</f>
        <v>0</v>
      </c>
    </row>
    <row r="88" spans="2:14" ht="4" hidden="1" customHeight="1" outlineLevel="1" x14ac:dyDescent="0.15">
      <c r="D88" s="9"/>
      <c r="F88" s="1"/>
      <c r="H88" s="1"/>
      <c r="I88" s="1"/>
      <c r="J88" s="1"/>
      <c r="K88" s="1"/>
      <c r="L88" s="1"/>
    </row>
    <row r="89" spans="2:14" s="1" customFormat="1" ht="15" hidden="1" customHeight="1" outlineLevel="1" x14ac:dyDescent="0.15">
      <c r="B89" s="7"/>
      <c r="C89" s="19">
        <v>4</v>
      </c>
      <c r="D89" s="9" t="s">
        <v>256</v>
      </c>
      <c r="F89" s="8" t="str">
        <f>ReportingCurrencyUnitLables</f>
        <v>USD 000s</v>
      </c>
      <c r="H89" s="29">
        <f>H74 * $E80</f>
        <v>0</v>
      </c>
      <c r="I89" s="29">
        <f>I74 * $E80</f>
        <v>0</v>
      </c>
      <c r="J89" s="29">
        <f>J74 * $E80</f>
        <v>0</v>
      </c>
      <c r="K89" s="29">
        <f>K74 * $E80</f>
        <v>0</v>
      </c>
      <c r="L89" s="29">
        <f>L74 * $E80</f>
        <v>0</v>
      </c>
    </row>
    <row r="90" spans="2:14" ht="4" hidden="1" customHeight="1" outlineLevel="1" x14ac:dyDescent="0.15">
      <c r="D90" s="9"/>
      <c r="F90" s="1"/>
      <c r="H90" s="1"/>
      <c r="I90" s="1"/>
      <c r="J90" s="1"/>
      <c r="K90" s="1"/>
      <c r="L90" s="1"/>
    </row>
    <row r="91" spans="2:14" ht="10" hidden="1" customHeight="1" outlineLevel="1" x14ac:dyDescent="0.15">
      <c r="B91" s="45"/>
      <c r="C91" s="41"/>
      <c r="D91" s="41"/>
      <c r="E91" s="41"/>
      <c r="F91" s="41"/>
      <c r="G91" s="41"/>
      <c r="H91" s="41"/>
      <c r="I91" s="46"/>
      <c r="J91" s="46"/>
      <c r="K91" s="46"/>
      <c r="L91" s="41"/>
      <c r="M91" s="41"/>
      <c r="N91" s="1"/>
    </row>
    <row r="92" spans="2:14" ht="10" customHeight="1" x14ac:dyDescent="0.15">
      <c r="B92" s="45"/>
      <c r="C92" s="41"/>
      <c r="D92" s="41"/>
      <c r="E92" s="41"/>
      <c r="F92" s="41"/>
      <c r="G92" s="41"/>
      <c r="H92" s="41"/>
      <c r="I92" s="46"/>
      <c r="J92" s="46"/>
      <c r="K92" s="46"/>
      <c r="L92" s="41"/>
      <c r="M92" s="41"/>
      <c r="N92" s="1"/>
    </row>
    <row r="93" spans="2:14" s="1" customFormat="1" ht="19" collapsed="1" x14ac:dyDescent="0.15">
      <c r="B93" s="87" cm="1">
        <f t="array" aca="1" ref="B93" ca="1">MAX($B$2:OFFSET(B93,-1,0)+1)</f>
        <v>2</v>
      </c>
      <c r="C93" s="88" t="str">
        <f>UPPER(J98) &amp;" / " &amp; K98  &amp; " / " &amp; L98 &amp; " / " &amp; H98</f>
        <v xml:space="preserve"> /  /  / </v>
      </c>
      <c r="D93" s="88"/>
      <c r="E93" s="41"/>
      <c r="F93" s="41"/>
      <c r="G93" s="41"/>
      <c r="H93" s="62" t="str">
        <f>IF(COUNTIF(E95:E175, "!")&gt;0, "!", "")</f>
        <v/>
      </c>
      <c r="I93" s="18" t="s">
        <v>240</v>
      </c>
      <c r="J93" s="2" t="s">
        <v>210</v>
      </c>
      <c r="K93" s="18" t="s">
        <v>266</v>
      </c>
      <c r="L93" s="42">
        <f>E166</f>
        <v>1</v>
      </c>
      <c r="M93" s="41"/>
    </row>
    <row r="94" spans="2:14" s="1" customFormat="1" ht="4" hidden="1" customHeight="1" outlineLevel="1" thickBot="1" x14ac:dyDescent="0.2">
      <c r="B94" s="92"/>
      <c r="C94" s="93"/>
      <c r="D94" s="93"/>
      <c r="E94" s="93"/>
      <c r="F94" s="93"/>
      <c r="G94" s="93"/>
      <c r="H94" s="93"/>
      <c r="I94" s="94"/>
      <c r="J94" s="94"/>
      <c r="K94" s="94"/>
      <c r="L94" s="93"/>
      <c r="M94" s="93"/>
    </row>
    <row r="95" spans="2:14" ht="10" hidden="1" customHeight="1" outlineLevel="1" thickTop="1" x14ac:dyDescent="0.15"/>
    <row r="96" spans="2:14" ht="15" hidden="1" customHeight="1" outlineLevel="1" x14ac:dyDescent="0.15">
      <c r="D96" s="1"/>
      <c r="E96" s="1"/>
      <c r="H96" s="4" t="s">
        <v>1</v>
      </c>
      <c r="J96" s="4" t="s">
        <v>0</v>
      </c>
      <c r="K96" s="4" t="s">
        <v>209</v>
      </c>
      <c r="L96" s="4" t="s">
        <v>263</v>
      </c>
    </row>
    <row r="97" spans="2:13" ht="5" hidden="1" customHeight="1" outlineLevel="1" x14ac:dyDescent="0.15">
      <c r="D97" s="1"/>
      <c r="E97" s="1"/>
      <c r="H97" s="1"/>
      <c r="J97" s="1"/>
      <c r="K97" s="1"/>
      <c r="L97" s="1"/>
    </row>
    <row r="98" spans="2:13" ht="15" hidden="1" customHeight="1" outlineLevel="1" x14ac:dyDescent="0.15">
      <c r="D98" s="9" t="s">
        <v>2</v>
      </c>
      <c r="E98" s="1"/>
      <c r="H98" s="2"/>
      <c r="J98" s="2"/>
      <c r="K98" s="2"/>
      <c r="L98" s="2"/>
    </row>
    <row r="99" spans="2:13" hidden="1" outlineLevel="1" x14ac:dyDescent="0.15">
      <c r="D99" s="1"/>
      <c r="E99" s="1"/>
      <c r="F99" s="1"/>
      <c r="H99" s="1"/>
      <c r="I99" s="1"/>
      <c r="J99" s="1"/>
      <c r="K99" s="1"/>
      <c r="L99" s="1"/>
    </row>
    <row r="100" spans="2:13" s="1" customFormat="1" ht="18" hidden="1" customHeight="1" outlineLevel="1" thickBot="1" x14ac:dyDescent="0.2">
      <c r="B100" s="7"/>
      <c r="C100" s="95" t="s">
        <v>3</v>
      </c>
      <c r="D100" s="95"/>
      <c r="E100" s="95"/>
      <c r="F100" s="96"/>
      <c r="G100" s="96"/>
      <c r="H100" s="96" t="s">
        <v>4</v>
      </c>
      <c r="I100" s="96" t="s">
        <v>5</v>
      </c>
      <c r="J100" s="96" t="s">
        <v>6</v>
      </c>
      <c r="K100" s="96" t="s">
        <v>257</v>
      </c>
      <c r="L100" s="96" t="s">
        <v>258</v>
      </c>
      <c r="M100" s="96"/>
    </row>
    <row r="101" spans="2:13" ht="10" hidden="1" customHeight="1" outlineLevel="1" x14ac:dyDescent="0.15">
      <c r="H101" s="1"/>
      <c r="I101" s="1"/>
      <c r="J101" s="1"/>
      <c r="K101" s="1"/>
      <c r="L101" s="1"/>
    </row>
    <row r="102" spans="2:13" s="1" customFormat="1" ht="15" hidden="1" customHeight="1" outlineLevel="1" x14ac:dyDescent="0.15">
      <c r="B102" s="7"/>
      <c r="D102" s="9" t="s">
        <v>3</v>
      </c>
      <c r="F102" s="17" t="s">
        <v>331</v>
      </c>
      <c r="H102" s="22"/>
      <c r="I102" s="22"/>
      <c r="J102" s="22"/>
      <c r="K102" s="22"/>
      <c r="L102" s="22"/>
    </row>
    <row r="103" spans="2:13" ht="4" hidden="1" customHeight="1" outlineLevel="1" x14ac:dyDescent="0.15">
      <c r="D103" s="1"/>
      <c r="E103" s="1"/>
      <c r="F103" s="1"/>
      <c r="H103" s="1"/>
      <c r="I103" s="1"/>
      <c r="J103" s="1"/>
      <c r="K103" s="1"/>
      <c r="L103" s="1"/>
    </row>
    <row r="104" spans="2:13" s="1" customFormat="1" ht="15" hidden="1" customHeight="1" outlineLevel="1" x14ac:dyDescent="0.15">
      <c r="B104" s="7"/>
      <c r="D104" s="9" t="s">
        <v>246</v>
      </c>
      <c r="F104" s="8" t="str">
        <f>F106 &amp; ":" &amp; F102</f>
        <v>USD:[currency code]</v>
      </c>
      <c r="H104" s="24"/>
      <c r="I104" s="24"/>
      <c r="J104" s="24"/>
      <c r="K104" s="24"/>
      <c r="L104" s="24"/>
    </row>
    <row r="105" spans="2:13" ht="4" hidden="1" customHeight="1" outlineLevel="1" x14ac:dyDescent="0.15">
      <c r="D105" s="1"/>
      <c r="E105" s="1"/>
      <c r="F105" s="1"/>
      <c r="H105" s="1"/>
      <c r="I105" s="1"/>
      <c r="J105" s="1"/>
      <c r="K105" s="1"/>
      <c r="L105" s="1"/>
    </row>
    <row r="106" spans="2:13" s="1" customFormat="1" ht="15" hidden="1" customHeight="1" outlineLevel="1" x14ac:dyDescent="0.15">
      <c r="B106" s="7"/>
      <c r="D106" s="9" t="s">
        <v>16</v>
      </c>
      <c r="F106" s="8" t="str">
        <f>ReportingCurrency</f>
        <v>USD</v>
      </c>
      <c r="H106" s="28">
        <f>IF(H104=0, 0, H102/H104)</f>
        <v>0</v>
      </c>
      <c r="I106" s="28">
        <f>IF(I104=0, 0, I102/I104)</f>
        <v>0</v>
      </c>
      <c r="J106" s="28">
        <f>IF(J104=0, 0, J102/J104)</f>
        <v>0</v>
      </c>
      <c r="K106" s="28">
        <f>IF(K104=0, 0, K102/K104)</f>
        <v>0</v>
      </c>
      <c r="L106" s="28">
        <f>IF(L104=0, 0, L102/L104)</f>
        <v>0</v>
      </c>
    </row>
    <row r="107" spans="2:13" ht="4" hidden="1" customHeight="1" outlineLevel="1" x14ac:dyDescent="0.15">
      <c r="D107" s="1"/>
      <c r="E107" s="1"/>
      <c r="F107" s="1"/>
      <c r="H107" s="1"/>
      <c r="I107" s="1"/>
      <c r="J107" s="1"/>
      <c r="K107" s="1"/>
      <c r="L107" s="1"/>
    </row>
    <row r="108" spans="2:13" s="1" customFormat="1" ht="15" hidden="1" customHeight="1" outlineLevel="1" x14ac:dyDescent="0.15">
      <c r="B108" s="7"/>
      <c r="D108" s="9" t="s">
        <v>253</v>
      </c>
      <c r="F108" s="8" t="s">
        <v>254</v>
      </c>
      <c r="H108" s="2"/>
      <c r="I108" s="2"/>
      <c r="J108" s="2"/>
      <c r="K108" s="2"/>
      <c r="L108" s="2"/>
    </row>
    <row r="109" spans="2:13" ht="4" hidden="1" customHeight="1" outlineLevel="1" x14ac:dyDescent="0.15">
      <c r="D109" s="1"/>
      <c r="E109" s="1"/>
      <c r="F109" s="1"/>
      <c r="H109" s="1"/>
      <c r="I109" s="1"/>
      <c r="J109" s="1"/>
      <c r="K109" s="1"/>
      <c r="L109" s="1"/>
    </row>
    <row r="110" spans="2:13" s="1" customFormat="1" ht="15" hidden="1" customHeight="1" outlineLevel="1" x14ac:dyDescent="0.15">
      <c r="B110" s="7"/>
      <c r="D110" s="9" t="s">
        <v>279</v>
      </c>
      <c r="F110" s="8" t="s">
        <v>255</v>
      </c>
      <c r="H110" s="25"/>
      <c r="I110" s="25"/>
      <c r="J110" s="25"/>
      <c r="K110" s="25"/>
      <c r="L110" s="25"/>
    </row>
    <row r="111" spans="2:13" hidden="1" outlineLevel="1" x14ac:dyDescent="0.15">
      <c r="D111" s="1"/>
      <c r="E111" s="1"/>
      <c r="F111" s="1"/>
      <c r="H111" s="1"/>
      <c r="I111" s="1"/>
      <c r="J111" s="1"/>
      <c r="K111" s="1"/>
      <c r="L111" s="1"/>
    </row>
    <row r="112" spans="2:13" s="1" customFormat="1" ht="18" hidden="1" customHeight="1" outlineLevel="1" thickBot="1" x14ac:dyDescent="0.2">
      <c r="B112" s="7"/>
      <c r="C112" s="95" t="s">
        <v>8</v>
      </c>
      <c r="D112" s="95"/>
      <c r="E112" s="95"/>
      <c r="F112" s="96"/>
      <c r="G112" s="96"/>
      <c r="H112" s="96" t="s">
        <v>4</v>
      </c>
      <c r="I112" s="96" t="s">
        <v>5</v>
      </c>
      <c r="J112" s="96" t="s">
        <v>6</v>
      </c>
      <c r="K112" s="96" t="s">
        <v>257</v>
      </c>
      <c r="L112" s="96" t="s">
        <v>258</v>
      </c>
      <c r="M112" s="96"/>
    </row>
    <row r="113" spans="2:13" ht="10" hidden="1" customHeight="1" outlineLevel="1" x14ac:dyDescent="0.15">
      <c r="H113" s="1"/>
      <c r="I113" s="1"/>
      <c r="J113" s="1"/>
      <c r="K113" s="1"/>
      <c r="L113" s="1"/>
    </row>
    <row r="114" spans="2:13" ht="15" hidden="1" customHeight="1" outlineLevel="1" x14ac:dyDescent="0.15">
      <c r="D114" s="9" t="s">
        <v>323</v>
      </c>
      <c r="E114" s="1"/>
      <c r="F114" s="1"/>
      <c r="H114" s="65"/>
      <c r="I114" s="1"/>
      <c r="J114" s="1"/>
      <c r="K114" s="1"/>
      <c r="L114" s="1"/>
    </row>
    <row r="115" spans="2:13" s="1" customFormat="1" ht="15" hidden="1" customHeight="1" outlineLevel="1" x14ac:dyDescent="0.15">
      <c r="B115" s="7"/>
      <c r="D115" s="63" t="s">
        <v>317</v>
      </c>
      <c r="F115" s="8" t="s">
        <v>18</v>
      </c>
      <c r="H115" s="23"/>
      <c r="I115" s="23"/>
      <c r="J115" s="23"/>
      <c r="K115" s="23"/>
      <c r="L115" s="23"/>
    </row>
    <row r="116" spans="2:13" s="1" customFormat="1" ht="15" hidden="1" customHeight="1" outlineLevel="1" x14ac:dyDescent="0.15">
      <c r="B116" s="7"/>
      <c r="D116" s="63" t="s">
        <v>302</v>
      </c>
      <c r="F116" s="8" t="s">
        <v>18</v>
      </c>
      <c r="H116" s="23"/>
      <c r="I116" s="23"/>
      <c r="J116" s="23"/>
      <c r="K116" s="23"/>
      <c r="L116" s="23"/>
    </row>
    <row r="117" spans="2:13" s="1" customFormat="1" ht="15" hidden="1" customHeight="1" outlineLevel="1" x14ac:dyDescent="0.15">
      <c r="B117" s="7"/>
      <c r="D117" s="63" t="s">
        <v>303</v>
      </c>
      <c r="F117" s="8" t="s">
        <v>18</v>
      </c>
      <c r="H117" s="23"/>
      <c r="I117" s="23"/>
      <c r="J117" s="23"/>
      <c r="K117" s="23"/>
      <c r="L117" s="23"/>
    </row>
    <row r="118" spans="2:13" s="1" customFormat="1" ht="15" hidden="1" customHeight="1" outlineLevel="1" x14ac:dyDescent="0.15">
      <c r="B118" s="7"/>
      <c r="D118" s="63" t="s">
        <v>304</v>
      </c>
      <c r="F118" s="8" t="s">
        <v>18</v>
      </c>
      <c r="H118" s="23"/>
      <c r="I118" s="23"/>
      <c r="J118" s="23"/>
      <c r="K118" s="23"/>
      <c r="L118" s="23"/>
    </row>
    <row r="119" spans="2:13" s="1" customFormat="1" ht="15" hidden="1" customHeight="1" outlineLevel="1" x14ac:dyDescent="0.15">
      <c r="B119" s="7"/>
      <c r="D119" s="63" t="s">
        <v>318</v>
      </c>
      <c r="F119" s="8" t="s">
        <v>18</v>
      </c>
      <c r="H119" s="23"/>
      <c r="I119" s="23"/>
      <c r="J119" s="23"/>
      <c r="K119" s="23"/>
      <c r="L119" s="23"/>
    </row>
    <row r="120" spans="2:13" s="1" customFormat="1" ht="15" hidden="1" customHeight="1" outlineLevel="1" x14ac:dyDescent="0.15">
      <c r="B120" s="7"/>
      <c r="D120" s="63" t="s">
        <v>319</v>
      </c>
      <c r="F120" s="8" t="s">
        <v>18</v>
      </c>
      <c r="H120" s="23"/>
      <c r="I120" s="23"/>
      <c r="J120" s="23"/>
      <c r="K120" s="23"/>
      <c r="L120" s="23"/>
    </row>
    <row r="121" spans="2:13" s="1" customFormat="1" ht="15" hidden="1" customHeight="1" outlineLevel="1" x14ac:dyDescent="0.15">
      <c r="B121" s="7"/>
      <c r="D121" s="63" t="s">
        <v>320</v>
      </c>
      <c r="F121" s="8" t="s">
        <v>18</v>
      </c>
      <c r="H121" s="23"/>
      <c r="I121" s="23"/>
      <c r="J121" s="23"/>
      <c r="K121" s="23"/>
      <c r="L121" s="23"/>
    </row>
    <row r="122" spans="2:13" s="1" customFormat="1" ht="15" hidden="1" customHeight="1" outlineLevel="1" x14ac:dyDescent="0.15">
      <c r="B122" s="7"/>
      <c r="D122" s="63" t="s">
        <v>321</v>
      </c>
      <c r="F122" s="8" t="s">
        <v>18</v>
      </c>
      <c r="H122" s="23"/>
      <c r="I122" s="23"/>
      <c r="J122" s="23"/>
      <c r="K122" s="23"/>
      <c r="L122" s="23"/>
    </row>
    <row r="123" spans="2:13" ht="4" hidden="1" customHeight="1" outlineLevel="1" x14ac:dyDescent="0.15">
      <c r="D123" s="1"/>
      <c r="E123" s="1"/>
      <c r="F123" s="1"/>
      <c r="H123" s="1"/>
      <c r="I123" s="1"/>
      <c r="J123" s="1"/>
      <c r="K123" s="1"/>
      <c r="L123" s="1"/>
    </row>
    <row r="124" spans="2:13" s="1" customFormat="1" ht="15" hidden="1" customHeight="1" outlineLevel="1" x14ac:dyDescent="0.15">
      <c r="B124" s="7"/>
      <c r="D124" s="66" t="s">
        <v>327</v>
      </c>
      <c r="F124" s="8" t="s">
        <v>18</v>
      </c>
      <c r="H124" s="23"/>
      <c r="I124" s="23"/>
      <c r="J124" s="23"/>
      <c r="K124" s="23"/>
      <c r="L124" s="23"/>
    </row>
    <row r="125" spans="2:13" ht="4" hidden="1" customHeight="1" outlineLevel="1" x14ac:dyDescent="0.15">
      <c r="D125" s="1"/>
      <c r="E125" s="1"/>
      <c r="F125" s="1"/>
      <c r="H125" s="1"/>
      <c r="I125" s="1"/>
      <c r="J125" s="1"/>
      <c r="K125" s="1"/>
      <c r="L125" s="1"/>
    </row>
    <row r="126" spans="2:13" s="1" customFormat="1" ht="15" hidden="1" customHeight="1" outlineLevel="1" x14ac:dyDescent="0.15">
      <c r="B126" s="7"/>
      <c r="D126" s="60" t="s">
        <v>310</v>
      </c>
      <c r="E126"/>
      <c r="F126" s="8" t="s">
        <v>18</v>
      </c>
      <c r="H126" s="28">
        <f>SUM(H115:H122, H124)</f>
        <v>0</v>
      </c>
      <c r="I126" s="28">
        <f t="shared" ref="I126:L126" si="5">SUM(I115:I122, I124)</f>
        <v>0</v>
      </c>
      <c r="J126" s="28">
        <f t="shared" si="5"/>
        <v>0</v>
      </c>
      <c r="K126" s="28">
        <f t="shared" si="5"/>
        <v>0</v>
      </c>
      <c r="L126" s="28">
        <f t="shared" si="5"/>
        <v>0</v>
      </c>
    </row>
    <row r="127" spans="2:13" hidden="1" outlineLevel="1" x14ac:dyDescent="0.15">
      <c r="D127" s="1"/>
      <c r="E127" s="1"/>
      <c r="F127" s="1"/>
      <c r="H127" s="1"/>
      <c r="I127" s="1"/>
      <c r="J127" s="1"/>
      <c r="K127" s="1"/>
      <c r="L127" s="1"/>
    </row>
    <row r="128" spans="2:13" s="1" customFormat="1" ht="18" hidden="1" customHeight="1" outlineLevel="1" thickBot="1" x14ac:dyDescent="0.2">
      <c r="B128" s="7"/>
      <c r="C128" s="95" t="s">
        <v>322</v>
      </c>
      <c r="D128" s="95"/>
      <c r="E128" s="95"/>
      <c r="F128" s="96"/>
      <c r="G128" s="96"/>
      <c r="H128" s="96" t="s">
        <v>4</v>
      </c>
      <c r="I128" s="96" t="s">
        <v>5</v>
      </c>
      <c r="J128" s="96" t="s">
        <v>6</v>
      </c>
      <c r="K128" s="96" t="s">
        <v>257</v>
      </c>
      <c r="L128" s="96" t="s">
        <v>258</v>
      </c>
      <c r="M128" s="96"/>
    </row>
    <row r="129" spans="2:12" ht="10" hidden="1" customHeight="1" outlineLevel="1" x14ac:dyDescent="0.15">
      <c r="H129" s="1"/>
      <c r="I129" s="1"/>
      <c r="J129" s="1"/>
      <c r="K129" s="1"/>
      <c r="L129" s="1"/>
    </row>
    <row r="130" spans="2:12" ht="15" hidden="1" customHeight="1" outlineLevel="1" x14ac:dyDescent="0.15">
      <c r="D130" s="61" t="s">
        <v>308</v>
      </c>
      <c r="H130" s="102" t="str" cm="1">
        <f t="array" ref="H130">IF(OR(E131:E138 = "!"), "Red alert = missing data","")</f>
        <v/>
      </c>
      <c r="I130" s="1"/>
      <c r="J130" s="1"/>
      <c r="K130" s="1"/>
      <c r="L130" s="1"/>
    </row>
    <row r="131" spans="2:12" s="1" customFormat="1" ht="15" hidden="1" customHeight="1" outlineLevel="1" x14ac:dyDescent="0.15">
      <c r="B131" s="7"/>
      <c r="D131" s="64" t="str">
        <f t="shared" ref="D131:D138" si="6">D115</f>
        <v>[Role 1]</v>
      </c>
      <c r="E131" s="62" t="str" cm="1">
        <f t="array" ref="E131">IF(OR(H115:L115*H131:L131 &lt; H115:L115*1), "!", "")</f>
        <v/>
      </c>
      <c r="F131" s="59" t="str">
        <f>F102</f>
        <v>[currency code]</v>
      </c>
      <c r="H131" s="23"/>
      <c r="I131" s="23"/>
      <c r="J131" s="23"/>
      <c r="K131" s="23"/>
      <c r="L131" s="23"/>
    </row>
    <row r="132" spans="2:12" s="1" customFormat="1" ht="15" hidden="1" customHeight="1" outlineLevel="1" x14ac:dyDescent="0.15">
      <c r="B132" s="7"/>
      <c r="D132" s="64" t="str">
        <f t="shared" si="6"/>
        <v>[Role 2]</v>
      </c>
      <c r="E132" s="62" t="str" cm="1">
        <f t="array" ref="E132">IF(OR(H116:L116*H132:L132 &lt; H116:L116*1), "!", "")</f>
        <v/>
      </c>
      <c r="F132" s="59" t="str">
        <f>F102</f>
        <v>[currency code]</v>
      </c>
      <c r="H132" s="23"/>
      <c r="I132" s="23"/>
      <c r="J132" s="23"/>
      <c r="K132" s="23"/>
      <c r="L132" s="23"/>
    </row>
    <row r="133" spans="2:12" s="1" customFormat="1" ht="15" hidden="1" customHeight="1" outlineLevel="1" x14ac:dyDescent="0.15">
      <c r="B133" s="7"/>
      <c r="D133" s="64" t="str">
        <f t="shared" si="6"/>
        <v>[Role 3]</v>
      </c>
      <c r="E133" s="62" t="str" cm="1">
        <f t="array" ref="E133">IF(OR(H117:L117*H133:L133 &lt; H117:L117*1), "!", "")</f>
        <v/>
      </c>
      <c r="F133" s="59" t="str">
        <f>F102</f>
        <v>[currency code]</v>
      </c>
      <c r="H133" s="23"/>
      <c r="I133" s="23"/>
      <c r="J133" s="23"/>
      <c r="K133" s="23"/>
      <c r="L133" s="23"/>
    </row>
    <row r="134" spans="2:12" s="1" customFormat="1" ht="15" hidden="1" customHeight="1" outlineLevel="1" x14ac:dyDescent="0.15">
      <c r="B134" s="7"/>
      <c r="D134" s="64" t="str">
        <f t="shared" si="6"/>
        <v>[Role 4]</v>
      </c>
      <c r="E134" s="62" t="str" cm="1">
        <f t="array" ref="E134">IF(OR(H118:L118*H134:L134 &lt; H118:L118*1), "!", "")</f>
        <v/>
      </c>
      <c r="F134" s="59" t="str">
        <f>F102</f>
        <v>[currency code]</v>
      </c>
      <c r="H134" s="23"/>
      <c r="I134" s="23"/>
      <c r="J134" s="23"/>
      <c r="K134" s="23"/>
      <c r="L134" s="23"/>
    </row>
    <row r="135" spans="2:12" s="1" customFormat="1" ht="15" hidden="1" customHeight="1" outlineLevel="1" x14ac:dyDescent="0.15">
      <c r="B135" s="7"/>
      <c r="D135" s="64" t="str">
        <f t="shared" si="6"/>
        <v>[Role 5]</v>
      </c>
      <c r="E135" s="62" t="str" cm="1">
        <f t="array" ref="E135">IF(OR(H119:L119*H135:L135 &lt; H119:L119*1), "!", "")</f>
        <v/>
      </c>
      <c r="F135" s="59" t="str">
        <f>F102</f>
        <v>[currency code]</v>
      </c>
      <c r="H135" s="23"/>
      <c r="I135" s="23"/>
      <c r="J135" s="23"/>
      <c r="K135" s="23"/>
      <c r="L135" s="23"/>
    </row>
    <row r="136" spans="2:12" s="1" customFormat="1" ht="15" hidden="1" customHeight="1" outlineLevel="1" x14ac:dyDescent="0.15">
      <c r="B136" s="7"/>
      <c r="D136" s="64" t="str">
        <f t="shared" si="6"/>
        <v>[Role 6]</v>
      </c>
      <c r="E136" s="62" t="str" cm="1">
        <f t="array" ref="E136">IF(OR(H120:L120*H136:L136 &lt; H120:L120*1), "!", "")</f>
        <v/>
      </c>
      <c r="F136" s="59" t="str">
        <f>F102</f>
        <v>[currency code]</v>
      </c>
      <c r="H136" s="23"/>
      <c r="I136" s="23"/>
      <c r="J136" s="23"/>
      <c r="K136" s="23"/>
      <c r="L136" s="23"/>
    </row>
    <row r="137" spans="2:12" s="1" customFormat="1" ht="15" hidden="1" customHeight="1" outlineLevel="1" x14ac:dyDescent="0.15">
      <c r="B137" s="7"/>
      <c r="D137" s="64" t="str">
        <f t="shared" si="6"/>
        <v>[Role 7]</v>
      </c>
      <c r="E137" s="62" t="str" cm="1">
        <f t="array" ref="E137">IF(OR(H121:L121*H137:L137 &lt; H121:L121*1), "!", "")</f>
        <v/>
      </c>
      <c r="F137" s="59" t="str">
        <f>F102</f>
        <v>[currency code]</v>
      </c>
      <c r="H137" s="23"/>
      <c r="I137" s="23"/>
      <c r="J137" s="23"/>
      <c r="K137" s="23"/>
      <c r="L137" s="23"/>
    </row>
    <row r="138" spans="2:12" s="1" customFormat="1" ht="15" hidden="1" customHeight="1" outlineLevel="1" x14ac:dyDescent="0.15">
      <c r="B138" s="7"/>
      <c r="D138" s="64" t="str">
        <f t="shared" si="6"/>
        <v>[Role 8]</v>
      </c>
      <c r="E138" s="62" t="str" cm="1">
        <f t="array" ref="E138">IF(OR(H122:L122*H138:L138 &lt; H122:L122*1), "!", "")</f>
        <v/>
      </c>
      <c r="F138" s="59" t="str">
        <f>F102</f>
        <v>[currency code]</v>
      </c>
      <c r="H138" s="23"/>
      <c r="I138" s="23"/>
      <c r="J138" s="23"/>
      <c r="K138" s="23"/>
      <c r="L138" s="23"/>
    </row>
    <row r="139" spans="2:12" ht="10" hidden="1" customHeight="1" outlineLevel="1" x14ac:dyDescent="0.15">
      <c r="D139" s="1"/>
      <c r="E139" s="1"/>
      <c r="F139" s="1"/>
      <c r="H139" s="1"/>
      <c r="I139" s="1"/>
      <c r="J139" s="1"/>
      <c r="K139" s="1"/>
      <c r="L139" s="1"/>
    </row>
    <row r="140" spans="2:12" ht="15" hidden="1" customHeight="1" outlineLevel="1" x14ac:dyDescent="0.15">
      <c r="D140" s="61" t="s">
        <v>309</v>
      </c>
      <c r="E140" s="1"/>
      <c r="F140" s="1"/>
      <c r="H140" s="104" t="s">
        <v>326</v>
      </c>
      <c r="I140" s="1"/>
      <c r="J140" s="1"/>
      <c r="K140" s="1"/>
      <c r="L140" s="1"/>
    </row>
    <row r="141" spans="2:12" s="1" customFormat="1" ht="15" hidden="1" customHeight="1" outlineLevel="1" x14ac:dyDescent="0.15">
      <c r="B141" s="7"/>
      <c r="D141" s="64" t="str">
        <f t="shared" ref="D141:D148" si="7">D115</f>
        <v>[Role 1]</v>
      </c>
      <c r="E141" s="43"/>
      <c r="F141" s="8" t="str">
        <f t="shared" ref="F141:F148" si="8">ReportingCurrency</f>
        <v>USD</v>
      </c>
      <c r="H141" s="28">
        <f>IF(OR(H104=0, H115=0), 0, H131/H104)</f>
        <v>0</v>
      </c>
      <c r="I141" s="28">
        <f>IF(OR(I104=0, I115=0), 0, I131/I104)</f>
        <v>0</v>
      </c>
      <c r="J141" s="28">
        <f>IF(OR(J104=0, J115=0), 0, J131/J104)</f>
        <v>0</v>
      </c>
      <c r="K141" s="28">
        <f>IF(OR(K104=0, K115=0), 0, K131/K104)</f>
        <v>0</v>
      </c>
      <c r="L141" s="28">
        <f>IF(OR(L104=0, L115=0), 0, L131/L104)</f>
        <v>0</v>
      </c>
    </row>
    <row r="142" spans="2:12" s="1" customFormat="1" ht="15" hidden="1" customHeight="1" outlineLevel="1" x14ac:dyDescent="0.15">
      <c r="B142" s="7"/>
      <c r="D142" s="64" t="str">
        <f t="shared" si="7"/>
        <v>[Role 2]</v>
      </c>
      <c r="E142" s="43"/>
      <c r="F142" s="8" t="str">
        <f t="shared" si="8"/>
        <v>USD</v>
      </c>
      <c r="H142" s="28">
        <f>IF(OR(H104=0, H116=0), 0, H132/H104)</f>
        <v>0</v>
      </c>
      <c r="I142" s="28">
        <f>IF(OR(I104=0, I116=0), 0, I132/I104)</f>
        <v>0</v>
      </c>
      <c r="J142" s="28">
        <f>IF(OR(J104=0, J116=0), 0, J132/J104)</f>
        <v>0</v>
      </c>
      <c r="K142" s="28">
        <f>IF(OR(K104=0, K116=0), 0, K132/K104)</f>
        <v>0</v>
      </c>
      <c r="L142" s="28">
        <f>IF(OR(L104=0, L116=0), 0, L132/L104)</f>
        <v>0</v>
      </c>
    </row>
    <row r="143" spans="2:12" s="1" customFormat="1" ht="15" hidden="1" customHeight="1" outlineLevel="1" x14ac:dyDescent="0.15">
      <c r="B143" s="7"/>
      <c r="D143" s="64" t="str">
        <f t="shared" si="7"/>
        <v>[Role 3]</v>
      </c>
      <c r="E143" s="43"/>
      <c r="F143" s="8" t="str">
        <f t="shared" si="8"/>
        <v>USD</v>
      </c>
      <c r="H143" s="28">
        <f>IF(OR(H104=0, H117=0), 0, H133/H104)</f>
        <v>0</v>
      </c>
      <c r="I143" s="28">
        <f>IF(OR(I104=0, I117=0), 0, I133/I104)</f>
        <v>0</v>
      </c>
      <c r="J143" s="28">
        <f>IF(OR(J104=0, J117=0), 0, J133/J104)</f>
        <v>0</v>
      </c>
      <c r="K143" s="28">
        <f>IF(OR(K104=0, K117=0), 0, K133/K104)</f>
        <v>0</v>
      </c>
      <c r="L143" s="28">
        <f>IF(OR(L104=0, L117=0), 0, L133/L104)</f>
        <v>0</v>
      </c>
    </row>
    <row r="144" spans="2:12" s="1" customFormat="1" ht="15" hidden="1" customHeight="1" outlineLevel="1" x14ac:dyDescent="0.15">
      <c r="B144" s="7"/>
      <c r="D144" s="64" t="str">
        <f t="shared" si="7"/>
        <v>[Role 4]</v>
      </c>
      <c r="E144" s="43"/>
      <c r="F144" s="8" t="str">
        <f t="shared" si="8"/>
        <v>USD</v>
      </c>
      <c r="H144" s="28">
        <f>IF(OR(H104=0, H118=0), 0, H134/H104)</f>
        <v>0</v>
      </c>
      <c r="I144" s="28">
        <f>IF(OR(I104=0, I118=0), 0, I134/I104)</f>
        <v>0</v>
      </c>
      <c r="J144" s="28">
        <f>IF(OR(J104=0, J118=0), 0, J134/J104)</f>
        <v>0</v>
      </c>
      <c r="K144" s="28">
        <f>IF(OR(K104=0, K118=0), 0, K134/K104)</f>
        <v>0</v>
      </c>
      <c r="L144" s="28">
        <f>IF(OR(L104=0, L118=0), 0, L134/L104)</f>
        <v>0</v>
      </c>
    </row>
    <row r="145" spans="2:13" s="1" customFormat="1" ht="15" hidden="1" customHeight="1" outlineLevel="1" x14ac:dyDescent="0.15">
      <c r="B145" s="7"/>
      <c r="D145" s="64" t="str">
        <f t="shared" si="7"/>
        <v>[Role 5]</v>
      </c>
      <c r="E145" s="43"/>
      <c r="F145" s="8" t="str">
        <f t="shared" si="8"/>
        <v>USD</v>
      </c>
      <c r="H145" s="28">
        <f>IF(OR(H104=0, H119=0), 0, H135/H104)</f>
        <v>0</v>
      </c>
      <c r="I145" s="28">
        <f>IF(OR(I104=0, I119=0), 0, I135/I104)</f>
        <v>0</v>
      </c>
      <c r="J145" s="28">
        <f>IF(OR(J104=0, J119=0), 0, J135/J104)</f>
        <v>0</v>
      </c>
      <c r="K145" s="28">
        <f>IF(OR(K104=0, K119=0), 0, K135/K104)</f>
        <v>0</v>
      </c>
      <c r="L145" s="28">
        <f>IF(OR(L104=0, L119=0), 0, L135/L104)</f>
        <v>0</v>
      </c>
    </row>
    <row r="146" spans="2:13" s="1" customFormat="1" ht="15" hidden="1" customHeight="1" outlineLevel="1" x14ac:dyDescent="0.15">
      <c r="B146" s="7"/>
      <c r="D146" s="64" t="str">
        <f t="shared" si="7"/>
        <v>[Role 6]</v>
      </c>
      <c r="E146" s="43"/>
      <c r="F146" s="8" t="str">
        <f t="shared" si="8"/>
        <v>USD</v>
      </c>
      <c r="H146" s="28">
        <f>IF(OR(H104=0, H120=0), 0, H136/H104)</f>
        <v>0</v>
      </c>
      <c r="I146" s="28">
        <f>IF(OR(I104=0, I120=0), 0, I136/I104)</f>
        <v>0</v>
      </c>
      <c r="J146" s="28">
        <f>IF(OR(J104=0, J120=0), 0, J136/J104)</f>
        <v>0</v>
      </c>
      <c r="K146" s="28">
        <f>IF(OR(K104=0, K120=0), 0, K136/K104)</f>
        <v>0</v>
      </c>
      <c r="L146" s="28">
        <f>IF(OR(L104=0, L120=0), 0, L136/L104)</f>
        <v>0</v>
      </c>
    </row>
    <row r="147" spans="2:13" s="1" customFormat="1" ht="15" hidden="1" customHeight="1" outlineLevel="1" x14ac:dyDescent="0.15">
      <c r="B147" s="7"/>
      <c r="D147" s="64" t="str">
        <f t="shared" si="7"/>
        <v>[Role 7]</v>
      </c>
      <c r="E147" s="43"/>
      <c r="F147" s="8" t="str">
        <f t="shared" si="8"/>
        <v>USD</v>
      </c>
      <c r="H147" s="28">
        <f>IF(OR(H104=0, H121=0), 0, H137/H104)</f>
        <v>0</v>
      </c>
      <c r="I147" s="28">
        <f>IF(OR(I104=0, I121=0), 0, I137/I104)</f>
        <v>0</v>
      </c>
      <c r="J147" s="28">
        <f>IF(OR(J104=0, J121=0), 0, J137/J104)</f>
        <v>0</v>
      </c>
      <c r="K147" s="28">
        <f>IF(OR(K104=0, K121=0), 0, K137/K104)</f>
        <v>0</v>
      </c>
      <c r="L147" s="28">
        <f>IF(OR(L104=0, L121=0), 0, L137/L104)</f>
        <v>0</v>
      </c>
    </row>
    <row r="148" spans="2:13" s="1" customFormat="1" ht="15" hidden="1" customHeight="1" outlineLevel="1" x14ac:dyDescent="0.15">
      <c r="B148" s="7"/>
      <c r="D148" s="64" t="str">
        <f t="shared" si="7"/>
        <v>[Role 8]</v>
      </c>
      <c r="E148" s="43"/>
      <c r="F148" s="8" t="str">
        <f t="shared" si="8"/>
        <v>USD</v>
      </c>
      <c r="H148" s="28">
        <f>IF(OR(H104=0, H122=0), 0, H138/H104)</f>
        <v>0</v>
      </c>
      <c r="I148" s="28">
        <f>IF(OR(I104=0, I122=0), 0, I138/I104)</f>
        <v>0</v>
      </c>
      <c r="J148" s="28">
        <f>IF(OR(J104=0, J122=0), 0, J138/J104)</f>
        <v>0</v>
      </c>
      <c r="K148" s="28">
        <f>IF(OR(K104=0, K122=0), 0, K138/K104)</f>
        <v>0</v>
      </c>
      <c r="L148" s="28">
        <f>IF(OR(L104=0, L122=0), 0, L138/L104)</f>
        <v>0</v>
      </c>
    </row>
    <row r="149" spans="2:13" hidden="1" outlineLevel="1" x14ac:dyDescent="0.15"/>
    <row r="150" spans="2:13" s="1" customFormat="1" ht="18" hidden="1" customHeight="1" outlineLevel="1" thickBot="1" x14ac:dyDescent="0.2">
      <c r="B150" s="7"/>
      <c r="C150" s="95" t="s">
        <v>10</v>
      </c>
      <c r="D150" s="95"/>
      <c r="E150" s="95"/>
      <c r="F150" s="96"/>
      <c r="G150" s="96"/>
      <c r="H150" s="103" t="s">
        <v>4</v>
      </c>
      <c r="I150" s="96" t="s">
        <v>5</v>
      </c>
      <c r="J150" s="96" t="s">
        <v>6</v>
      </c>
      <c r="K150" s="96" t="s">
        <v>257</v>
      </c>
      <c r="L150" s="96" t="s">
        <v>258</v>
      </c>
      <c r="M150" s="96"/>
    </row>
    <row r="151" spans="2:13" ht="10" hidden="1" customHeight="1" outlineLevel="1" x14ac:dyDescent="0.15"/>
    <row r="152" spans="2:13" s="1" customFormat="1" ht="15" hidden="1" customHeight="1" outlineLevel="1" x14ac:dyDescent="0.15">
      <c r="B152" s="7"/>
      <c r="D152" s="9" t="s">
        <v>17</v>
      </c>
      <c r="F152" s="8" t="s">
        <v>9</v>
      </c>
      <c r="H152" s="29">
        <f>H126</f>
        <v>0</v>
      </c>
      <c r="I152" s="29">
        <f>I126</f>
        <v>0</v>
      </c>
      <c r="J152" s="29">
        <f>J126</f>
        <v>0</v>
      </c>
      <c r="K152" s="29">
        <f>K126</f>
        <v>0</v>
      </c>
      <c r="L152" s="29">
        <f>L126</f>
        <v>0</v>
      </c>
    </row>
    <row r="153" spans="2:13" ht="4" hidden="1" customHeight="1" outlineLevel="1" x14ac:dyDescent="0.15">
      <c r="D153" s="9"/>
      <c r="F153" s="1"/>
      <c r="H153" s="1"/>
      <c r="I153" s="1"/>
      <c r="J153" s="1"/>
      <c r="K153" s="1"/>
      <c r="L153" s="1"/>
    </row>
    <row r="154" spans="2:13" s="1" customFormat="1" ht="15" hidden="1" customHeight="1" outlineLevel="1" x14ac:dyDescent="0.15">
      <c r="B154" s="7"/>
      <c r="D154" s="9" t="s">
        <v>249</v>
      </c>
      <c r="F154" s="8" t="s">
        <v>9</v>
      </c>
      <c r="H154" s="29" cm="1">
        <f t="array" ref="H154">SUM(H115:H122 * (H131:H138 &lt;H102))</f>
        <v>0</v>
      </c>
      <c r="I154" s="29" cm="1">
        <f t="array" ref="I154">SUM(I115:I122 * (I131:I138 &lt;I102))</f>
        <v>0</v>
      </c>
      <c r="J154" s="29" cm="1">
        <f t="array" ref="J154">SUM(J115:J122 * (J131:J138 &lt;J102))</f>
        <v>0</v>
      </c>
      <c r="K154" s="29" cm="1">
        <f t="array" ref="K154">SUM(K115:K122 * (K131:K138 &lt;K102))</f>
        <v>0</v>
      </c>
      <c r="L154" s="29" cm="1">
        <f t="array" ref="L154">SUM(L115:L122 * (L131:L138 &lt;L102))</f>
        <v>0</v>
      </c>
    </row>
    <row r="155" spans="2:13" ht="4" hidden="1" customHeight="1" outlineLevel="1" x14ac:dyDescent="0.15">
      <c r="D155" s="9"/>
      <c r="F155" s="1"/>
      <c r="H155" s="1"/>
      <c r="I155" s="1"/>
      <c r="J155" s="1"/>
      <c r="K155" s="1"/>
      <c r="L155" s="1"/>
    </row>
    <row r="156" spans="2:13" s="1" customFormat="1" ht="15" hidden="1" customHeight="1" outlineLevel="1" x14ac:dyDescent="0.15">
      <c r="B156" s="7"/>
      <c r="D156" s="9" t="s">
        <v>11</v>
      </c>
      <c r="F156" s="8" t="str">
        <f>ReportingCurrencyUnitLables</f>
        <v>USD 000s</v>
      </c>
      <c r="H156" s="29">
        <f>H106 * H126 / 1000</f>
        <v>0</v>
      </c>
      <c r="I156" s="105">
        <f t="shared" ref="I156:L156" si="9">I106 * I126 / 1000</f>
        <v>0</v>
      </c>
      <c r="J156" s="29">
        <f t="shared" si="9"/>
        <v>0</v>
      </c>
      <c r="K156" s="29">
        <f t="shared" si="9"/>
        <v>0</v>
      </c>
      <c r="L156" s="29">
        <f t="shared" si="9"/>
        <v>0</v>
      </c>
    </row>
    <row r="157" spans="2:13" ht="4" hidden="1" customHeight="1" outlineLevel="1" x14ac:dyDescent="0.15">
      <c r="D157" s="9"/>
      <c r="F157" s="1"/>
      <c r="H157" s="1"/>
      <c r="I157" s="1"/>
      <c r="J157" s="1"/>
      <c r="K157" s="1"/>
      <c r="L157" s="1"/>
    </row>
    <row r="158" spans="2:13" s="1" customFormat="1" ht="15" hidden="1" customHeight="1" outlineLevel="1" x14ac:dyDescent="0.15">
      <c r="B158" s="7"/>
      <c r="D158" s="9" t="s">
        <v>13</v>
      </c>
      <c r="F158" s="8" t="s">
        <v>14</v>
      </c>
      <c r="H158" s="30">
        <f>IF(H152=0,0,H154 / H152)</f>
        <v>0</v>
      </c>
      <c r="I158" s="30">
        <f>IF(I152=0,0,I154 / I152)</f>
        <v>0</v>
      </c>
      <c r="J158" s="30">
        <f>IF(J152=0,0,J154 / J152)</f>
        <v>0</v>
      </c>
      <c r="K158" s="30">
        <f>IF(K152=0,0,K154 / K152)</f>
        <v>0</v>
      </c>
      <c r="L158" s="30">
        <f>IF(L152=0,0,L154 / L152)</f>
        <v>0</v>
      </c>
    </row>
    <row r="159" spans="2:13" ht="4" hidden="1" customHeight="1" outlineLevel="1" x14ac:dyDescent="0.15">
      <c r="D159" s="9"/>
      <c r="F159" s="1"/>
      <c r="H159" s="1"/>
      <c r="I159" s="1"/>
      <c r="J159" s="1"/>
      <c r="K159" s="1"/>
      <c r="L159" s="1"/>
    </row>
    <row r="160" spans="2:13" ht="15" hidden="1" customHeight="1" outlineLevel="1" x14ac:dyDescent="0.15">
      <c r="D160" s="9" t="s">
        <v>301</v>
      </c>
      <c r="F160" s="8" t="str">
        <f>ReportingCurrencyUnitLables</f>
        <v>USD 000s</v>
      </c>
      <c r="G160" s="1"/>
      <c r="H160" s="105" cm="1">
        <f t="array" ref="H160">SUM((H141:H148&lt;H106) * (H106 - H141:H148) * H115:H122) / 1000</f>
        <v>0</v>
      </c>
      <c r="I160" s="105" cm="1">
        <f t="array" ref="I160">SUM((I141:I148&lt;I106) * (I106 - I141:I148) * I115:I122) / 1000</f>
        <v>0</v>
      </c>
      <c r="J160" s="105" cm="1">
        <f t="array" ref="J160">SUM((J141:J148&lt;J106) * (J106 - J141:J148) * J115:J122) / 1000</f>
        <v>0</v>
      </c>
      <c r="K160" s="105" cm="1">
        <f t="array" ref="K160">SUM((K141:K148&lt;K106) * (K106 - K141:K148) * K115:K122) / 1000</f>
        <v>0</v>
      </c>
      <c r="L160" s="105" cm="1">
        <f t="array" ref="L160">SUM((L141:L148&lt;L106) * (L106 - L141:L148) * L115:L122) / 1000</f>
        <v>0</v>
      </c>
    </row>
    <row r="161" spans="2:13" ht="4" hidden="1" customHeight="1" outlineLevel="1" x14ac:dyDescent="0.15">
      <c r="D161" s="9"/>
      <c r="F161" s="1"/>
      <c r="H161" s="1"/>
      <c r="I161" s="1"/>
      <c r="J161" s="1"/>
      <c r="K161" s="1"/>
      <c r="L161" s="1"/>
    </row>
    <row r="162" spans="2:13" s="1" customFormat="1" ht="15" hidden="1" customHeight="1" outlineLevel="1" x14ac:dyDescent="0.15">
      <c r="B162" s="7"/>
      <c r="D162" s="9" t="s">
        <v>252</v>
      </c>
      <c r="F162" s="8" t="s">
        <v>250</v>
      </c>
      <c r="H162" s="30">
        <f>IF(H156=0, 0, H160/H156)</f>
        <v>0</v>
      </c>
      <c r="I162" s="30">
        <f>IF(I156=0, 0, I160/I156)</f>
        <v>0</v>
      </c>
      <c r="J162" s="30">
        <f>IF(J156=0, 0, J160/J156)</f>
        <v>0</v>
      </c>
      <c r="K162" s="30">
        <f>IF(K156=0, 0, K160/K156)</f>
        <v>0</v>
      </c>
      <c r="L162" s="30">
        <f>IF(L156=0, 0, L160/L156)</f>
        <v>0</v>
      </c>
    </row>
    <row r="163" spans="2:13" ht="4" hidden="1" customHeight="1" outlineLevel="1" x14ac:dyDescent="0.15">
      <c r="D163" s="9"/>
      <c r="F163" s="1"/>
      <c r="H163" s="1"/>
      <c r="I163" s="1"/>
      <c r="J163" s="1"/>
      <c r="K163" s="1"/>
      <c r="L163" s="1"/>
    </row>
    <row r="164" spans="2:13" s="1" customFormat="1" ht="15" hidden="1" customHeight="1" outlineLevel="1" x14ac:dyDescent="0.15">
      <c r="B164" s="7"/>
      <c r="C164" s="7"/>
      <c r="D164" s="9" t="s">
        <v>251</v>
      </c>
      <c r="F164" s="8" t="s">
        <v>259</v>
      </c>
      <c r="H164" s="31"/>
      <c r="I164" s="30">
        <f>IF(H162=0, 0, -(I162-H162) / H162)</f>
        <v>0</v>
      </c>
      <c r="J164" s="30">
        <f>IF(I162=0, 0, -(J162-I162) / I162)</f>
        <v>0</v>
      </c>
      <c r="K164" s="30">
        <f>IF(J162=0, 0, -(K162-J162) / J162)</f>
        <v>0</v>
      </c>
      <c r="L164" s="30">
        <f>IF(K162=0, 0, -(L162-K162) / K162)</f>
        <v>0</v>
      </c>
    </row>
    <row r="165" spans="2:13" hidden="1" outlineLevel="1" x14ac:dyDescent="0.15"/>
    <row r="166" spans="2:13" s="1" customFormat="1" ht="18" hidden="1" customHeight="1" outlineLevel="1" thickBot="1" x14ac:dyDescent="0.2">
      <c r="B166" s="7"/>
      <c r="C166" s="95" t="s">
        <v>241</v>
      </c>
      <c r="D166" s="95"/>
      <c r="E166" s="97">
        <f>IF(AND(J93 = "Yes", OR(ISBLANK(Worker_Type_Filter), Worker_Type_Filter = H98),
 OR(ISBLANK(Country_Filter), Country_Filter = J98)), 1, 0)</f>
        <v>1</v>
      </c>
      <c r="F166" s="96"/>
      <c r="G166" s="96"/>
      <c r="H166" s="96" t="s">
        <v>4</v>
      </c>
      <c r="I166" s="96" t="s">
        <v>5</v>
      </c>
      <c r="J166" s="96" t="s">
        <v>6</v>
      </c>
      <c r="K166" s="96" t="s">
        <v>257</v>
      </c>
      <c r="L166" s="96" t="s">
        <v>258</v>
      </c>
      <c r="M166" s="96"/>
    </row>
    <row r="167" spans="2:13" ht="10" hidden="1" customHeight="1" outlineLevel="1" x14ac:dyDescent="0.15">
      <c r="C167" s="44" t="s">
        <v>248</v>
      </c>
    </row>
    <row r="168" spans="2:13" ht="4" hidden="1" customHeight="1" outlineLevel="1" x14ac:dyDescent="0.15"/>
    <row r="169" spans="2:13" s="1" customFormat="1" ht="15" hidden="1" customHeight="1" outlineLevel="1" x14ac:dyDescent="0.15">
      <c r="B169" s="7"/>
      <c r="C169" s="19">
        <v>1</v>
      </c>
      <c r="D169" s="9" t="s">
        <v>17</v>
      </c>
      <c r="F169" s="8" t="s">
        <v>9</v>
      </c>
      <c r="H169" s="29">
        <f>H152 * $E166</f>
        <v>0</v>
      </c>
      <c r="I169" s="29">
        <f>I152 * $E166</f>
        <v>0</v>
      </c>
      <c r="J169" s="29">
        <f>J152 * $E166</f>
        <v>0</v>
      </c>
      <c r="K169" s="29">
        <f>K152 * $E166</f>
        <v>0</v>
      </c>
      <c r="L169" s="29">
        <f>L152 * $E166</f>
        <v>0</v>
      </c>
    </row>
    <row r="170" spans="2:13" ht="4" hidden="1" customHeight="1" outlineLevel="1" x14ac:dyDescent="0.15">
      <c r="D170" s="9"/>
      <c r="F170" s="1"/>
      <c r="H170" s="1"/>
      <c r="I170" s="1"/>
      <c r="J170" s="1"/>
      <c r="K170" s="1"/>
      <c r="L170" s="1"/>
    </row>
    <row r="171" spans="2:13" s="1" customFormat="1" ht="15" hidden="1" customHeight="1" outlineLevel="1" x14ac:dyDescent="0.15">
      <c r="B171" s="7"/>
      <c r="C171" s="19">
        <v>2</v>
      </c>
      <c r="D171" s="9" t="s">
        <v>249</v>
      </c>
      <c r="F171" s="8" t="s">
        <v>9</v>
      </c>
      <c r="H171" s="29">
        <f>H154 * $E166</f>
        <v>0</v>
      </c>
      <c r="I171" s="29">
        <f>I154 * $E166</f>
        <v>0</v>
      </c>
      <c r="J171" s="29">
        <f>J154 * $E166</f>
        <v>0</v>
      </c>
      <c r="K171" s="29">
        <f>K154 * $E166</f>
        <v>0</v>
      </c>
      <c r="L171" s="29">
        <f>L154 * $E166</f>
        <v>0</v>
      </c>
    </row>
    <row r="172" spans="2:13" ht="4" hidden="1" customHeight="1" outlineLevel="1" x14ac:dyDescent="0.15">
      <c r="D172" s="9"/>
      <c r="F172" s="1"/>
      <c r="H172" s="1"/>
      <c r="I172" s="1"/>
      <c r="J172" s="1"/>
      <c r="K172" s="1"/>
      <c r="L172" s="1"/>
    </row>
    <row r="173" spans="2:13" s="1" customFormat="1" ht="15" hidden="1" customHeight="1" outlineLevel="1" x14ac:dyDescent="0.15">
      <c r="B173" s="7"/>
      <c r="C173" s="19">
        <v>3</v>
      </c>
      <c r="D173" s="9" t="s">
        <v>11</v>
      </c>
      <c r="F173" s="8" t="str">
        <f>ReportingCurrencyUnitLables</f>
        <v>USD 000s</v>
      </c>
      <c r="H173" s="29">
        <f>H156 * $E166</f>
        <v>0</v>
      </c>
      <c r="I173" s="29">
        <f>I156 * $E166</f>
        <v>0</v>
      </c>
      <c r="J173" s="29">
        <f>J156 * $E166</f>
        <v>0</v>
      </c>
      <c r="K173" s="29">
        <f>K156 * $E166</f>
        <v>0</v>
      </c>
      <c r="L173" s="29">
        <f>L156 * $E166</f>
        <v>0</v>
      </c>
    </row>
    <row r="174" spans="2:13" ht="4" hidden="1" customHeight="1" outlineLevel="1" x14ac:dyDescent="0.15">
      <c r="D174" s="9"/>
      <c r="F174" s="1"/>
      <c r="H174" s="1"/>
      <c r="I174" s="1"/>
      <c r="J174" s="1"/>
      <c r="K174" s="1"/>
      <c r="L174" s="1"/>
    </row>
    <row r="175" spans="2:13" s="1" customFormat="1" ht="15" hidden="1" customHeight="1" outlineLevel="1" x14ac:dyDescent="0.15">
      <c r="B175" s="7"/>
      <c r="C175" s="19">
        <v>4</v>
      </c>
      <c r="D175" s="9" t="s">
        <v>256</v>
      </c>
      <c r="F175" s="8" t="str">
        <f>ReportingCurrencyUnitLables</f>
        <v>USD 000s</v>
      </c>
      <c r="H175" s="29">
        <f>H160 * $E166</f>
        <v>0</v>
      </c>
      <c r="I175" s="29">
        <f>I160 * $E166</f>
        <v>0</v>
      </c>
      <c r="J175" s="29">
        <f>J160 * $E166</f>
        <v>0</v>
      </c>
      <c r="K175" s="29">
        <f>K160 * $E166</f>
        <v>0</v>
      </c>
      <c r="L175" s="29">
        <f>L160 * $E166</f>
        <v>0</v>
      </c>
    </row>
    <row r="176" spans="2:13" ht="4" hidden="1" customHeight="1" outlineLevel="1" x14ac:dyDescent="0.15">
      <c r="D176" s="9"/>
      <c r="F176" s="1"/>
      <c r="H176" s="1"/>
      <c r="I176" s="1"/>
      <c r="J176" s="1"/>
      <c r="K176" s="1"/>
      <c r="L176" s="1"/>
    </row>
    <row r="177" spans="2:14" ht="10" hidden="1" customHeight="1" outlineLevel="1" x14ac:dyDescent="0.15">
      <c r="B177" s="45"/>
      <c r="C177" s="41"/>
      <c r="D177" s="41"/>
      <c r="E177" s="41"/>
      <c r="F177" s="41"/>
      <c r="G177" s="41"/>
      <c r="H177" s="41"/>
      <c r="I177" s="46"/>
      <c r="J177" s="46"/>
      <c r="K177" s="46"/>
      <c r="L177" s="41"/>
      <c r="M177" s="41"/>
      <c r="N177" s="1"/>
    </row>
    <row r="178" spans="2:14" ht="10" customHeight="1" x14ac:dyDescent="0.15"/>
    <row r="179" spans="2:14" s="1" customFormat="1" ht="19" collapsed="1" x14ac:dyDescent="0.15">
      <c r="B179" s="87" cm="1">
        <f t="array" aca="1" ref="B179" ca="1">MAX($B$2:OFFSET(B179,-1,0)+1)</f>
        <v>3</v>
      </c>
      <c r="C179" s="88" t="str">
        <f>UPPER(J184) &amp;" / " &amp; K184  &amp; " / " &amp; L184 &amp; " / " &amp; H184</f>
        <v xml:space="preserve"> /  /  / </v>
      </c>
      <c r="D179" s="88"/>
      <c r="E179" s="41"/>
      <c r="F179" s="41"/>
      <c r="G179" s="41"/>
      <c r="H179" s="62" t="str">
        <f>IF(COUNTIF(E181:E261, "!")&gt;0, "!", "")</f>
        <v/>
      </c>
      <c r="I179" s="18" t="s">
        <v>240</v>
      </c>
      <c r="J179" s="2" t="s">
        <v>210</v>
      </c>
      <c r="K179" s="18" t="s">
        <v>266</v>
      </c>
      <c r="L179" s="42">
        <f>E252</f>
        <v>1</v>
      </c>
      <c r="M179" s="41"/>
    </row>
    <row r="180" spans="2:14" s="1" customFormat="1" ht="4" hidden="1" customHeight="1" outlineLevel="1" x14ac:dyDescent="0.15">
      <c r="B180" s="92"/>
      <c r="C180" s="93"/>
      <c r="D180" s="93"/>
      <c r="E180" s="93"/>
      <c r="F180" s="93"/>
      <c r="G180" s="93"/>
      <c r="H180" s="93"/>
      <c r="I180" s="94"/>
      <c r="J180" s="94"/>
      <c r="K180" s="94"/>
      <c r="L180" s="93"/>
      <c r="M180" s="93"/>
    </row>
    <row r="181" spans="2:14" ht="10" hidden="1" customHeight="1" outlineLevel="1" x14ac:dyDescent="0.15"/>
    <row r="182" spans="2:14" ht="15" hidden="1" customHeight="1" outlineLevel="1" x14ac:dyDescent="0.15">
      <c r="D182" s="1"/>
      <c r="E182" s="1"/>
      <c r="H182" s="4" t="s">
        <v>1</v>
      </c>
      <c r="J182" s="4" t="s">
        <v>0</v>
      </c>
      <c r="K182" s="4" t="s">
        <v>209</v>
      </c>
      <c r="L182" s="4" t="s">
        <v>263</v>
      </c>
    </row>
    <row r="183" spans="2:14" ht="5" hidden="1" customHeight="1" outlineLevel="1" x14ac:dyDescent="0.15">
      <c r="D183" s="1"/>
      <c r="E183" s="1"/>
      <c r="H183" s="1"/>
      <c r="J183" s="1"/>
      <c r="K183" s="1"/>
      <c r="L183" s="1"/>
    </row>
    <row r="184" spans="2:14" ht="15" hidden="1" customHeight="1" outlineLevel="1" x14ac:dyDescent="0.15">
      <c r="D184" s="9" t="s">
        <v>2</v>
      </c>
      <c r="E184" s="1"/>
      <c r="H184" s="2"/>
      <c r="J184" s="2"/>
      <c r="K184" s="2"/>
      <c r="L184" s="2"/>
    </row>
    <row r="185" spans="2:14" hidden="1" outlineLevel="1" x14ac:dyDescent="0.15">
      <c r="D185" s="1"/>
      <c r="E185" s="1"/>
      <c r="F185" s="1"/>
      <c r="H185" s="1"/>
      <c r="I185" s="1"/>
      <c r="J185" s="1"/>
      <c r="K185" s="1"/>
      <c r="L185" s="1"/>
    </row>
    <row r="186" spans="2:14" s="1" customFormat="1" ht="18" hidden="1" customHeight="1" outlineLevel="1" x14ac:dyDescent="0.15">
      <c r="B186" s="7"/>
      <c r="C186" s="95" t="s">
        <v>3</v>
      </c>
      <c r="D186" s="95"/>
      <c r="E186" s="95"/>
      <c r="F186" s="96"/>
      <c r="G186" s="96"/>
      <c r="H186" s="96" t="s">
        <v>4</v>
      </c>
      <c r="I186" s="96" t="s">
        <v>5</v>
      </c>
      <c r="J186" s="96" t="s">
        <v>6</v>
      </c>
      <c r="K186" s="96" t="s">
        <v>257</v>
      </c>
      <c r="L186" s="96" t="s">
        <v>258</v>
      </c>
      <c r="M186" s="96"/>
    </row>
    <row r="187" spans="2:14" ht="10" hidden="1" customHeight="1" outlineLevel="1" x14ac:dyDescent="0.15">
      <c r="H187" s="1"/>
      <c r="I187" s="1"/>
      <c r="J187" s="1"/>
      <c r="K187" s="1"/>
      <c r="L187" s="1"/>
    </row>
    <row r="188" spans="2:14" s="1" customFormat="1" ht="15" hidden="1" customHeight="1" outlineLevel="1" x14ac:dyDescent="0.15">
      <c r="B188" s="7"/>
      <c r="D188" s="9" t="s">
        <v>3</v>
      </c>
      <c r="F188" s="17" t="s">
        <v>331</v>
      </c>
      <c r="H188" s="22"/>
      <c r="I188" s="22"/>
      <c r="J188" s="22"/>
      <c r="K188" s="22"/>
      <c r="L188" s="22"/>
    </row>
    <row r="189" spans="2:14" ht="4" hidden="1" customHeight="1" outlineLevel="1" x14ac:dyDescent="0.15">
      <c r="D189" s="1"/>
      <c r="E189" s="1"/>
      <c r="F189" s="1"/>
      <c r="H189" s="1"/>
      <c r="I189" s="1"/>
      <c r="J189" s="1"/>
      <c r="K189" s="1"/>
      <c r="L189" s="1"/>
    </row>
    <row r="190" spans="2:14" s="1" customFormat="1" ht="15" hidden="1" customHeight="1" outlineLevel="1" x14ac:dyDescent="0.15">
      <c r="B190" s="7"/>
      <c r="D190" s="9" t="s">
        <v>246</v>
      </c>
      <c r="F190" s="8" t="str">
        <f>F192 &amp; ":" &amp; F188</f>
        <v>USD:[currency code]</v>
      </c>
      <c r="H190" s="24"/>
      <c r="I190" s="24"/>
      <c r="J190" s="24"/>
      <c r="K190" s="24"/>
      <c r="L190" s="24"/>
    </row>
    <row r="191" spans="2:14" ht="4" hidden="1" customHeight="1" outlineLevel="1" x14ac:dyDescent="0.15">
      <c r="D191" s="1"/>
      <c r="E191" s="1"/>
      <c r="F191" s="1"/>
      <c r="H191" s="1"/>
      <c r="I191" s="1"/>
      <c r="J191" s="1"/>
      <c r="K191" s="1"/>
      <c r="L191" s="1"/>
    </row>
    <row r="192" spans="2:14" s="1" customFormat="1" ht="15" hidden="1" customHeight="1" outlineLevel="1" x14ac:dyDescent="0.15">
      <c r="B192" s="7"/>
      <c r="D192" s="9" t="s">
        <v>16</v>
      </c>
      <c r="F192" s="8" t="str">
        <f>ReportingCurrency</f>
        <v>USD</v>
      </c>
      <c r="H192" s="28">
        <f>IF(H190=0, 0, H188/H190)</f>
        <v>0</v>
      </c>
      <c r="I192" s="28">
        <f>IF(I190=0, 0, I188/I190)</f>
        <v>0</v>
      </c>
      <c r="J192" s="28">
        <f>IF(J190=0, 0, J188/J190)</f>
        <v>0</v>
      </c>
      <c r="K192" s="28">
        <f>IF(K190=0, 0, K188/K190)</f>
        <v>0</v>
      </c>
      <c r="L192" s="28">
        <f>IF(L190=0, 0, L188/L190)</f>
        <v>0</v>
      </c>
    </row>
    <row r="193" spans="2:13" ht="4" hidden="1" customHeight="1" outlineLevel="1" x14ac:dyDescent="0.15">
      <c r="D193" s="1"/>
      <c r="E193" s="1"/>
      <c r="F193" s="1"/>
      <c r="H193" s="1"/>
      <c r="I193" s="1"/>
      <c r="J193" s="1"/>
      <c r="K193" s="1"/>
      <c r="L193" s="1"/>
    </row>
    <row r="194" spans="2:13" s="1" customFormat="1" ht="15" hidden="1" customHeight="1" outlineLevel="1" x14ac:dyDescent="0.15">
      <c r="B194" s="7"/>
      <c r="D194" s="9" t="s">
        <v>253</v>
      </c>
      <c r="F194" s="8" t="s">
        <v>254</v>
      </c>
      <c r="H194" s="2"/>
      <c r="I194" s="2"/>
      <c r="J194" s="2"/>
      <c r="K194" s="2"/>
      <c r="L194" s="2"/>
    </row>
    <row r="195" spans="2:13" ht="4" hidden="1" customHeight="1" outlineLevel="1" x14ac:dyDescent="0.15">
      <c r="D195" s="1"/>
      <c r="E195" s="1"/>
      <c r="F195" s="1"/>
      <c r="H195" s="1"/>
      <c r="I195" s="1"/>
      <c r="J195" s="1"/>
      <c r="K195" s="1"/>
      <c r="L195" s="1"/>
    </row>
    <row r="196" spans="2:13" s="1" customFormat="1" ht="15" hidden="1" customHeight="1" outlineLevel="1" x14ac:dyDescent="0.15">
      <c r="B196" s="7"/>
      <c r="D196" s="9" t="s">
        <v>279</v>
      </c>
      <c r="F196" s="8" t="s">
        <v>255</v>
      </c>
      <c r="H196" s="25"/>
      <c r="I196" s="25"/>
      <c r="J196" s="25"/>
      <c r="K196" s="25"/>
      <c r="L196" s="25"/>
    </row>
    <row r="197" spans="2:13" hidden="1" outlineLevel="1" x14ac:dyDescent="0.15">
      <c r="D197" s="1"/>
      <c r="E197" s="1"/>
      <c r="F197" s="1"/>
      <c r="H197" s="1"/>
      <c r="I197" s="1"/>
      <c r="J197" s="1"/>
      <c r="K197" s="1"/>
      <c r="L197" s="1"/>
    </row>
    <row r="198" spans="2:13" s="1" customFormat="1" ht="18" hidden="1" customHeight="1" outlineLevel="1" x14ac:dyDescent="0.15">
      <c r="B198" s="7"/>
      <c r="C198" s="95" t="s">
        <v>8</v>
      </c>
      <c r="D198" s="95"/>
      <c r="E198" s="95"/>
      <c r="F198" s="96"/>
      <c r="G198" s="96"/>
      <c r="H198" s="96" t="s">
        <v>4</v>
      </c>
      <c r="I198" s="96" t="s">
        <v>5</v>
      </c>
      <c r="J198" s="96" t="s">
        <v>6</v>
      </c>
      <c r="K198" s="96" t="s">
        <v>257</v>
      </c>
      <c r="L198" s="96" t="s">
        <v>258</v>
      </c>
      <c r="M198" s="96"/>
    </row>
    <row r="199" spans="2:13" ht="10" hidden="1" customHeight="1" outlineLevel="1" x14ac:dyDescent="0.15">
      <c r="H199" s="1"/>
      <c r="I199" s="1"/>
      <c r="J199" s="1"/>
      <c r="K199" s="1"/>
      <c r="L199" s="1"/>
    </row>
    <row r="200" spans="2:13" ht="15" hidden="1" customHeight="1" outlineLevel="1" x14ac:dyDescent="0.15">
      <c r="D200" s="9" t="s">
        <v>323</v>
      </c>
      <c r="E200" s="1"/>
      <c r="F200" s="1"/>
      <c r="H200" s="65"/>
      <c r="I200" s="1"/>
      <c r="J200" s="1"/>
      <c r="K200" s="1"/>
      <c r="L200" s="1"/>
    </row>
    <row r="201" spans="2:13" s="1" customFormat="1" ht="15" hidden="1" customHeight="1" outlineLevel="1" x14ac:dyDescent="0.15">
      <c r="B201" s="7"/>
      <c r="D201" s="63" t="s">
        <v>317</v>
      </c>
      <c r="F201" s="8" t="s">
        <v>18</v>
      </c>
      <c r="H201" s="23"/>
      <c r="I201" s="23"/>
      <c r="J201" s="23"/>
      <c r="K201" s="23"/>
      <c r="L201" s="23"/>
    </row>
    <row r="202" spans="2:13" s="1" customFormat="1" ht="15" hidden="1" customHeight="1" outlineLevel="1" x14ac:dyDescent="0.15">
      <c r="B202" s="7"/>
      <c r="D202" s="63" t="s">
        <v>302</v>
      </c>
      <c r="F202" s="8" t="s">
        <v>18</v>
      </c>
      <c r="H202" s="23"/>
      <c r="I202" s="23"/>
      <c r="J202" s="23"/>
      <c r="K202" s="23"/>
      <c r="L202" s="23"/>
    </row>
    <row r="203" spans="2:13" s="1" customFormat="1" ht="15" hidden="1" customHeight="1" outlineLevel="1" x14ac:dyDescent="0.15">
      <c r="B203" s="7"/>
      <c r="D203" s="63" t="s">
        <v>303</v>
      </c>
      <c r="F203" s="8" t="s">
        <v>18</v>
      </c>
      <c r="H203" s="23"/>
      <c r="I203" s="23"/>
      <c r="J203" s="23"/>
      <c r="K203" s="23"/>
      <c r="L203" s="23"/>
    </row>
    <row r="204" spans="2:13" s="1" customFormat="1" ht="15" hidden="1" customHeight="1" outlineLevel="1" x14ac:dyDescent="0.15">
      <c r="B204" s="7"/>
      <c r="D204" s="63" t="s">
        <v>304</v>
      </c>
      <c r="F204" s="8" t="s">
        <v>18</v>
      </c>
      <c r="H204" s="23"/>
      <c r="I204" s="23"/>
      <c r="J204" s="23"/>
      <c r="K204" s="23"/>
      <c r="L204" s="23"/>
    </row>
    <row r="205" spans="2:13" s="1" customFormat="1" ht="15" hidden="1" customHeight="1" outlineLevel="1" x14ac:dyDescent="0.15">
      <c r="B205" s="7"/>
      <c r="D205" s="63" t="s">
        <v>318</v>
      </c>
      <c r="F205" s="8" t="s">
        <v>18</v>
      </c>
      <c r="H205" s="23"/>
      <c r="I205" s="23"/>
      <c r="J205" s="23"/>
      <c r="K205" s="23"/>
      <c r="L205" s="23"/>
    </row>
    <row r="206" spans="2:13" s="1" customFormat="1" ht="15" hidden="1" customHeight="1" outlineLevel="1" x14ac:dyDescent="0.15">
      <c r="B206" s="7"/>
      <c r="D206" s="63" t="s">
        <v>319</v>
      </c>
      <c r="F206" s="8" t="s">
        <v>18</v>
      </c>
      <c r="H206" s="23"/>
      <c r="I206" s="23"/>
      <c r="J206" s="23"/>
      <c r="K206" s="23"/>
      <c r="L206" s="23"/>
    </row>
    <row r="207" spans="2:13" s="1" customFormat="1" ht="15" hidden="1" customHeight="1" outlineLevel="1" x14ac:dyDescent="0.15">
      <c r="B207" s="7"/>
      <c r="D207" s="63" t="s">
        <v>320</v>
      </c>
      <c r="F207" s="8" t="s">
        <v>18</v>
      </c>
      <c r="H207" s="23"/>
      <c r="I207" s="23"/>
      <c r="J207" s="23"/>
      <c r="K207" s="23"/>
      <c r="L207" s="23"/>
    </row>
    <row r="208" spans="2:13" s="1" customFormat="1" ht="15" hidden="1" customHeight="1" outlineLevel="1" x14ac:dyDescent="0.15">
      <c r="B208" s="7"/>
      <c r="D208" s="63" t="s">
        <v>321</v>
      </c>
      <c r="F208" s="8" t="s">
        <v>18</v>
      </c>
      <c r="H208" s="23"/>
      <c r="I208" s="23"/>
      <c r="J208" s="23"/>
      <c r="K208" s="23"/>
      <c r="L208" s="23"/>
    </row>
    <row r="209" spans="2:13" ht="4" hidden="1" customHeight="1" outlineLevel="1" x14ac:dyDescent="0.15">
      <c r="D209" s="1"/>
      <c r="E209" s="1"/>
      <c r="F209" s="1"/>
      <c r="H209" s="1"/>
      <c r="I209" s="1"/>
      <c r="J209" s="1"/>
      <c r="K209" s="1"/>
      <c r="L209" s="1"/>
    </row>
    <row r="210" spans="2:13" s="1" customFormat="1" ht="15" hidden="1" customHeight="1" outlineLevel="1" x14ac:dyDescent="0.15">
      <c r="B210" s="7"/>
      <c r="D210" s="66" t="s">
        <v>327</v>
      </c>
      <c r="F210" s="8" t="s">
        <v>18</v>
      </c>
      <c r="H210" s="23"/>
      <c r="I210" s="23"/>
      <c r="J210" s="23"/>
      <c r="K210" s="23"/>
      <c r="L210" s="23"/>
    </row>
    <row r="211" spans="2:13" ht="4" hidden="1" customHeight="1" outlineLevel="1" x14ac:dyDescent="0.15">
      <c r="D211" s="1"/>
      <c r="E211" s="1"/>
      <c r="F211" s="1"/>
      <c r="H211" s="1"/>
      <c r="I211" s="1"/>
      <c r="J211" s="1"/>
      <c r="K211" s="1"/>
      <c r="L211" s="1"/>
    </row>
    <row r="212" spans="2:13" s="1" customFormat="1" ht="15" hidden="1" customHeight="1" outlineLevel="1" x14ac:dyDescent="0.15">
      <c r="B212" s="7"/>
      <c r="D212" s="60" t="s">
        <v>310</v>
      </c>
      <c r="E212"/>
      <c r="F212" s="8" t="s">
        <v>18</v>
      </c>
      <c r="H212" s="28">
        <f>SUM(H201:H208, H210)</f>
        <v>0</v>
      </c>
      <c r="I212" s="28">
        <f t="shared" ref="I212:L212" si="10">SUM(I201:I208, I210)</f>
        <v>0</v>
      </c>
      <c r="J212" s="28">
        <f t="shared" si="10"/>
        <v>0</v>
      </c>
      <c r="K212" s="28">
        <f t="shared" si="10"/>
        <v>0</v>
      </c>
      <c r="L212" s="28">
        <f t="shared" si="10"/>
        <v>0</v>
      </c>
    </row>
    <row r="213" spans="2:13" hidden="1" outlineLevel="1" x14ac:dyDescent="0.15">
      <c r="D213" s="1"/>
      <c r="E213" s="1"/>
      <c r="F213" s="1"/>
      <c r="H213" s="1"/>
      <c r="I213" s="1"/>
      <c r="J213" s="1"/>
      <c r="K213" s="1"/>
      <c r="L213" s="1"/>
    </row>
    <row r="214" spans="2:13" s="1" customFormat="1" ht="18" hidden="1" customHeight="1" outlineLevel="1" x14ac:dyDescent="0.15">
      <c r="B214" s="7"/>
      <c r="C214" s="95" t="s">
        <v>322</v>
      </c>
      <c r="D214" s="95"/>
      <c r="E214" s="95"/>
      <c r="F214" s="96"/>
      <c r="G214" s="96"/>
      <c r="H214" s="96" t="s">
        <v>4</v>
      </c>
      <c r="I214" s="96" t="s">
        <v>5</v>
      </c>
      <c r="J214" s="96" t="s">
        <v>6</v>
      </c>
      <c r="K214" s="96" t="s">
        <v>257</v>
      </c>
      <c r="L214" s="96" t="s">
        <v>258</v>
      </c>
      <c r="M214" s="96"/>
    </row>
    <row r="215" spans="2:13" ht="10" hidden="1" customHeight="1" outlineLevel="1" x14ac:dyDescent="0.15">
      <c r="H215" s="1"/>
      <c r="I215" s="1"/>
      <c r="J215" s="1"/>
      <c r="K215" s="1"/>
      <c r="L215" s="1"/>
    </row>
    <row r="216" spans="2:13" ht="15" hidden="1" customHeight="1" outlineLevel="1" x14ac:dyDescent="0.15">
      <c r="D216" s="61" t="s">
        <v>308</v>
      </c>
      <c r="H216" s="102" t="str" cm="1">
        <f t="array" ref="H216">IF(OR(E217:E224 = "!"), "Red alert = missing data","")</f>
        <v/>
      </c>
      <c r="I216" s="1"/>
      <c r="J216" s="1"/>
      <c r="K216" s="1"/>
      <c r="L216" s="1"/>
    </row>
    <row r="217" spans="2:13" s="1" customFormat="1" ht="15" hidden="1" customHeight="1" outlineLevel="1" x14ac:dyDescent="0.15">
      <c r="B217" s="7"/>
      <c r="D217" s="64" t="str">
        <f t="shared" ref="D217:D224" si="11">D201</f>
        <v>[Role 1]</v>
      </c>
      <c r="E217" s="62" t="str" cm="1">
        <f t="array" ref="E217">IF(OR(H201:L201*H217:L217 &lt; H201:L201*1), "!", "")</f>
        <v/>
      </c>
      <c r="F217" s="59" t="str">
        <f>F188</f>
        <v>[currency code]</v>
      </c>
      <c r="H217" s="23"/>
      <c r="I217" s="23"/>
      <c r="J217" s="23"/>
      <c r="K217" s="23"/>
      <c r="L217" s="23"/>
    </row>
    <row r="218" spans="2:13" s="1" customFormat="1" ht="15" hidden="1" customHeight="1" outlineLevel="1" x14ac:dyDescent="0.15">
      <c r="B218" s="7"/>
      <c r="D218" s="64" t="str">
        <f t="shared" si="11"/>
        <v>[Role 2]</v>
      </c>
      <c r="E218" s="62" t="str" cm="1">
        <f t="array" ref="E218">IF(OR(H202:L202*H218:L218 &lt; H202:L202*1), "!", "")</f>
        <v/>
      </c>
      <c r="F218" s="59" t="str">
        <f>F188</f>
        <v>[currency code]</v>
      </c>
      <c r="H218" s="23"/>
      <c r="I218" s="23"/>
      <c r="J218" s="23"/>
      <c r="K218" s="23"/>
      <c r="L218" s="23"/>
    </row>
    <row r="219" spans="2:13" s="1" customFormat="1" ht="15" hidden="1" customHeight="1" outlineLevel="1" x14ac:dyDescent="0.15">
      <c r="B219" s="7"/>
      <c r="D219" s="64" t="str">
        <f t="shared" si="11"/>
        <v>[Role 3]</v>
      </c>
      <c r="E219" s="62" t="str" cm="1">
        <f t="array" ref="E219">IF(OR(H203:L203*H219:L219 &lt; H203:L203*1), "!", "")</f>
        <v/>
      </c>
      <c r="F219" s="59" t="str">
        <f>F188</f>
        <v>[currency code]</v>
      </c>
      <c r="H219" s="23"/>
      <c r="I219" s="23"/>
      <c r="J219" s="23"/>
      <c r="K219" s="23"/>
      <c r="L219" s="23"/>
    </row>
    <row r="220" spans="2:13" s="1" customFormat="1" ht="15" hidden="1" customHeight="1" outlineLevel="1" x14ac:dyDescent="0.15">
      <c r="B220" s="7"/>
      <c r="D220" s="64" t="str">
        <f t="shared" si="11"/>
        <v>[Role 4]</v>
      </c>
      <c r="E220" s="62" t="str" cm="1">
        <f t="array" ref="E220">IF(OR(H204:L204*H220:L220 &lt; H204:L204*1), "!", "")</f>
        <v/>
      </c>
      <c r="F220" s="59" t="str">
        <f>F188</f>
        <v>[currency code]</v>
      </c>
      <c r="H220" s="23"/>
      <c r="I220" s="23"/>
      <c r="J220" s="23"/>
      <c r="K220" s="23"/>
      <c r="L220" s="23"/>
    </row>
    <row r="221" spans="2:13" s="1" customFormat="1" ht="15" hidden="1" customHeight="1" outlineLevel="1" x14ac:dyDescent="0.15">
      <c r="B221" s="7"/>
      <c r="D221" s="64" t="str">
        <f t="shared" si="11"/>
        <v>[Role 5]</v>
      </c>
      <c r="E221" s="62" t="str" cm="1">
        <f t="array" ref="E221">IF(OR(H205:L205*H221:L221 &lt; H205:L205*1), "!", "")</f>
        <v/>
      </c>
      <c r="F221" s="59" t="str">
        <f>F188</f>
        <v>[currency code]</v>
      </c>
      <c r="H221" s="23"/>
      <c r="I221" s="23"/>
      <c r="J221" s="23"/>
      <c r="K221" s="23"/>
      <c r="L221" s="23"/>
    </row>
    <row r="222" spans="2:13" s="1" customFormat="1" ht="15" hidden="1" customHeight="1" outlineLevel="1" x14ac:dyDescent="0.15">
      <c r="B222" s="7"/>
      <c r="D222" s="64" t="str">
        <f t="shared" si="11"/>
        <v>[Role 6]</v>
      </c>
      <c r="E222" s="62" t="str" cm="1">
        <f t="array" ref="E222">IF(OR(H206:L206*H222:L222 &lt; H206:L206*1), "!", "")</f>
        <v/>
      </c>
      <c r="F222" s="59" t="str">
        <f>F188</f>
        <v>[currency code]</v>
      </c>
      <c r="H222" s="23"/>
      <c r="I222" s="23"/>
      <c r="J222" s="23"/>
      <c r="K222" s="23"/>
      <c r="L222" s="23"/>
    </row>
    <row r="223" spans="2:13" s="1" customFormat="1" ht="15" hidden="1" customHeight="1" outlineLevel="1" x14ac:dyDescent="0.15">
      <c r="B223" s="7"/>
      <c r="D223" s="64" t="str">
        <f t="shared" si="11"/>
        <v>[Role 7]</v>
      </c>
      <c r="E223" s="62" t="str" cm="1">
        <f t="array" ref="E223">IF(OR(H207:L207*H223:L223 &lt; H207:L207*1), "!", "")</f>
        <v/>
      </c>
      <c r="F223" s="59" t="str">
        <f>F188</f>
        <v>[currency code]</v>
      </c>
      <c r="H223" s="23"/>
      <c r="I223" s="23"/>
      <c r="J223" s="23"/>
      <c r="K223" s="23"/>
      <c r="L223" s="23"/>
    </row>
    <row r="224" spans="2:13" s="1" customFormat="1" ht="15" hidden="1" customHeight="1" outlineLevel="1" x14ac:dyDescent="0.15">
      <c r="B224" s="7"/>
      <c r="D224" s="64" t="str">
        <f t="shared" si="11"/>
        <v>[Role 8]</v>
      </c>
      <c r="E224" s="62" t="str" cm="1">
        <f t="array" ref="E224">IF(OR(H208:L208*H224:L224 &lt; H208:L208*1), "!", "")</f>
        <v/>
      </c>
      <c r="F224" s="59" t="str">
        <f>F188</f>
        <v>[currency code]</v>
      </c>
      <c r="H224" s="23"/>
      <c r="I224" s="23"/>
      <c r="J224" s="23"/>
      <c r="K224" s="23"/>
      <c r="L224" s="23"/>
    </row>
    <row r="225" spans="2:13" ht="10" hidden="1" customHeight="1" outlineLevel="1" x14ac:dyDescent="0.15">
      <c r="D225" s="1"/>
      <c r="E225" s="1"/>
      <c r="F225" s="1"/>
      <c r="H225" s="1"/>
      <c r="I225" s="1"/>
      <c r="J225" s="1"/>
      <c r="K225" s="1"/>
      <c r="L225" s="1"/>
    </row>
    <row r="226" spans="2:13" ht="15" hidden="1" customHeight="1" outlineLevel="1" x14ac:dyDescent="0.15">
      <c r="D226" s="61" t="s">
        <v>309</v>
      </c>
      <c r="E226" s="1"/>
      <c r="F226" s="1"/>
      <c r="H226" s="104" t="s">
        <v>326</v>
      </c>
      <c r="I226" s="1"/>
      <c r="J226" s="1"/>
      <c r="K226" s="1"/>
      <c r="L226" s="1"/>
    </row>
    <row r="227" spans="2:13" s="1" customFormat="1" ht="15" hidden="1" customHeight="1" outlineLevel="1" x14ac:dyDescent="0.15">
      <c r="B227" s="7"/>
      <c r="D227" s="64" t="str">
        <f t="shared" ref="D227:D234" si="12">D201</f>
        <v>[Role 1]</v>
      </c>
      <c r="E227" s="43"/>
      <c r="F227" s="8" t="str">
        <f t="shared" ref="F227:F234" si="13">ReportingCurrency</f>
        <v>USD</v>
      </c>
      <c r="H227" s="28">
        <f>IF(OR(H190=0, H201=0), 0, H217/H190)</f>
        <v>0</v>
      </c>
      <c r="I227" s="28">
        <f>IF(OR(I190=0, I201=0), 0, I217/I190)</f>
        <v>0</v>
      </c>
      <c r="J227" s="28">
        <f>IF(OR(J190=0, J201=0), 0, J217/J190)</f>
        <v>0</v>
      </c>
      <c r="K227" s="28">
        <f>IF(OR(K190=0, K201=0), 0, K217/K190)</f>
        <v>0</v>
      </c>
      <c r="L227" s="28">
        <f>IF(OR(L190=0, L201=0), 0, L217/L190)</f>
        <v>0</v>
      </c>
    </row>
    <row r="228" spans="2:13" s="1" customFormat="1" ht="15" hidden="1" customHeight="1" outlineLevel="1" x14ac:dyDescent="0.15">
      <c r="B228" s="7"/>
      <c r="D228" s="64" t="str">
        <f t="shared" si="12"/>
        <v>[Role 2]</v>
      </c>
      <c r="E228" s="43"/>
      <c r="F228" s="8" t="str">
        <f t="shared" si="13"/>
        <v>USD</v>
      </c>
      <c r="H228" s="28">
        <f>IF(OR(H190=0, H202=0), 0, H218/H190)</f>
        <v>0</v>
      </c>
      <c r="I228" s="28">
        <f>IF(OR(I190=0, I202=0), 0, I218/I190)</f>
        <v>0</v>
      </c>
      <c r="J228" s="28">
        <f>IF(OR(J190=0, J202=0), 0, J218/J190)</f>
        <v>0</v>
      </c>
      <c r="K228" s="28">
        <f>IF(OR(K190=0, K202=0), 0, K218/K190)</f>
        <v>0</v>
      </c>
      <c r="L228" s="28">
        <f>IF(OR(L190=0, L202=0), 0, L218/L190)</f>
        <v>0</v>
      </c>
    </row>
    <row r="229" spans="2:13" s="1" customFormat="1" ht="15" hidden="1" customHeight="1" outlineLevel="1" x14ac:dyDescent="0.15">
      <c r="B229" s="7"/>
      <c r="D229" s="64" t="str">
        <f t="shared" si="12"/>
        <v>[Role 3]</v>
      </c>
      <c r="E229" s="43"/>
      <c r="F229" s="8" t="str">
        <f t="shared" si="13"/>
        <v>USD</v>
      </c>
      <c r="H229" s="28">
        <f>IF(OR(H190=0, H203=0), 0, H219/H190)</f>
        <v>0</v>
      </c>
      <c r="I229" s="28">
        <f>IF(OR(I190=0, I203=0), 0, I219/I190)</f>
        <v>0</v>
      </c>
      <c r="J229" s="28">
        <f>IF(OR(J190=0, J203=0), 0, J219/J190)</f>
        <v>0</v>
      </c>
      <c r="K229" s="28">
        <f>IF(OR(K190=0, K203=0), 0, K219/K190)</f>
        <v>0</v>
      </c>
      <c r="L229" s="28">
        <f>IF(OR(L190=0, L203=0), 0, L219/L190)</f>
        <v>0</v>
      </c>
    </row>
    <row r="230" spans="2:13" s="1" customFormat="1" ht="15" hidden="1" customHeight="1" outlineLevel="1" x14ac:dyDescent="0.15">
      <c r="B230" s="7"/>
      <c r="D230" s="64" t="str">
        <f t="shared" si="12"/>
        <v>[Role 4]</v>
      </c>
      <c r="E230" s="43"/>
      <c r="F230" s="8" t="str">
        <f t="shared" si="13"/>
        <v>USD</v>
      </c>
      <c r="H230" s="28">
        <f>IF(OR(H190=0, H204=0), 0, H220/H190)</f>
        <v>0</v>
      </c>
      <c r="I230" s="28">
        <f>IF(OR(I190=0, I204=0), 0, I220/I190)</f>
        <v>0</v>
      </c>
      <c r="J230" s="28">
        <f>IF(OR(J190=0, J204=0), 0, J220/J190)</f>
        <v>0</v>
      </c>
      <c r="K230" s="28">
        <f>IF(OR(K190=0, K204=0), 0, K220/K190)</f>
        <v>0</v>
      </c>
      <c r="L230" s="28">
        <f>IF(OR(L190=0, L204=0), 0, L220/L190)</f>
        <v>0</v>
      </c>
    </row>
    <row r="231" spans="2:13" s="1" customFormat="1" ht="15" hidden="1" customHeight="1" outlineLevel="1" x14ac:dyDescent="0.15">
      <c r="B231" s="7"/>
      <c r="D231" s="64" t="str">
        <f t="shared" si="12"/>
        <v>[Role 5]</v>
      </c>
      <c r="E231" s="43"/>
      <c r="F231" s="8" t="str">
        <f t="shared" si="13"/>
        <v>USD</v>
      </c>
      <c r="H231" s="28">
        <f>IF(OR(H190=0, H205=0), 0, H221/H190)</f>
        <v>0</v>
      </c>
      <c r="I231" s="28">
        <f>IF(OR(I190=0, I205=0), 0, I221/I190)</f>
        <v>0</v>
      </c>
      <c r="J231" s="28">
        <f>IF(OR(J190=0, J205=0), 0, J221/J190)</f>
        <v>0</v>
      </c>
      <c r="K231" s="28">
        <f>IF(OR(K190=0, K205=0), 0, K221/K190)</f>
        <v>0</v>
      </c>
      <c r="L231" s="28">
        <f>IF(OR(L190=0, L205=0), 0, L221/L190)</f>
        <v>0</v>
      </c>
    </row>
    <row r="232" spans="2:13" s="1" customFormat="1" ht="15" hidden="1" customHeight="1" outlineLevel="1" x14ac:dyDescent="0.15">
      <c r="B232" s="7"/>
      <c r="D232" s="64" t="str">
        <f t="shared" si="12"/>
        <v>[Role 6]</v>
      </c>
      <c r="E232" s="43"/>
      <c r="F232" s="8" t="str">
        <f t="shared" si="13"/>
        <v>USD</v>
      </c>
      <c r="H232" s="28">
        <f>IF(OR(H190=0, H206=0), 0, H222/H190)</f>
        <v>0</v>
      </c>
      <c r="I232" s="28">
        <f>IF(OR(I190=0, I206=0), 0, I222/I190)</f>
        <v>0</v>
      </c>
      <c r="J232" s="28">
        <f>IF(OR(J190=0, J206=0), 0, J222/J190)</f>
        <v>0</v>
      </c>
      <c r="K232" s="28">
        <f>IF(OR(K190=0, K206=0), 0, K222/K190)</f>
        <v>0</v>
      </c>
      <c r="L232" s="28">
        <f>IF(OR(L190=0, L206=0), 0, L222/L190)</f>
        <v>0</v>
      </c>
    </row>
    <row r="233" spans="2:13" s="1" customFormat="1" ht="15" hidden="1" customHeight="1" outlineLevel="1" x14ac:dyDescent="0.15">
      <c r="B233" s="7"/>
      <c r="D233" s="64" t="str">
        <f t="shared" si="12"/>
        <v>[Role 7]</v>
      </c>
      <c r="E233" s="43"/>
      <c r="F233" s="8" t="str">
        <f t="shared" si="13"/>
        <v>USD</v>
      </c>
      <c r="H233" s="28">
        <f>IF(OR(H190=0, H207=0), 0, H223/H190)</f>
        <v>0</v>
      </c>
      <c r="I233" s="28">
        <f>IF(OR(I190=0, I207=0), 0, I223/I190)</f>
        <v>0</v>
      </c>
      <c r="J233" s="28">
        <f>IF(OR(J190=0, J207=0), 0, J223/J190)</f>
        <v>0</v>
      </c>
      <c r="K233" s="28">
        <f>IF(OR(K190=0, K207=0), 0, K223/K190)</f>
        <v>0</v>
      </c>
      <c r="L233" s="28">
        <f>IF(OR(L190=0, L207=0), 0, L223/L190)</f>
        <v>0</v>
      </c>
    </row>
    <row r="234" spans="2:13" s="1" customFormat="1" ht="15" hidden="1" customHeight="1" outlineLevel="1" x14ac:dyDescent="0.15">
      <c r="B234" s="7"/>
      <c r="D234" s="64" t="str">
        <f t="shared" si="12"/>
        <v>[Role 8]</v>
      </c>
      <c r="E234" s="43"/>
      <c r="F234" s="8" t="str">
        <f t="shared" si="13"/>
        <v>USD</v>
      </c>
      <c r="H234" s="28">
        <f>IF(OR(H190=0, H208=0), 0, H224/H190)</f>
        <v>0</v>
      </c>
      <c r="I234" s="28">
        <f>IF(OR(I190=0, I208=0), 0, I224/I190)</f>
        <v>0</v>
      </c>
      <c r="J234" s="28">
        <f>IF(OR(J190=0, J208=0), 0, J224/J190)</f>
        <v>0</v>
      </c>
      <c r="K234" s="28">
        <f>IF(OR(K190=0, K208=0), 0, K224/K190)</f>
        <v>0</v>
      </c>
      <c r="L234" s="28">
        <f>IF(OR(L190=0, L208=0), 0, L224/L190)</f>
        <v>0</v>
      </c>
    </row>
    <row r="235" spans="2:13" hidden="1" outlineLevel="1" x14ac:dyDescent="0.15"/>
    <row r="236" spans="2:13" s="1" customFormat="1" ht="18" hidden="1" customHeight="1" outlineLevel="1" x14ac:dyDescent="0.15">
      <c r="B236" s="7"/>
      <c r="C236" s="95" t="s">
        <v>10</v>
      </c>
      <c r="D236" s="95"/>
      <c r="E236" s="95"/>
      <c r="F236" s="96"/>
      <c r="G236" s="96"/>
      <c r="H236" s="103" t="s">
        <v>4</v>
      </c>
      <c r="I236" s="96" t="s">
        <v>5</v>
      </c>
      <c r="J236" s="96" t="s">
        <v>6</v>
      </c>
      <c r="K236" s="96" t="s">
        <v>257</v>
      </c>
      <c r="L236" s="96" t="s">
        <v>258</v>
      </c>
      <c r="M236" s="96"/>
    </row>
    <row r="237" spans="2:13" ht="10" hidden="1" customHeight="1" outlineLevel="1" x14ac:dyDescent="0.15"/>
    <row r="238" spans="2:13" s="1" customFormat="1" ht="15" hidden="1" customHeight="1" outlineLevel="1" x14ac:dyDescent="0.15">
      <c r="B238" s="7"/>
      <c r="D238" s="9" t="s">
        <v>17</v>
      </c>
      <c r="F238" s="8" t="s">
        <v>9</v>
      </c>
      <c r="H238" s="29">
        <f>H212</f>
        <v>0</v>
      </c>
      <c r="I238" s="29">
        <f>I212</f>
        <v>0</v>
      </c>
      <c r="J238" s="29">
        <f>J212</f>
        <v>0</v>
      </c>
      <c r="K238" s="29">
        <f>K212</f>
        <v>0</v>
      </c>
      <c r="L238" s="29">
        <f>L212</f>
        <v>0</v>
      </c>
    </row>
    <row r="239" spans="2:13" ht="4" hidden="1" customHeight="1" outlineLevel="1" x14ac:dyDescent="0.15">
      <c r="D239" s="9"/>
      <c r="F239" s="1"/>
      <c r="H239" s="1"/>
      <c r="I239" s="1"/>
      <c r="J239" s="1"/>
      <c r="K239" s="1"/>
      <c r="L239" s="1"/>
    </row>
    <row r="240" spans="2:13" s="1" customFormat="1" ht="15" hidden="1" customHeight="1" outlineLevel="1" x14ac:dyDescent="0.15">
      <c r="B240" s="7"/>
      <c r="D240" s="9" t="s">
        <v>249</v>
      </c>
      <c r="F240" s="8" t="s">
        <v>9</v>
      </c>
      <c r="H240" s="29" cm="1">
        <f t="array" ref="H240">SUM(H201:H208 * (H217:H224 &lt;H188))</f>
        <v>0</v>
      </c>
      <c r="I240" s="29" cm="1">
        <f t="array" ref="I240">SUM(I201:I208 * (I217:I224 &lt;I188))</f>
        <v>0</v>
      </c>
      <c r="J240" s="29" cm="1">
        <f t="array" ref="J240">SUM(J201:J208 * (J217:J224 &lt;J188))</f>
        <v>0</v>
      </c>
      <c r="K240" s="29" cm="1">
        <f t="array" ref="K240">SUM(K201:K208 * (K217:K224 &lt;K188))</f>
        <v>0</v>
      </c>
      <c r="L240" s="29" cm="1">
        <f t="array" ref="L240">SUM(L201:L208 * (L217:L224 &lt;L188))</f>
        <v>0</v>
      </c>
    </row>
    <row r="241" spans="2:13" ht="4" hidden="1" customHeight="1" outlineLevel="1" x14ac:dyDescent="0.15">
      <c r="D241" s="9"/>
      <c r="F241" s="1"/>
      <c r="H241" s="1"/>
      <c r="I241" s="1"/>
      <c r="J241" s="1"/>
      <c r="K241" s="1"/>
      <c r="L241" s="1"/>
    </row>
    <row r="242" spans="2:13" s="1" customFormat="1" ht="15" hidden="1" customHeight="1" outlineLevel="1" x14ac:dyDescent="0.15">
      <c r="B242" s="7"/>
      <c r="D242" s="9" t="s">
        <v>11</v>
      </c>
      <c r="F242" s="8" t="str">
        <f>ReportingCurrencyUnitLables</f>
        <v>USD 000s</v>
      </c>
      <c r="H242" s="29">
        <f>H192 * H212 / 1000</f>
        <v>0</v>
      </c>
      <c r="I242" s="105">
        <f t="shared" ref="I242:L242" si="14">I192 * I212 / 1000</f>
        <v>0</v>
      </c>
      <c r="J242" s="29">
        <f t="shared" si="14"/>
        <v>0</v>
      </c>
      <c r="K242" s="29">
        <f t="shared" si="14"/>
        <v>0</v>
      </c>
      <c r="L242" s="29">
        <f t="shared" si="14"/>
        <v>0</v>
      </c>
    </row>
    <row r="243" spans="2:13" ht="4" hidden="1" customHeight="1" outlineLevel="1" x14ac:dyDescent="0.15">
      <c r="D243" s="9"/>
      <c r="F243" s="1"/>
      <c r="H243" s="1"/>
      <c r="I243" s="1"/>
      <c r="J243" s="1"/>
      <c r="K243" s="1"/>
      <c r="L243" s="1"/>
    </row>
    <row r="244" spans="2:13" s="1" customFormat="1" ht="15" hidden="1" customHeight="1" outlineLevel="1" x14ac:dyDescent="0.15">
      <c r="B244" s="7"/>
      <c r="D244" s="9" t="s">
        <v>13</v>
      </c>
      <c r="F244" s="8" t="s">
        <v>14</v>
      </c>
      <c r="H244" s="30">
        <f>IF(H238=0,0,H240 / H238)</f>
        <v>0</v>
      </c>
      <c r="I244" s="30">
        <f>IF(I238=0,0,I240 / I238)</f>
        <v>0</v>
      </c>
      <c r="J244" s="30">
        <f>IF(J238=0,0,J240 / J238)</f>
        <v>0</v>
      </c>
      <c r="K244" s="30">
        <f>IF(K238=0,0,K240 / K238)</f>
        <v>0</v>
      </c>
      <c r="L244" s="30">
        <f>IF(L238=0,0,L240 / L238)</f>
        <v>0</v>
      </c>
    </row>
    <row r="245" spans="2:13" ht="4" hidden="1" customHeight="1" outlineLevel="1" x14ac:dyDescent="0.15">
      <c r="D245" s="9"/>
      <c r="F245" s="1"/>
      <c r="H245" s="1"/>
      <c r="I245" s="1"/>
      <c r="J245" s="1"/>
      <c r="K245" s="1"/>
      <c r="L245" s="1"/>
    </row>
    <row r="246" spans="2:13" ht="15" hidden="1" customHeight="1" outlineLevel="1" x14ac:dyDescent="0.15">
      <c r="D246" s="9" t="s">
        <v>301</v>
      </c>
      <c r="F246" s="8" t="str">
        <f>ReportingCurrencyUnitLables</f>
        <v>USD 000s</v>
      </c>
      <c r="G246" s="1"/>
      <c r="H246" s="105" cm="1">
        <f t="array" ref="H246">SUM((H227:H234&lt;H192) * (H192 - H227:H234) * H201:H208) / 1000</f>
        <v>0</v>
      </c>
      <c r="I246" s="105" cm="1">
        <f t="array" ref="I246">SUM((I227:I234&lt;I192) * (I192 - I227:I234) * I201:I208) / 1000</f>
        <v>0</v>
      </c>
      <c r="J246" s="105" cm="1">
        <f t="array" ref="J246">SUM((J227:J234&lt;J192) * (J192 - J227:J234) * J201:J208) / 1000</f>
        <v>0</v>
      </c>
      <c r="K246" s="105" cm="1">
        <f t="array" ref="K246">SUM((K227:K234&lt;K192) * (K192 - K227:K234) * K201:K208) / 1000</f>
        <v>0</v>
      </c>
      <c r="L246" s="105" cm="1">
        <f t="array" ref="L246">SUM((L227:L234&lt;L192) * (L192 - L227:L234) * L201:L208) / 1000</f>
        <v>0</v>
      </c>
    </row>
    <row r="247" spans="2:13" ht="4" hidden="1" customHeight="1" outlineLevel="1" x14ac:dyDescent="0.15">
      <c r="D247" s="9"/>
      <c r="F247" s="1"/>
      <c r="H247" s="1"/>
      <c r="I247" s="1"/>
      <c r="J247" s="1"/>
      <c r="K247" s="1"/>
      <c r="L247" s="1"/>
    </row>
    <row r="248" spans="2:13" s="1" customFormat="1" ht="15" hidden="1" customHeight="1" outlineLevel="1" x14ac:dyDescent="0.15">
      <c r="B248" s="7"/>
      <c r="D248" s="9" t="s">
        <v>252</v>
      </c>
      <c r="F248" s="8" t="s">
        <v>250</v>
      </c>
      <c r="H248" s="30">
        <f>IF(H242=0, 0, H246/H242)</f>
        <v>0</v>
      </c>
      <c r="I248" s="30">
        <f>IF(I242=0, 0, I246/I242)</f>
        <v>0</v>
      </c>
      <c r="J248" s="30">
        <f>IF(J242=0, 0, J246/J242)</f>
        <v>0</v>
      </c>
      <c r="K248" s="30">
        <f>IF(K242=0, 0, K246/K242)</f>
        <v>0</v>
      </c>
      <c r="L248" s="30">
        <f>IF(L242=0, 0, L246/L242)</f>
        <v>0</v>
      </c>
    </row>
    <row r="249" spans="2:13" ht="4" hidden="1" customHeight="1" outlineLevel="1" x14ac:dyDescent="0.15">
      <c r="D249" s="9"/>
      <c r="F249" s="1"/>
      <c r="H249" s="1"/>
      <c r="I249" s="1"/>
      <c r="J249" s="1"/>
      <c r="K249" s="1"/>
      <c r="L249" s="1"/>
    </row>
    <row r="250" spans="2:13" s="1" customFormat="1" ht="15" hidden="1" customHeight="1" outlineLevel="1" x14ac:dyDescent="0.15">
      <c r="B250" s="7"/>
      <c r="C250" s="7"/>
      <c r="D250" s="9" t="s">
        <v>251</v>
      </c>
      <c r="F250" s="8" t="s">
        <v>259</v>
      </c>
      <c r="H250" s="31"/>
      <c r="I250" s="30">
        <f>IF(H248=0, 0, -(I248-H248) / H248)</f>
        <v>0</v>
      </c>
      <c r="J250" s="30">
        <f>IF(I248=0, 0, -(J248-I248) / I248)</f>
        <v>0</v>
      </c>
      <c r="K250" s="30">
        <f>IF(J248=0, 0, -(K248-J248) / J248)</f>
        <v>0</v>
      </c>
      <c r="L250" s="30">
        <f>IF(K248=0, 0, -(L248-K248) / K248)</f>
        <v>0</v>
      </c>
    </row>
    <row r="251" spans="2:13" hidden="1" outlineLevel="1" x14ac:dyDescent="0.15"/>
    <row r="252" spans="2:13" s="1" customFormat="1" ht="18" hidden="1" customHeight="1" outlineLevel="1" x14ac:dyDescent="0.15">
      <c r="B252" s="7"/>
      <c r="C252" s="95" t="s">
        <v>241</v>
      </c>
      <c r="D252" s="95"/>
      <c r="E252" s="97">
        <f>IF(AND(J179 = "Yes", OR(ISBLANK(Worker_Type_Filter), Worker_Type_Filter = H184),
 OR(ISBLANK(Country_Filter), Country_Filter = J184)), 1, 0)</f>
        <v>1</v>
      </c>
      <c r="F252" s="96"/>
      <c r="G252" s="96"/>
      <c r="H252" s="96" t="s">
        <v>4</v>
      </c>
      <c r="I252" s="96" t="s">
        <v>5</v>
      </c>
      <c r="J252" s="96" t="s">
        <v>6</v>
      </c>
      <c r="K252" s="96" t="s">
        <v>257</v>
      </c>
      <c r="L252" s="96" t="s">
        <v>258</v>
      </c>
      <c r="M252" s="96"/>
    </row>
    <row r="253" spans="2:13" ht="10" hidden="1" customHeight="1" outlineLevel="1" x14ac:dyDescent="0.15">
      <c r="C253" s="44" t="s">
        <v>248</v>
      </c>
    </row>
    <row r="254" spans="2:13" ht="4" hidden="1" customHeight="1" outlineLevel="1" x14ac:dyDescent="0.15"/>
    <row r="255" spans="2:13" s="1" customFormat="1" ht="15" hidden="1" customHeight="1" outlineLevel="1" x14ac:dyDescent="0.15">
      <c r="B255" s="7"/>
      <c r="C255" s="19">
        <v>1</v>
      </c>
      <c r="D255" s="9" t="s">
        <v>17</v>
      </c>
      <c r="F255" s="8" t="s">
        <v>9</v>
      </c>
      <c r="H255" s="29">
        <f>H238 * $E252</f>
        <v>0</v>
      </c>
      <c r="I255" s="29">
        <f>I238 * $E252</f>
        <v>0</v>
      </c>
      <c r="J255" s="29">
        <f>J238 * $E252</f>
        <v>0</v>
      </c>
      <c r="K255" s="29">
        <f>K238 * $E252</f>
        <v>0</v>
      </c>
      <c r="L255" s="29">
        <f>L238 * $E252</f>
        <v>0</v>
      </c>
    </row>
    <row r="256" spans="2:13" ht="4" hidden="1" customHeight="1" outlineLevel="1" x14ac:dyDescent="0.15">
      <c r="D256" s="9"/>
      <c r="F256" s="1"/>
      <c r="H256" s="1"/>
      <c r="I256" s="1"/>
      <c r="J256" s="1"/>
      <c r="K256" s="1"/>
      <c r="L256" s="1"/>
    </row>
    <row r="257" spans="2:14" s="1" customFormat="1" ht="15" hidden="1" customHeight="1" outlineLevel="1" x14ac:dyDescent="0.15">
      <c r="B257" s="7"/>
      <c r="C257" s="19">
        <v>2</v>
      </c>
      <c r="D257" s="9" t="s">
        <v>249</v>
      </c>
      <c r="F257" s="8" t="s">
        <v>9</v>
      </c>
      <c r="H257" s="29">
        <f>H240 * $E252</f>
        <v>0</v>
      </c>
      <c r="I257" s="29">
        <f>I240 * $E252</f>
        <v>0</v>
      </c>
      <c r="J257" s="29">
        <f>J240 * $E252</f>
        <v>0</v>
      </c>
      <c r="K257" s="29">
        <f>K240 * $E252</f>
        <v>0</v>
      </c>
      <c r="L257" s="29">
        <f>L240 * $E252</f>
        <v>0</v>
      </c>
    </row>
    <row r="258" spans="2:14" ht="4" hidden="1" customHeight="1" outlineLevel="1" x14ac:dyDescent="0.15">
      <c r="D258" s="9"/>
      <c r="F258" s="1"/>
      <c r="H258" s="1"/>
      <c r="I258" s="1"/>
      <c r="J258" s="1"/>
      <c r="K258" s="1"/>
      <c r="L258" s="1"/>
    </row>
    <row r="259" spans="2:14" s="1" customFormat="1" ht="15" hidden="1" customHeight="1" outlineLevel="1" x14ac:dyDescent="0.15">
      <c r="B259" s="7"/>
      <c r="C259" s="19">
        <v>3</v>
      </c>
      <c r="D259" s="9" t="s">
        <v>11</v>
      </c>
      <c r="F259" s="8" t="str">
        <f>ReportingCurrencyUnitLables</f>
        <v>USD 000s</v>
      </c>
      <c r="H259" s="29">
        <f>H242 * $E252</f>
        <v>0</v>
      </c>
      <c r="I259" s="29">
        <f>I242 * $E252</f>
        <v>0</v>
      </c>
      <c r="J259" s="29">
        <f>J242 * $E252</f>
        <v>0</v>
      </c>
      <c r="K259" s="29">
        <f>K242 * $E252</f>
        <v>0</v>
      </c>
      <c r="L259" s="29">
        <f>L242 * $E252</f>
        <v>0</v>
      </c>
    </row>
    <row r="260" spans="2:14" ht="4" hidden="1" customHeight="1" outlineLevel="1" x14ac:dyDescent="0.15">
      <c r="D260" s="9"/>
      <c r="F260" s="1"/>
      <c r="H260" s="1"/>
      <c r="I260" s="1"/>
      <c r="J260" s="1"/>
      <c r="K260" s="1"/>
      <c r="L260" s="1"/>
    </row>
    <row r="261" spans="2:14" s="1" customFormat="1" ht="15" hidden="1" customHeight="1" outlineLevel="1" x14ac:dyDescent="0.15">
      <c r="B261" s="7"/>
      <c r="C261" s="19">
        <v>4</v>
      </c>
      <c r="D261" s="9" t="s">
        <v>256</v>
      </c>
      <c r="F261" s="8" t="str">
        <f>ReportingCurrencyUnitLables</f>
        <v>USD 000s</v>
      </c>
      <c r="H261" s="29">
        <f>H246 * $E252</f>
        <v>0</v>
      </c>
      <c r="I261" s="29">
        <f>I246 * $E252</f>
        <v>0</v>
      </c>
      <c r="J261" s="29">
        <f>J246 * $E252</f>
        <v>0</v>
      </c>
      <c r="K261" s="29">
        <f>K246 * $E252</f>
        <v>0</v>
      </c>
      <c r="L261" s="29">
        <f>L246 * $E252</f>
        <v>0</v>
      </c>
    </row>
    <row r="262" spans="2:14" ht="4" hidden="1" customHeight="1" outlineLevel="1" x14ac:dyDescent="0.15">
      <c r="D262" s="9"/>
      <c r="F262" s="1"/>
      <c r="H262" s="1"/>
      <c r="I262" s="1"/>
      <c r="J262" s="1"/>
      <c r="K262" s="1"/>
      <c r="L262" s="1"/>
    </row>
    <row r="263" spans="2:14" ht="10" hidden="1" customHeight="1" outlineLevel="1" x14ac:dyDescent="0.15">
      <c r="B263" s="45"/>
      <c r="C263" s="41"/>
      <c r="D263" s="41"/>
      <c r="E263" s="41"/>
      <c r="F263" s="41"/>
      <c r="G263" s="41"/>
      <c r="H263" s="41"/>
      <c r="I263" s="46"/>
      <c r="J263" s="46"/>
      <c r="K263" s="46"/>
      <c r="L263" s="41"/>
      <c r="M263" s="41"/>
      <c r="N263" s="1"/>
    </row>
    <row r="264" spans="2:14" ht="10" customHeight="1" x14ac:dyDescent="0.15">
      <c r="B264" s="45"/>
      <c r="C264" s="41"/>
      <c r="D264" s="41"/>
      <c r="E264" s="41"/>
      <c r="F264" s="41"/>
      <c r="G264" s="41"/>
      <c r="H264" s="41"/>
      <c r="I264" s="46"/>
      <c r="J264" s="46"/>
      <c r="K264" s="46"/>
      <c r="L264" s="41"/>
      <c r="M264" s="41"/>
      <c r="N264" s="1"/>
    </row>
    <row r="265" spans="2:14" s="1" customFormat="1" ht="19" collapsed="1" x14ac:dyDescent="0.15">
      <c r="B265" s="87" cm="1">
        <f t="array" aca="1" ref="B265" ca="1">MAX($B$2:OFFSET(B265,-1,0)+1)</f>
        <v>4</v>
      </c>
      <c r="C265" s="88" t="str">
        <f>UPPER(J270) &amp;" / " &amp; K270  &amp; " / " &amp; L270 &amp; " / " &amp; H270</f>
        <v xml:space="preserve"> /  /  / </v>
      </c>
      <c r="D265" s="88"/>
      <c r="E265" s="41"/>
      <c r="F265" s="41"/>
      <c r="G265" s="41"/>
      <c r="H265" s="62" t="str">
        <f>IF(COUNTIF(E267:E347, "!")&gt;0, "!", "")</f>
        <v/>
      </c>
      <c r="I265" s="18" t="s">
        <v>240</v>
      </c>
      <c r="J265" s="2" t="s">
        <v>210</v>
      </c>
      <c r="K265" s="18" t="s">
        <v>266</v>
      </c>
      <c r="L265" s="42">
        <f>E338</f>
        <v>1</v>
      </c>
      <c r="M265" s="41"/>
    </row>
    <row r="266" spans="2:14" s="1" customFormat="1" ht="4" hidden="1" customHeight="1" outlineLevel="1" x14ac:dyDescent="0.15">
      <c r="B266" s="92"/>
      <c r="C266" s="93"/>
      <c r="D266" s="93"/>
      <c r="E266" s="93"/>
      <c r="F266" s="93"/>
      <c r="G266" s="93"/>
      <c r="H266" s="93"/>
      <c r="I266" s="94"/>
      <c r="J266" s="94"/>
      <c r="K266" s="94"/>
      <c r="L266" s="93"/>
      <c r="M266" s="93"/>
    </row>
    <row r="267" spans="2:14" ht="10" hidden="1" customHeight="1" outlineLevel="1" x14ac:dyDescent="0.15"/>
    <row r="268" spans="2:14" ht="15" hidden="1" customHeight="1" outlineLevel="1" x14ac:dyDescent="0.15">
      <c r="D268" s="1"/>
      <c r="E268" s="1"/>
      <c r="H268" s="4" t="s">
        <v>1</v>
      </c>
      <c r="J268" s="4" t="s">
        <v>0</v>
      </c>
      <c r="K268" s="4" t="s">
        <v>209</v>
      </c>
      <c r="L268" s="4" t="s">
        <v>263</v>
      </c>
    </row>
    <row r="269" spans="2:14" ht="5" hidden="1" customHeight="1" outlineLevel="1" x14ac:dyDescent="0.15">
      <c r="D269" s="1"/>
      <c r="E269" s="1"/>
      <c r="H269" s="1"/>
      <c r="J269" s="1"/>
      <c r="K269" s="1"/>
      <c r="L269" s="1"/>
    </row>
    <row r="270" spans="2:14" ht="15" hidden="1" customHeight="1" outlineLevel="1" x14ac:dyDescent="0.15">
      <c r="D270" s="9" t="s">
        <v>2</v>
      </c>
      <c r="E270" s="1"/>
      <c r="H270" s="2"/>
      <c r="J270" s="2"/>
      <c r="K270" s="2"/>
      <c r="L270" s="2"/>
    </row>
    <row r="271" spans="2:14" hidden="1" outlineLevel="1" x14ac:dyDescent="0.15">
      <c r="D271" s="1"/>
      <c r="E271" s="1"/>
      <c r="F271" s="1"/>
      <c r="H271" s="1"/>
      <c r="I271" s="1"/>
      <c r="J271" s="1"/>
      <c r="K271" s="1"/>
      <c r="L271" s="1"/>
    </row>
    <row r="272" spans="2:14" s="1" customFormat="1" ht="18" hidden="1" customHeight="1" outlineLevel="1" x14ac:dyDescent="0.15">
      <c r="B272" s="7"/>
      <c r="C272" s="95" t="s">
        <v>3</v>
      </c>
      <c r="D272" s="95"/>
      <c r="E272" s="95"/>
      <c r="F272" s="96"/>
      <c r="G272" s="96"/>
      <c r="H272" s="96" t="s">
        <v>4</v>
      </c>
      <c r="I272" s="96" t="s">
        <v>5</v>
      </c>
      <c r="J272" s="96" t="s">
        <v>6</v>
      </c>
      <c r="K272" s="96" t="s">
        <v>257</v>
      </c>
      <c r="L272" s="96" t="s">
        <v>258</v>
      </c>
      <c r="M272" s="96"/>
    </row>
    <row r="273" spans="2:13" ht="10" hidden="1" customHeight="1" outlineLevel="1" x14ac:dyDescent="0.15">
      <c r="H273" s="1"/>
      <c r="I273" s="1"/>
      <c r="J273" s="1"/>
      <c r="K273" s="1"/>
      <c r="L273" s="1"/>
    </row>
    <row r="274" spans="2:13" s="1" customFormat="1" ht="15" hidden="1" customHeight="1" outlineLevel="1" x14ac:dyDescent="0.15">
      <c r="B274" s="7"/>
      <c r="D274" s="9" t="s">
        <v>3</v>
      </c>
      <c r="F274" s="17" t="s">
        <v>331</v>
      </c>
      <c r="H274" s="22"/>
      <c r="I274" s="22"/>
      <c r="J274" s="22"/>
      <c r="K274" s="22"/>
      <c r="L274" s="22"/>
    </row>
    <row r="275" spans="2:13" ht="4" hidden="1" customHeight="1" outlineLevel="1" x14ac:dyDescent="0.15">
      <c r="D275" s="1"/>
      <c r="E275" s="1"/>
      <c r="F275" s="1"/>
      <c r="H275" s="1"/>
      <c r="I275" s="1"/>
      <c r="J275" s="1"/>
      <c r="K275" s="1"/>
      <c r="L275" s="1"/>
    </row>
    <row r="276" spans="2:13" s="1" customFormat="1" ht="15" hidden="1" customHeight="1" outlineLevel="1" x14ac:dyDescent="0.15">
      <c r="B276" s="7"/>
      <c r="D276" s="9" t="s">
        <v>246</v>
      </c>
      <c r="F276" s="8" t="str">
        <f>F278 &amp; ":" &amp; F274</f>
        <v>USD:[currency code]</v>
      </c>
      <c r="H276" s="24"/>
      <c r="I276" s="24"/>
      <c r="J276" s="24"/>
      <c r="K276" s="24"/>
      <c r="L276" s="24"/>
    </row>
    <row r="277" spans="2:13" ht="4" hidden="1" customHeight="1" outlineLevel="1" x14ac:dyDescent="0.15">
      <c r="D277" s="1"/>
      <c r="E277" s="1"/>
      <c r="F277" s="1"/>
      <c r="H277" s="1"/>
      <c r="I277" s="1"/>
      <c r="J277" s="1"/>
      <c r="K277" s="1"/>
      <c r="L277" s="1"/>
    </row>
    <row r="278" spans="2:13" s="1" customFormat="1" ht="15" hidden="1" customHeight="1" outlineLevel="1" x14ac:dyDescent="0.15">
      <c r="B278" s="7"/>
      <c r="D278" s="9" t="s">
        <v>16</v>
      </c>
      <c r="F278" s="8" t="str">
        <f>ReportingCurrency</f>
        <v>USD</v>
      </c>
      <c r="H278" s="28">
        <f>IF(H276=0, 0, H274/H276)</f>
        <v>0</v>
      </c>
      <c r="I278" s="28">
        <f>IF(I276=0, 0, I274/I276)</f>
        <v>0</v>
      </c>
      <c r="J278" s="28">
        <f>IF(J276=0, 0, J274/J276)</f>
        <v>0</v>
      </c>
      <c r="K278" s="28">
        <f>IF(K276=0, 0, K274/K276)</f>
        <v>0</v>
      </c>
      <c r="L278" s="28">
        <f>IF(L276=0, 0, L274/L276)</f>
        <v>0</v>
      </c>
    </row>
    <row r="279" spans="2:13" ht="4" hidden="1" customHeight="1" outlineLevel="1" x14ac:dyDescent="0.15">
      <c r="D279" s="1"/>
      <c r="E279" s="1"/>
      <c r="F279" s="1"/>
      <c r="H279" s="1"/>
      <c r="I279" s="1"/>
      <c r="J279" s="1"/>
      <c r="K279" s="1"/>
      <c r="L279" s="1"/>
    </row>
    <row r="280" spans="2:13" s="1" customFormat="1" ht="15" hidden="1" customHeight="1" outlineLevel="1" x14ac:dyDescent="0.15">
      <c r="B280" s="7"/>
      <c r="D280" s="9" t="s">
        <v>253</v>
      </c>
      <c r="F280" s="8" t="s">
        <v>254</v>
      </c>
      <c r="H280" s="2"/>
      <c r="I280" s="2"/>
      <c r="J280" s="2"/>
      <c r="K280" s="2"/>
      <c r="L280" s="2"/>
    </row>
    <row r="281" spans="2:13" ht="4" hidden="1" customHeight="1" outlineLevel="1" x14ac:dyDescent="0.15">
      <c r="D281" s="1"/>
      <c r="E281" s="1"/>
      <c r="F281" s="1"/>
      <c r="H281" s="1"/>
      <c r="I281" s="1"/>
      <c r="J281" s="1"/>
      <c r="K281" s="1"/>
      <c r="L281" s="1"/>
    </row>
    <row r="282" spans="2:13" s="1" customFormat="1" ht="15" hidden="1" customHeight="1" outlineLevel="1" x14ac:dyDescent="0.15">
      <c r="B282" s="7"/>
      <c r="D282" s="9" t="s">
        <v>279</v>
      </c>
      <c r="F282" s="8" t="s">
        <v>255</v>
      </c>
      <c r="H282" s="25"/>
      <c r="I282" s="25"/>
      <c r="J282" s="25"/>
      <c r="K282" s="25"/>
      <c r="L282" s="25"/>
    </row>
    <row r="283" spans="2:13" hidden="1" outlineLevel="1" x14ac:dyDescent="0.15">
      <c r="D283" s="1"/>
      <c r="E283" s="1"/>
      <c r="F283" s="1"/>
      <c r="H283" s="1"/>
      <c r="I283" s="1"/>
      <c r="J283" s="1"/>
      <c r="K283" s="1"/>
      <c r="L283" s="1"/>
    </row>
    <row r="284" spans="2:13" s="1" customFormat="1" ht="18" hidden="1" customHeight="1" outlineLevel="1" x14ac:dyDescent="0.15">
      <c r="B284" s="7"/>
      <c r="C284" s="95" t="s">
        <v>8</v>
      </c>
      <c r="D284" s="95"/>
      <c r="E284" s="95"/>
      <c r="F284" s="96"/>
      <c r="G284" s="96"/>
      <c r="H284" s="96" t="s">
        <v>4</v>
      </c>
      <c r="I284" s="96" t="s">
        <v>5</v>
      </c>
      <c r="J284" s="96" t="s">
        <v>6</v>
      </c>
      <c r="K284" s="96" t="s">
        <v>257</v>
      </c>
      <c r="L284" s="96" t="s">
        <v>258</v>
      </c>
      <c r="M284" s="96"/>
    </row>
    <row r="285" spans="2:13" ht="10" hidden="1" customHeight="1" outlineLevel="1" x14ac:dyDescent="0.15">
      <c r="H285" s="1"/>
      <c r="I285" s="1"/>
      <c r="J285" s="1"/>
      <c r="K285" s="1"/>
      <c r="L285" s="1"/>
    </row>
    <row r="286" spans="2:13" ht="15" hidden="1" customHeight="1" outlineLevel="1" x14ac:dyDescent="0.15">
      <c r="D286" s="9" t="s">
        <v>323</v>
      </c>
      <c r="E286" s="1"/>
      <c r="F286" s="1"/>
      <c r="H286" s="65"/>
      <c r="I286" s="1"/>
      <c r="J286" s="1"/>
      <c r="K286" s="1"/>
      <c r="L286" s="1"/>
    </row>
    <row r="287" spans="2:13" s="1" customFormat="1" ht="15" hidden="1" customHeight="1" outlineLevel="1" x14ac:dyDescent="0.15">
      <c r="B287" s="7"/>
      <c r="D287" s="63" t="s">
        <v>317</v>
      </c>
      <c r="F287" s="8" t="s">
        <v>18</v>
      </c>
      <c r="H287" s="23"/>
      <c r="I287" s="23"/>
      <c r="J287" s="23"/>
      <c r="K287" s="23"/>
      <c r="L287" s="23"/>
    </row>
    <row r="288" spans="2:13" s="1" customFormat="1" ht="15" hidden="1" customHeight="1" outlineLevel="1" x14ac:dyDescent="0.15">
      <c r="B288" s="7"/>
      <c r="D288" s="63" t="s">
        <v>302</v>
      </c>
      <c r="F288" s="8" t="s">
        <v>18</v>
      </c>
      <c r="H288" s="23"/>
      <c r="I288" s="23"/>
      <c r="J288" s="23"/>
      <c r="K288" s="23"/>
      <c r="L288" s="23"/>
    </row>
    <row r="289" spans="2:13" s="1" customFormat="1" ht="15" hidden="1" customHeight="1" outlineLevel="1" x14ac:dyDescent="0.15">
      <c r="B289" s="7"/>
      <c r="D289" s="63" t="s">
        <v>303</v>
      </c>
      <c r="F289" s="8" t="s">
        <v>18</v>
      </c>
      <c r="H289" s="23"/>
      <c r="I289" s="23"/>
      <c r="J289" s="23"/>
      <c r="K289" s="23"/>
      <c r="L289" s="23"/>
    </row>
    <row r="290" spans="2:13" s="1" customFormat="1" ht="15" hidden="1" customHeight="1" outlineLevel="1" x14ac:dyDescent="0.15">
      <c r="B290" s="7"/>
      <c r="D290" s="63" t="s">
        <v>304</v>
      </c>
      <c r="F290" s="8" t="s">
        <v>18</v>
      </c>
      <c r="H290" s="23"/>
      <c r="I290" s="23"/>
      <c r="J290" s="23"/>
      <c r="K290" s="23"/>
      <c r="L290" s="23"/>
    </row>
    <row r="291" spans="2:13" s="1" customFormat="1" ht="15" hidden="1" customHeight="1" outlineLevel="1" x14ac:dyDescent="0.15">
      <c r="B291" s="7"/>
      <c r="D291" s="63" t="s">
        <v>318</v>
      </c>
      <c r="F291" s="8" t="s">
        <v>18</v>
      </c>
      <c r="H291" s="23"/>
      <c r="I291" s="23"/>
      <c r="J291" s="23"/>
      <c r="K291" s="23"/>
      <c r="L291" s="23"/>
    </row>
    <row r="292" spans="2:13" s="1" customFormat="1" ht="15" hidden="1" customHeight="1" outlineLevel="1" x14ac:dyDescent="0.15">
      <c r="B292" s="7"/>
      <c r="D292" s="63" t="s">
        <v>319</v>
      </c>
      <c r="F292" s="8" t="s">
        <v>18</v>
      </c>
      <c r="H292" s="23"/>
      <c r="I292" s="23"/>
      <c r="J292" s="23"/>
      <c r="K292" s="23"/>
      <c r="L292" s="23"/>
    </row>
    <row r="293" spans="2:13" s="1" customFormat="1" ht="15" hidden="1" customHeight="1" outlineLevel="1" x14ac:dyDescent="0.15">
      <c r="B293" s="7"/>
      <c r="D293" s="63" t="s">
        <v>320</v>
      </c>
      <c r="F293" s="8" t="s">
        <v>18</v>
      </c>
      <c r="H293" s="23"/>
      <c r="I293" s="23"/>
      <c r="J293" s="23"/>
      <c r="K293" s="23"/>
      <c r="L293" s="23"/>
    </row>
    <row r="294" spans="2:13" s="1" customFormat="1" ht="15" hidden="1" customHeight="1" outlineLevel="1" x14ac:dyDescent="0.15">
      <c r="B294" s="7"/>
      <c r="D294" s="63" t="s">
        <v>321</v>
      </c>
      <c r="F294" s="8" t="s">
        <v>18</v>
      </c>
      <c r="H294" s="23"/>
      <c r="I294" s="23"/>
      <c r="J294" s="23"/>
      <c r="K294" s="23"/>
      <c r="L294" s="23"/>
    </row>
    <row r="295" spans="2:13" ht="4" hidden="1" customHeight="1" outlineLevel="1" x14ac:dyDescent="0.15">
      <c r="D295" s="1"/>
      <c r="E295" s="1"/>
      <c r="F295" s="1"/>
      <c r="H295" s="1"/>
      <c r="I295" s="1"/>
      <c r="J295" s="1"/>
      <c r="K295" s="1"/>
      <c r="L295" s="1"/>
    </row>
    <row r="296" spans="2:13" s="1" customFormat="1" ht="15" hidden="1" customHeight="1" outlineLevel="1" x14ac:dyDescent="0.15">
      <c r="B296" s="7"/>
      <c r="D296" s="66" t="s">
        <v>327</v>
      </c>
      <c r="F296" s="8" t="s">
        <v>18</v>
      </c>
      <c r="H296" s="23"/>
      <c r="I296" s="23"/>
      <c r="J296" s="23"/>
      <c r="K296" s="23"/>
      <c r="L296" s="23"/>
    </row>
    <row r="297" spans="2:13" ht="4" hidden="1" customHeight="1" outlineLevel="1" x14ac:dyDescent="0.15">
      <c r="D297" s="1"/>
      <c r="E297" s="1"/>
      <c r="F297" s="1"/>
      <c r="H297" s="1"/>
      <c r="I297" s="1"/>
      <c r="J297" s="1"/>
      <c r="K297" s="1"/>
      <c r="L297" s="1"/>
    </row>
    <row r="298" spans="2:13" s="1" customFormat="1" ht="15" hidden="1" customHeight="1" outlineLevel="1" x14ac:dyDescent="0.15">
      <c r="B298" s="7"/>
      <c r="D298" s="60" t="s">
        <v>310</v>
      </c>
      <c r="E298"/>
      <c r="F298" s="8" t="s">
        <v>18</v>
      </c>
      <c r="H298" s="28">
        <f>SUM(H287:H294, H296)</f>
        <v>0</v>
      </c>
      <c r="I298" s="28">
        <f t="shared" ref="I298:L298" si="15">SUM(I287:I294, I296)</f>
        <v>0</v>
      </c>
      <c r="J298" s="28">
        <f t="shared" si="15"/>
        <v>0</v>
      </c>
      <c r="K298" s="28">
        <f t="shared" si="15"/>
        <v>0</v>
      </c>
      <c r="L298" s="28">
        <f t="shared" si="15"/>
        <v>0</v>
      </c>
    </row>
    <row r="299" spans="2:13" hidden="1" outlineLevel="1" x14ac:dyDescent="0.15">
      <c r="D299" s="1"/>
      <c r="E299" s="1"/>
      <c r="F299" s="1"/>
      <c r="H299" s="1"/>
      <c r="I299" s="1"/>
      <c r="J299" s="1"/>
      <c r="K299" s="1"/>
      <c r="L299" s="1"/>
    </row>
    <row r="300" spans="2:13" s="1" customFormat="1" ht="18" hidden="1" customHeight="1" outlineLevel="1" x14ac:dyDescent="0.15">
      <c r="B300" s="7"/>
      <c r="C300" s="95" t="s">
        <v>322</v>
      </c>
      <c r="D300" s="95"/>
      <c r="E300" s="95"/>
      <c r="F300" s="96"/>
      <c r="G300" s="96"/>
      <c r="H300" s="96" t="s">
        <v>4</v>
      </c>
      <c r="I300" s="96" t="s">
        <v>5</v>
      </c>
      <c r="J300" s="96" t="s">
        <v>6</v>
      </c>
      <c r="K300" s="96" t="s">
        <v>257</v>
      </c>
      <c r="L300" s="96" t="s">
        <v>258</v>
      </c>
      <c r="M300" s="96"/>
    </row>
    <row r="301" spans="2:13" ht="10" hidden="1" customHeight="1" outlineLevel="1" x14ac:dyDescent="0.15">
      <c r="H301" s="1"/>
      <c r="I301" s="1"/>
      <c r="J301" s="1"/>
      <c r="K301" s="1"/>
      <c r="L301" s="1"/>
    </row>
    <row r="302" spans="2:13" ht="15" hidden="1" customHeight="1" outlineLevel="1" x14ac:dyDescent="0.15">
      <c r="D302" s="61" t="s">
        <v>308</v>
      </c>
      <c r="H302" s="102" t="str" cm="1">
        <f t="array" ref="H302">IF(OR(E303:E310 = "!"), "Red alert = missing data","")</f>
        <v/>
      </c>
      <c r="I302" s="1"/>
      <c r="J302" s="1"/>
      <c r="K302" s="1"/>
      <c r="L302" s="1"/>
    </row>
    <row r="303" spans="2:13" s="1" customFormat="1" ht="15" hidden="1" customHeight="1" outlineLevel="1" x14ac:dyDescent="0.15">
      <c r="B303" s="7"/>
      <c r="D303" s="64" t="str">
        <f t="shared" ref="D303:D310" si="16">D287</f>
        <v>[Role 1]</v>
      </c>
      <c r="E303" s="62" t="str" cm="1">
        <f t="array" ref="E303">IF(OR(H287:L287*H303:L303 &lt; H287:L287*1), "!", "")</f>
        <v/>
      </c>
      <c r="F303" s="59" t="str">
        <f>F274</f>
        <v>[currency code]</v>
      </c>
      <c r="H303" s="23"/>
      <c r="I303" s="23"/>
      <c r="J303" s="23"/>
      <c r="K303" s="23"/>
      <c r="L303" s="23"/>
    </row>
    <row r="304" spans="2:13" s="1" customFormat="1" ht="15" hidden="1" customHeight="1" outlineLevel="1" x14ac:dyDescent="0.15">
      <c r="B304" s="7"/>
      <c r="D304" s="64" t="str">
        <f t="shared" si="16"/>
        <v>[Role 2]</v>
      </c>
      <c r="E304" s="62" t="str" cm="1">
        <f t="array" ref="E304">IF(OR(H288:L288*H304:L304 &lt; H288:L288*1), "!", "")</f>
        <v/>
      </c>
      <c r="F304" s="59" t="str">
        <f>F274</f>
        <v>[currency code]</v>
      </c>
      <c r="H304" s="23"/>
      <c r="I304" s="23"/>
      <c r="J304" s="23"/>
      <c r="K304" s="23"/>
      <c r="L304" s="23"/>
    </row>
    <row r="305" spans="2:12" s="1" customFormat="1" ht="15" hidden="1" customHeight="1" outlineLevel="1" x14ac:dyDescent="0.15">
      <c r="B305" s="7"/>
      <c r="D305" s="64" t="str">
        <f t="shared" si="16"/>
        <v>[Role 3]</v>
      </c>
      <c r="E305" s="62" t="str" cm="1">
        <f t="array" ref="E305">IF(OR(H289:L289*H305:L305 &lt; H289:L289*1), "!", "")</f>
        <v/>
      </c>
      <c r="F305" s="59" t="str">
        <f>F274</f>
        <v>[currency code]</v>
      </c>
      <c r="H305" s="23"/>
      <c r="I305" s="23"/>
      <c r="J305" s="23"/>
      <c r="K305" s="23"/>
      <c r="L305" s="23"/>
    </row>
    <row r="306" spans="2:12" s="1" customFormat="1" ht="15" hidden="1" customHeight="1" outlineLevel="1" x14ac:dyDescent="0.15">
      <c r="B306" s="7"/>
      <c r="D306" s="64" t="str">
        <f t="shared" si="16"/>
        <v>[Role 4]</v>
      </c>
      <c r="E306" s="62" t="str" cm="1">
        <f t="array" ref="E306">IF(OR(H290:L290*H306:L306 &lt; H290:L290*1), "!", "")</f>
        <v/>
      </c>
      <c r="F306" s="59" t="str">
        <f>F274</f>
        <v>[currency code]</v>
      </c>
      <c r="H306" s="23"/>
      <c r="I306" s="23"/>
      <c r="J306" s="23"/>
      <c r="K306" s="23"/>
      <c r="L306" s="23"/>
    </row>
    <row r="307" spans="2:12" s="1" customFormat="1" ht="15" hidden="1" customHeight="1" outlineLevel="1" x14ac:dyDescent="0.15">
      <c r="B307" s="7"/>
      <c r="D307" s="64" t="str">
        <f t="shared" si="16"/>
        <v>[Role 5]</v>
      </c>
      <c r="E307" s="62" t="str" cm="1">
        <f t="array" ref="E307">IF(OR(H291:L291*H307:L307 &lt; H291:L291*1), "!", "")</f>
        <v/>
      </c>
      <c r="F307" s="59" t="str">
        <f>F274</f>
        <v>[currency code]</v>
      </c>
      <c r="H307" s="23"/>
      <c r="I307" s="23"/>
      <c r="J307" s="23"/>
      <c r="K307" s="23"/>
      <c r="L307" s="23"/>
    </row>
    <row r="308" spans="2:12" s="1" customFormat="1" ht="15" hidden="1" customHeight="1" outlineLevel="1" x14ac:dyDescent="0.15">
      <c r="B308" s="7"/>
      <c r="D308" s="64" t="str">
        <f t="shared" si="16"/>
        <v>[Role 6]</v>
      </c>
      <c r="E308" s="62" t="str" cm="1">
        <f t="array" ref="E308">IF(OR(H292:L292*H308:L308 &lt; H292:L292*1), "!", "")</f>
        <v/>
      </c>
      <c r="F308" s="59" t="str">
        <f>F274</f>
        <v>[currency code]</v>
      </c>
      <c r="H308" s="23"/>
      <c r="I308" s="23"/>
      <c r="J308" s="23"/>
      <c r="K308" s="23"/>
      <c r="L308" s="23"/>
    </row>
    <row r="309" spans="2:12" s="1" customFormat="1" ht="15" hidden="1" customHeight="1" outlineLevel="1" x14ac:dyDescent="0.15">
      <c r="B309" s="7"/>
      <c r="D309" s="64" t="str">
        <f t="shared" si="16"/>
        <v>[Role 7]</v>
      </c>
      <c r="E309" s="62" t="str" cm="1">
        <f t="array" ref="E309">IF(OR(H293:L293*H309:L309 &lt; H293:L293*1), "!", "")</f>
        <v/>
      </c>
      <c r="F309" s="59" t="str">
        <f>F274</f>
        <v>[currency code]</v>
      </c>
      <c r="H309" s="23"/>
      <c r="I309" s="23"/>
      <c r="J309" s="23"/>
      <c r="K309" s="23"/>
      <c r="L309" s="23"/>
    </row>
    <row r="310" spans="2:12" s="1" customFormat="1" ht="15" hidden="1" customHeight="1" outlineLevel="1" x14ac:dyDescent="0.15">
      <c r="B310" s="7"/>
      <c r="D310" s="64" t="str">
        <f t="shared" si="16"/>
        <v>[Role 8]</v>
      </c>
      <c r="E310" s="62" t="str" cm="1">
        <f t="array" ref="E310">IF(OR(H294:L294*H310:L310 &lt; H294:L294*1), "!", "")</f>
        <v/>
      </c>
      <c r="F310" s="59" t="str">
        <f>F274</f>
        <v>[currency code]</v>
      </c>
      <c r="H310" s="23"/>
      <c r="I310" s="23"/>
      <c r="J310" s="23"/>
      <c r="K310" s="23"/>
      <c r="L310" s="23"/>
    </row>
    <row r="311" spans="2:12" ht="10" hidden="1" customHeight="1" outlineLevel="1" x14ac:dyDescent="0.15">
      <c r="D311" s="1"/>
      <c r="E311" s="1"/>
      <c r="F311" s="1"/>
      <c r="H311" s="1"/>
      <c r="I311" s="1"/>
      <c r="J311" s="1"/>
      <c r="K311" s="1"/>
      <c r="L311" s="1"/>
    </row>
    <row r="312" spans="2:12" ht="15" hidden="1" customHeight="1" outlineLevel="1" x14ac:dyDescent="0.15">
      <c r="D312" s="61" t="s">
        <v>309</v>
      </c>
      <c r="E312" s="1"/>
      <c r="F312" s="1"/>
      <c r="H312" s="104" t="s">
        <v>326</v>
      </c>
      <c r="I312" s="1"/>
      <c r="J312" s="1"/>
      <c r="K312" s="1"/>
      <c r="L312" s="1"/>
    </row>
    <row r="313" spans="2:12" s="1" customFormat="1" ht="15" hidden="1" customHeight="1" outlineLevel="1" x14ac:dyDescent="0.15">
      <c r="B313" s="7"/>
      <c r="D313" s="64" t="str">
        <f t="shared" ref="D313:D320" si="17">D287</f>
        <v>[Role 1]</v>
      </c>
      <c r="E313" s="43"/>
      <c r="F313" s="8" t="str">
        <f t="shared" ref="F313:F320" si="18">ReportingCurrency</f>
        <v>USD</v>
      </c>
      <c r="H313" s="28">
        <f>IF(OR(H276=0, H287=0), 0, H303/H276)</f>
        <v>0</v>
      </c>
      <c r="I313" s="28">
        <f>IF(OR(I276=0, I287=0), 0, I303/I276)</f>
        <v>0</v>
      </c>
      <c r="J313" s="28">
        <f>IF(OR(J276=0, J287=0), 0, J303/J276)</f>
        <v>0</v>
      </c>
      <c r="K313" s="28">
        <f>IF(OR(K276=0, K287=0), 0, K303/K276)</f>
        <v>0</v>
      </c>
      <c r="L313" s="28">
        <f>IF(OR(L276=0, L287=0), 0, L303/L276)</f>
        <v>0</v>
      </c>
    </row>
    <row r="314" spans="2:12" s="1" customFormat="1" ht="15" hidden="1" customHeight="1" outlineLevel="1" x14ac:dyDescent="0.15">
      <c r="B314" s="7"/>
      <c r="D314" s="64" t="str">
        <f t="shared" si="17"/>
        <v>[Role 2]</v>
      </c>
      <c r="E314" s="43"/>
      <c r="F314" s="8" t="str">
        <f t="shared" si="18"/>
        <v>USD</v>
      </c>
      <c r="H314" s="28">
        <f>IF(OR(H276=0, H288=0), 0, H304/H276)</f>
        <v>0</v>
      </c>
      <c r="I314" s="28">
        <f>IF(OR(I276=0, I288=0), 0, I304/I276)</f>
        <v>0</v>
      </c>
      <c r="J314" s="28">
        <f>IF(OR(J276=0, J288=0), 0, J304/J276)</f>
        <v>0</v>
      </c>
      <c r="K314" s="28">
        <f>IF(OR(K276=0, K288=0), 0, K304/K276)</f>
        <v>0</v>
      </c>
      <c r="L314" s="28">
        <f>IF(OR(L276=0, L288=0), 0, L304/L276)</f>
        <v>0</v>
      </c>
    </row>
    <row r="315" spans="2:12" s="1" customFormat="1" ht="15" hidden="1" customHeight="1" outlineLevel="1" x14ac:dyDescent="0.15">
      <c r="B315" s="7"/>
      <c r="D315" s="64" t="str">
        <f t="shared" si="17"/>
        <v>[Role 3]</v>
      </c>
      <c r="E315" s="43"/>
      <c r="F315" s="8" t="str">
        <f t="shared" si="18"/>
        <v>USD</v>
      </c>
      <c r="H315" s="28">
        <f>IF(OR(H276=0, H289=0), 0, H305/H276)</f>
        <v>0</v>
      </c>
      <c r="I315" s="28">
        <f>IF(OR(I276=0, I289=0), 0, I305/I276)</f>
        <v>0</v>
      </c>
      <c r="J315" s="28">
        <f>IF(OR(J276=0, J289=0), 0, J305/J276)</f>
        <v>0</v>
      </c>
      <c r="K315" s="28">
        <f>IF(OR(K276=0, K289=0), 0, K305/K276)</f>
        <v>0</v>
      </c>
      <c r="L315" s="28">
        <f>IF(OR(L276=0, L289=0), 0, L305/L276)</f>
        <v>0</v>
      </c>
    </row>
    <row r="316" spans="2:12" s="1" customFormat="1" ht="15" hidden="1" customHeight="1" outlineLevel="1" x14ac:dyDescent="0.15">
      <c r="B316" s="7"/>
      <c r="D316" s="64" t="str">
        <f t="shared" si="17"/>
        <v>[Role 4]</v>
      </c>
      <c r="E316" s="43"/>
      <c r="F316" s="8" t="str">
        <f t="shared" si="18"/>
        <v>USD</v>
      </c>
      <c r="H316" s="28">
        <f>IF(OR(H276=0, H290=0), 0, H306/H276)</f>
        <v>0</v>
      </c>
      <c r="I316" s="28">
        <f>IF(OR(I276=0, I290=0), 0, I306/I276)</f>
        <v>0</v>
      </c>
      <c r="J316" s="28">
        <f>IF(OR(J276=0, J290=0), 0, J306/J276)</f>
        <v>0</v>
      </c>
      <c r="K316" s="28">
        <f>IF(OR(K276=0, K290=0), 0, K306/K276)</f>
        <v>0</v>
      </c>
      <c r="L316" s="28">
        <f>IF(OR(L276=0, L290=0), 0, L306/L276)</f>
        <v>0</v>
      </c>
    </row>
    <row r="317" spans="2:12" s="1" customFormat="1" ht="15" hidden="1" customHeight="1" outlineLevel="1" x14ac:dyDescent="0.15">
      <c r="B317" s="7"/>
      <c r="D317" s="64" t="str">
        <f t="shared" si="17"/>
        <v>[Role 5]</v>
      </c>
      <c r="E317" s="43"/>
      <c r="F317" s="8" t="str">
        <f t="shared" si="18"/>
        <v>USD</v>
      </c>
      <c r="H317" s="28">
        <f>IF(OR(H276=0, H291=0), 0, H307/H276)</f>
        <v>0</v>
      </c>
      <c r="I317" s="28">
        <f>IF(OR(I276=0, I291=0), 0, I307/I276)</f>
        <v>0</v>
      </c>
      <c r="J317" s="28">
        <f>IF(OR(J276=0, J291=0), 0, J307/J276)</f>
        <v>0</v>
      </c>
      <c r="K317" s="28">
        <f>IF(OR(K276=0, K291=0), 0, K307/K276)</f>
        <v>0</v>
      </c>
      <c r="L317" s="28">
        <f>IF(OR(L276=0, L291=0), 0, L307/L276)</f>
        <v>0</v>
      </c>
    </row>
    <row r="318" spans="2:12" s="1" customFormat="1" ht="15" hidden="1" customHeight="1" outlineLevel="1" x14ac:dyDescent="0.15">
      <c r="B318" s="7"/>
      <c r="D318" s="64" t="str">
        <f t="shared" si="17"/>
        <v>[Role 6]</v>
      </c>
      <c r="E318" s="43"/>
      <c r="F318" s="8" t="str">
        <f t="shared" si="18"/>
        <v>USD</v>
      </c>
      <c r="H318" s="28">
        <f>IF(OR(H276=0, H292=0), 0, H308/H276)</f>
        <v>0</v>
      </c>
      <c r="I318" s="28">
        <f>IF(OR(I276=0, I292=0), 0, I308/I276)</f>
        <v>0</v>
      </c>
      <c r="J318" s="28">
        <f>IF(OR(J276=0, J292=0), 0, J308/J276)</f>
        <v>0</v>
      </c>
      <c r="K318" s="28">
        <f>IF(OR(K276=0, K292=0), 0, K308/K276)</f>
        <v>0</v>
      </c>
      <c r="L318" s="28">
        <f>IF(OR(L276=0, L292=0), 0, L308/L276)</f>
        <v>0</v>
      </c>
    </row>
    <row r="319" spans="2:12" s="1" customFormat="1" ht="15" hidden="1" customHeight="1" outlineLevel="1" x14ac:dyDescent="0.15">
      <c r="B319" s="7"/>
      <c r="D319" s="64" t="str">
        <f t="shared" si="17"/>
        <v>[Role 7]</v>
      </c>
      <c r="E319" s="43"/>
      <c r="F319" s="8" t="str">
        <f t="shared" si="18"/>
        <v>USD</v>
      </c>
      <c r="H319" s="28">
        <f>IF(OR(H276=0, H293=0), 0, H309/H276)</f>
        <v>0</v>
      </c>
      <c r="I319" s="28">
        <f>IF(OR(I276=0, I293=0), 0, I309/I276)</f>
        <v>0</v>
      </c>
      <c r="J319" s="28">
        <f>IF(OR(J276=0, J293=0), 0, J309/J276)</f>
        <v>0</v>
      </c>
      <c r="K319" s="28">
        <f>IF(OR(K276=0, K293=0), 0, K309/K276)</f>
        <v>0</v>
      </c>
      <c r="L319" s="28">
        <f>IF(OR(L276=0, L293=0), 0, L309/L276)</f>
        <v>0</v>
      </c>
    </row>
    <row r="320" spans="2:12" s="1" customFormat="1" ht="15" hidden="1" customHeight="1" outlineLevel="1" x14ac:dyDescent="0.15">
      <c r="B320" s="7"/>
      <c r="D320" s="64" t="str">
        <f t="shared" si="17"/>
        <v>[Role 8]</v>
      </c>
      <c r="E320" s="43"/>
      <c r="F320" s="8" t="str">
        <f t="shared" si="18"/>
        <v>USD</v>
      </c>
      <c r="H320" s="28">
        <f>IF(OR(H276=0, H294=0), 0, H310/H276)</f>
        <v>0</v>
      </c>
      <c r="I320" s="28">
        <f>IF(OR(I276=0, I294=0), 0, I310/I276)</f>
        <v>0</v>
      </c>
      <c r="J320" s="28">
        <f>IF(OR(J276=0, J294=0), 0, J310/J276)</f>
        <v>0</v>
      </c>
      <c r="K320" s="28">
        <f>IF(OR(K276=0, K294=0), 0, K310/K276)</f>
        <v>0</v>
      </c>
      <c r="L320" s="28">
        <f>IF(OR(L276=0, L294=0), 0, L310/L276)</f>
        <v>0</v>
      </c>
    </row>
    <row r="321" spans="2:13" hidden="1" outlineLevel="1" x14ac:dyDescent="0.15"/>
    <row r="322" spans="2:13" s="1" customFormat="1" ht="18" hidden="1" customHeight="1" outlineLevel="1" x14ac:dyDescent="0.15">
      <c r="B322" s="7"/>
      <c r="C322" s="95" t="s">
        <v>10</v>
      </c>
      <c r="D322" s="95"/>
      <c r="E322" s="95"/>
      <c r="F322" s="96"/>
      <c r="G322" s="96"/>
      <c r="H322" s="103" t="s">
        <v>4</v>
      </c>
      <c r="I322" s="96" t="s">
        <v>5</v>
      </c>
      <c r="J322" s="96" t="s">
        <v>6</v>
      </c>
      <c r="K322" s="96" t="s">
        <v>257</v>
      </c>
      <c r="L322" s="96" t="s">
        <v>258</v>
      </c>
      <c r="M322" s="96"/>
    </row>
    <row r="323" spans="2:13" ht="10" hidden="1" customHeight="1" outlineLevel="1" x14ac:dyDescent="0.15"/>
    <row r="324" spans="2:13" s="1" customFormat="1" ht="15" hidden="1" customHeight="1" outlineLevel="1" x14ac:dyDescent="0.15">
      <c r="B324" s="7"/>
      <c r="D324" s="9" t="s">
        <v>17</v>
      </c>
      <c r="F324" s="8" t="s">
        <v>9</v>
      </c>
      <c r="H324" s="29">
        <f>H298</f>
        <v>0</v>
      </c>
      <c r="I324" s="29">
        <f>I298</f>
        <v>0</v>
      </c>
      <c r="J324" s="29">
        <f>J298</f>
        <v>0</v>
      </c>
      <c r="K324" s="29">
        <f>K298</f>
        <v>0</v>
      </c>
      <c r="L324" s="29">
        <f>L298</f>
        <v>0</v>
      </c>
    </row>
    <row r="325" spans="2:13" ht="4" hidden="1" customHeight="1" outlineLevel="1" x14ac:dyDescent="0.15">
      <c r="D325" s="9"/>
      <c r="F325" s="1"/>
      <c r="H325" s="1"/>
      <c r="I325" s="1"/>
      <c r="J325" s="1"/>
      <c r="K325" s="1"/>
      <c r="L325" s="1"/>
    </row>
    <row r="326" spans="2:13" s="1" customFormat="1" ht="15" hidden="1" customHeight="1" outlineLevel="1" x14ac:dyDescent="0.15">
      <c r="B326" s="7"/>
      <c r="D326" s="9" t="s">
        <v>249</v>
      </c>
      <c r="F326" s="8" t="s">
        <v>9</v>
      </c>
      <c r="H326" s="29" cm="1">
        <f t="array" ref="H326">SUM(H287:H294 * (H303:H310 &lt;H274))</f>
        <v>0</v>
      </c>
      <c r="I326" s="29" cm="1">
        <f t="array" ref="I326">SUM(I287:I294 * (I303:I310 &lt;I274))</f>
        <v>0</v>
      </c>
      <c r="J326" s="29" cm="1">
        <f t="array" ref="J326">SUM(J287:J294 * (J303:J310 &lt;J274))</f>
        <v>0</v>
      </c>
      <c r="K326" s="29" cm="1">
        <f t="array" ref="K326">SUM(K287:K294 * (K303:K310 &lt;K274))</f>
        <v>0</v>
      </c>
      <c r="L326" s="29" cm="1">
        <f t="array" ref="L326">SUM(L287:L294 * (L303:L310 &lt;L274))</f>
        <v>0</v>
      </c>
    </row>
    <row r="327" spans="2:13" ht="4" hidden="1" customHeight="1" outlineLevel="1" x14ac:dyDescent="0.15">
      <c r="D327" s="9"/>
      <c r="F327" s="1"/>
      <c r="H327" s="1"/>
      <c r="I327" s="1"/>
      <c r="J327" s="1"/>
      <c r="K327" s="1"/>
      <c r="L327" s="1"/>
    </row>
    <row r="328" spans="2:13" s="1" customFormat="1" ht="15" hidden="1" customHeight="1" outlineLevel="1" x14ac:dyDescent="0.15">
      <c r="B328" s="7"/>
      <c r="D328" s="9" t="s">
        <v>11</v>
      </c>
      <c r="F328" s="8" t="str">
        <f>ReportingCurrencyUnitLables</f>
        <v>USD 000s</v>
      </c>
      <c r="H328" s="29">
        <f>H278 * H298 / 1000</f>
        <v>0</v>
      </c>
      <c r="I328" s="105">
        <f t="shared" ref="I328:L328" si="19">I278 * I298 / 1000</f>
        <v>0</v>
      </c>
      <c r="J328" s="29">
        <f t="shared" si="19"/>
        <v>0</v>
      </c>
      <c r="K328" s="29">
        <f t="shared" si="19"/>
        <v>0</v>
      </c>
      <c r="L328" s="29">
        <f t="shared" si="19"/>
        <v>0</v>
      </c>
    </row>
    <row r="329" spans="2:13" ht="4" hidden="1" customHeight="1" outlineLevel="1" x14ac:dyDescent="0.15">
      <c r="D329" s="9"/>
      <c r="F329" s="1"/>
      <c r="H329" s="1"/>
      <c r="I329" s="1"/>
      <c r="J329" s="1"/>
      <c r="K329" s="1"/>
      <c r="L329" s="1"/>
    </row>
    <row r="330" spans="2:13" s="1" customFormat="1" ht="15" hidden="1" customHeight="1" outlineLevel="1" x14ac:dyDescent="0.15">
      <c r="B330" s="7"/>
      <c r="D330" s="9" t="s">
        <v>13</v>
      </c>
      <c r="F330" s="8" t="s">
        <v>14</v>
      </c>
      <c r="H330" s="30">
        <f>IF(H324=0,0,H326 / H324)</f>
        <v>0</v>
      </c>
      <c r="I330" s="30">
        <f>IF(I324=0,0,I326 / I324)</f>
        <v>0</v>
      </c>
      <c r="J330" s="30">
        <f>IF(J324=0,0,J326 / J324)</f>
        <v>0</v>
      </c>
      <c r="K330" s="30">
        <f>IF(K324=0,0,K326 / K324)</f>
        <v>0</v>
      </c>
      <c r="L330" s="30">
        <f>IF(L324=0,0,L326 / L324)</f>
        <v>0</v>
      </c>
    </row>
    <row r="331" spans="2:13" ht="4" hidden="1" customHeight="1" outlineLevel="1" x14ac:dyDescent="0.15">
      <c r="D331" s="9"/>
      <c r="F331" s="1"/>
      <c r="H331" s="1"/>
      <c r="I331" s="1"/>
      <c r="J331" s="1"/>
      <c r="K331" s="1"/>
      <c r="L331" s="1"/>
    </row>
    <row r="332" spans="2:13" ht="15" hidden="1" customHeight="1" outlineLevel="1" x14ac:dyDescent="0.15">
      <c r="D332" s="9" t="s">
        <v>301</v>
      </c>
      <c r="F332" s="8" t="str">
        <f>ReportingCurrencyUnitLables</f>
        <v>USD 000s</v>
      </c>
      <c r="G332" s="1"/>
      <c r="H332" s="105" cm="1">
        <f t="array" ref="H332">SUM((H313:H320&lt;H278) * (H278 - H313:H320) * H287:H294) / 1000</f>
        <v>0</v>
      </c>
      <c r="I332" s="105" cm="1">
        <f t="array" ref="I332">SUM((I313:I320&lt;I278) * (I278 - I313:I320) * I287:I294) / 1000</f>
        <v>0</v>
      </c>
      <c r="J332" s="105" cm="1">
        <f t="array" ref="J332">SUM((J313:J320&lt;J278) * (J278 - J313:J320) * J287:J294) / 1000</f>
        <v>0</v>
      </c>
      <c r="K332" s="105" cm="1">
        <f t="array" ref="K332">SUM((K313:K320&lt;K278) * (K278 - K313:K320) * K287:K294) / 1000</f>
        <v>0</v>
      </c>
      <c r="L332" s="105" cm="1">
        <f t="array" ref="L332">SUM((L313:L320&lt;L278) * (L278 - L313:L320) * L287:L294) / 1000</f>
        <v>0</v>
      </c>
    </row>
    <row r="333" spans="2:13" ht="4" hidden="1" customHeight="1" outlineLevel="1" x14ac:dyDescent="0.15">
      <c r="D333" s="9"/>
      <c r="F333" s="1"/>
      <c r="H333" s="1"/>
      <c r="I333" s="1"/>
      <c r="J333" s="1"/>
      <c r="K333" s="1"/>
      <c r="L333" s="1"/>
    </row>
    <row r="334" spans="2:13" s="1" customFormat="1" ht="15" hidden="1" customHeight="1" outlineLevel="1" x14ac:dyDescent="0.15">
      <c r="B334" s="7"/>
      <c r="D334" s="9" t="s">
        <v>252</v>
      </c>
      <c r="F334" s="8" t="s">
        <v>250</v>
      </c>
      <c r="H334" s="30">
        <f>IF(H328=0, 0, H332/H328)</f>
        <v>0</v>
      </c>
      <c r="I334" s="30">
        <f>IF(I328=0, 0, I332/I328)</f>
        <v>0</v>
      </c>
      <c r="J334" s="30">
        <f>IF(J328=0, 0, J332/J328)</f>
        <v>0</v>
      </c>
      <c r="K334" s="30">
        <f>IF(K328=0, 0, K332/K328)</f>
        <v>0</v>
      </c>
      <c r="L334" s="30">
        <f>IF(L328=0, 0, L332/L328)</f>
        <v>0</v>
      </c>
    </row>
    <row r="335" spans="2:13" ht="4" hidden="1" customHeight="1" outlineLevel="1" x14ac:dyDescent="0.15">
      <c r="D335" s="9"/>
      <c r="F335" s="1"/>
      <c r="H335" s="1"/>
      <c r="I335" s="1"/>
      <c r="J335" s="1"/>
      <c r="K335" s="1"/>
      <c r="L335" s="1"/>
    </row>
    <row r="336" spans="2:13" s="1" customFormat="1" ht="15" hidden="1" customHeight="1" outlineLevel="1" x14ac:dyDescent="0.15">
      <c r="B336" s="7"/>
      <c r="C336" s="7"/>
      <c r="D336" s="9" t="s">
        <v>251</v>
      </c>
      <c r="F336" s="8" t="s">
        <v>259</v>
      </c>
      <c r="H336" s="31"/>
      <c r="I336" s="30">
        <f>IF(H334=0, 0, -(I334-H334) / H334)</f>
        <v>0</v>
      </c>
      <c r="J336" s="30">
        <f>IF(I334=0, 0, -(J334-I334) / I334)</f>
        <v>0</v>
      </c>
      <c r="K336" s="30">
        <f>IF(J334=0, 0, -(K334-J334) / J334)</f>
        <v>0</v>
      </c>
      <c r="L336" s="30">
        <f>IF(K334=0, 0, -(L334-K334) / K334)</f>
        <v>0</v>
      </c>
    </row>
    <row r="337" spans="2:14" hidden="1" outlineLevel="1" x14ac:dyDescent="0.15"/>
    <row r="338" spans="2:14" s="1" customFormat="1" ht="18" hidden="1" customHeight="1" outlineLevel="1" x14ac:dyDescent="0.15">
      <c r="B338" s="7"/>
      <c r="C338" s="95" t="s">
        <v>241</v>
      </c>
      <c r="D338" s="95"/>
      <c r="E338" s="97">
        <f>IF(AND(J265 = "Yes", OR(ISBLANK(Worker_Type_Filter), Worker_Type_Filter = H270),
 OR(ISBLANK(Country_Filter), Country_Filter = J270)), 1, 0)</f>
        <v>1</v>
      </c>
      <c r="F338" s="96"/>
      <c r="G338" s="96"/>
      <c r="H338" s="96" t="s">
        <v>4</v>
      </c>
      <c r="I338" s="96" t="s">
        <v>5</v>
      </c>
      <c r="J338" s="96" t="s">
        <v>6</v>
      </c>
      <c r="K338" s="96" t="s">
        <v>257</v>
      </c>
      <c r="L338" s="96" t="s">
        <v>258</v>
      </c>
      <c r="M338" s="96"/>
    </row>
    <row r="339" spans="2:14" ht="10" hidden="1" customHeight="1" outlineLevel="1" x14ac:dyDescent="0.15">
      <c r="C339" s="44" t="s">
        <v>248</v>
      </c>
    </row>
    <row r="340" spans="2:14" ht="4" hidden="1" customHeight="1" outlineLevel="1" x14ac:dyDescent="0.15"/>
    <row r="341" spans="2:14" s="1" customFormat="1" ht="15" hidden="1" customHeight="1" outlineLevel="1" x14ac:dyDescent="0.15">
      <c r="B341" s="7"/>
      <c r="C341" s="19">
        <v>1</v>
      </c>
      <c r="D341" s="9" t="s">
        <v>17</v>
      </c>
      <c r="F341" s="8" t="s">
        <v>9</v>
      </c>
      <c r="H341" s="29">
        <f>H324 * $E338</f>
        <v>0</v>
      </c>
      <c r="I341" s="29">
        <f>I324 * $E338</f>
        <v>0</v>
      </c>
      <c r="J341" s="29">
        <f>J324 * $E338</f>
        <v>0</v>
      </c>
      <c r="K341" s="29">
        <f>K324 * $E338</f>
        <v>0</v>
      </c>
      <c r="L341" s="29">
        <f>L324 * $E338</f>
        <v>0</v>
      </c>
    </row>
    <row r="342" spans="2:14" ht="4" hidden="1" customHeight="1" outlineLevel="1" x14ac:dyDescent="0.15">
      <c r="D342" s="9"/>
      <c r="F342" s="1"/>
      <c r="H342" s="1"/>
      <c r="I342" s="1"/>
      <c r="J342" s="1"/>
      <c r="K342" s="1"/>
      <c r="L342" s="1"/>
    </row>
    <row r="343" spans="2:14" s="1" customFormat="1" ht="15" hidden="1" customHeight="1" outlineLevel="1" x14ac:dyDescent="0.15">
      <c r="B343" s="7"/>
      <c r="C343" s="19">
        <v>2</v>
      </c>
      <c r="D343" s="9" t="s">
        <v>249</v>
      </c>
      <c r="F343" s="8" t="s">
        <v>9</v>
      </c>
      <c r="H343" s="29">
        <f>H326 * $E338</f>
        <v>0</v>
      </c>
      <c r="I343" s="29">
        <f>I326 * $E338</f>
        <v>0</v>
      </c>
      <c r="J343" s="29">
        <f>J326 * $E338</f>
        <v>0</v>
      </c>
      <c r="K343" s="29">
        <f>K326 * $E338</f>
        <v>0</v>
      </c>
      <c r="L343" s="29">
        <f>L326 * $E338</f>
        <v>0</v>
      </c>
    </row>
    <row r="344" spans="2:14" ht="4" hidden="1" customHeight="1" outlineLevel="1" x14ac:dyDescent="0.15">
      <c r="D344" s="9"/>
      <c r="F344" s="1"/>
      <c r="H344" s="1"/>
      <c r="I344" s="1"/>
      <c r="J344" s="1"/>
      <c r="K344" s="1"/>
      <c r="L344" s="1"/>
    </row>
    <row r="345" spans="2:14" s="1" customFormat="1" ht="15" hidden="1" customHeight="1" outlineLevel="1" x14ac:dyDescent="0.15">
      <c r="B345" s="7"/>
      <c r="C345" s="19">
        <v>3</v>
      </c>
      <c r="D345" s="9" t="s">
        <v>11</v>
      </c>
      <c r="F345" s="8" t="str">
        <f>ReportingCurrencyUnitLables</f>
        <v>USD 000s</v>
      </c>
      <c r="H345" s="29">
        <f>H328 * $E338</f>
        <v>0</v>
      </c>
      <c r="I345" s="29">
        <f>I328 * $E338</f>
        <v>0</v>
      </c>
      <c r="J345" s="29">
        <f>J328 * $E338</f>
        <v>0</v>
      </c>
      <c r="K345" s="29">
        <f>K328 * $E338</f>
        <v>0</v>
      </c>
      <c r="L345" s="29">
        <f>L328 * $E338</f>
        <v>0</v>
      </c>
    </row>
    <row r="346" spans="2:14" ht="4" hidden="1" customHeight="1" outlineLevel="1" x14ac:dyDescent="0.15">
      <c r="D346" s="9"/>
      <c r="F346" s="1"/>
      <c r="H346" s="1"/>
      <c r="I346" s="1"/>
      <c r="J346" s="1"/>
      <c r="K346" s="1"/>
      <c r="L346" s="1"/>
    </row>
    <row r="347" spans="2:14" s="1" customFormat="1" ht="15" hidden="1" customHeight="1" outlineLevel="1" x14ac:dyDescent="0.15">
      <c r="B347" s="7"/>
      <c r="C347" s="19">
        <v>4</v>
      </c>
      <c r="D347" s="9" t="s">
        <v>256</v>
      </c>
      <c r="F347" s="8" t="str">
        <f>ReportingCurrencyUnitLables</f>
        <v>USD 000s</v>
      </c>
      <c r="H347" s="29">
        <f>H332 * $E338</f>
        <v>0</v>
      </c>
      <c r="I347" s="29">
        <f>I332 * $E338</f>
        <v>0</v>
      </c>
      <c r="J347" s="29">
        <f>J332 * $E338</f>
        <v>0</v>
      </c>
      <c r="K347" s="29">
        <f>K332 * $E338</f>
        <v>0</v>
      </c>
      <c r="L347" s="29">
        <f>L332 * $E338</f>
        <v>0</v>
      </c>
    </row>
    <row r="348" spans="2:14" ht="4" hidden="1" customHeight="1" outlineLevel="1" x14ac:dyDescent="0.15">
      <c r="D348" s="9"/>
      <c r="F348" s="1"/>
      <c r="H348" s="1"/>
      <c r="I348" s="1"/>
      <c r="J348" s="1"/>
      <c r="K348" s="1"/>
      <c r="L348" s="1"/>
    </row>
    <row r="349" spans="2:14" ht="10" hidden="1" customHeight="1" outlineLevel="1" x14ac:dyDescent="0.15">
      <c r="B349" s="45"/>
      <c r="C349" s="41"/>
      <c r="D349" s="41"/>
      <c r="E349" s="41"/>
      <c r="F349" s="41"/>
      <c r="G349" s="41"/>
      <c r="H349" s="41"/>
      <c r="I349" s="46"/>
      <c r="J349" s="46"/>
      <c r="K349" s="46"/>
      <c r="L349" s="41"/>
      <c r="M349" s="41"/>
      <c r="N349" s="1"/>
    </row>
    <row r="350" spans="2:14" ht="10" customHeight="1" x14ac:dyDescent="0.15"/>
    <row r="351" spans="2:14" s="1" customFormat="1" ht="19" collapsed="1" x14ac:dyDescent="0.15">
      <c r="B351" s="87" cm="1">
        <f t="array" aca="1" ref="B351" ca="1">MAX($B$2:OFFSET(B351,-1,0)+1)</f>
        <v>5</v>
      </c>
      <c r="C351" s="88" t="str">
        <f>UPPER(J356) &amp;" / " &amp; K356  &amp; " / " &amp; L356 &amp; " / " &amp; H356</f>
        <v xml:space="preserve"> /  /  / </v>
      </c>
      <c r="D351" s="88"/>
      <c r="E351" s="41"/>
      <c r="F351" s="41"/>
      <c r="G351" s="41"/>
      <c r="H351" s="62" t="str">
        <f>IF(COUNTIF(E353:E433, "!")&gt;0, "!", "")</f>
        <v/>
      </c>
      <c r="I351" s="18" t="s">
        <v>240</v>
      </c>
      <c r="J351" s="2" t="s">
        <v>210</v>
      </c>
      <c r="K351" s="18" t="s">
        <v>266</v>
      </c>
      <c r="L351" s="42">
        <f>E424</f>
        <v>1</v>
      </c>
      <c r="M351" s="41"/>
    </row>
    <row r="352" spans="2:14" s="1" customFormat="1" ht="4" hidden="1" customHeight="1" outlineLevel="1" x14ac:dyDescent="0.15">
      <c r="B352" s="92"/>
      <c r="C352" s="93"/>
      <c r="D352" s="93"/>
      <c r="E352" s="93"/>
      <c r="F352" s="93"/>
      <c r="G352" s="93"/>
      <c r="H352" s="93"/>
      <c r="I352" s="94"/>
      <c r="J352" s="94"/>
      <c r="K352" s="94"/>
      <c r="L352" s="93"/>
      <c r="M352" s="93"/>
    </row>
    <row r="353" spans="2:13" ht="10" hidden="1" customHeight="1" outlineLevel="1" x14ac:dyDescent="0.15"/>
    <row r="354" spans="2:13" ht="15" hidden="1" customHeight="1" outlineLevel="1" x14ac:dyDescent="0.15">
      <c r="D354" s="1"/>
      <c r="E354" s="1"/>
      <c r="H354" s="4" t="s">
        <v>1</v>
      </c>
      <c r="J354" s="4" t="s">
        <v>0</v>
      </c>
      <c r="K354" s="4" t="s">
        <v>209</v>
      </c>
      <c r="L354" s="4" t="s">
        <v>263</v>
      </c>
    </row>
    <row r="355" spans="2:13" ht="5" hidden="1" customHeight="1" outlineLevel="1" x14ac:dyDescent="0.15">
      <c r="D355" s="1"/>
      <c r="E355" s="1"/>
      <c r="H355" s="1"/>
      <c r="J355" s="1"/>
      <c r="K355" s="1"/>
      <c r="L355" s="1"/>
    </row>
    <row r="356" spans="2:13" ht="15" hidden="1" customHeight="1" outlineLevel="1" x14ac:dyDescent="0.15">
      <c r="D356" s="9" t="s">
        <v>2</v>
      </c>
      <c r="E356" s="1"/>
      <c r="H356" s="2"/>
      <c r="J356" s="2"/>
      <c r="K356" s="2"/>
      <c r="L356" s="2"/>
    </row>
    <row r="357" spans="2:13" hidden="1" outlineLevel="1" x14ac:dyDescent="0.15">
      <c r="D357" s="1"/>
      <c r="E357" s="1"/>
      <c r="F357" s="1"/>
      <c r="H357" s="1"/>
      <c r="I357" s="1"/>
      <c r="J357" s="1"/>
      <c r="K357" s="1"/>
      <c r="L357" s="1"/>
    </row>
    <row r="358" spans="2:13" s="1" customFormat="1" ht="18" hidden="1" customHeight="1" outlineLevel="1" x14ac:dyDescent="0.15">
      <c r="B358" s="7"/>
      <c r="C358" s="95" t="s">
        <v>3</v>
      </c>
      <c r="D358" s="95"/>
      <c r="E358" s="95"/>
      <c r="F358" s="96"/>
      <c r="G358" s="96"/>
      <c r="H358" s="96" t="s">
        <v>4</v>
      </c>
      <c r="I358" s="96" t="s">
        <v>5</v>
      </c>
      <c r="J358" s="96" t="s">
        <v>6</v>
      </c>
      <c r="K358" s="96" t="s">
        <v>257</v>
      </c>
      <c r="L358" s="96" t="s">
        <v>258</v>
      </c>
      <c r="M358" s="96"/>
    </row>
    <row r="359" spans="2:13" ht="10" hidden="1" customHeight="1" outlineLevel="1" x14ac:dyDescent="0.15">
      <c r="H359" s="1"/>
      <c r="I359" s="1"/>
      <c r="J359" s="1"/>
      <c r="K359" s="1"/>
      <c r="L359" s="1"/>
    </row>
    <row r="360" spans="2:13" s="1" customFormat="1" ht="15" hidden="1" customHeight="1" outlineLevel="1" x14ac:dyDescent="0.15">
      <c r="B360" s="7"/>
      <c r="D360" s="9" t="s">
        <v>3</v>
      </c>
      <c r="F360" s="17" t="s">
        <v>331</v>
      </c>
      <c r="H360" s="22"/>
      <c r="I360" s="22"/>
      <c r="J360" s="22"/>
      <c r="K360" s="22"/>
      <c r="L360" s="22"/>
    </row>
    <row r="361" spans="2:13" ht="4" hidden="1" customHeight="1" outlineLevel="1" x14ac:dyDescent="0.15">
      <c r="D361" s="1"/>
      <c r="E361" s="1"/>
      <c r="F361" s="1"/>
      <c r="H361" s="1"/>
      <c r="I361" s="1"/>
      <c r="J361" s="1"/>
      <c r="K361" s="1"/>
      <c r="L361" s="1"/>
    </row>
    <row r="362" spans="2:13" s="1" customFormat="1" ht="15" hidden="1" customHeight="1" outlineLevel="1" x14ac:dyDescent="0.15">
      <c r="B362" s="7"/>
      <c r="D362" s="9" t="s">
        <v>246</v>
      </c>
      <c r="F362" s="8" t="str">
        <f>F364 &amp; ":" &amp; F360</f>
        <v>USD:[currency code]</v>
      </c>
      <c r="H362" s="24"/>
      <c r="I362" s="24"/>
      <c r="J362" s="24"/>
      <c r="K362" s="24"/>
      <c r="L362" s="24"/>
    </row>
    <row r="363" spans="2:13" ht="4" hidden="1" customHeight="1" outlineLevel="1" x14ac:dyDescent="0.15">
      <c r="D363" s="1"/>
      <c r="E363" s="1"/>
      <c r="F363" s="1"/>
      <c r="H363" s="1"/>
      <c r="I363" s="1"/>
      <c r="J363" s="1"/>
      <c r="K363" s="1"/>
      <c r="L363" s="1"/>
    </row>
    <row r="364" spans="2:13" s="1" customFormat="1" ht="15" hidden="1" customHeight="1" outlineLevel="1" x14ac:dyDescent="0.15">
      <c r="B364" s="7"/>
      <c r="D364" s="9" t="s">
        <v>16</v>
      </c>
      <c r="F364" s="8" t="str">
        <f>ReportingCurrency</f>
        <v>USD</v>
      </c>
      <c r="H364" s="28">
        <f>IF(H362=0, 0, H360/H362)</f>
        <v>0</v>
      </c>
      <c r="I364" s="28">
        <f>IF(I362=0, 0, I360/I362)</f>
        <v>0</v>
      </c>
      <c r="J364" s="28">
        <f>IF(J362=0, 0, J360/J362)</f>
        <v>0</v>
      </c>
      <c r="K364" s="28">
        <f>IF(K362=0, 0, K360/K362)</f>
        <v>0</v>
      </c>
      <c r="L364" s="28">
        <f>IF(L362=0, 0, L360/L362)</f>
        <v>0</v>
      </c>
    </row>
    <row r="365" spans="2:13" ht="4" hidden="1" customHeight="1" outlineLevel="1" x14ac:dyDescent="0.15">
      <c r="D365" s="1"/>
      <c r="E365" s="1"/>
      <c r="F365" s="1"/>
      <c r="H365" s="1"/>
      <c r="I365" s="1"/>
      <c r="J365" s="1"/>
      <c r="K365" s="1"/>
      <c r="L365" s="1"/>
    </row>
    <row r="366" spans="2:13" s="1" customFormat="1" ht="15" hidden="1" customHeight="1" outlineLevel="1" x14ac:dyDescent="0.15">
      <c r="B366" s="7"/>
      <c r="D366" s="9" t="s">
        <v>253</v>
      </c>
      <c r="F366" s="8" t="s">
        <v>254</v>
      </c>
      <c r="H366" s="2"/>
      <c r="I366" s="2"/>
      <c r="J366" s="2"/>
      <c r="K366" s="2"/>
      <c r="L366" s="2"/>
    </row>
    <row r="367" spans="2:13" ht="4" hidden="1" customHeight="1" outlineLevel="1" x14ac:dyDescent="0.15">
      <c r="D367" s="1"/>
      <c r="E367" s="1"/>
      <c r="F367" s="1"/>
      <c r="H367" s="1"/>
      <c r="I367" s="1"/>
      <c r="J367" s="1"/>
      <c r="K367" s="1"/>
      <c r="L367" s="1"/>
    </row>
    <row r="368" spans="2:13" s="1" customFormat="1" ht="15" hidden="1" customHeight="1" outlineLevel="1" x14ac:dyDescent="0.15">
      <c r="B368" s="7"/>
      <c r="D368" s="9" t="s">
        <v>279</v>
      </c>
      <c r="F368" s="8" t="s">
        <v>255</v>
      </c>
      <c r="H368" s="25"/>
      <c r="I368" s="25"/>
      <c r="J368" s="25"/>
      <c r="K368" s="25"/>
      <c r="L368" s="25"/>
    </row>
    <row r="369" spans="2:13" hidden="1" outlineLevel="1" x14ac:dyDescent="0.15">
      <c r="D369" s="1"/>
      <c r="E369" s="1"/>
      <c r="F369" s="1"/>
      <c r="H369" s="1"/>
      <c r="I369" s="1"/>
      <c r="J369" s="1"/>
      <c r="K369" s="1"/>
      <c r="L369" s="1"/>
    </row>
    <row r="370" spans="2:13" s="1" customFormat="1" ht="18" hidden="1" customHeight="1" outlineLevel="1" x14ac:dyDescent="0.15">
      <c r="B370" s="7"/>
      <c r="C370" s="95" t="s">
        <v>8</v>
      </c>
      <c r="D370" s="95"/>
      <c r="E370" s="95"/>
      <c r="F370" s="96"/>
      <c r="G370" s="96"/>
      <c r="H370" s="96" t="s">
        <v>4</v>
      </c>
      <c r="I370" s="96" t="s">
        <v>5</v>
      </c>
      <c r="J370" s="96" t="s">
        <v>6</v>
      </c>
      <c r="K370" s="96" t="s">
        <v>257</v>
      </c>
      <c r="L370" s="96" t="s">
        <v>258</v>
      </c>
      <c r="M370" s="96"/>
    </row>
    <row r="371" spans="2:13" ht="10" hidden="1" customHeight="1" outlineLevel="1" x14ac:dyDescent="0.15">
      <c r="H371" s="1"/>
      <c r="I371" s="1"/>
      <c r="J371" s="1"/>
      <c r="K371" s="1"/>
      <c r="L371" s="1"/>
    </row>
    <row r="372" spans="2:13" ht="15" hidden="1" customHeight="1" outlineLevel="1" x14ac:dyDescent="0.15">
      <c r="D372" s="9" t="s">
        <v>323</v>
      </c>
      <c r="E372" s="1"/>
      <c r="F372" s="1"/>
      <c r="H372" s="65"/>
      <c r="I372" s="1"/>
      <c r="J372" s="1"/>
      <c r="K372" s="1"/>
      <c r="L372" s="1"/>
    </row>
    <row r="373" spans="2:13" s="1" customFormat="1" ht="15" hidden="1" customHeight="1" outlineLevel="1" x14ac:dyDescent="0.15">
      <c r="B373" s="7"/>
      <c r="D373" s="63" t="s">
        <v>317</v>
      </c>
      <c r="F373" s="8" t="s">
        <v>18</v>
      </c>
      <c r="H373" s="23"/>
      <c r="I373" s="23"/>
      <c r="J373" s="23"/>
      <c r="K373" s="23"/>
      <c r="L373" s="23"/>
    </row>
    <row r="374" spans="2:13" s="1" customFormat="1" ht="15" hidden="1" customHeight="1" outlineLevel="1" x14ac:dyDescent="0.15">
      <c r="B374" s="7"/>
      <c r="D374" s="63" t="s">
        <v>302</v>
      </c>
      <c r="F374" s="8" t="s">
        <v>18</v>
      </c>
      <c r="H374" s="23"/>
      <c r="I374" s="23"/>
      <c r="J374" s="23"/>
      <c r="K374" s="23"/>
      <c r="L374" s="23"/>
    </row>
    <row r="375" spans="2:13" s="1" customFormat="1" ht="15" hidden="1" customHeight="1" outlineLevel="1" x14ac:dyDescent="0.15">
      <c r="B375" s="7"/>
      <c r="D375" s="63" t="s">
        <v>303</v>
      </c>
      <c r="F375" s="8" t="s">
        <v>18</v>
      </c>
      <c r="H375" s="23"/>
      <c r="I375" s="23"/>
      <c r="J375" s="23"/>
      <c r="K375" s="23"/>
      <c r="L375" s="23"/>
    </row>
    <row r="376" spans="2:13" s="1" customFormat="1" ht="15" hidden="1" customHeight="1" outlineLevel="1" x14ac:dyDescent="0.15">
      <c r="B376" s="7"/>
      <c r="D376" s="63" t="s">
        <v>304</v>
      </c>
      <c r="F376" s="8" t="s">
        <v>18</v>
      </c>
      <c r="H376" s="23"/>
      <c r="I376" s="23"/>
      <c r="J376" s="23"/>
      <c r="K376" s="23"/>
      <c r="L376" s="23"/>
    </row>
    <row r="377" spans="2:13" s="1" customFormat="1" ht="15" hidden="1" customHeight="1" outlineLevel="1" x14ac:dyDescent="0.15">
      <c r="B377" s="7"/>
      <c r="D377" s="63" t="s">
        <v>318</v>
      </c>
      <c r="F377" s="8" t="s">
        <v>18</v>
      </c>
      <c r="H377" s="23"/>
      <c r="I377" s="23"/>
      <c r="J377" s="23"/>
      <c r="K377" s="23"/>
      <c r="L377" s="23"/>
    </row>
    <row r="378" spans="2:13" s="1" customFormat="1" ht="15" hidden="1" customHeight="1" outlineLevel="1" x14ac:dyDescent="0.15">
      <c r="B378" s="7"/>
      <c r="D378" s="63" t="s">
        <v>319</v>
      </c>
      <c r="F378" s="8" t="s">
        <v>18</v>
      </c>
      <c r="H378" s="23"/>
      <c r="I378" s="23"/>
      <c r="J378" s="23"/>
      <c r="K378" s="23"/>
      <c r="L378" s="23"/>
    </row>
    <row r="379" spans="2:13" s="1" customFormat="1" ht="15" hidden="1" customHeight="1" outlineLevel="1" x14ac:dyDescent="0.15">
      <c r="B379" s="7"/>
      <c r="D379" s="63" t="s">
        <v>320</v>
      </c>
      <c r="F379" s="8" t="s">
        <v>18</v>
      </c>
      <c r="H379" s="23"/>
      <c r="I379" s="23"/>
      <c r="J379" s="23"/>
      <c r="K379" s="23"/>
      <c r="L379" s="23"/>
    </row>
    <row r="380" spans="2:13" s="1" customFormat="1" ht="15" hidden="1" customHeight="1" outlineLevel="1" x14ac:dyDescent="0.15">
      <c r="B380" s="7"/>
      <c r="D380" s="63" t="s">
        <v>321</v>
      </c>
      <c r="F380" s="8" t="s">
        <v>18</v>
      </c>
      <c r="H380" s="23"/>
      <c r="I380" s="23"/>
      <c r="J380" s="23"/>
      <c r="K380" s="23"/>
      <c r="L380" s="23"/>
    </row>
    <row r="381" spans="2:13" ht="4" hidden="1" customHeight="1" outlineLevel="1" x14ac:dyDescent="0.15">
      <c r="D381" s="1"/>
      <c r="E381" s="1"/>
      <c r="F381" s="1"/>
      <c r="H381" s="1"/>
      <c r="I381" s="1"/>
      <c r="J381" s="1"/>
      <c r="K381" s="1"/>
      <c r="L381" s="1"/>
    </row>
    <row r="382" spans="2:13" s="1" customFormat="1" ht="15" hidden="1" customHeight="1" outlineLevel="1" x14ac:dyDescent="0.15">
      <c r="B382" s="7"/>
      <c r="D382" s="66" t="s">
        <v>327</v>
      </c>
      <c r="F382" s="8" t="s">
        <v>18</v>
      </c>
      <c r="H382" s="23"/>
      <c r="I382" s="23"/>
      <c r="J382" s="23"/>
      <c r="K382" s="23"/>
      <c r="L382" s="23"/>
    </row>
    <row r="383" spans="2:13" ht="4" hidden="1" customHeight="1" outlineLevel="1" x14ac:dyDescent="0.15">
      <c r="D383" s="1"/>
      <c r="E383" s="1"/>
      <c r="F383" s="1"/>
      <c r="H383" s="1"/>
      <c r="I383" s="1"/>
      <c r="J383" s="1"/>
      <c r="K383" s="1"/>
      <c r="L383" s="1"/>
    </row>
    <row r="384" spans="2:13" s="1" customFormat="1" ht="15" hidden="1" customHeight="1" outlineLevel="1" x14ac:dyDescent="0.15">
      <c r="B384" s="7"/>
      <c r="D384" s="60" t="s">
        <v>310</v>
      </c>
      <c r="E384"/>
      <c r="F384" s="8" t="s">
        <v>18</v>
      </c>
      <c r="H384" s="28">
        <f>SUM(H373:H380, H382)</f>
        <v>0</v>
      </c>
      <c r="I384" s="28">
        <f t="shared" ref="I384:L384" si="20">SUM(I373:I380, I382)</f>
        <v>0</v>
      </c>
      <c r="J384" s="28">
        <f t="shared" si="20"/>
        <v>0</v>
      </c>
      <c r="K384" s="28">
        <f t="shared" si="20"/>
        <v>0</v>
      </c>
      <c r="L384" s="28">
        <f t="shared" si="20"/>
        <v>0</v>
      </c>
    </row>
    <row r="385" spans="2:13" hidden="1" outlineLevel="1" x14ac:dyDescent="0.15">
      <c r="D385" s="1"/>
      <c r="E385" s="1"/>
      <c r="F385" s="1"/>
      <c r="H385" s="1"/>
      <c r="I385" s="1"/>
      <c r="J385" s="1"/>
      <c r="K385" s="1"/>
      <c r="L385" s="1"/>
    </row>
    <row r="386" spans="2:13" s="1" customFormat="1" ht="18" hidden="1" customHeight="1" outlineLevel="1" x14ac:dyDescent="0.15">
      <c r="B386" s="7"/>
      <c r="C386" s="95" t="s">
        <v>322</v>
      </c>
      <c r="D386" s="95"/>
      <c r="E386" s="95"/>
      <c r="F386" s="96"/>
      <c r="G386" s="96"/>
      <c r="H386" s="96" t="s">
        <v>4</v>
      </c>
      <c r="I386" s="96" t="s">
        <v>5</v>
      </c>
      <c r="J386" s="96" t="s">
        <v>6</v>
      </c>
      <c r="K386" s="96" t="s">
        <v>257</v>
      </c>
      <c r="L386" s="96" t="s">
        <v>258</v>
      </c>
      <c r="M386" s="96"/>
    </row>
    <row r="387" spans="2:13" ht="10" hidden="1" customHeight="1" outlineLevel="1" x14ac:dyDescent="0.15">
      <c r="H387" s="1"/>
      <c r="I387" s="1"/>
      <c r="J387" s="1"/>
      <c r="K387" s="1"/>
      <c r="L387" s="1"/>
    </row>
    <row r="388" spans="2:13" ht="15" hidden="1" customHeight="1" outlineLevel="1" x14ac:dyDescent="0.15">
      <c r="D388" s="61" t="s">
        <v>308</v>
      </c>
      <c r="H388" s="102" t="str" cm="1">
        <f t="array" ref="H388">IF(OR(E389:E396 = "!"), "Red alert = missing data","")</f>
        <v/>
      </c>
      <c r="I388" s="1"/>
      <c r="J388" s="1"/>
      <c r="K388" s="1"/>
      <c r="L388" s="1"/>
    </row>
    <row r="389" spans="2:13" s="1" customFormat="1" ht="15" hidden="1" customHeight="1" outlineLevel="1" x14ac:dyDescent="0.15">
      <c r="B389" s="7"/>
      <c r="D389" s="64" t="str">
        <f t="shared" ref="D389:D396" si="21">D373</f>
        <v>[Role 1]</v>
      </c>
      <c r="E389" s="62" t="str" cm="1">
        <f t="array" ref="E389">IF(OR(H373:L373*H389:L389 &lt; H373:L373*1), "!", "")</f>
        <v/>
      </c>
      <c r="F389" s="59" t="str">
        <f>F360</f>
        <v>[currency code]</v>
      </c>
      <c r="H389" s="23"/>
      <c r="I389" s="23"/>
      <c r="J389" s="23"/>
      <c r="K389" s="23"/>
      <c r="L389" s="23"/>
    </row>
    <row r="390" spans="2:13" s="1" customFormat="1" ht="15" hidden="1" customHeight="1" outlineLevel="1" x14ac:dyDescent="0.15">
      <c r="B390" s="7"/>
      <c r="D390" s="64" t="str">
        <f t="shared" si="21"/>
        <v>[Role 2]</v>
      </c>
      <c r="E390" s="62" t="str" cm="1">
        <f t="array" ref="E390">IF(OR(H374:L374*H390:L390 &lt; H374:L374*1), "!", "")</f>
        <v/>
      </c>
      <c r="F390" s="59" t="str">
        <f>F360</f>
        <v>[currency code]</v>
      </c>
      <c r="H390" s="23"/>
      <c r="I390" s="23"/>
      <c r="J390" s="23"/>
      <c r="K390" s="23"/>
      <c r="L390" s="23"/>
    </row>
    <row r="391" spans="2:13" s="1" customFormat="1" ht="15" hidden="1" customHeight="1" outlineLevel="1" x14ac:dyDescent="0.15">
      <c r="B391" s="7"/>
      <c r="D391" s="64" t="str">
        <f t="shared" si="21"/>
        <v>[Role 3]</v>
      </c>
      <c r="E391" s="62" t="str" cm="1">
        <f t="array" ref="E391">IF(OR(H375:L375*H391:L391 &lt; H375:L375*1), "!", "")</f>
        <v/>
      </c>
      <c r="F391" s="59" t="str">
        <f>F360</f>
        <v>[currency code]</v>
      </c>
      <c r="H391" s="23"/>
      <c r="I391" s="23"/>
      <c r="J391" s="23"/>
      <c r="K391" s="23"/>
      <c r="L391" s="23"/>
    </row>
    <row r="392" spans="2:13" s="1" customFormat="1" ht="15" hidden="1" customHeight="1" outlineLevel="1" x14ac:dyDescent="0.15">
      <c r="B392" s="7"/>
      <c r="D392" s="64" t="str">
        <f t="shared" si="21"/>
        <v>[Role 4]</v>
      </c>
      <c r="E392" s="62" t="str" cm="1">
        <f t="array" ref="E392">IF(OR(H376:L376*H392:L392 &lt; H376:L376*1), "!", "")</f>
        <v/>
      </c>
      <c r="F392" s="59" t="str">
        <f>F360</f>
        <v>[currency code]</v>
      </c>
      <c r="H392" s="23"/>
      <c r="I392" s="23"/>
      <c r="J392" s="23"/>
      <c r="K392" s="23"/>
      <c r="L392" s="23"/>
    </row>
    <row r="393" spans="2:13" s="1" customFormat="1" ht="15" hidden="1" customHeight="1" outlineLevel="1" x14ac:dyDescent="0.15">
      <c r="B393" s="7"/>
      <c r="D393" s="64" t="str">
        <f t="shared" si="21"/>
        <v>[Role 5]</v>
      </c>
      <c r="E393" s="62" t="str" cm="1">
        <f t="array" ref="E393">IF(OR(H377:L377*H393:L393 &lt; H377:L377*1), "!", "")</f>
        <v/>
      </c>
      <c r="F393" s="59" t="str">
        <f>F360</f>
        <v>[currency code]</v>
      </c>
      <c r="H393" s="23"/>
      <c r="I393" s="23"/>
      <c r="J393" s="23"/>
      <c r="K393" s="23"/>
      <c r="L393" s="23"/>
    </row>
    <row r="394" spans="2:13" s="1" customFormat="1" ht="15" hidden="1" customHeight="1" outlineLevel="1" x14ac:dyDescent="0.15">
      <c r="B394" s="7"/>
      <c r="D394" s="64" t="str">
        <f t="shared" si="21"/>
        <v>[Role 6]</v>
      </c>
      <c r="E394" s="62" t="str" cm="1">
        <f t="array" ref="E394">IF(OR(H378:L378*H394:L394 &lt; H378:L378*1), "!", "")</f>
        <v/>
      </c>
      <c r="F394" s="59" t="str">
        <f>F360</f>
        <v>[currency code]</v>
      </c>
      <c r="H394" s="23"/>
      <c r="I394" s="23"/>
      <c r="J394" s="23"/>
      <c r="K394" s="23"/>
      <c r="L394" s="23"/>
    </row>
    <row r="395" spans="2:13" s="1" customFormat="1" ht="15" hidden="1" customHeight="1" outlineLevel="1" x14ac:dyDescent="0.15">
      <c r="B395" s="7"/>
      <c r="D395" s="64" t="str">
        <f t="shared" si="21"/>
        <v>[Role 7]</v>
      </c>
      <c r="E395" s="62" t="str" cm="1">
        <f t="array" ref="E395">IF(OR(H379:L379*H395:L395 &lt; H379:L379*1), "!", "")</f>
        <v/>
      </c>
      <c r="F395" s="59" t="str">
        <f>F360</f>
        <v>[currency code]</v>
      </c>
      <c r="H395" s="23"/>
      <c r="I395" s="23"/>
      <c r="J395" s="23"/>
      <c r="K395" s="23"/>
      <c r="L395" s="23"/>
    </row>
    <row r="396" spans="2:13" s="1" customFormat="1" ht="15" hidden="1" customHeight="1" outlineLevel="1" x14ac:dyDescent="0.15">
      <c r="B396" s="7"/>
      <c r="D396" s="64" t="str">
        <f t="shared" si="21"/>
        <v>[Role 8]</v>
      </c>
      <c r="E396" s="62" t="str" cm="1">
        <f t="array" ref="E396">IF(OR(H380:L380*H396:L396 &lt; H380:L380*1), "!", "")</f>
        <v/>
      </c>
      <c r="F396" s="59" t="str">
        <f>F360</f>
        <v>[currency code]</v>
      </c>
      <c r="H396" s="23"/>
      <c r="I396" s="23"/>
      <c r="J396" s="23"/>
      <c r="K396" s="23"/>
      <c r="L396" s="23"/>
    </row>
    <row r="397" spans="2:13" ht="10" hidden="1" customHeight="1" outlineLevel="1" x14ac:dyDescent="0.15">
      <c r="D397" s="1"/>
      <c r="E397" s="1"/>
      <c r="F397" s="1"/>
      <c r="H397" s="1"/>
      <c r="I397" s="1"/>
      <c r="J397" s="1"/>
      <c r="K397" s="1"/>
      <c r="L397" s="1"/>
    </row>
    <row r="398" spans="2:13" ht="15" hidden="1" customHeight="1" outlineLevel="1" x14ac:dyDescent="0.15">
      <c r="D398" s="61" t="s">
        <v>309</v>
      </c>
      <c r="E398" s="1"/>
      <c r="F398" s="1"/>
      <c r="H398" s="104" t="s">
        <v>326</v>
      </c>
      <c r="I398" s="1"/>
      <c r="J398" s="1"/>
      <c r="K398" s="1"/>
      <c r="L398" s="1"/>
    </row>
    <row r="399" spans="2:13" s="1" customFormat="1" ht="15" hidden="1" customHeight="1" outlineLevel="1" x14ac:dyDescent="0.15">
      <c r="B399" s="7"/>
      <c r="D399" s="64" t="str">
        <f t="shared" ref="D399:D406" si="22">D373</f>
        <v>[Role 1]</v>
      </c>
      <c r="E399" s="43"/>
      <c r="F399" s="8" t="str">
        <f t="shared" ref="F399:F406" si="23">ReportingCurrency</f>
        <v>USD</v>
      </c>
      <c r="H399" s="28">
        <f>IF(OR(H362=0, H373=0), 0, H389/H362)</f>
        <v>0</v>
      </c>
      <c r="I399" s="28">
        <f>IF(OR(I362=0, I373=0), 0, I389/I362)</f>
        <v>0</v>
      </c>
      <c r="J399" s="28">
        <f>IF(OR(J362=0, J373=0), 0, J389/J362)</f>
        <v>0</v>
      </c>
      <c r="K399" s="28">
        <f>IF(OR(K362=0, K373=0), 0, K389/K362)</f>
        <v>0</v>
      </c>
      <c r="L399" s="28">
        <f>IF(OR(L362=0, L373=0), 0, L389/L362)</f>
        <v>0</v>
      </c>
    </row>
    <row r="400" spans="2:13" s="1" customFormat="1" ht="15" hidden="1" customHeight="1" outlineLevel="1" x14ac:dyDescent="0.15">
      <c r="B400" s="7"/>
      <c r="D400" s="64" t="str">
        <f t="shared" si="22"/>
        <v>[Role 2]</v>
      </c>
      <c r="E400" s="43"/>
      <c r="F400" s="8" t="str">
        <f t="shared" si="23"/>
        <v>USD</v>
      </c>
      <c r="H400" s="28">
        <f>IF(OR(H362=0, H374=0), 0, H390/H362)</f>
        <v>0</v>
      </c>
      <c r="I400" s="28">
        <f>IF(OR(I362=0, I374=0), 0, I390/I362)</f>
        <v>0</v>
      </c>
      <c r="J400" s="28">
        <f>IF(OR(J362=0, J374=0), 0, J390/J362)</f>
        <v>0</v>
      </c>
      <c r="K400" s="28">
        <f>IF(OR(K362=0, K374=0), 0, K390/K362)</f>
        <v>0</v>
      </c>
      <c r="L400" s="28">
        <f>IF(OR(L362=0, L374=0), 0, L390/L362)</f>
        <v>0</v>
      </c>
    </row>
    <row r="401" spans="2:13" s="1" customFormat="1" ht="15" hidden="1" customHeight="1" outlineLevel="1" x14ac:dyDescent="0.15">
      <c r="B401" s="7"/>
      <c r="D401" s="64" t="str">
        <f t="shared" si="22"/>
        <v>[Role 3]</v>
      </c>
      <c r="E401" s="43"/>
      <c r="F401" s="8" t="str">
        <f t="shared" si="23"/>
        <v>USD</v>
      </c>
      <c r="H401" s="28">
        <f>IF(OR(H362=0, H375=0), 0, H391/H362)</f>
        <v>0</v>
      </c>
      <c r="I401" s="28">
        <f>IF(OR(I362=0, I375=0), 0, I391/I362)</f>
        <v>0</v>
      </c>
      <c r="J401" s="28">
        <f>IF(OR(J362=0, J375=0), 0, J391/J362)</f>
        <v>0</v>
      </c>
      <c r="K401" s="28">
        <f>IF(OR(K362=0, K375=0), 0, K391/K362)</f>
        <v>0</v>
      </c>
      <c r="L401" s="28">
        <f>IF(OR(L362=0, L375=0), 0, L391/L362)</f>
        <v>0</v>
      </c>
    </row>
    <row r="402" spans="2:13" s="1" customFormat="1" ht="15" hidden="1" customHeight="1" outlineLevel="1" x14ac:dyDescent="0.15">
      <c r="B402" s="7"/>
      <c r="D402" s="64" t="str">
        <f t="shared" si="22"/>
        <v>[Role 4]</v>
      </c>
      <c r="E402" s="43"/>
      <c r="F402" s="8" t="str">
        <f t="shared" si="23"/>
        <v>USD</v>
      </c>
      <c r="H402" s="28">
        <f>IF(OR(H362=0, H376=0), 0, H392/H362)</f>
        <v>0</v>
      </c>
      <c r="I402" s="28">
        <f>IF(OR(I362=0, I376=0), 0, I392/I362)</f>
        <v>0</v>
      </c>
      <c r="J402" s="28">
        <f>IF(OR(J362=0, J376=0), 0, J392/J362)</f>
        <v>0</v>
      </c>
      <c r="K402" s="28">
        <f>IF(OR(K362=0, K376=0), 0, K392/K362)</f>
        <v>0</v>
      </c>
      <c r="L402" s="28">
        <f>IF(OR(L362=0, L376=0), 0, L392/L362)</f>
        <v>0</v>
      </c>
    </row>
    <row r="403" spans="2:13" s="1" customFormat="1" ht="15" hidden="1" customHeight="1" outlineLevel="1" x14ac:dyDescent="0.15">
      <c r="B403" s="7"/>
      <c r="D403" s="64" t="str">
        <f t="shared" si="22"/>
        <v>[Role 5]</v>
      </c>
      <c r="E403" s="43"/>
      <c r="F403" s="8" t="str">
        <f t="shared" si="23"/>
        <v>USD</v>
      </c>
      <c r="H403" s="28">
        <f>IF(OR(H362=0, H377=0), 0, H393/H362)</f>
        <v>0</v>
      </c>
      <c r="I403" s="28">
        <f>IF(OR(I362=0, I377=0), 0, I393/I362)</f>
        <v>0</v>
      </c>
      <c r="J403" s="28">
        <f>IF(OR(J362=0, J377=0), 0, J393/J362)</f>
        <v>0</v>
      </c>
      <c r="K403" s="28">
        <f>IF(OR(K362=0, K377=0), 0, K393/K362)</f>
        <v>0</v>
      </c>
      <c r="L403" s="28">
        <f>IF(OR(L362=0, L377=0), 0, L393/L362)</f>
        <v>0</v>
      </c>
    </row>
    <row r="404" spans="2:13" s="1" customFormat="1" ht="15" hidden="1" customHeight="1" outlineLevel="1" x14ac:dyDescent="0.15">
      <c r="B404" s="7"/>
      <c r="D404" s="64" t="str">
        <f t="shared" si="22"/>
        <v>[Role 6]</v>
      </c>
      <c r="E404" s="43"/>
      <c r="F404" s="8" t="str">
        <f t="shared" si="23"/>
        <v>USD</v>
      </c>
      <c r="H404" s="28">
        <f>IF(OR(H362=0, H378=0), 0, H394/H362)</f>
        <v>0</v>
      </c>
      <c r="I404" s="28">
        <f>IF(OR(I362=0, I378=0), 0, I394/I362)</f>
        <v>0</v>
      </c>
      <c r="J404" s="28">
        <f>IF(OR(J362=0, J378=0), 0, J394/J362)</f>
        <v>0</v>
      </c>
      <c r="K404" s="28">
        <f>IF(OR(K362=0, K378=0), 0, K394/K362)</f>
        <v>0</v>
      </c>
      <c r="L404" s="28">
        <f>IF(OR(L362=0, L378=0), 0, L394/L362)</f>
        <v>0</v>
      </c>
    </row>
    <row r="405" spans="2:13" s="1" customFormat="1" ht="15" hidden="1" customHeight="1" outlineLevel="1" x14ac:dyDescent="0.15">
      <c r="B405" s="7"/>
      <c r="D405" s="64" t="str">
        <f t="shared" si="22"/>
        <v>[Role 7]</v>
      </c>
      <c r="E405" s="43"/>
      <c r="F405" s="8" t="str">
        <f t="shared" si="23"/>
        <v>USD</v>
      </c>
      <c r="H405" s="28">
        <f>IF(OR(H362=0, H379=0), 0, H395/H362)</f>
        <v>0</v>
      </c>
      <c r="I405" s="28">
        <f>IF(OR(I362=0, I379=0), 0, I395/I362)</f>
        <v>0</v>
      </c>
      <c r="J405" s="28">
        <f>IF(OR(J362=0, J379=0), 0, J395/J362)</f>
        <v>0</v>
      </c>
      <c r="K405" s="28">
        <f>IF(OR(K362=0, K379=0), 0, K395/K362)</f>
        <v>0</v>
      </c>
      <c r="L405" s="28">
        <f>IF(OR(L362=0, L379=0), 0, L395/L362)</f>
        <v>0</v>
      </c>
    </row>
    <row r="406" spans="2:13" s="1" customFormat="1" ht="15" hidden="1" customHeight="1" outlineLevel="1" x14ac:dyDescent="0.15">
      <c r="B406" s="7"/>
      <c r="D406" s="64" t="str">
        <f t="shared" si="22"/>
        <v>[Role 8]</v>
      </c>
      <c r="E406" s="43"/>
      <c r="F406" s="8" t="str">
        <f t="shared" si="23"/>
        <v>USD</v>
      </c>
      <c r="H406" s="28">
        <f>IF(OR(H362=0, H380=0), 0, H396/H362)</f>
        <v>0</v>
      </c>
      <c r="I406" s="28">
        <f>IF(OR(I362=0, I380=0), 0, I396/I362)</f>
        <v>0</v>
      </c>
      <c r="J406" s="28">
        <f>IF(OR(J362=0, J380=0), 0, J396/J362)</f>
        <v>0</v>
      </c>
      <c r="K406" s="28">
        <f>IF(OR(K362=0, K380=0), 0, K396/K362)</f>
        <v>0</v>
      </c>
      <c r="L406" s="28">
        <f>IF(OR(L362=0, L380=0), 0, L396/L362)</f>
        <v>0</v>
      </c>
    </row>
    <row r="407" spans="2:13" hidden="1" outlineLevel="1" x14ac:dyDescent="0.15"/>
    <row r="408" spans="2:13" s="1" customFormat="1" ht="18" hidden="1" customHeight="1" outlineLevel="1" x14ac:dyDescent="0.15">
      <c r="B408" s="7"/>
      <c r="C408" s="95" t="s">
        <v>10</v>
      </c>
      <c r="D408" s="95"/>
      <c r="E408" s="95"/>
      <c r="F408" s="96"/>
      <c r="G408" s="96"/>
      <c r="H408" s="103" t="s">
        <v>4</v>
      </c>
      <c r="I408" s="96" t="s">
        <v>5</v>
      </c>
      <c r="J408" s="96" t="s">
        <v>6</v>
      </c>
      <c r="K408" s="96" t="s">
        <v>257</v>
      </c>
      <c r="L408" s="96" t="s">
        <v>258</v>
      </c>
      <c r="M408" s="96"/>
    </row>
    <row r="409" spans="2:13" ht="10" hidden="1" customHeight="1" outlineLevel="1" x14ac:dyDescent="0.15"/>
    <row r="410" spans="2:13" s="1" customFormat="1" ht="15" hidden="1" customHeight="1" outlineLevel="1" x14ac:dyDescent="0.15">
      <c r="B410" s="7"/>
      <c r="D410" s="9" t="s">
        <v>17</v>
      </c>
      <c r="F410" s="8" t="s">
        <v>9</v>
      </c>
      <c r="H410" s="29">
        <f>H384</f>
        <v>0</v>
      </c>
      <c r="I410" s="29">
        <f>I384</f>
        <v>0</v>
      </c>
      <c r="J410" s="29">
        <f>J384</f>
        <v>0</v>
      </c>
      <c r="K410" s="29">
        <f>K384</f>
        <v>0</v>
      </c>
      <c r="L410" s="29">
        <f>L384</f>
        <v>0</v>
      </c>
    </row>
    <row r="411" spans="2:13" ht="4" hidden="1" customHeight="1" outlineLevel="1" x14ac:dyDescent="0.15">
      <c r="D411" s="9"/>
      <c r="F411" s="1"/>
      <c r="H411" s="1"/>
      <c r="I411" s="1"/>
      <c r="J411" s="1"/>
      <c r="K411" s="1"/>
      <c r="L411" s="1"/>
    </row>
    <row r="412" spans="2:13" s="1" customFormat="1" ht="15" hidden="1" customHeight="1" outlineLevel="1" x14ac:dyDescent="0.15">
      <c r="B412" s="7"/>
      <c r="D412" s="9" t="s">
        <v>249</v>
      </c>
      <c r="F412" s="8" t="s">
        <v>9</v>
      </c>
      <c r="H412" s="29" cm="1">
        <f t="array" ref="H412">SUM(H373:H380 * (H389:H396 &lt;H360))</f>
        <v>0</v>
      </c>
      <c r="I412" s="29" cm="1">
        <f t="array" ref="I412">SUM(I373:I380 * (I389:I396 &lt;I360))</f>
        <v>0</v>
      </c>
      <c r="J412" s="29" cm="1">
        <f t="array" ref="J412">SUM(J373:J380 * (J389:J396 &lt;J360))</f>
        <v>0</v>
      </c>
      <c r="K412" s="29" cm="1">
        <f t="array" ref="K412">SUM(K373:K380 * (K389:K396 &lt;K360))</f>
        <v>0</v>
      </c>
      <c r="L412" s="29" cm="1">
        <f t="array" ref="L412">SUM(L373:L380 * (L389:L396 &lt;L360))</f>
        <v>0</v>
      </c>
    </row>
    <row r="413" spans="2:13" ht="4" hidden="1" customHeight="1" outlineLevel="1" x14ac:dyDescent="0.15">
      <c r="D413" s="9"/>
      <c r="F413" s="1"/>
      <c r="H413" s="1"/>
      <c r="I413" s="1"/>
      <c r="J413" s="1"/>
      <c r="K413" s="1"/>
      <c r="L413" s="1"/>
    </row>
    <row r="414" spans="2:13" s="1" customFormat="1" ht="15" hidden="1" customHeight="1" outlineLevel="1" x14ac:dyDescent="0.15">
      <c r="B414" s="7"/>
      <c r="D414" s="9" t="s">
        <v>11</v>
      </c>
      <c r="F414" s="8" t="str">
        <f>ReportingCurrencyUnitLables</f>
        <v>USD 000s</v>
      </c>
      <c r="H414" s="29">
        <f>H364 * H384 / 1000</f>
        <v>0</v>
      </c>
      <c r="I414" s="105">
        <f t="shared" ref="I414:L414" si="24">I364 * I384 / 1000</f>
        <v>0</v>
      </c>
      <c r="J414" s="29">
        <f t="shared" si="24"/>
        <v>0</v>
      </c>
      <c r="K414" s="29">
        <f t="shared" si="24"/>
        <v>0</v>
      </c>
      <c r="L414" s="29">
        <f t="shared" si="24"/>
        <v>0</v>
      </c>
    </row>
    <row r="415" spans="2:13" ht="4" hidden="1" customHeight="1" outlineLevel="1" x14ac:dyDescent="0.15">
      <c r="D415" s="9"/>
      <c r="F415" s="1"/>
      <c r="H415" s="1"/>
      <c r="I415" s="1"/>
      <c r="J415" s="1"/>
      <c r="K415" s="1"/>
      <c r="L415" s="1"/>
    </row>
    <row r="416" spans="2:13" s="1" customFormat="1" ht="15" hidden="1" customHeight="1" outlineLevel="1" x14ac:dyDescent="0.15">
      <c r="B416" s="7"/>
      <c r="D416" s="9" t="s">
        <v>13</v>
      </c>
      <c r="F416" s="8" t="s">
        <v>14</v>
      </c>
      <c r="H416" s="30">
        <f>IF(H410=0,0,H412 / H410)</f>
        <v>0</v>
      </c>
      <c r="I416" s="30">
        <f>IF(I410=0,0,I412 / I410)</f>
        <v>0</v>
      </c>
      <c r="J416" s="30">
        <f>IF(J410=0,0,J412 / J410)</f>
        <v>0</v>
      </c>
      <c r="K416" s="30">
        <f>IF(K410=0,0,K412 / K410)</f>
        <v>0</v>
      </c>
      <c r="L416" s="30">
        <f>IF(L410=0,0,L412 / L410)</f>
        <v>0</v>
      </c>
    </row>
    <row r="417" spans="2:13" ht="4" hidden="1" customHeight="1" outlineLevel="1" x14ac:dyDescent="0.15">
      <c r="D417" s="9"/>
      <c r="F417" s="1"/>
      <c r="H417" s="1"/>
      <c r="I417" s="1"/>
      <c r="J417" s="1"/>
      <c r="K417" s="1"/>
      <c r="L417" s="1"/>
    </row>
    <row r="418" spans="2:13" ht="15" hidden="1" customHeight="1" outlineLevel="1" x14ac:dyDescent="0.15">
      <c r="D418" s="9" t="s">
        <v>301</v>
      </c>
      <c r="F418" s="8" t="str">
        <f>ReportingCurrencyUnitLables</f>
        <v>USD 000s</v>
      </c>
      <c r="G418" s="1"/>
      <c r="H418" s="105" cm="1">
        <f t="array" ref="H418">SUM((H399:H406&lt;H364) * (H364 - H399:H406) * H373:H380) / 1000</f>
        <v>0</v>
      </c>
      <c r="I418" s="105" cm="1">
        <f t="array" ref="I418">SUM((I399:I406&lt;I364) * (I364 - I399:I406) * I373:I380) / 1000</f>
        <v>0</v>
      </c>
      <c r="J418" s="105" cm="1">
        <f t="array" ref="J418">SUM((J399:J406&lt;J364) * (J364 - J399:J406) * J373:J380) / 1000</f>
        <v>0</v>
      </c>
      <c r="K418" s="105" cm="1">
        <f t="array" ref="K418">SUM((K399:K406&lt;K364) * (K364 - K399:K406) * K373:K380) / 1000</f>
        <v>0</v>
      </c>
      <c r="L418" s="105" cm="1">
        <f t="array" ref="L418">SUM((L399:L406&lt;L364) * (L364 - L399:L406) * L373:L380) / 1000</f>
        <v>0</v>
      </c>
    </row>
    <row r="419" spans="2:13" ht="4" hidden="1" customHeight="1" outlineLevel="1" x14ac:dyDescent="0.15">
      <c r="D419" s="9"/>
      <c r="F419" s="1"/>
      <c r="H419" s="1"/>
      <c r="I419" s="1"/>
      <c r="J419" s="1"/>
      <c r="K419" s="1"/>
      <c r="L419" s="1"/>
    </row>
    <row r="420" spans="2:13" s="1" customFormat="1" ht="15" hidden="1" customHeight="1" outlineLevel="1" x14ac:dyDescent="0.15">
      <c r="B420" s="7"/>
      <c r="D420" s="9" t="s">
        <v>252</v>
      </c>
      <c r="F420" s="8" t="s">
        <v>250</v>
      </c>
      <c r="H420" s="30">
        <f>IF(H414=0, 0, H418/H414)</f>
        <v>0</v>
      </c>
      <c r="I420" s="30">
        <f>IF(I414=0, 0, I418/I414)</f>
        <v>0</v>
      </c>
      <c r="J420" s="30">
        <f>IF(J414=0, 0, J418/J414)</f>
        <v>0</v>
      </c>
      <c r="K420" s="30">
        <f>IF(K414=0, 0, K418/K414)</f>
        <v>0</v>
      </c>
      <c r="L420" s="30">
        <f>IF(L414=0, 0, L418/L414)</f>
        <v>0</v>
      </c>
    </row>
    <row r="421" spans="2:13" ht="4" hidden="1" customHeight="1" outlineLevel="1" x14ac:dyDescent="0.15">
      <c r="D421" s="9"/>
      <c r="F421" s="1"/>
      <c r="H421" s="1"/>
      <c r="I421" s="1"/>
      <c r="J421" s="1"/>
      <c r="K421" s="1"/>
      <c r="L421" s="1"/>
    </row>
    <row r="422" spans="2:13" s="1" customFormat="1" ht="15" hidden="1" customHeight="1" outlineLevel="1" x14ac:dyDescent="0.15">
      <c r="B422" s="7"/>
      <c r="C422" s="7"/>
      <c r="D422" s="9" t="s">
        <v>251</v>
      </c>
      <c r="F422" s="8" t="s">
        <v>259</v>
      </c>
      <c r="H422" s="31"/>
      <c r="I422" s="30">
        <f>IF(H420=0, 0, -(I420-H420) / H420)</f>
        <v>0</v>
      </c>
      <c r="J422" s="30">
        <f>IF(I420=0, 0, -(J420-I420) / I420)</f>
        <v>0</v>
      </c>
      <c r="K422" s="30">
        <f>IF(J420=0, 0, -(K420-J420) / J420)</f>
        <v>0</v>
      </c>
      <c r="L422" s="30">
        <f>IF(K420=0, 0, -(L420-K420) / K420)</f>
        <v>0</v>
      </c>
    </row>
    <row r="423" spans="2:13" hidden="1" outlineLevel="1" x14ac:dyDescent="0.15"/>
    <row r="424" spans="2:13" s="1" customFormat="1" ht="18" hidden="1" customHeight="1" outlineLevel="1" x14ac:dyDescent="0.15">
      <c r="B424" s="7"/>
      <c r="C424" s="95" t="s">
        <v>241</v>
      </c>
      <c r="D424" s="95"/>
      <c r="E424" s="97">
        <f>IF(AND(J351 = "Yes", OR(ISBLANK(Worker_Type_Filter), Worker_Type_Filter = H356),
 OR(ISBLANK(Country_Filter), Country_Filter = J356)), 1, 0)</f>
        <v>1</v>
      </c>
      <c r="F424" s="96"/>
      <c r="G424" s="96"/>
      <c r="H424" s="96" t="s">
        <v>4</v>
      </c>
      <c r="I424" s="96" t="s">
        <v>5</v>
      </c>
      <c r="J424" s="96" t="s">
        <v>6</v>
      </c>
      <c r="K424" s="96" t="s">
        <v>257</v>
      </c>
      <c r="L424" s="96" t="s">
        <v>258</v>
      </c>
      <c r="M424" s="96"/>
    </row>
    <row r="425" spans="2:13" ht="10" hidden="1" customHeight="1" outlineLevel="1" x14ac:dyDescent="0.15">
      <c r="C425" s="44" t="s">
        <v>248</v>
      </c>
    </row>
    <row r="426" spans="2:13" ht="4" hidden="1" customHeight="1" outlineLevel="1" x14ac:dyDescent="0.15"/>
    <row r="427" spans="2:13" s="1" customFormat="1" ht="15" hidden="1" customHeight="1" outlineLevel="1" x14ac:dyDescent="0.15">
      <c r="B427" s="7"/>
      <c r="C427" s="19">
        <v>1</v>
      </c>
      <c r="D427" s="9" t="s">
        <v>17</v>
      </c>
      <c r="F427" s="8" t="s">
        <v>9</v>
      </c>
      <c r="H427" s="29">
        <f>H410 * $E424</f>
        <v>0</v>
      </c>
      <c r="I427" s="29">
        <f>I410 * $E424</f>
        <v>0</v>
      </c>
      <c r="J427" s="29">
        <f>J410 * $E424</f>
        <v>0</v>
      </c>
      <c r="K427" s="29">
        <f>K410 * $E424</f>
        <v>0</v>
      </c>
      <c r="L427" s="29">
        <f>L410 * $E424</f>
        <v>0</v>
      </c>
    </row>
    <row r="428" spans="2:13" ht="4" hidden="1" customHeight="1" outlineLevel="1" x14ac:dyDescent="0.15">
      <c r="D428" s="9"/>
      <c r="F428" s="1"/>
      <c r="H428" s="1"/>
      <c r="I428" s="1"/>
      <c r="J428" s="1"/>
      <c r="K428" s="1"/>
      <c r="L428" s="1"/>
    </row>
    <row r="429" spans="2:13" s="1" customFormat="1" ht="15" hidden="1" customHeight="1" outlineLevel="1" x14ac:dyDescent="0.15">
      <c r="B429" s="7"/>
      <c r="C429" s="19">
        <v>2</v>
      </c>
      <c r="D429" s="9" t="s">
        <v>249</v>
      </c>
      <c r="F429" s="8" t="s">
        <v>9</v>
      </c>
      <c r="H429" s="29">
        <f>H412 * $E424</f>
        <v>0</v>
      </c>
      <c r="I429" s="29">
        <f>I412 * $E424</f>
        <v>0</v>
      </c>
      <c r="J429" s="29">
        <f>J412 * $E424</f>
        <v>0</v>
      </c>
      <c r="K429" s="29">
        <f>K412 * $E424</f>
        <v>0</v>
      </c>
      <c r="L429" s="29">
        <f>L412 * $E424</f>
        <v>0</v>
      </c>
    </row>
    <row r="430" spans="2:13" ht="4" hidden="1" customHeight="1" outlineLevel="1" x14ac:dyDescent="0.15">
      <c r="D430" s="9"/>
      <c r="F430" s="1"/>
      <c r="H430" s="1"/>
      <c r="I430" s="1"/>
      <c r="J430" s="1"/>
      <c r="K430" s="1"/>
      <c r="L430" s="1"/>
    </row>
    <row r="431" spans="2:13" s="1" customFormat="1" ht="15" hidden="1" customHeight="1" outlineLevel="1" x14ac:dyDescent="0.15">
      <c r="B431" s="7"/>
      <c r="C431" s="19">
        <v>3</v>
      </c>
      <c r="D431" s="9" t="s">
        <v>11</v>
      </c>
      <c r="F431" s="8" t="str">
        <f>ReportingCurrencyUnitLables</f>
        <v>USD 000s</v>
      </c>
      <c r="H431" s="29">
        <f>H414 * $E424</f>
        <v>0</v>
      </c>
      <c r="I431" s="29">
        <f>I414 * $E424</f>
        <v>0</v>
      </c>
      <c r="J431" s="29">
        <f>J414 * $E424</f>
        <v>0</v>
      </c>
      <c r="K431" s="29">
        <f>K414 * $E424</f>
        <v>0</v>
      </c>
      <c r="L431" s="29">
        <f>L414 * $E424</f>
        <v>0</v>
      </c>
    </row>
    <row r="432" spans="2:13" ht="4" hidden="1" customHeight="1" outlineLevel="1" x14ac:dyDescent="0.15">
      <c r="D432" s="9"/>
      <c r="F432" s="1"/>
      <c r="H432" s="1"/>
      <c r="I432" s="1"/>
      <c r="J432" s="1"/>
      <c r="K432" s="1"/>
      <c r="L432" s="1"/>
    </row>
    <row r="433" spans="2:14" s="1" customFormat="1" ht="15" hidden="1" customHeight="1" outlineLevel="1" x14ac:dyDescent="0.15">
      <c r="B433" s="7"/>
      <c r="C433" s="19">
        <v>4</v>
      </c>
      <c r="D433" s="9" t="s">
        <v>256</v>
      </c>
      <c r="F433" s="8" t="str">
        <f>ReportingCurrencyUnitLables</f>
        <v>USD 000s</v>
      </c>
      <c r="H433" s="29">
        <f>H418 * $E424</f>
        <v>0</v>
      </c>
      <c r="I433" s="29">
        <f>I418 * $E424</f>
        <v>0</v>
      </c>
      <c r="J433" s="29">
        <f>J418 * $E424</f>
        <v>0</v>
      </c>
      <c r="K433" s="29">
        <f>K418 * $E424</f>
        <v>0</v>
      </c>
      <c r="L433" s="29">
        <f>L418 * $E424</f>
        <v>0</v>
      </c>
    </row>
    <row r="434" spans="2:14" ht="4" hidden="1" customHeight="1" outlineLevel="1" x14ac:dyDescent="0.15">
      <c r="D434" s="9"/>
      <c r="F434" s="1"/>
      <c r="H434" s="1"/>
      <c r="I434" s="1"/>
      <c r="J434" s="1"/>
      <c r="K434" s="1"/>
      <c r="L434" s="1"/>
    </row>
    <row r="435" spans="2:14" ht="10" hidden="1" customHeight="1" outlineLevel="1" x14ac:dyDescent="0.15">
      <c r="B435" s="45"/>
      <c r="C435" s="41"/>
      <c r="D435" s="41"/>
      <c r="E435" s="41"/>
      <c r="F435" s="41"/>
      <c r="G435" s="41"/>
      <c r="H435" s="41"/>
      <c r="I435" s="46"/>
      <c r="J435" s="46"/>
      <c r="K435" s="46"/>
      <c r="L435" s="41"/>
      <c r="M435" s="41"/>
      <c r="N435" s="1"/>
    </row>
    <row r="436" spans="2:14" ht="10" customHeight="1" x14ac:dyDescent="0.15">
      <c r="B436" s="45"/>
      <c r="C436" s="41"/>
      <c r="D436" s="41"/>
      <c r="E436" s="41"/>
      <c r="F436" s="41"/>
      <c r="G436" s="41"/>
      <c r="H436" s="41"/>
      <c r="I436" s="46"/>
      <c r="J436" s="46"/>
      <c r="K436" s="46"/>
      <c r="L436" s="41"/>
      <c r="M436" s="41"/>
      <c r="N436" s="1"/>
    </row>
    <row r="437" spans="2:14" s="1" customFormat="1" ht="19" collapsed="1" x14ac:dyDescent="0.15">
      <c r="B437" s="87" cm="1">
        <f t="array" aca="1" ref="B437" ca="1">MAX($B$2:OFFSET(B437,-1,0)+1)</f>
        <v>6</v>
      </c>
      <c r="C437" s="88" t="str">
        <f>UPPER(J442) &amp;" / " &amp; K442  &amp; " / " &amp; L442 &amp; " / " &amp; H442</f>
        <v xml:space="preserve"> /  /  / </v>
      </c>
      <c r="D437" s="88"/>
      <c r="E437" s="41"/>
      <c r="F437" s="41"/>
      <c r="G437" s="41"/>
      <c r="H437" s="62" t="str">
        <f>IF(COUNTIF(E439:E519, "!")&gt;0, "!", "")</f>
        <v/>
      </c>
      <c r="I437" s="18" t="s">
        <v>240</v>
      </c>
      <c r="J437" s="2" t="s">
        <v>210</v>
      </c>
      <c r="K437" s="18" t="s">
        <v>266</v>
      </c>
      <c r="L437" s="42">
        <f>E510</f>
        <v>1</v>
      </c>
      <c r="M437" s="41"/>
    </row>
    <row r="438" spans="2:14" s="1" customFormat="1" ht="4" hidden="1" customHeight="1" outlineLevel="1" x14ac:dyDescent="0.15">
      <c r="B438" s="92"/>
      <c r="C438" s="93"/>
      <c r="D438" s="93"/>
      <c r="E438" s="93"/>
      <c r="F438" s="93"/>
      <c r="G438" s="93"/>
      <c r="H438" s="93"/>
      <c r="I438" s="94"/>
      <c r="J438" s="94"/>
      <c r="K438" s="94"/>
      <c r="L438" s="93"/>
      <c r="M438" s="93"/>
    </row>
    <row r="439" spans="2:14" ht="10" hidden="1" customHeight="1" outlineLevel="1" x14ac:dyDescent="0.15"/>
    <row r="440" spans="2:14" ht="15" hidden="1" customHeight="1" outlineLevel="1" x14ac:dyDescent="0.15">
      <c r="D440" s="1"/>
      <c r="E440" s="1"/>
      <c r="H440" s="4" t="s">
        <v>1</v>
      </c>
      <c r="J440" s="4" t="s">
        <v>0</v>
      </c>
      <c r="K440" s="4" t="s">
        <v>209</v>
      </c>
      <c r="L440" s="4" t="s">
        <v>263</v>
      </c>
    </row>
    <row r="441" spans="2:14" ht="5" hidden="1" customHeight="1" outlineLevel="1" x14ac:dyDescent="0.15">
      <c r="D441" s="1"/>
      <c r="E441" s="1"/>
      <c r="H441" s="1"/>
      <c r="J441" s="1"/>
      <c r="K441" s="1"/>
      <c r="L441" s="1"/>
    </row>
    <row r="442" spans="2:14" ht="15" hidden="1" customHeight="1" outlineLevel="1" x14ac:dyDescent="0.15">
      <c r="D442" s="9" t="s">
        <v>2</v>
      </c>
      <c r="E442" s="1"/>
      <c r="H442" s="2"/>
      <c r="J442" s="2"/>
      <c r="K442" s="2"/>
      <c r="L442" s="2"/>
    </row>
    <row r="443" spans="2:14" hidden="1" outlineLevel="1" x14ac:dyDescent="0.15">
      <c r="D443" s="1"/>
      <c r="E443" s="1"/>
      <c r="F443" s="1"/>
      <c r="H443" s="1"/>
      <c r="I443" s="1"/>
      <c r="J443" s="1"/>
      <c r="K443" s="1"/>
      <c r="L443" s="1"/>
    </row>
    <row r="444" spans="2:14" s="1" customFormat="1" ht="18" hidden="1" customHeight="1" outlineLevel="1" x14ac:dyDescent="0.15">
      <c r="B444" s="7"/>
      <c r="C444" s="95" t="s">
        <v>3</v>
      </c>
      <c r="D444" s="95"/>
      <c r="E444" s="95"/>
      <c r="F444" s="96"/>
      <c r="G444" s="96"/>
      <c r="H444" s="96" t="s">
        <v>4</v>
      </c>
      <c r="I444" s="96" t="s">
        <v>5</v>
      </c>
      <c r="J444" s="96" t="s">
        <v>6</v>
      </c>
      <c r="K444" s="96" t="s">
        <v>257</v>
      </c>
      <c r="L444" s="96" t="s">
        <v>258</v>
      </c>
      <c r="M444" s="96"/>
    </row>
    <row r="445" spans="2:14" ht="10" hidden="1" customHeight="1" outlineLevel="1" x14ac:dyDescent="0.15">
      <c r="H445" s="1"/>
      <c r="I445" s="1"/>
      <c r="J445" s="1"/>
      <c r="K445" s="1"/>
      <c r="L445" s="1"/>
    </row>
    <row r="446" spans="2:14" s="1" customFormat="1" ht="15" hidden="1" customHeight="1" outlineLevel="1" x14ac:dyDescent="0.15">
      <c r="B446" s="7"/>
      <c r="D446" s="9" t="s">
        <v>3</v>
      </c>
      <c r="F446" s="17" t="s">
        <v>331</v>
      </c>
      <c r="H446" s="22"/>
      <c r="I446" s="22"/>
      <c r="J446" s="22"/>
      <c r="K446" s="22"/>
      <c r="L446" s="22"/>
    </row>
    <row r="447" spans="2:14" ht="4" hidden="1" customHeight="1" outlineLevel="1" x14ac:dyDescent="0.15">
      <c r="D447" s="1"/>
      <c r="E447" s="1"/>
      <c r="F447" s="1"/>
      <c r="H447" s="1"/>
      <c r="I447" s="1"/>
      <c r="J447" s="1"/>
      <c r="K447" s="1"/>
      <c r="L447" s="1"/>
    </row>
    <row r="448" spans="2:14" s="1" customFormat="1" ht="15" hidden="1" customHeight="1" outlineLevel="1" x14ac:dyDescent="0.15">
      <c r="B448" s="7"/>
      <c r="D448" s="9" t="s">
        <v>246</v>
      </c>
      <c r="F448" s="8" t="str">
        <f>F450 &amp; ":" &amp; F446</f>
        <v>USD:[currency code]</v>
      </c>
      <c r="H448" s="24"/>
      <c r="I448" s="24"/>
      <c r="J448" s="24"/>
      <c r="K448" s="24"/>
      <c r="L448" s="24"/>
    </row>
    <row r="449" spans="2:13" ht="4" hidden="1" customHeight="1" outlineLevel="1" x14ac:dyDescent="0.15">
      <c r="D449" s="1"/>
      <c r="E449" s="1"/>
      <c r="F449" s="1"/>
      <c r="H449" s="1"/>
      <c r="I449" s="1"/>
      <c r="J449" s="1"/>
      <c r="K449" s="1"/>
      <c r="L449" s="1"/>
    </row>
    <row r="450" spans="2:13" s="1" customFormat="1" ht="15" hidden="1" customHeight="1" outlineLevel="1" x14ac:dyDescent="0.15">
      <c r="B450" s="7"/>
      <c r="D450" s="9" t="s">
        <v>16</v>
      </c>
      <c r="F450" s="8" t="str">
        <f>ReportingCurrency</f>
        <v>USD</v>
      </c>
      <c r="H450" s="28">
        <f>IF(H448=0, 0, H446/H448)</f>
        <v>0</v>
      </c>
      <c r="I450" s="28">
        <f>IF(I448=0, 0, I446/I448)</f>
        <v>0</v>
      </c>
      <c r="J450" s="28">
        <f>IF(J448=0, 0, J446/J448)</f>
        <v>0</v>
      </c>
      <c r="K450" s="28">
        <f>IF(K448=0, 0, K446/K448)</f>
        <v>0</v>
      </c>
      <c r="L450" s="28">
        <f>IF(L448=0, 0, L446/L448)</f>
        <v>0</v>
      </c>
    </row>
    <row r="451" spans="2:13" ht="4" hidden="1" customHeight="1" outlineLevel="1" x14ac:dyDescent="0.15">
      <c r="D451" s="1"/>
      <c r="E451" s="1"/>
      <c r="F451" s="1"/>
      <c r="H451" s="1"/>
      <c r="I451" s="1"/>
      <c r="J451" s="1"/>
      <c r="K451" s="1"/>
      <c r="L451" s="1"/>
    </row>
    <row r="452" spans="2:13" s="1" customFormat="1" ht="15" hidden="1" customHeight="1" outlineLevel="1" x14ac:dyDescent="0.15">
      <c r="B452" s="7"/>
      <c r="D452" s="9" t="s">
        <v>253</v>
      </c>
      <c r="F452" s="8" t="s">
        <v>254</v>
      </c>
      <c r="H452" s="2"/>
      <c r="I452" s="2"/>
      <c r="J452" s="2"/>
      <c r="K452" s="2"/>
      <c r="L452" s="2"/>
    </row>
    <row r="453" spans="2:13" ht="4" hidden="1" customHeight="1" outlineLevel="1" x14ac:dyDescent="0.15">
      <c r="D453" s="1"/>
      <c r="E453" s="1"/>
      <c r="F453" s="1"/>
      <c r="H453" s="1"/>
      <c r="I453" s="1"/>
      <c r="J453" s="1"/>
      <c r="K453" s="1"/>
      <c r="L453" s="1"/>
    </row>
    <row r="454" spans="2:13" s="1" customFormat="1" ht="15" hidden="1" customHeight="1" outlineLevel="1" x14ac:dyDescent="0.15">
      <c r="B454" s="7"/>
      <c r="D454" s="9" t="s">
        <v>279</v>
      </c>
      <c r="F454" s="8" t="s">
        <v>255</v>
      </c>
      <c r="H454" s="25"/>
      <c r="I454" s="25"/>
      <c r="J454" s="25"/>
      <c r="K454" s="25"/>
      <c r="L454" s="25"/>
    </row>
    <row r="455" spans="2:13" hidden="1" outlineLevel="1" x14ac:dyDescent="0.15">
      <c r="D455" s="1"/>
      <c r="E455" s="1"/>
      <c r="F455" s="1"/>
      <c r="H455" s="1"/>
      <c r="I455" s="1"/>
      <c r="J455" s="1"/>
      <c r="K455" s="1"/>
      <c r="L455" s="1"/>
    </row>
    <row r="456" spans="2:13" s="1" customFormat="1" ht="18" hidden="1" customHeight="1" outlineLevel="1" x14ac:dyDescent="0.15">
      <c r="B456" s="7"/>
      <c r="C456" s="95" t="s">
        <v>8</v>
      </c>
      <c r="D456" s="95"/>
      <c r="E456" s="95"/>
      <c r="F456" s="96"/>
      <c r="G456" s="96"/>
      <c r="H456" s="96" t="s">
        <v>4</v>
      </c>
      <c r="I456" s="96" t="s">
        <v>5</v>
      </c>
      <c r="J456" s="96" t="s">
        <v>6</v>
      </c>
      <c r="K456" s="96" t="s">
        <v>257</v>
      </c>
      <c r="L456" s="96" t="s">
        <v>258</v>
      </c>
      <c r="M456" s="96"/>
    </row>
    <row r="457" spans="2:13" ht="10" hidden="1" customHeight="1" outlineLevel="1" x14ac:dyDescent="0.15">
      <c r="H457" s="1"/>
      <c r="I457" s="1"/>
      <c r="J457" s="1"/>
      <c r="K457" s="1"/>
      <c r="L457" s="1"/>
    </row>
    <row r="458" spans="2:13" ht="15" hidden="1" customHeight="1" outlineLevel="1" x14ac:dyDescent="0.15">
      <c r="D458" s="9" t="s">
        <v>323</v>
      </c>
      <c r="E458" s="1"/>
      <c r="F458" s="1"/>
      <c r="H458" s="65"/>
      <c r="I458" s="1"/>
      <c r="J458" s="1"/>
      <c r="K458" s="1"/>
      <c r="L458" s="1"/>
    </row>
    <row r="459" spans="2:13" s="1" customFormat="1" ht="15" hidden="1" customHeight="1" outlineLevel="1" x14ac:dyDescent="0.15">
      <c r="B459" s="7"/>
      <c r="D459" s="63" t="s">
        <v>317</v>
      </c>
      <c r="F459" s="8" t="s">
        <v>18</v>
      </c>
      <c r="H459" s="23"/>
      <c r="I459" s="23"/>
      <c r="J459" s="23"/>
      <c r="K459" s="23"/>
      <c r="L459" s="23"/>
    </row>
    <row r="460" spans="2:13" s="1" customFormat="1" ht="15" hidden="1" customHeight="1" outlineLevel="1" x14ac:dyDescent="0.15">
      <c r="B460" s="7"/>
      <c r="D460" s="63" t="s">
        <v>302</v>
      </c>
      <c r="F460" s="8" t="s">
        <v>18</v>
      </c>
      <c r="H460" s="23"/>
      <c r="I460" s="23"/>
      <c r="J460" s="23"/>
      <c r="K460" s="23"/>
      <c r="L460" s="23"/>
    </row>
    <row r="461" spans="2:13" s="1" customFormat="1" ht="15" hidden="1" customHeight="1" outlineLevel="1" x14ac:dyDescent="0.15">
      <c r="B461" s="7"/>
      <c r="D461" s="63" t="s">
        <v>303</v>
      </c>
      <c r="F461" s="8" t="s">
        <v>18</v>
      </c>
      <c r="H461" s="23"/>
      <c r="I461" s="23"/>
      <c r="J461" s="23"/>
      <c r="K461" s="23"/>
      <c r="L461" s="23"/>
    </row>
    <row r="462" spans="2:13" s="1" customFormat="1" ht="15" hidden="1" customHeight="1" outlineLevel="1" x14ac:dyDescent="0.15">
      <c r="B462" s="7"/>
      <c r="D462" s="63" t="s">
        <v>304</v>
      </c>
      <c r="F462" s="8" t="s">
        <v>18</v>
      </c>
      <c r="H462" s="23"/>
      <c r="I462" s="23"/>
      <c r="J462" s="23"/>
      <c r="K462" s="23"/>
      <c r="L462" s="23"/>
    </row>
    <row r="463" spans="2:13" s="1" customFormat="1" ht="15" hidden="1" customHeight="1" outlineLevel="1" x14ac:dyDescent="0.15">
      <c r="B463" s="7"/>
      <c r="D463" s="63" t="s">
        <v>318</v>
      </c>
      <c r="F463" s="8" t="s">
        <v>18</v>
      </c>
      <c r="H463" s="23"/>
      <c r="I463" s="23"/>
      <c r="J463" s="23"/>
      <c r="K463" s="23"/>
      <c r="L463" s="23"/>
    </row>
    <row r="464" spans="2:13" s="1" customFormat="1" ht="15" hidden="1" customHeight="1" outlineLevel="1" x14ac:dyDescent="0.15">
      <c r="B464" s="7"/>
      <c r="D464" s="63" t="s">
        <v>319</v>
      </c>
      <c r="F464" s="8" t="s">
        <v>18</v>
      </c>
      <c r="H464" s="23"/>
      <c r="I464" s="23"/>
      <c r="J464" s="23"/>
      <c r="K464" s="23"/>
      <c r="L464" s="23"/>
    </row>
    <row r="465" spans="2:13" s="1" customFormat="1" ht="15" hidden="1" customHeight="1" outlineLevel="1" x14ac:dyDescent="0.15">
      <c r="B465" s="7"/>
      <c r="D465" s="63" t="s">
        <v>320</v>
      </c>
      <c r="F465" s="8" t="s">
        <v>18</v>
      </c>
      <c r="H465" s="23"/>
      <c r="I465" s="23"/>
      <c r="J465" s="23"/>
      <c r="K465" s="23"/>
      <c r="L465" s="23"/>
    </row>
    <row r="466" spans="2:13" s="1" customFormat="1" ht="15" hidden="1" customHeight="1" outlineLevel="1" x14ac:dyDescent="0.15">
      <c r="B466" s="7"/>
      <c r="D466" s="63" t="s">
        <v>321</v>
      </c>
      <c r="F466" s="8" t="s">
        <v>18</v>
      </c>
      <c r="H466" s="23"/>
      <c r="I466" s="23"/>
      <c r="J466" s="23"/>
      <c r="K466" s="23"/>
      <c r="L466" s="23"/>
    </row>
    <row r="467" spans="2:13" ht="4" hidden="1" customHeight="1" outlineLevel="1" x14ac:dyDescent="0.15">
      <c r="D467" s="1"/>
      <c r="E467" s="1"/>
      <c r="F467" s="1"/>
      <c r="H467" s="1"/>
      <c r="I467" s="1"/>
      <c r="J467" s="1"/>
      <c r="K467" s="1"/>
      <c r="L467" s="1"/>
    </row>
    <row r="468" spans="2:13" s="1" customFormat="1" ht="15" hidden="1" customHeight="1" outlineLevel="1" x14ac:dyDescent="0.15">
      <c r="B468" s="7"/>
      <c r="D468" s="66" t="s">
        <v>327</v>
      </c>
      <c r="F468" s="8" t="s">
        <v>18</v>
      </c>
      <c r="H468" s="23"/>
      <c r="I468" s="23"/>
      <c r="J468" s="23"/>
      <c r="K468" s="23"/>
      <c r="L468" s="23"/>
    </row>
    <row r="469" spans="2:13" ht="4" hidden="1" customHeight="1" outlineLevel="1" x14ac:dyDescent="0.15">
      <c r="D469" s="1"/>
      <c r="E469" s="1"/>
      <c r="F469" s="1"/>
      <c r="H469" s="1"/>
      <c r="I469" s="1"/>
      <c r="J469" s="1"/>
      <c r="K469" s="1"/>
      <c r="L469" s="1"/>
    </row>
    <row r="470" spans="2:13" s="1" customFormat="1" ht="15" hidden="1" customHeight="1" outlineLevel="1" x14ac:dyDescent="0.15">
      <c r="B470" s="7"/>
      <c r="D470" s="60" t="s">
        <v>310</v>
      </c>
      <c r="E470"/>
      <c r="F470" s="8" t="s">
        <v>18</v>
      </c>
      <c r="H470" s="28">
        <f>SUM(H459:H466, H468)</f>
        <v>0</v>
      </c>
      <c r="I470" s="28">
        <f t="shared" ref="I470:L470" si="25">SUM(I459:I466, I468)</f>
        <v>0</v>
      </c>
      <c r="J470" s="28">
        <f t="shared" si="25"/>
        <v>0</v>
      </c>
      <c r="K470" s="28">
        <f t="shared" si="25"/>
        <v>0</v>
      </c>
      <c r="L470" s="28">
        <f t="shared" si="25"/>
        <v>0</v>
      </c>
    </row>
    <row r="471" spans="2:13" hidden="1" outlineLevel="1" x14ac:dyDescent="0.15">
      <c r="D471" s="1"/>
      <c r="E471" s="1"/>
      <c r="F471" s="1"/>
      <c r="H471" s="1"/>
      <c r="I471" s="1"/>
      <c r="J471" s="1"/>
      <c r="K471" s="1"/>
      <c r="L471" s="1"/>
    </row>
    <row r="472" spans="2:13" s="1" customFormat="1" ht="18" hidden="1" customHeight="1" outlineLevel="1" x14ac:dyDescent="0.15">
      <c r="B472" s="7"/>
      <c r="C472" s="95" t="s">
        <v>322</v>
      </c>
      <c r="D472" s="95"/>
      <c r="E472" s="95"/>
      <c r="F472" s="96"/>
      <c r="G472" s="96"/>
      <c r="H472" s="96" t="s">
        <v>4</v>
      </c>
      <c r="I472" s="96" t="s">
        <v>5</v>
      </c>
      <c r="J472" s="96" t="s">
        <v>6</v>
      </c>
      <c r="K472" s="96" t="s">
        <v>257</v>
      </c>
      <c r="L472" s="96" t="s">
        <v>258</v>
      </c>
      <c r="M472" s="96"/>
    </row>
    <row r="473" spans="2:13" ht="10" hidden="1" customHeight="1" outlineLevel="1" x14ac:dyDescent="0.15">
      <c r="H473" s="1"/>
      <c r="I473" s="1"/>
      <c r="J473" s="1"/>
      <c r="K473" s="1"/>
      <c r="L473" s="1"/>
    </row>
    <row r="474" spans="2:13" ht="15" hidden="1" customHeight="1" outlineLevel="1" x14ac:dyDescent="0.15">
      <c r="D474" s="61" t="s">
        <v>308</v>
      </c>
      <c r="H474" s="102" t="str" cm="1">
        <f t="array" ref="H474">IF(OR(E475:E482 = "!"), "Red alert = missing data","")</f>
        <v/>
      </c>
      <c r="I474" s="1"/>
      <c r="J474" s="1"/>
      <c r="K474" s="1"/>
      <c r="L474" s="1"/>
    </row>
    <row r="475" spans="2:13" s="1" customFormat="1" ht="15" hidden="1" customHeight="1" outlineLevel="1" x14ac:dyDescent="0.15">
      <c r="B475" s="7"/>
      <c r="D475" s="64" t="str">
        <f t="shared" ref="D475:D482" si="26">D459</f>
        <v>[Role 1]</v>
      </c>
      <c r="E475" s="62" t="str" cm="1">
        <f t="array" ref="E475">IF(OR(H459:L459*H475:L475 &lt; H459:L459*1), "!", "")</f>
        <v/>
      </c>
      <c r="F475" s="59" t="str">
        <f>F446</f>
        <v>[currency code]</v>
      </c>
      <c r="H475" s="23"/>
      <c r="I475" s="23"/>
      <c r="J475" s="23"/>
      <c r="K475" s="23"/>
      <c r="L475" s="23"/>
    </row>
    <row r="476" spans="2:13" s="1" customFormat="1" ht="15" hidden="1" customHeight="1" outlineLevel="1" x14ac:dyDescent="0.15">
      <c r="B476" s="7"/>
      <c r="D476" s="64" t="str">
        <f t="shared" si="26"/>
        <v>[Role 2]</v>
      </c>
      <c r="E476" s="62" t="str" cm="1">
        <f t="array" ref="E476">IF(OR(H460:L460*H476:L476 &lt; H460:L460*1), "!", "")</f>
        <v/>
      </c>
      <c r="F476" s="59" t="str">
        <f>F446</f>
        <v>[currency code]</v>
      </c>
      <c r="H476" s="23"/>
      <c r="I476" s="23"/>
      <c r="J476" s="23"/>
      <c r="K476" s="23"/>
      <c r="L476" s="23"/>
    </row>
    <row r="477" spans="2:13" s="1" customFormat="1" ht="15" hidden="1" customHeight="1" outlineLevel="1" x14ac:dyDescent="0.15">
      <c r="B477" s="7"/>
      <c r="D477" s="64" t="str">
        <f t="shared" si="26"/>
        <v>[Role 3]</v>
      </c>
      <c r="E477" s="62" t="str" cm="1">
        <f t="array" ref="E477">IF(OR(H461:L461*H477:L477 &lt; H461:L461*1), "!", "")</f>
        <v/>
      </c>
      <c r="F477" s="59" t="str">
        <f>F446</f>
        <v>[currency code]</v>
      </c>
      <c r="H477" s="23"/>
      <c r="I477" s="23"/>
      <c r="J477" s="23"/>
      <c r="K477" s="23"/>
      <c r="L477" s="23"/>
    </row>
    <row r="478" spans="2:13" s="1" customFormat="1" ht="15" hidden="1" customHeight="1" outlineLevel="1" x14ac:dyDescent="0.15">
      <c r="B478" s="7"/>
      <c r="D478" s="64" t="str">
        <f t="shared" si="26"/>
        <v>[Role 4]</v>
      </c>
      <c r="E478" s="62" t="str" cm="1">
        <f t="array" ref="E478">IF(OR(H462:L462*H478:L478 &lt; H462:L462*1), "!", "")</f>
        <v/>
      </c>
      <c r="F478" s="59" t="str">
        <f>F446</f>
        <v>[currency code]</v>
      </c>
      <c r="H478" s="23"/>
      <c r="I478" s="23"/>
      <c r="J478" s="23"/>
      <c r="K478" s="23"/>
      <c r="L478" s="23"/>
    </row>
    <row r="479" spans="2:13" s="1" customFormat="1" ht="15" hidden="1" customHeight="1" outlineLevel="1" x14ac:dyDescent="0.15">
      <c r="B479" s="7"/>
      <c r="D479" s="64" t="str">
        <f t="shared" si="26"/>
        <v>[Role 5]</v>
      </c>
      <c r="E479" s="62" t="str" cm="1">
        <f t="array" ref="E479">IF(OR(H463:L463*H479:L479 &lt; H463:L463*1), "!", "")</f>
        <v/>
      </c>
      <c r="F479" s="59" t="str">
        <f>F446</f>
        <v>[currency code]</v>
      </c>
      <c r="H479" s="23"/>
      <c r="I479" s="23"/>
      <c r="J479" s="23"/>
      <c r="K479" s="23"/>
      <c r="L479" s="23"/>
    </row>
    <row r="480" spans="2:13" s="1" customFormat="1" ht="15" hidden="1" customHeight="1" outlineLevel="1" x14ac:dyDescent="0.15">
      <c r="B480" s="7"/>
      <c r="D480" s="64" t="str">
        <f t="shared" si="26"/>
        <v>[Role 6]</v>
      </c>
      <c r="E480" s="62" t="str" cm="1">
        <f t="array" ref="E480">IF(OR(H464:L464*H480:L480 &lt; H464:L464*1), "!", "")</f>
        <v/>
      </c>
      <c r="F480" s="59" t="str">
        <f>F446</f>
        <v>[currency code]</v>
      </c>
      <c r="H480" s="23"/>
      <c r="I480" s="23"/>
      <c r="J480" s="23"/>
      <c r="K480" s="23"/>
      <c r="L480" s="23"/>
    </row>
    <row r="481" spans="2:13" s="1" customFormat="1" ht="15" hidden="1" customHeight="1" outlineLevel="1" x14ac:dyDescent="0.15">
      <c r="B481" s="7"/>
      <c r="D481" s="64" t="str">
        <f t="shared" si="26"/>
        <v>[Role 7]</v>
      </c>
      <c r="E481" s="62" t="str" cm="1">
        <f t="array" ref="E481">IF(OR(H465:L465*H481:L481 &lt; H465:L465*1), "!", "")</f>
        <v/>
      </c>
      <c r="F481" s="59" t="str">
        <f>F446</f>
        <v>[currency code]</v>
      </c>
      <c r="H481" s="23"/>
      <c r="I481" s="23"/>
      <c r="J481" s="23"/>
      <c r="K481" s="23"/>
      <c r="L481" s="23"/>
    </row>
    <row r="482" spans="2:13" s="1" customFormat="1" ht="15" hidden="1" customHeight="1" outlineLevel="1" x14ac:dyDescent="0.15">
      <c r="B482" s="7"/>
      <c r="D482" s="64" t="str">
        <f t="shared" si="26"/>
        <v>[Role 8]</v>
      </c>
      <c r="E482" s="62" t="str" cm="1">
        <f t="array" ref="E482">IF(OR(H466:L466*H482:L482 &lt; H466:L466*1), "!", "")</f>
        <v/>
      </c>
      <c r="F482" s="59" t="str">
        <f>F446</f>
        <v>[currency code]</v>
      </c>
      <c r="H482" s="23"/>
      <c r="I482" s="23"/>
      <c r="J482" s="23"/>
      <c r="K482" s="23"/>
      <c r="L482" s="23"/>
    </row>
    <row r="483" spans="2:13" ht="10" hidden="1" customHeight="1" outlineLevel="1" x14ac:dyDescent="0.15">
      <c r="D483" s="1"/>
      <c r="E483" s="1"/>
      <c r="F483" s="1"/>
      <c r="H483" s="1"/>
      <c r="I483" s="1"/>
      <c r="J483" s="1"/>
      <c r="K483" s="1"/>
      <c r="L483" s="1"/>
    </row>
    <row r="484" spans="2:13" ht="15" hidden="1" customHeight="1" outlineLevel="1" x14ac:dyDescent="0.15">
      <c r="D484" s="61" t="s">
        <v>309</v>
      </c>
      <c r="E484" s="1"/>
      <c r="F484" s="1"/>
      <c r="H484" s="104" t="s">
        <v>326</v>
      </c>
      <c r="I484" s="1"/>
      <c r="J484" s="1"/>
      <c r="K484" s="1"/>
      <c r="L484" s="1"/>
    </row>
    <row r="485" spans="2:13" s="1" customFormat="1" ht="15" hidden="1" customHeight="1" outlineLevel="1" x14ac:dyDescent="0.15">
      <c r="B485" s="7"/>
      <c r="D485" s="64" t="str">
        <f t="shared" ref="D485:D492" si="27">D459</f>
        <v>[Role 1]</v>
      </c>
      <c r="E485" s="43"/>
      <c r="F485" s="8" t="str">
        <f t="shared" ref="F485:F492" si="28">ReportingCurrency</f>
        <v>USD</v>
      </c>
      <c r="H485" s="28">
        <f>IF(OR(H448=0, H459=0), 0, H475/H448)</f>
        <v>0</v>
      </c>
      <c r="I485" s="28">
        <f>IF(OR(I448=0, I459=0), 0, I475/I448)</f>
        <v>0</v>
      </c>
      <c r="J485" s="28">
        <f>IF(OR(J448=0, J459=0), 0, J475/J448)</f>
        <v>0</v>
      </c>
      <c r="K485" s="28">
        <f>IF(OR(K448=0, K459=0), 0, K475/K448)</f>
        <v>0</v>
      </c>
      <c r="L485" s="28">
        <f>IF(OR(L448=0, L459=0), 0, L475/L448)</f>
        <v>0</v>
      </c>
    </row>
    <row r="486" spans="2:13" s="1" customFormat="1" ht="15" hidden="1" customHeight="1" outlineLevel="1" x14ac:dyDescent="0.15">
      <c r="B486" s="7"/>
      <c r="D486" s="64" t="str">
        <f t="shared" si="27"/>
        <v>[Role 2]</v>
      </c>
      <c r="E486" s="43"/>
      <c r="F486" s="8" t="str">
        <f t="shared" si="28"/>
        <v>USD</v>
      </c>
      <c r="H486" s="28">
        <f>IF(OR(H448=0, H460=0), 0, H476/H448)</f>
        <v>0</v>
      </c>
      <c r="I486" s="28">
        <f>IF(OR(I448=0, I460=0), 0, I476/I448)</f>
        <v>0</v>
      </c>
      <c r="J486" s="28">
        <f>IF(OR(J448=0, J460=0), 0, J476/J448)</f>
        <v>0</v>
      </c>
      <c r="K486" s="28">
        <f>IF(OR(K448=0, K460=0), 0, K476/K448)</f>
        <v>0</v>
      </c>
      <c r="L486" s="28">
        <f>IF(OR(L448=0, L460=0), 0, L476/L448)</f>
        <v>0</v>
      </c>
    </row>
    <row r="487" spans="2:13" s="1" customFormat="1" ht="15" hidden="1" customHeight="1" outlineLevel="1" x14ac:dyDescent="0.15">
      <c r="B487" s="7"/>
      <c r="D487" s="64" t="str">
        <f t="shared" si="27"/>
        <v>[Role 3]</v>
      </c>
      <c r="E487" s="43"/>
      <c r="F487" s="8" t="str">
        <f t="shared" si="28"/>
        <v>USD</v>
      </c>
      <c r="H487" s="28">
        <f>IF(OR(H448=0, H461=0), 0, H477/H448)</f>
        <v>0</v>
      </c>
      <c r="I487" s="28">
        <f>IF(OR(I448=0, I461=0), 0, I477/I448)</f>
        <v>0</v>
      </c>
      <c r="J487" s="28">
        <f>IF(OR(J448=0, J461=0), 0, J477/J448)</f>
        <v>0</v>
      </c>
      <c r="K487" s="28">
        <f>IF(OR(K448=0, K461=0), 0, K477/K448)</f>
        <v>0</v>
      </c>
      <c r="L487" s="28">
        <f>IF(OR(L448=0, L461=0), 0, L477/L448)</f>
        <v>0</v>
      </c>
    </row>
    <row r="488" spans="2:13" s="1" customFormat="1" ht="15" hidden="1" customHeight="1" outlineLevel="1" x14ac:dyDescent="0.15">
      <c r="B488" s="7"/>
      <c r="D488" s="64" t="str">
        <f t="shared" si="27"/>
        <v>[Role 4]</v>
      </c>
      <c r="E488" s="43"/>
      <c r="F488" s="8" t="str">
        <f t="shared" si="28"/>
        <v>USD</v>
      </c>
      <c r="H488" s="28">
        <f>IF(OR(H448=0, H462=0), 0, H478/H448)</f>
        <v>0</v>
      </c>
      <c r="I488" s="28">
        <f>IF(OR(I448=0, I462=0), 0, I478/I448)</f>
        <v>0</v>
      </c>
      <c r="J488" s="28">
        <f>IF(OR(J448=0, J462=0), 0, J478/J448)</f>
        <v>0</v>
      </c>
      <c r="K488" s="28">
        <f>IF(OR(K448=0, K462=0), 0, K478/K448)</f>
        <v>0</v>
      </c>
      <c r="L488" s="28">
        <f>IF(OR(L448=0, L462=0), 0, L478/L448)</f>
        <v>0</v>
      </c>
    </row>
    <row r="489" spans="2:13" s="1" customFormat="1" ht="15" hidden="1" customHeight="1" outlineLevel="1" x14ac:dyDescent="0.15">
      <c r="B489" s="7"/>
      <c r="D489" s="64" t="str">
        <f t="shared" si="27"/>
        <v>[Role 5]</v>
      </c>
      <c r="E489" s="43"/>
      <c r="F489" s="8" t="str">
        <f t="shared" si="28"/>
        <v>USD</v>
      </c>
      <c r="H489" s="28">
        <f>IF(OR(H448=0, H463=0), 0, H479/H448)</f>
        <v>0</v>
      </c>
      <c r="I489" s="28">
        <f>IF(OR(I448=0, I463=0), 0, I479/I448)</f>
        <v>0</v>
      </c>
      <c r="J489" s="28">
        <f>IF(OR(J448=0, J463=0), 0, J479/J448)</f>
        <v>0</v>
      </c>
      <c r="K489" s="28">
        <f>IF(OR(K448=0, K463=0), 0, K479/K448)</f>
        <v>0</v>
      </c>
      <c r="L489" s="28">
        <f>IF(OR(L448=0, L463=0), 0, L479/L448)</f>
        <v>0</v>
      </c>
    </row>
    <row r="490" spans="2:13" s="1" customFormat="1" ht="15" hidden="1" customHeight="1" outlineLevel="1" x14ac:dyDescent="0.15">
      <c r="B490" s="7"/>
      <c r="D490" s="64" t="str">
        <f t="shared" si="27"/>
        <v>[Role 6]</v>
      </c>
      <c r="E490" s="43"/>
      <c r="F490" s="8" t="str">
        <f t="shared" si="28"/>
        <v>USD</v>
      </c>
      <c r="H490" s="28">
        <f>IF(OR(H448=0, H464=0), 0, H480/H448)</f>
        <v>0</v>
      </c>
      <c r="I490" s="28">
        <f>IF(OR(I448=0, I464=0), 0, I480/I448)</f>
        <v>0</v>
      </c>
      <c r="J490" s="28">
        <f>IF(OR(J448=0, J464=0), 0, J480/J448)</f>
        <v>0</v>
      </c>
      <c r="K490" s="28">
        <f>IF(OR(K448=0, K464=0), 0, K480/K448)</f>
        <v>0</v>
      </c>
      <c r="L490" s="28">
        <f>IF(OR(L448=0, L464=0), 0, L480/L448)</f>
        <v>0</v>
      </c>
    </row>
    <row r="491" spans="2:13" s="1" customFormat="1" ht="15" hidden="1" customHeight="1" outlineLevel="1" x14ac:dyDescent="0.15">
      <c r="B491" s="7"/>
      <c r="D491" s="64" t="str">
        <f t="shared" si="27"/>
        <v>[Role 7]</v>
      </c>
      <c r="E491" s="43"/>
      <c r="F491" s="8" t="str">
        <f t="shared" si="28"/>
        <v>USD</v>
      </c>
      <c r="H491" s="28">
        <f>IF(OR(H448=0, H465=0), 0, H481/H448)</f>
        <v>0</v>
      </c>
      <c r="I491" s="28">
        <f>IF(OR(I448=0, I465=0), 0, I481/I448)</f>
        <v>0</v>
      </c>
      <c r="J491" s="28">
        <f>IF(OR(J448=0, J465=0), 0, J481/J448)</f>
        <v>0</v>
      </c>
      <c r="K491" s="28">
        <f>IF(OR(K448=0, K465=0), 0, K481/K448)</f>
        <v>0</v>
      </c>
      <c r="L491" s="28">
        <f>IF(OR(L448=0, L465=0), 0, L481/L448)</f>
        <v>0</v>
      </c>
    </row>
    <row r="492" spans="2:13" s="1" customFormat="1" ht="15" hidden="1" customHeight="1" outlineLevel="1" x14ac:dyDescent="0.15">
      <c r="B492" s="7"/>
      <c r="D492" s="64" t="str">
        <f t="shared" si="27"/>
        <v>[Role 8]</v>
      </c>
      <c r="E492" s="43"/>
      <c r="F492" s="8" t="str">
        <f t="shared" si="28"/>
        <v>USD</v>
      </c>
      <c r="H492" s="28">
        <f>IF(OR(H448=0, H466=0), 0, H482/H448)</f>
        <v>0</v>
      </c>
      <c r="I492" s="28">
        <f>IF(OR(I448=0, I466=0), 0, I482/I448)</f>
        <v>0</v>
      </c>
      <c r="J492" s="28">
        <f>IF(OR(J448=0, J466=0), 0, J482/J448)</f>
        <v>0</v>
      </c>
      <c r="K492" s="28">
        <f>IF(OR(K448=0, K466=0), 0, K482/K448)</f>
        <v>0</v>
      </c>
      <c r="L492" s="28">
        <f>IF(OR(L448=0, L466=0), 0, L482/L448)</f>
        <v>0</v>
      </c>
    </row>
    <row r="493" spans="2:13" hidden="1" outlineLevel="1" x14ac:dyDescent="0.15"/>
    <row r="494" spans="2:13" s="1" customFormat="1" ht="18" hidden="1" customHeight="1" outlineLevel="1" x14ac:dyDescent="0.15">
      <c r="B494" s="7"/>
      <c r="C494" s="95" t="s">
        <v>10</v>
      </c>
      <c r="D494" s="95"/>
      <c r="E494" s="95"/>
      <c r="F494" s="96"/>
      <c r="G494" s="96"/>
      <c r="H494" s="103" t="s">
        <v>4</v>
      </c>
      <c r="I494" s="96" t="s">
        <v>5</v>
      </c>
      <c r="J494" s="96" t="s">
        <v>6</v>
      </c>
      <c r="K494" s="96" t="s">
        <v>257</v>
      </c>
      <c r="L494" s="96" t="s">
        <v>258</v>
      </c>
      <c r="M494" s="96"/>
    </row>
    <row r="495" spans="2:13" ht="10" hidden="1" customHeight="1" outlineLevel="1" x14ac:dyDescent="0.15"/>
    <row r="496" spans="2:13" s="1" customFormat="1" ht="15" hidden="1" customHeight="1" outlineLevel="1" x14ac:dyDescent="0.15">
      <c r="B496" s="7"/>
      <c r="D496" s="9" t="s">
        <v>17</v>
      </c>
      <c r="F496" s="8" t="s">
        <v>9</v>
      </c>
      <c r="H496" s="29">
        <f>H470</f>
        <v>0</v>
      </c>
      <c r="I496" s="29">
        <f>I470</f>
        <v>0</v>
      </c>
      <c r="J496" s="29">
        <f>J470</f>
        <v>0</v>
      </c>
      <c r="K496" s="29">
        <f>K470</f>
        <v>0</v>
      </c>
      <c r="L496" s="29">
        <f>L470</f>
        <v>0</v>
      </c>
    </row>
    <row r="497" spans="2:13" ht="4" hidden="1" customHeight="1" outlineLevel="1" x14ac:dyDescent="0.15">
      <c r="D497" s="9"/>
      <c r="F497" s="1"/>
      <c r="H497" s="1"/>
      <c r="I497" s="1"/>
      <c r="J497" s="1"/>
      <c r="K497" s="1"/>
      <c r="L497" s="1"/>
    </row>
    <row r="498" spans="2:13" s="1" customFormat="1" ht="15" hidden="1" customHeight="1" outlineLevel="1" x14ac:dyDescent="0.15">
      <c r="B498" s="7"/>
      <c r="D498" s="9" t="s">
        <v>249</v>
      </c>
      <c r="F498" s="8" t="s">
        <v>9</v>
      </c>
      <c r="H498" s="29" cm="1">
        <f t="array" ref="H498">SUM(H459:H466 * (H475:H482 &lt;H446))</f>
        <v>0</v>
      </c>
      <c r="I498" s="29" cm="1">
        <f t="array" ref="I498">SUM(I459:I466 * (I475:I482 &lt;I446))</f>
        <v>0</v>
      </c>
      <c r="J498" s="29" cm="1">
        <f t="array" ref="J498">SUM(J459:J466 * (J475:J482 &lt;J446))</f>
        <v>0</v>
      </c>
      <c r="K498" s="29" cm="1">
        <f t="array" ref="K498">SUM(K459:K466 * (K475:K482 &lt;K446))</f>
        <v>0</v>
      </c>
      <c r="L498" s="29" cm="1">
        <f t="array" ref="L498">SUM(L459:L466 * (L475:L482 &lt;L446))</f>
        <v>0</v>
      </c>
    </row>
    <row r="499" spans="2:13" ht="4" hidden="1" customHeight="1" outlineLevel="1" x14ac:dyDescent="0.15">
      <c r="D499" s="9"/>
      <c r="F499" s="1"/>
      <c r="H499" s="1"/>
      <c r="I499" s="1"/>
      <c r="J499" s="1"/>
      <c r="K499" s="1"/>
      <c r="L499" s="1"/>
    </row>
    <row r="500" spans="2:13" s="1" customFormat="1" ht="15" hidden="1" customHeight="1" outlineLevel="1" x14ac:dyDescent="0.15">
      <c r="B500" s="7"/>
      <c r="D500" s="9" t="s">
        <v>11</v>
      </c>
      <c r="F500" s="8" t="str">
        <f>ReportingCurrencyUnitLables</f>
        <v>USD 000s</v>
      </c>
      <c r="H500" s="29">
        <f>H450 * H470 / 1000</f>
        <v>0</v>
      </c>
      <c r="I500" s="105">
        <f t="shared" ref="I500:L500" si="29">I450 * I470 / 1000</f>
        <v>0</v>
      </c>
      <c r="J500" s="29">
        <f t="shared" si="29"/>
        <v>0</v>
      </c>
      <c r="K500" s="29">
        <f t="shared" si="29"/>
        <v>0</v>
      </c>
      <c r="L500" s="29">
        <f t="shared" si="29"/>
        <v>0</v>
      </c>
    </row>
    <row r="501" spans="2:13" ht="4" hidden="1" customHeight="1" outlineLevel="1" x14ac:dyDescent="0.15">
      <c r="D501" s="9"/>
      <c r="F501" s="1"/>
      <c r="H501" s="1"/>
      <c r="I501" s="1"/>
      <c r="J501" s="1"/>
      <c r="K501" s="1"/>
      <c r="L501" s="1"/>
    </row>
    <row r="502" spans="2:13" s="1" customFormat="1" ht="15" hidden="1" customHeight="1" outlineLevel="1" x14ac:dyDescent="0.15">
      <c r="B502" s="7"/>
      <c r="D502" s="9" t="s">
        <v>13</v>
      </c>
      <c r="F502" s="8" t="s">
        <v>14</v>
      </c>
      <c r="H502" s="30">
        <f>IF(H496=0,0,H498 / H496)</f>
        <v>0</v>
      </c>
      <c r="I502" s="30">
        <f>IF(I496=0,0,I498 / I496)</f>
        <v>0</v>
      </c>
      <c r="J502" s="30">
        <f>IF(J496=0,0,J498 / J496)</f>
        <v>0</v>
      </c>
      <c r="K502" s="30">
        <f>IF(K496=0,0,K498 / K496)</f>
        <v>0</v>
      </c>
      <c r="L502" s="30">
        <f>IF(L496=0,0,L498 / L496)</f>
        <v>0</v>
      </c>
    </row>
    <row r="503" spans="2:13" ht="4" hidden="1" customHeight="1" outlineLevel="1" x14ac:dyDescent="0.15">
      <c r="D503" s="9"/>
      <c r="F503" s="1"/>
      <c r="H503" s="1"/>
      <c r="I503" s="1"/>
      <c r="J503" s="1"/>
      <c r="K503" s="1"/>
      <c r="L503" s="1"/>
    </row>
    <row r="504" spans="2:13" ht="15" hidden="1" customHeight="1" outlineLevel="1" x14ac:dyDescent="0.15">
      <c r="D504" s="9" t="s">
        <v>301</v>
      </c>
      <c r="F504" s="8" t="str">
        <f>ReportingCurrencyUnitLables</f>
        <v>USD 000s</v>
      </c>
      <c r="G504" s="1"/>
      <c r="H504" s="105" cm="1">
        <f t="array" ref="H504">SUM((H485:H492&lt;H450) * (H450 - H485:H492) * H459:H466) / 1000</f>
        <v>0</v>
      </c>
      <c r="I504" s="105" cm="1">
        <f t="array" ref="I504">SUM((I485:I492&lt;I450) * (I450 - I485:I492) * I459:I466) / 1000</f>
        <v>0</v>
      </c>
      <c r="J504" s="105" cm="1">
        <f t="array" ref="J504">SUM((J485:J492&lt;J450) * (J450 - J485:J492) * J459:J466) / 1000</f>
        <v>0</v>
      </c>
      <c r="K504" s="105" cm="1">
        <f t="array" ref="K504">SUM((K485:K492&lt;K450) * (K450 - K485:K492) * K459:K466) / 1000</f>
        <v>0</v>
      </c>
      <c r="L504" s="105" cm="1">
        <f t="array" ref="L504">SUM((L485:L492&lt;L450) * (L450 - L485:L492) * L459:L466) / 1000</f>
        <v>0</v>
      </c>
    </row>
    <row r="505" spans="2:13" ht="4" hidden="1" customHeight="1" outlineLevel="1" x14ac:dyDescent="0.15">
      <c r="D505" s="9"/>
      <c r="F505" s="1"/>
      <c r="H505" s="1"/>
      <c r="I505" s="1"/>
      <c r="J505" s="1"/>
      <c r="K505" s="1"/>
      <c r="L505" s="1"/>
    </row>
    <row r="506" spans="2:13" s="1" customFormat="1" ht="15" hidden="1" customHeight="1" outlineLevel="1" x14ac:dyDescent="0.15">
      <c r="B506" s="7"/>
      <c r="D506" s="9" t="s">
        <v>252</v>
      </c>
      <c r="F506" s="8" t="s">
        <v>250</v>
      </c>
      <c r="H506" s="30">
        <f>IF(H500=0, 0, H504/H500)</f>
        <v>0</v>
      </c>
      <c r="I506" s="30">
        <f>IF(I500=0, 0, I504/I500)</f>
        <v>0</v>
      </c>
      <c r="J506" s="30">
        <f>IF(J500=0, 0, J504/J500)</f>
        <v>0</v>
      </c>
      <c r="K506" s="30">
        <f>IF(K500=0, 0, K504/K500)</f>
        <v>0</v>
      </c>
      <c r="L506" s="30">
        <f>IF(L500=0, 0, L504/L500)</f>
        <v>0</v>
      </c>
    </row>
    <row r="507" spans="2:13" ht="4" hidden="1" customHeight="1" outlineLevel="1" x14ac:dyDescent="0.15">
      <c r="D507" s="9"/>
      <c r="F507" s="1"/>
      <c r="H507" s="1"/>
      <c r="I507" s="1"/>
      <c r="J507" s="1"/>
      <c r="K507" s="1"/>
      <c r="L507" s="1"/>
    </row>
    <row r="508" spans="2:13" s="1" customFormat="1" ht="15" hidden="1" customHeight="1" outlineLevel="1" x14ac:dyDescent="0.15">
      <c r="B508" s="7"/>
      <c r="C508" s="7"/>
      <c r="D508" s="9" t="s">
        <v>251</v>
      </c>
      <c r="F508" s="8" t="s">
        <v>259</v>
      </c>
      <c r="H508" s="31"/>
      <c r="I508" s="30">
        <f>IF(H506=0, 0, -(I506-H506) / H506)</f>
        <v>0</v>
      </c>
      <c r="J508" s="30">
        <f>IF(I506=0, 0, -(J506-I506) / I506)</f>
        <v>0</v>
      </c>
      <c r="K508" s="30">
        <f>IF(J506=0, 0, -(K506-J506) / J506)</f>
        <v>0</v>
      </c>
      <c r="L508" s="30">
        <f>IF(K506=0, 0, -(L506-K506) / K506)</f>
        <v>0</v>
      </c>
    </row>
    <row r="509" spans="2:13" hidden="1" outlineLevel="1" x14ac:dyDescent="0.15"/>
    <row r="510" spans="2:13" s="1" customFormat="1" ht="18" hidden="1" customHeight="1" outlineLevel="1" x14ac:dyDescent="0.15">
      <c r="B510" s="7"/>
      <c r="C510" s="95" t="s">
        <v>241</v>
      </c>
      <c r="D510" s="95"/>
      <c r="E510" s="97">
        <f>IF(AND(J437 = "Yes", OR(ISBLANK(Worker_Type_Filter), Worker_Type_Filter = H442),
 OR(ISBLANK(Country_Filter), Country_Filter = J442)), 1, 0)</f>
        <v>1</v>
      </c>
      <c r="F510" s="96"/>
      <c r="G510" s="96"/>
      <c r="H510" s="96" t="s">
        <v>4</v>
      </c>
      <c r="I510" s="96" t="s">
        <v>5</v>
      </c>
      <c r="J510" s="96" t="s">
        <v>6</v>
      </c>
      <c r="K510" s="96" t="s">
        <v>257</v>
      </c>
      <c r="L510" s="96" t="s">
        <v>258</v>
      </c>
      <c r="M510" s="96"/>
    </row>
    <row r="511" spans="2:13" ht="10" hidden="1" customHeight="1" outlineLevel="1" x14ac:dyDescent="0.15">
      <c r="C511" s="44" t="s">
        <v>248</v>
      </c>
    </row>
    <row r="512" spans="2:13" ht="4" hidden="1" customHeight="1" outlineLevel="1" x14ac:dyDescent="0.15"/>
    <row r="513" spans="2:14" s="1" customFormat="1" ht="15" hidden="1" customHeight="1" outlineLevel="1" x14ac:dyDescent="0.15">
      <c r="B513" s="7"/>
      <c r="C513" s="19">
        <v>1</v>
      </c>
      <c r="D513" s="9" t="s">
        <v>17</v>
      </c>
      <c r="F513" s="8" t="s">
        <v>9</v>
      </c>
      <c r="H513" s="29">
        <f>H496 * $E510</f>
        <v>0</v>
      </c>
      <c r="I513" s="29">
        <f>I496 * $E510</f>
        <v>0</v>
      </c>
      <c r="J513" s="29">
        <f>J496 * $E510</f>
        <v>0</v>
      </c>
      <c r="K513" s="29">
        <f>K496 * $E510</f>
        <v>0</v>
      </c>
      <c r="L513" s="29">
        <f>L496 * $E510</f>
        <v>0</v>
      </c>
    </row>
    <row r="514" spans="2:14" ht="4" hidden="1" customHeight="1" outlineLevel="1" x14ac:dyDescent="0.15">
      <c r="D514" s="9"/>
      <c r="F514" s="1"/>
      <c r="H514" s="1"/>
      <c r="I514" s="1"/>
      <c r="J514" s="1"/>
      <c r="K514" s="1"/>
      <c r="L514" s="1"/>
    </row>
    <row r="515" spans="2:14" s="1" customFormat="1" ht="15" hidden="1" customHeight="1" outlineLevel="1" x14ac:dyDescent="0.15">
      <c r="B515" s="7"/>
      <c r="C515" s="19">
        <v>2</v>
      </c>
      <c r="D515" s="9" t="s">
        <v>249</v>
      </c>
      <c r="F515" s="8" t="s">
        <v>9</v>
      </c>
      <c r="H515" s="29">
        <f>H498 * $E510</f>
        <v>0</v>
      </c>
      <c r="I515" s="29">
        <f>I498 * $E510</f>
        <v>0</v>
      </c>
      <c r="J515" s="29">
        <f>J498 * $E510</f>
        <v>0</v>
      </c>
      <c r="K515" s="29">
        <f>K498 * $E510</f>
        <v>0</v>
      </c>
      <c r="L515" s="29">
        <f>L498 * $E510</f>
        <v>0</v>
      </c>
    </row>
    <row r="516" spans="2:14" ht="4" hidden="1" customHeight="1" outlineLevel="1" x14ac:dyDescent="0.15">
      <c r="D516" s="9"/>
      <c r="F516" s="1"/>
      <c r="H516" s="1"/>
      <c r="I516" s="1"/>
      <c r="J516" s="1"/>
      <c r="K516" s="1"/>
      <c r="L516" s="1"/>
    </row>
    <row r="517" spans="2:14" s="1" customFormat="1" ht="15" hidden="1" customHeight="1" outlineLevel="1" x14ac:dyDescent="0.15">
      <c r="B517" s="7"/>
      <c r="C517" s="19">
        <v>3</v>
      </c>
      <c r="D517" s="9" t="s">
        <v>11</v>
      </c>
      <c r="F517" s="8" t="str">
        <f>ReportingCurrencyUnitLables</f>
        <v>USD 000s</v>
      </c>
      <c r="H517" s="29">
        <f>H500 * $E510</f>
        <v>0</v>
      </c>
      <c r="I517" s="29">
        <f>I500 * $E510</f>
        <v>0</v>
      </c>
      <c r="J517" s="29">
        <f>J500 * $E510</f>
        <v>0</v>
      </c>
      <c r="K517" s="29">
        <f>K500 * $E510</f>
        <v>0</v>
      </c>
      <c r="L517" s="29">
        <f>L500 * $E510</f>
        <v>0</v>
      </c>
    </row>
    <row r="518" spans="2:14" ht="4" hidden="1" customHeight="1" outlineLevel="1" x14ac:dyDescent="0.15">
      <c r="D518" s="9"/>
      <c r="F518" s="1"/>
      <c r="H518" s="1"/>
      <c r="I518" s="1"/>
      <c r="J518" s="1"/>
      <c r="K518" s="1"/>
      <c r="L518" s="1"/>
    </row>
    <row r="519" spans="2:14" s="1" customFormat="1" ht="15" hidden="1" customHeight="1" outlineLevel="1" x14ac:dyDescent="0.15">
      <c r="B519" s="7"/>
      <c r="C519" s="19">
        <v>4</v>
      </c>
      <c r="D519" s="9" t="s">
        <v>256</v>
      </c>
      <c r="F519" s="8" t="str">
        <f>ReportingCurrencyUnitLables</f>
        <v>USD 000s</v>
      </c>
      <c r="H519" s="29">
        <f>H504 * $E510</f>
        <v>0</v>
      </c>
      <c r="I519" s="29">
        <f>I504 * $E510</f>
        <v>0</v>
      </c>
      <c r="J519" s="29">
        <f>J504 * $E510</f>
        <v>0</v>
      </c>
      <c r="K519" s="29">
        <f>K504 * $E510</f>
        <v>0</v>
      </c>
      <c r="L519" s="29">
        <f>L504 * $E510</f>
        <v>0</v>
      </c>
    </row>
    <row r="520" spans="2:14" ht="4" hidden="1" customHeight="1" outlineLevel="1" x14ac:dyDescent="0.15">
      <c r="D520" s="9"/>
      <c r="F520" s="1"/>
      <c r="H520" s="1"/>
      <c r="I520" s="1"/>
      <c r="J520" s="1"/>
      <c r="K520" s="1"/>
      <c r="L520" s="1"/>
    </row>
    <row r="521" spans="2:14" ht="10" hidden="1" customHeight="1" outlineLevel="1" x14ac:dyDescent="0.15">
      <c r="B521" s="45"/>
      <c r="C521" s="41"/>
      <c r="D521" s="41"/>
      <c r="E521" s="41"/>
      <c r="F521" s="41"/>
      <c r="G521" s="41"/>
      <c r="H521" s="41"/>
      <c r="I521" s="46"/>
      <c r="J521" s="46"/>
      <c r="K521" s="46"/>
      <c r="L521" s="41"/>
      <c r="M521" s="41"/>
      <c r="N521" s="1"/>
    </row>
    <row r="522" spans="2:14" ht="10" customHeight="1" x14ac:dyDescent="0.15"/>
    <row r="523" spans="2:14" s="1" customFormat="1" ht="19" collapsed="1" x14ac:dyDescent="0.15">
      <c r="B523" s="87" cm="1">
        <f t="array" aca="1" ref="B523" ca="1">MAX($B$2:OFFSET(B523,-1,0)+1)</f>
        <v>7</v>
      </c>
      <c r="C523" s="88" t="str">
        <f>UPPER(J528) &amp;" / " &amp; K528  &amp; " / " &amp; L528 &amp; " / " &amp; H528</f>
        <v xml:space="preserve"> /  /  / </v>
      </c>
      <c r="D523" s="88"/>
      <c r="E523" s="41"/>
      <c r="F523" s="41"/>
      <c r="G523" s="41"/>
      <c r="H523" s="62" t="str">
        <f>IF(COUNTIF(E525:E605, "!")&gt;0, "!", "")</f>
        <v/>
      </c>
      <c r="I523" s="18" t="s">
        <v>240</v>
      </c>
      <c r="J523" s="2" t="s">
        <v>210</v>
      </c>
      <c r="K523" s="18" t="s">
        <v>266</v>
      </c>
      <c r="L523" s="42">
        <f>E596</f>
        <v>1</v>
      </c>
      <c r="M523" s="41"/>
    </row>
    <row r="524" spans="2:14" s="1" customFormat="1" ht="4" hidden="1" customHeight="1" outlineLevel="1" x14ac:dyDescent="0.15">
      <c r="B524" s="92"/>
      <c r="C524" s="93"/>
      <c r="D524" s="93"/>
      <c r="E524" s="93"/>
      <c r="F524" s="93"/>
      <c r="G524" s="93"/>
      <c r="H524" s="93"/>
      <c r="I524" s="94"/>
      <c r="J524" s="94"/>
      <c r="K524" s="94"/>
      <c r="L524" s="93"/>
      <c r="M524" s="93"/>
    </row>
    <row r="525" spans="2:14" ht="10" hidden="1" customHeight="1" outlineLevel="1" x14ac:dyDescent="0.15"/>
    <row r="526" spans="2:14" ht="15" hidden="1" customHeight="1" outlineLevel="1" x14ac:dyDescent="0.15">
      <c r="D526" s="1"/>
      <c r="E526" s="1"/>
      <c r="H526" s="4" t="s">
        <v>1</v>
      </c>
      <c r="J526" s="4" t="s">
        <v>0</v>
      </c>
      <c r="K526" s="4" t="s">
        <v>209</v>
      </c>
      <c r="L526" s="4" t="s">
        <v>263</v>
      </c>
    </row>
    <row r="527" spans="2:14" ht="5" hidden="1" customHeight="1" outlineLevel="1" x14ac:dyDescent="0.15">
      <c r="D527" s="1"/>
      <c r="E527" s="1"/>
      <c r="H527" s="1"/>
      <c r="J527" s="1"/>
      <c r="K527" s="1"/>
      <c r="L527" s="1"/>
    </row>
    <row r="528" spans="2:14" ht="15" hidden="1" customHeight="1" outlineLevel="1" x14ac:dyDescent="0.15">
      <c r="D528" s="9" t="s">
        <v>2</v>
      </c>
      <c r="E528" s="1"/>
      <c r="H528" s="2"/>
      <c r="J528" s="2"/>
      <c r="K528" s="2"/>
      <c r="L528" s="2"/>
    </row>
    <row r="529" spans="2:13" hidden="1" outlineLevel="1" x14ac:dyDescent="0.15">
      <c r="D529" s="1"/>
      <c r="E529" s="1"/>
      <c r="F529" s="1"/>
      <c r="H529" s="1"/>
      <c r="I529" s="1"/>
      <c r="J529" s="1"/>
      <c r="K529" s="1"/>
      <c r="L529" s="1"/>
    </row>
    <row r="530" spans="2:13" s="1" customFormat="1" ht="18" hidden="1" customHeight="1" outlineLevel="1" x14ac:dyDescent="0.15">
      <c r="B530" s="7"/>
      <c r="C530" s="95" t="s">
        <v>3</v>
      </c>
      <c r="D530" s="95"/>
      <c r="E530" s="95"/>
      <c r="F530" s="96"/>
      <c r="G530" s="96"/>
      <c r="H530" s="96" t="s">
        <v>4</v>
      </c>
      <c r="I530" s="96" t="s">
        <v>5</v>
      </c>
      <c r="J530" s="96" t="s">
        <v>6</v>
      </c>
      <c r="K530" s="96" t="s">
        <v>257</v>
      </c>
      <c r="L530" s="96" t="s">
        <v>258</v>
      </c>
      <c r="M530" s="96"/>
    </row>
    <row r="531" spans="2:13" ht="10" hidden="1" customHeight="1" outlineLevel="1" x14ac:dyDescent="0.15">
      <c r="H531" s="1"/>
      <c r="I531" s="1"/>
      <c r="J531" s="1"/>
      <c r="K531" s="1"/>
      <c r="L531" s="1"/>
    </row>
    <row r="532" spans="2:13" s="1" customFormat="1" ht="15" hidden="1" customHeight="1" outlineLevel="1" x14ac:dyDescent="0.15">
      <c r="B532" s="7"/>
      <c r="D532" s="9" t="s">
        <v>3</v>
      </c>
      <c r="F532" s="17" t="s">
        <v>331</v>
      </c>
      <c r="H532" s="22"/>
      <c r="I532" s="22"/>
      <c r="J532" s="22"/>
      <c r="K532" s="22"/>
      <c r="L532" s="22"/>
    </row>
    <row r="533" spans="2:13" ht="4" hidden="1" customHeight="1" outlineLevel="1" x14ac:dyDescent="0.15">
      <c r="D533" s="1"/>
      <c r="E533" s="1"/>
      <c r="F533" s="1"/>
      <c r="H533" s="1"/>
      <c r="I533" s="1"/>
      <c r="J533" s="1"/>
      <c r="K533" s="1"/>
      <c r="L533" s="1"/>
    </row>
    <row r="534" spans="2:13" s="1" customFormat="1" ht="15" hidden="1" customHeight="1" outlineLevel="1" x14ac:dyDescent="0.15">
      <c r="B534" s="7"/>
      <c r="D534" s="9" t="s">
        <v>246</v>
      </c>
      <c r="F534" s="8" t="str">
        <f>F536 &amp; ":" &amp; F532</f>
        <v>USD:[currency code]</v>
      </c>
      <c r="H534" s="24"/>
      <c r="I534" s="24"/>
      <c r="J534" s="24"/>
      <c r="K534" s="24"/>
      <c r="L534" s="24"/>
    </row>
    <row r="535" spans="2:13" ht="4" hidden="1" customHeight="1" outlineLevel="1" x14ac:dyDescent="0.15">
      <c r="D535" s="1"/>
      <c r="E535" s="1"/>
      <c r="F535" s="1"/>
      <c r="H535" s="1"/>
      <c r="I535" s="1"/>
      <c r="J535" s="1"/>
      <c r="K535" s="1"/>
      <c r="L535" s="1"/>
    </row>
    <row r="536" spans="2:13" s="1" customFormat="1" ht="15" hidden="1" customHeight="1" outlineLevel="1" x14ac:dyDescent="0.15">
      <c r="B536" s="7"/>
      <c r="D536" s="9" t="s">
        <v>16</v>
      </c>
      <c r="F536" s="8" t="str">
        <f>ReportingCurrency</f>
        <v>USD</v>
      </c>
      <c r="H536" s="28">
        <f>IF(H534=0, 0, H532/H534)</f>
        <v>0</v>
      </c>
      <c r="I536" s="28">
        <f>IF(I534=0, 0, I532/I534)</f>
        <v>0</v>
      </c>
      <c r="J536" s="28">
        <f>IF(J534=0, 0, J532/J534)</f>
        <v>0</v>
      </c>
      <c r="K536" s="28">
        <f>IF(K534=0, 0, K532/K534)</f>
        <v>0</v>
      </c>
      <c r="L536" s="28">
        <f>IF(L534=0, 0, L532/L534)</f>
        <v>0</v>
      </c>
    </row>
    <row r="537" spans="2:13" ht="4" hidden="1" customHeight="1" outlineLevel="1" x14ac:dyDescent="0.15">
      <c r="D537" s="1"/>
      <c r="E537" s="1"/>
      <c r="F537" s="1"/>
      <c r="H537" s="1"/>
      <c r="I537" s="1"/>
      <c r="J537" s="1"/>
      <c r="K537" s="1"/>
      <c r="L537" s="1"/>
    </row>
    <row r="538" spans="2:13" s="1" customFormat="1" ht="15" hidden="1" customHeight="1" outlineLevel="1" x14ac:dyDescent="0.15">
      <c r="B538" s="7"/>
      <c r="D538" s="9" t="s">
        <v>253</v>
      </c>
      <c r="F538" s="8" t="s">
        <v>254</v>
      </c>
      <c r="H538" s="2"/>
      <c r="I538" s="2"/>
      <c r="J538" s="2"/>
      <c r="K538" s="2"/>
      <c r="L538" s="2"/>
    </row>
    <row r="539" spans="2:13" ht="4" hidden="1" customHeight="1" outlineLevel="1" x14ac:dyDescent="0.15">
      <c r="D539" s="1"/>
      <c r="E539" s="1"/>
      <c r="F539" s="1"/>
      <c r="H539" s="1"/>
      <c r="I539" s="1"/>
      <c r="J539" s="1"/>
      <c r="K539" s="1"/>
      <c r="L539" s="1"/>
    </row>
    <row r="540" spans="2:13" s="1" customFormat="1" ht="15" hidden="1" customHeight="1" outlineLevel="1" x14ac:dyDescent="0.15">
      <c r="B540" s="7"/>
      <c r="D540" s="9" t="s">
        <v>279</v>
      </c>
      <c r="F540" s="8" t="s">
        <v>255</v>
      </c>
      <c r="H540" s="25"/>
      <c r="I540" s="25"/>
      <c r="J540" s="25"/>
      <c r="K540" s="25"/>
      <c r="L540" s="25"/>
    </row>
    <row r="541" spans="2:13" hidden="1" outlineLevel="1" x14ac:dyDescent="0.15">
      <c r="D541" s="1"/>
      <c r="E541" s="1"/>
      <c r="F541" s="1"/>
      <c r="H541" s="1"/>
      <c r="I541" s="1"/>
      <c r="J541" s="1"/>
      <c r="K541" s="1"/>
      <c r="L541" s="1"/>
    </row>
    <row r="542" spans="2:13" s="1" customFormat="1" ht="18" hidden="1" customHeight="1" outlineLevel="1" x14ac:dyDescent="0.15">
      <c r="B542" s="7"/>
      <c r="C542" s="95" t="s">
        <v>8</v>
      </c>
      <c r="D542" s="95"/>
      <c r="E542" s="95"/>
      <c r="F542" s="96"/>
      <c r="G542" s="96"/>
      <c r="H542" s="96" t="s">
        <v>4</v>
      </c>
      <c r="I542" s="96" t="s">
        <v>5</v>
      </c>
      <c r="J542" s="96" t="s">
        <v>6</v>
      </c>
      <c r="K542" s="96" t="s">
        <v>257</v>
      </c>
      <c r="L542" s="96" t="s">
        <v>258</v>
      </c>
      <c r="M542" s="96"/>
    </row>
    <row r="543" spans="2:13" ht="10" hidden="1" customHeight="1" outlineLevel="1" x14ac:dyDescent="0.15">
      <c r="H543" s="1"/>
      <c r="I543" s="1"/>
      <c r="J543" s="1"/>
      <c r="K543" s="1"/>
      <c r="L543" s="1"/>
    </row>
    <row r="544" spans="2:13" ht="15" hidden="1" customHeight="1" outlineLevel="1" x14ac:dyDescent="0.15">
      <c r="D544" s="9" t="s">
        <v>323</v>
      </c>
      <c r="E544" s="1"/>
      <c r="F544" s="1"/>
      <c r="H544" s="65"/>
      <c r="I544" s="1"/>
      <c r="J544" s="1"/>
      <c r="K544" s="1"/>
      <c r="L544" s="1"/>
    </row>
    <row r="545" spans="2:13" s="1" customFormat="1" ht="15" hidden="1" customHeight="1" outlineLevel="1" x14ac:dyDescent="0.15">
      <c r="B545" s="7"/>
      <c r="D545" s="63" t="s">
        <v>317</v>
      </c>
      <c r="F545" s="8" t="s">
        <v>18</v>
      </c>
      <c r="H545" s="23"/>
      <c r="I545" s="23"/>
      <c r="J545" s="23"/>
      <c r="K545" s="23"/>
      <c r="L545" s="23"/>
    </row>
    <row r="546" spans="2:13" s="1" customFormat="1" ht="15" hidden="1" customHeight="1" outlineLevel="1" x14ac:dyDescent="0.15">
      <c r="B546" s="7"/>
      <c r="D546" s="63" t="s">
        <v>302</v>
      </c>
      <c r="F546" s="8" t="s">
        <v>18</v>
      </c>
      <c r="H546" s="23"/>
      <c r="I546" s="23"/>
      <c r="J546" s="23"/>
      <c r="K546" s="23"/>
      <c r="L546" s="23"/>
    </row>
    <row r="547" spans="2:13" s="1" customFormat="1" ht="15" hidden="1" customHeight="1" outlineLevel="1" x14ac:dyDescent="0.15">
      <c r="B547" s="7"/>
      <c r="D547" s="63" t="s">
        <v>303</v>
      </c>
      <c r="F547" s="8" t="s">
        <v>18</v>
      </c>
      <c r="H547" s="23"/>
      <c r="I547" s="23"/>
      <c r="J547" s="23"/>
      <c r="K547" s="23"/>
      <c r="L547" s="23"/>
    </row>
    <row r="548" spans="2:13" s="1" customFormat="1" ht="15" hidden="1" customHeight="1" outlineLevel="1" x14ac:dyDescent="0.15">
      <c r="B548" s="7"/>
      <c r="D548" s="63" t="s">
        <v>304</v>
      </c>
      <c r="F548" s="8" t="s">
        <v>18</v>
      </c>
      <c r="H548" s="23"/>
      <c r="I548" s="23"/>
      <c r="J548" s="23"/>
      <c r="K548" s="23"/>
      <c r="L548" s="23"/>
    </row>
    <row r="549" spans="2:13" s="1" customFormat="1" ht="15" hidden="1" customHeight="1" outlineLevel="1" x14ac:dyDescent="0.15">
      <c r="B549" s="7"/>
      <c r="D549" s="63" t="s">
        <v>318</v>
      </c>
      <c r="F549" s="8" t="s">
        <v>18</v>
      </c>
      <c r="H549" s="23"/>
      <c r="I549" s="23"/>
      <c r="J549" s="23"/>
      <c r="K549" s="23"/>
      <c r="L549" s="23"/>
    </row>
    <row r="550" spans="2:13" s="1" customFormat="1" ht="15" hidden="1" customHeight="1" outlineLevel="1" x14ac:dyDescent="0.15">
      <c r="B550" s="7"/>
      <c r="D550" s="63" t="s">
        <v>319</v>
      </c>
      <c r="F550" s="8" t="s">
        <v>18</v>
      </c>
      <c r="H550" s="23"/>
      <c r="I550" s="23"/>
      <c r="J550" s="23"/>
      <c r="K550" s="23"/>
      <c r="L550" s="23"/>
    </row>
    <row r="551" spans="2:13" s="1" customFormat="1" ht="15" hidden="1" customHeight="1" outlineLevel="1" x14ac:dyDescent="0.15">
      <c r="B551" s="7"/>
      <c r="D551" s="63" t="s">
        <v>320</v>
      </c>
      <c r="F551" s="8" t="s">
        <v>18</v>
      </c>
      <c r="H551" s="23"/>
      <c r="I551" s="23"/>
      <c r="J551" s="23"/>
      <c r="K551" s="23"/>
      <c r="L551" s="23"/>
    </row>
    <row r="552" spans="2:13" s="1" customFormat="1" ht="15" hidden="1" customHeight="1" outlineLevel="1" x14ac:dyDescent="0.15">
      <c r="B552" s="7"/>
      <c r="D552" s="63" t="s">
        <v>321</v>
      </c>
      <c r="F552" s="8" t="s">
        <v>18</v>
      </c>
      <c r="H552" s="23"/>
      <c r="I552" s="23"/>
      <c r="J552" s="23"/>
      <c r="K552" s="23"/>
      <c r="L552" s="23"/>
    </row>
    <row r="553" spans="2:13" ht="4" hidden="1" customHeight="1" outlineLevel="1" x14ac:dyDescent="0.15">
      <c r="D553" s="1"/>
      <c r="E553" s="1"/>
      <c r="F553" s="1"/>
      <c r="H553" s="1"/>
      <c r="I553" s="1"/>
      <c r="J553" s="1"/>
      <c r="K553" s="1"/>
      <c r="L553" s="1"/>
    </row>
    <row r="554" spans="2:13" s="1" customFormat="1" ht="15" hidden="1" customHeight="1" outlineLevel="1" x14ac:dyDescent="0.15">
      <c r="B554" s="7"/>
      <c r="D554" s="66" t="s">
        <v>327</v>
      </c>
      <c r="F554" s="8" t="s">
        <v>18</v>
      </c>
      <c r="H554" s="23"/>
      <c r="I554" s="23"/>
      <c r="J554" s="23"/>
      <c r="K554" s="23"/>
      <c r="L554" s="23"/>
    </row>
    <row r="555" spans="2:13" ht="4" hidden="1" customHeight="1" outlineLevel="1" x14ac:dyDescent="0.15">
      <c r="D555" s="1"/>
      <c r="E555" s="1"/>
      <c r="F555" s="1"/>
      <c r="H555" s="1"/>
      <c r="I555" s="1"/>
      <c r="J555" s="1"/>
      <c r="K555" s="1"/>
      <c r="L555" s="1"/>
    </row>
    <row r="556" spans="2:13" s="1" customFormat="1" ht="15" hidden="1" customHeight="1" outlineLevel="1" x14ac:dyDescent="0.15">
      <c r="B556" s="7"/>
      <c r="D556" s="60" t="s">
        <v>310</v>
      </c>
      <c r="E556"/>
      <c r="F556" s="8" t="s">
        <v>18</v>
      </c>
      <c r="H556" s="28">
        <f>SUM(H545:H552, H554)</f>
        <v>0</v>
      </c>
      <c r="I556" s="28">
        <f t="shared" ref="I556:L556" si="30">SUM(I545:I552, I554)</f>
        <v>0</v>
      </c>
      <c r="J556" s="28">
        <f t="shared" si="30"/>
        <v>0</v>
      </c>
      <c r="K556" s="28">
        <f t="shared" si="30"/>
        <v>0</v>
      </c>
      <c r="L556" s="28">
        <f t="shared" si="30"/>
        <v>0</v>
      </c>
    </row>
    <row r="557" spans="2:13" hidden="1" outlineLevel="1" x14ac:dyDescent="0.15">
      <c r="D557" s="1"/>
      <c r="E557" s="1"/>
      <c r="F557" s="1"/>
      <c r="H557" s="1"/>
      <c r="I557" s="1"/>
      <c r="J557" s="1"/>
      <c r="K557" s="1"/>
      <c r="L557" s="1"/>
    </row>
    <row r="558" spans="2:13" s="1" customFormat="1" ht="18" hidden="1" customHeight="1" outlineLevel="1" x14ac:dyDescent="0.15">
      <c r="B558" s="7"/>
      <c r="C558" s="95" t="s">
        <v>322</v>
      </c>
      <c r="D558" s="95"/>
      <c r="E558" s="95"/>
      <c r="F558" s="96"/>
      <c r="G558" s="96"/>
      <c r="H558" s="96" t="s">
        <v>4</v>
      </c>
      <c r="I558" s="96" t="s">
        <v>5</v>
      </c>
      <c r="J558" s="96" t="s">
        <v>6</v>
      </c>
      <c r="K558" s="96" t="s">
        <v>257</v>
      </c>
      <c r="L558" s="96" t="s">
        <v>258</v>
      </c>
      <c r="M558" s="96"/>
    </row>
    <row r="559" spans="2:13" ht="10" hidden="1" customHeight="1" outlineLevel="1" x14ac:dyDescent="0.15">
      <c r="H559" s="1"/>
      <c r="I559" s="1"/>
      <c r="J559" s="1"/>
      <c r="K559" s="1"/>
      <c r="L559" s="1"/>
    </row>
    <row r="560" spans="2:13" ht="15" hidden="1" customHeight="1" outlineLevel="1" x14ac:dyDescent="0.15">
      <c r="D560" s="61" t="s">
        <v>308</v>
      </c>
      <c r="H560" s="102" t="str" cm="1">
        <f t="array" ref="H560">IF(OR(E561:E568 = "!"), "Red alert = missing data","")</f>
        <v/>
      </c>
      <c r="I560" s="1"/>
      <c r="J560" s="1"/>
      <c r="K560" s="1"/>
      <c r="L560" s="1"/>
    </row>
    <row r="561" spans="2:12" s="1" customFormat="1" ht="15" hidden="1" customHeight="1" outlineLevel="1" x14ac:dyDescent="0.15">
      <c r="B561" s="7"/>
      <c r="D561" s="64" t="str">
        <f t="shared" ref="D561:D568" si="31">D545</f>
        <v>[Role 1]</v>
      </c>
      <c r="E561" s="62" t="str" cm="1">
        <f t="array" ref="E561">IF(OR(H545:L545*H561:L561 &lt; H545:L545*1), "!", "")</f>
        <v/>
      </c>
      <c r="F561" s="59" t="str">
        <f>F532</f>
        <v>[currency code]</v>
      </c>
      <c r="H561" s="23"/>
      <c r="I561" s="23"/>
      <c r="J561" s="23"/>
      <c r="K561" s="23"/>
      <c r="L561" s="23"/>
    </row>
    <row r="562" spans="2:12" s="1" customFormat="1" ht="15" hidden="1" customHeight="1" outlineLevel="1" x14ac:dyDescent="0.15">
      <c r="B562" s="7"/>
      <c r="D562" s="64" t="str">
        <f t="shared" si="31"/>
        <v>[Role 2]</v>
      </c>
      <c r="E562" s="62" t="str" cm="1">
        <f t="array" ref="E562">IF(OR(H546:L546*H562:L562 &lt; H546:L546*1), "!", "")</f>
        <v/>
      </c>
      <c r="F562" s="59" t="str">
        <f>F532</f>
        <v>[currency code]</v>
      </c>
      <c r="H562" s="23"/>
      <c r="I562" s="23"/>
      <c r="J562" s="23"/>
      <c r="K562" s="23"/>
      <c r="L562" s="23"/>
    </row>
    <row r="563" spans="2:12" s="1" customFormat="1" ht="15" hidden="1" customHeight="1" outlineLevel="1" x14ac:dyDescent="0.15">
      <c r="B563" s="7"/>
      <c r="D563" s="64" t="str">
        <f t="shared" si="31"/>
        <v>[Role 3]</v>
      </c>
      <c r="E563" s="62" t="str" cm="1">
        <f t="array" ref="E563">IF(OR(H547:L547*H563:L563 &lt; H547:L547*1), "!", "")</f>
        <v/>
      </c>
      <c r="F563" s="59" t="str">
        <f>F532</f>
        <v>[currency code]</v>
      </c>
      <c r="H563" s="23"/>
      <c r="I563" s="23"/>
      <c r="J563" s="23"/>
      <c r="K563" s="23"/>
      <c r="L563" s="23"/>
    </row>
    <row r="564" spans="2:12" s="1" customFormat="1" ht="15" hidden="1" customHeight="1" outlineLevel="1" x14ac:dyDescent="0.15">
      <c r="B564" s="7"/>
      <c r="D564" s="64" t="str">
        <f t="shared" si="31"/>
        <v>[Role 4]</v>
      </c>
      <c r="E564" s="62" t="str" cm="1">
        <f t="array" ref="E564">IF(OR(H548:L548*H564:L564 &lt; H548:L548*1), "!", "")</f>
        <v/>
      </c>
      <c r="F564" s="59" t="str">
        <f>F532</f>
        <v>[currency code]</v>
      </c>
      <c r="H564" s="23"/>
      <c r="I564" s="23"/>
      <c r="J564" s="23"/>
      <c r="K564" s="23"/>
      <c r="L564" s="23"/>
    </row>
    <row r="565" spans="2:12" s="1" customFormat="1" ht="15" hidden="1" customHeight="1" outlineLevel="1" x14ac:dyDescent="0.15">
      <c r="B565" s="7"/>
      <c r="D565" s="64" t="str">
        <f t="shared" si="31"/>
        <v>[Role 5]</v>
      </c>
      <c r="E565" s="62" t="str" cm="1">
        <f t="array" ref="E565">IF(OR(H549:L549*H565:L565 &lt; H549:L549*1), "!", "")</f>
        <v/>
      </c>
      <c r="F565" s="59" t="str">
        <f>F532</f>
        <v>[currency code]</v>
      </c>
      <c r="H565" s="23"/>
      <c r="I565" s="23"/>
      <c r="J565" s="23"/>
      <c r="K565" s="23"/>
      <c r="L565" s="23"/>
    </row>
    <row r="566" spans="2:12" s="1" customFormat="1" ht="15" hidden="1" customHeight="1" outlineLevel="1" x14ac:dyDescent="0.15">
      <c r="B566" s="7"/>
      <c r="D566" s="64" t="str">
        <f t="shared" si="31"/>
        <v>[Role 6]</v>
      </c>
      <c r="E566" s="62" t="str" cm="1">
        <f t="array" ref="E566">IF(OR(H550:L550*H566:L566 &lt; H550:L550*1), "!", "")</f>
        <v/>
      </c>
      <c r="F566" s="59" t="str">
        <f>F532</f>
        <v>[currency code]</v>
      </c>
      <c r="H566" s="23"/>
      <c r="I566" s="23"/>
      <c r="J566" s="23"/>
      <c r="K566" s="23"/>
      <c r="L566" s="23"/>
    </row>
    <row r="567" spans="2:12" s="1" customFormat="1" ht="15" hidden="1" customHeight="1" outlineLevel="1" x14ac:dyDescent="0.15">
      <c r="B567" s="7"/>
      <c r="D567" s="64" t="str">
        <f t="shared" si="31"/>
        <v>[Role 7]</v>
      </c>
      <c r="E567" s="62" t="str" cm="1">
        <f t="array" ref="E567">IF(OR(H551:L551*H567:L567 &lt; H551:L551*1), "!", "")</f>
        <v/>
      </c>
      <c r="F567" s="59" t="str">
        <f>F532</f>
        <v>[currency code]</v>
      </c>
      <c r="H567" s="23"/>
      <c r="I567" s="23"/>
      <c r="J567" s="23"/>
      <c r="K567" s="23"/>
      <c r="L567" s="23"/>
    </row>
    <row r="568" spans="2:12" s="1" customFormat="1" ht="15" hidden="1" customHeight="1" outlineLevel="1" x14ac:dyDescent="0.15">
      <c r="B568" s="7"/>
      <c r="D568" s="64" t="str">
        <f t="shared" si="31"/>
        <v>[Role 8]</v>
      </c>
      <c r="E568" s="62" t="str" cm="1">
        <f t="array" ref="E568">IF(OR(H552:L552*H568:L568 &lt; H552:L552*1), "!", "")</f>
        <v/>
      </c>
      <c r="F568" s="59" t="str">
        <f>F532</f>
        <v>[currency code]</v>
      </c>
      <c r="H568" s="23"/>
      <c r="I568" s="23"/>
      <c r="J568" s="23"/>
      <c r="K568" s="23"/>
      <c r="L568" s="23"/>
    </row>
    <row r="569" spans="2:12" ht="10" hidden="1" customHeight="1" outlineLevel="1" x14ac:dyDescent="0.15">
      <c r="D569" s="1"/>
      <c r="E569" s="1"/>
      <c r="F569" s="1"/>
      <c r="H569" s="1"/>
      <c r="I569" s="1"/>
      <c r="J569" s="1"/>
      <c r="K569" s="1"/>
      <c r="L569" s="1"/>
    </row>
    <row r="570" spans="2:12" ht="15" hidden="1" customHeight="1" outlineLevel="1" x14ac:dyDescent="0.15">
      <c r="D570" s="61" t="s">
        <v>309</v>
      </c>
      <c r="E570" s="1"/>
      <c r="F570" s="1"/>
      <c r="H570" s="104" t="s">
        <v>326</v>
      </c>
      <c r="I570" s="1"/>
      <c r="J570" s="1"/>
      <c r="K570" s="1"/>
      <c r="L570" s="1"/>
    </row>
    <row r="571" spans="2:12" s="1" customFormat="1" ht="15" hidden="1" customHeight="1" outlineLevel="1" x14ac:dyDescent="0.15">
      <c r="B571" s="7"/>
      <c r="D571" s="64" t="str">
        <f t="shared" ref="D571:D578" si="32">D545</f>
        <v>[Role 1]</v>
      </c>
      <c r="E571" s="43"/>
      <c r="F571" s="8" t="str">
        <f t="shared" ref="F571:F578" si="33">ReportingCurrency</f>
        <v>USD</v>
      </c>
      <c r="H571" s="28">
        <f>IF(OR(H534=0, H545=0), 0, H561/H534)</f>
        <v>0</v>
      </c>
      <c r="I571" s="28">
        <f>IF(OR(I534=0, I545=0), 0, I561/I534)</f>
        <v>0</v>
      </c>
      <c r="J571" s="28">
        <f>IF(OR(J534=0, J545=0), 0, J561/J534)</f>
        <v>0</v>
      </c>
      <c r="K571" s="28">
        <f>IF(OR(K534=0, K545=0), 0, K561/K534)</f>
        <v>0</v>
      </c>
      <c r="L571" s="28">
        <f>IF(OR(L534=0, L545=0), 0, L561/L534)</f>
        <v>0</v>
      </c>
    </row>
    <row r="572" spans="2:12" s="1" customFormat="1" ht="15" hidden="1" customHeight="1" outlineLevel="1" x14ac:dyDescent="0.15">
      <c r="B572" s="7"/>
      <c r="D572" s="64" t="str">
        <f t="shared" si="32"/>
        <v>[Role 2]</v>
      </c>
      <c r="E572" s="43"/>
      <c r="F572" s="8" t="str">
        <f t="shared" si="33"/>
        <v>USD</v>
      </c>
      <c r="H572" s="28">
        <f>IF(OR(H534=0, H546=0), 0, H562/H534)</f>
        <v>0</v>
      </c>
      <c r="I572" s="28">
        <f>IF(OR(I534=0, I546=0), 0, I562/I534)</f>
        <v>0</v>
      </c>
      <c r="J572" s="28">
        <f>IF(OR(J534=0, J546=0), 0, J562/J534)</f>
        <v>0</v>
      </c>
      <c r="K572" s="28">
        <f>IF(OR(K534=0, K546=0), 0, K562/K534)</f>
        <v>0</v>
      </c>
      <c r="L572" s="28">
        <f>IF(OR(L534=0, L546=0), 0, L562/L534)</f>
        <v>0</v>
      </c>
    </row>
    <row r="573" spans="2:12" s="1" customFormat="1" ht="15" hidden="1" customHeight="1" outlineLevel="1" x14ac:dyDescent="0.15">
      <c r="B573" s="7"/>
      <c r="D573" s="64" t="str">
        <f t="shared" si="32"/>
        <v>[Role 3]</v>
      </c>
      <c r="E573" s="43"/>
      <c r="F573" s="8" t="str">
        <f t="shared" si="33"/>
        <v>USD</v>
      </c>
      <c r="H573" s="28">
        <f>IF(OR(H534=0, H547=0), 0, H563/H534)</f>
        <v>0</v>
      </c>
      <c r="I573" s="28">
        <f>IF(OR(I534=0, I547=0), 0, I563/I534)</f>
        <v>0</v>
      </c>
      <c r="J573" s="28">
        <f>IF(OR(J534=0, J547=0), 0, J563/J534)</f>
        <v>0</v>
      </c>
      <c r="K573" s="28">
        <f>IF(OR(K534=0, K547=0), 0, K563/K534)</f>
        <v>0</v>
      </c>
      <c r="L573" s="28">
        <f>IF(OR(L534=0, L547=0), 0, L563/L534)</f>
        <v>0</v>
      </c>
    </row>
    <row r="574" spans="2:12" s="1" customFormat="1" ht="15" hidden="1" customHeight="1" outlineLevel="1" x14ac:dyDescent="0.15">
      <c r="B574" s="7"/>
      <c r="D574" s="64" t="str">
        <f t="shared" si="32"/>
        <v>[Role 4]</v>
      </c>
      <c r="E574" s="43"/>
      <c r="F574" s="8" t="str">
        <f t="shared" si="33"/>
        <v>USD</v>
      </c>
      <c r="H574" s="28">
        <f>IF(OR(H534=0, H548=0), 0, H564/H534)</f>
        <v>0</v>
      </c>
      <c r="I574" s="28">
        <f>IF(OR(I534=0, I548=0), 0, I564/I534)</f>
        <v>0</v>
      </c>
      <c r="J574" s="28">
        <f>IF(OR(J534=0, J548=0), 0, J564/J534)</f>
        <v>0</v>
      </c>
      <c r="K574" s="28">
        <f>IF(OR(K534=0, K548=0), 0, K564/K534)</f>
        <v>0</v>
      </c>
      <c r="L574" s="28">
        <f>IF(OR(L534=0, L548=0), 0, L564/L534)</f>
        <v>0</v>
      </c>
    </row>
    <row r="575" spans="2:12" s="1" customFormat="1" ht="15" hidden="1" customHeight="1" outlineLevel="1" x14ac:dyDescent="0.15">
      <c r="B575" s="7"/>
      <c r="D575" s="64" t="str">
        <f t="shared" si="32"/>
        <v>[Role 5]</v>
      </c>
      <c r="E575" s="43"/>
      <c r="F575" s="8" t="str">
        <f t="shared" si="33"/>
        <v>USD</v>
      </c>
      <c r="H575" s="28">
        <f>IF(OR(H534=0, H549=0), 0, H565/H534)</f>
        <v>0</v>
      </c>
      <c r="I575" s="28">
        <f>IF(OR(I534=0, I549=0), 0, I565/I534)</f>
        <v>0</v>
      </c>
      <c r="J575" s="28">
        <f>IF(OR(J534=0, J549=0), 0, J565/J534)</f>
        <v>0</v>
      </c>
      <c r="K575" s="28">
        <f>IF(OR(K534=0, K549=0), 0, K565/K534)</f>
        <v>0</v>
      </c>
      <c r="L575" s="28">
        <f>IF(OR(L534=0, L549=0), 0, L565/L534)</f>
        <v>0</v>
      </c>
    </row>
    <row r="576" spans="2:12" s="1" customFormat="1" ht="15" hidden="1" customHeight="1" outlineLevel="1" x14ac:dyDescent="0.15">
      <c r="B576" s="7"/>
      <c r="D576" s="64" t="str">
        <f t="shared" si="32"/>
        <v>[Role 6]</v>
      </c>
      <c r="E576" s="43"/>
      <c r="F576" s="8" t="str">
        <f t="shared" si="33"/>
        <v>USD</v>
      </c>
      <c r="H576" s="28">
        <f>IF(OR(H534=0, H550=0), 0, H566/H534)</f>
        <v>0</v>
      </c>
      <c r="I576" s="28">
        <f>IF(OR(I534=0, I550=0), 0, I566/I534)</f>
        <v>0</v>
      </c>
      <c r="J576" s="28">
        <f>IF(OR(J534=0, J550=0), 0, J566/J534)</f>
        <v>0</v>
      </c>
      <c r="K576" s="28">
        <f>IF(OR(K534=0, K550=0), 0, K566/K534)</f>
        <v>0</v>
      </c>
      <c r="L576" s="28">
        <f>IF(OR(L534=0, L550=0), 0, L566/L534)</f>
        <v>0</v>
      </c>
    </row>
    <row r="577" spans="2:13" s="1" customFormat="1" ht="15" hidden="1" customHeight="1" outlineLevel="1" x14ac:dyDescent="0.15">
      <c r="B577" s="7"/>
      <c r="D577" s="64" t="str">
        <f t="shared" si="32"/>
        <v>[Role 7]</v>
      </c>
      <c r="E577" s="43"/>
      <c r="F577" s="8" t="str">
        <f t="shared" si="33"/>
        <v>USD</v>
      </c>
      <c r="H577" s="28">
        <f>IF(OR(H534=0, H551=0), 0, H567/H534)</f>
        <v>0</v>
      </c>
      <c r="I577" s="28">
        <f>IF(OR(I534=0, I551=0), 0, I567/I534)</f>
        <v>0</v>
      </c>
      <c r="J577" s="28">
        <f>IF(OR(J534=0, J551=0), 0, J567/J534)</f>
        <v>0</v>
      </c>
      <c r="K577" s="28">
        <f>IF(OR(K534=0, K551=0), 0, K567/K534)</f>
        <v>0</v>
      </c>
      <c r="L577" s="28">
        <f>IF(OR(L534=0, L551=0), 0, L567/L534)</f>
        <v>0</v>
      </c>
    </row>
    <row r="578" spans="2:13" s="1" customFormat="1" ht="15" hidden="1" customHeight="1" outlineLevel="1" x14ac:dyDescent="0.15">
      <c r="B578" s="7"/>
      <c r="D578" s="64" t="str">
        <f t="shared" si="32"/>
        <v>[Role 8]</v>
      </c>
      <c r="E578" s="43"/>
      <c r="F578" s="8" t="str">
        <f t="shared" si="33"/>
        <v>USD</v>
      </c>
      <c r="H578" s="28">
        <f>IF(OR(H534=0, H552=0), 0, H568/H534)</f>
        <v>0</v>
      </c>
      <c r="I578" s="28">
        <f>IF(OR(I534=0, I552=0), 0, I568/I534)</f>
        <v>0</v>
      </c>
      <c r="J578" s="28">
        <f>IF(OR(J534=0, J552=0), 0, J568/J534)</f>
        <v>0</v>
      </c>
      <c r="K578" s="28">
        <f>IF(OR(K534=0, K552=0), 0, K568/K534)</f>
        <v>0</v>
      </c>
      <c r="L578" s="28">
        <f>IF(OR(L534=0, L552=0), 0, L568/L534)</f>
        <v>0</v>
      </c>
    </row>
    <row r="579" spans="2:13" hidden="1" outlineLevel="1" x14ac:dyDescent="0.15"/>
    <row r="580" spans="2:13" s="1" customFormat="1" ht="18" hidden="1" customHeight="1" outlineLevel="1" x14ac:dyDescent="0.15">
      <c r="B580" s="7"/>
      <c r="C580" s="95" t="s">
        <v>10</v>
      </c>
      <c r="D580" s="95"/>
      <c r="E580" s="95"/>
      <c r="F580" s="96"/>
      <c r="G580" s="96"/>
      <c r="H580" s="103" t="s">
        <v>4</v>
      </c>
      <c r="I580" s="96" t="s">
        <v>5</v>
      </c>
      <c r="J580" s="96" t="s">
        <v>6</v>
      </c>
      <c r="K580" s="96" t="s">
        <v>257</v>
      </c>
      <c r="L580" s="96" t="s">
        <v>258</v>
      </c>
      <c r="M580" s="96"/>
    </row>
    <row r="581" spans="2:13" ht="10" hidden="1" customHeight="1" outlineLevel="1" x14ac:dyDescent="0.15"/>
    <row r="582" spans="2:13" s="1" customFormat="1" ht="15" hidden="1" customHeight="1" outlineLevel="1" x14ac:dyDescent="0.15">
      <c r="B582" s="7"/>
      <c r="D582" s="9" t="s">
        <v>17</v>
      </c>
      <c r="F582" s="8" t="s">
        <v>9</v>
      </c>
      <c r="H582" s="29">
        <f>H556</f>
        <v>0</v>
      </c>
      <c r="I582" s="29">
        <f>I556</f>
        <v>0</v>
      </c>
      <c r="J582" s="29">
        <f>J556</f>
        <v>0</v>
      </c>
      <c r="K582" s="29">
        <f>K556</f>
        <v>0</v>
      </c>
      <c r="L582" s="29">
        <f>L556</f>
        <v>0</v>
      </c>
    </row>
    <row r="583" spans="2:13" ht="4" hidden="1" customHeight="1" outlineLevel="1" x14ac:dyDescent="0.15">
      <c r="D583" s="9"/>
      <c r="F583" s="1"/>
      <c r="H583" s="1"/>
      <c r="I583" s="1"/>
      <c r="J583" s="1"/>
      <c r="K583" s="1"/>
      <c r="L583" s="1"/>
    </row>
    <row r="584" spans="2:13" s="1" customFormat="1" ht="15" hidden="1" customHeight="1" outlineLevel="1" x14ac:dyDescent="0.15">
      <c r="B584" s="7"/>
      <c r="D584" s="9" t="s">
        <v>249</v>
      </c>
      <c r="F584" s="8" t="s">
        <v>9</v>
      </c>
      <c r="H584" s="29" cm="1">
        <f t="array" ref="H584">SUM(H545:H552 * (H561:H568 &lt;H532))</f>
        <v>0</v>
      </c>
      <c r="I584" s="29" cm="1">
        <f t="array" ref="I584">SUM(I545:I552 * (I561:I568 &lt;I532))</f>
        <v>0</v>
      </c>
      <c r="J584" s="29" cm="1">
        <f t="array" ref="J584">SUM(J545:J552 * (J561:J568 &lt;J532))</f>
        <v>0</v>
      </c>
      <c r="K584" s="29" cm="1">
        <f t="array" ref="K584">SUM(K545:K552 * (K561:K568 &lt;K532))</f>
        <v>0</v>
      </c>
      <c r="L584" s="29" cm="1">
        <f t="array" ref="L584">SUM(L545:L552 * (L561:L568 &lt;L532))</f>
        <v>0</v>
      </c>
    </row>
    <row r="585" spans="2:13" ht="4" hidden="1" customHeight="1" outlineLevel="1" x14ac:dyDescent="0.15">
      <c r="D585" s="9"/>
      <c r="F585" s="1"/>
      <c r="H585" s="1"/>
      <c r="I585" s="1"/>
      <c r="J585" s="1"/>
      <c r="K585" s="1"/>
      <c r="L585" s="1"/>
    </row>
    <row r="586" spans="2:13" s="1" customFormat="1" ht="15" hidden="1" customHeight="1" outlineLevel="1" x14ac:dyDescent="0.15">
      <c r="B586" s="7"/>
      <c r="D586" s="9" t="s">
        <v>11</v>
      </c>
      <c r="F586" s="8" t="str">
        <f>ReportingCurrencyUnitLables</f>
        <v>USD 000s</v>
      </c>
      <c r="H586" s="29">
        <f>H536 * H556 / 1000</f>
        <v>0</v>
      </c>
      <c r="I586" s="105">
        <f t="shared" ref="I586:L586" si="34">I536 * I556 / 1000</f>
        <v>0</v>
      </c>
      <c r="J586" s="29">
        <f t="shared" si="34"/>
        <v>0</v>
      </c>
      <c r="K586" s="29">
        <f t="shared" si="34"/>
        <v>0</v>
      </c>
      <c r="L586" s="29">
        <f t="shared" si="34"/>
        <v>0</v>
      </c>
    </row>
    <row r="587" spans="2:13" ht="4" hidden="1" customHeight="1" outlineLevel="1" x14ac:dyDescent="0.15">
      <c r="D587" s="9"/>
      <c r="F587" s="1"/>
      <c r="H587" s="1"/>
      <c r="I587" s="1"/>
      <c r="J587" s="1"/>
      <c r="K587" s="1"/>
      <c r="L587" s="1"/>
    </row>
    <row r="588" spans="2:13" s="1" customFormat="1" ht="15" hidden="1" customHeight="1" outlineLevel="1" x14ac:dyDescent="0.15">
      <c r="B588" s="7"/>
      <c r="D588" s="9" t="s">
        <v>13</v>
      </c>
      <c r="F588" s="8" t="s">
        <v>14</v>
      </c>
      <c r="H588" s="30">
        <f>IF(H582=0,0,H584 / H582)</f>
        <v>0</v>
      </c>
      <c r="I588" s="30">
        <f>IF(I582=0,0,I584 / I582)</f>
        <v>0</v>
      </c>
      <c r="J588" s="30">
        <f>IF(J582=0,0,J584 / J582)</f>
        <v>0</v>
      </c>
      <c r="K588" s="30">
        <f>IF(K582=0,0,K584 / K582)</f>
        <v>0</v>
      </c>
      <c r="L588" s="30">
        <f>IF(L582=0,0,L584 / L582)</f>
        <v>0</v>
      </c>
    </row>
    <row r="589" spans="2:13" ht="4" hidden="1" customHeight="1" outlineLevel="1" x14ac:dyDescent="0.15">
      <c r="D589" s="9"/>
      <c r="F589" s="1"/>
      <c r="H589" s="1"/>
      <c r="I589" s="1"/>
      <c r="J589" s="1"/>
      <c r="K589" s="1"/>
      <c r="L589" s="1"/>
    </row>
    <row r="590" spans="2:13" ht="15" hidden="1" customHeight="1" outlineLevel="1" x14ac:dyDescent="0.15">
      <c r="D590" s="9" t="s">
        <v>301</v>
      </c>
      <c r="F590" s="8" t="str">
        <f>ReportingCurrencyUnitLables</f>
        <v>USD 000s</v>
      </c>
      <c r="G590" s="1"/>
      <c r="H590" s="105" cm="1">
        <f t="array" ref="H590">SUM((H571:H578&lt;H536) * (H536 - H571:H578) * H545:H552) / 1000</f>
        <v>0</v>
      </c>
      <c r="I590" s="105" cm="1">
        <f t="array" ref="I590">SUM((I571:I578&lt;I536) * (I536 - I571:I578) * I545:I552) / 1000</f>
        <v>0</v>
      </c>
      <c r="J590" s="105" cm="1">
        <f t="array" ref="J590">SUM((J571:J578&lt;J536) * (J536 - J571:J578) * J545:J552) / 1000</f>
        <v>0</v>
      </c>
      <c r="K590" s="105" cm="1">
        <f t="array" ref="K590">SUM((K571:K578&lt;K536) * (K536 - K571:K578) * K545:K552) / 1000</f>
        <v>0</v>
      </c>
      <c r="L590" s="105" cm="1">
        <f t="array" ref="L590">SUM((L571:L578&lt;L536) * (L536 - L571:L578) * L545:L552) / 1000</f>
        <v>0</v>
      </c>
    </row>
    <row r="591" spans="2:13" ht="4" hidden="1" customHeight="1" outlineLevel="1" x14ac:dyDescent="0.15">
      <c r="D591" s="9"/>
      <c r="F591" s="1"/>
      <c r="H591" s="1"/>
      <c r="I591" s="1"/>
      <c r="J591" s="1"/>
      <c r="K591" s="1"/>
      <c r="L591" s="1"/>
    </row>
    <row r="592" spans="2:13" s="1" customFormat="1" ht="15" hidden="1" customHeight="1" outlineLevel="1" x14ac:dyDescent="0.15">
      <c r="B592" s="7"/>
      <c r="D592" s="9" t="s">
        <v>252</v>
      </c>
      <c r="F592" s="8" t="s">
        <v>250</v>
      </c>
      <c r="H592" s="30">
        <f>IF(H586=0, 0, H590/H586)</f>
        <v>0</v>
      </c>
      <c r="I592" s="30">
        <f>IF(I586=0, 0, I590/I586)</f>
        <v>0</v>
      </c>
      <c r="J592" s="30">
        <f>IF(J586=0, 0, J590/J586)</f>
        <v>0</v>
      </c>
      <c r="K592" s="30">
        <f>IF(K586=0, 0, K590/K586)</f>
        <v>0</v>
      </c>
      <c r="L592" s="30">
        <f>IF(L586=0, 0, L590/L586)</f>
        <v>0</v>
      </c>
    </row>
    <row r="593" spans="2:14" ht="4" hidden="1" customHeight="1" outlineLevel="1" x14ac:dyDescent="0.15">
      <c r="D593" s="9"/>
      <c r="F593" s="1"/>
      <c r="H593" s="1"/>
      <c r="I593" s="1"/>
      <c r="J593" s="1"/>
      <c r="K593" s="1"/>
      <c r="L593" s="1"/>
    </row>
    <row r="594" spans="2:14" s="1" customFormat="1" ht="15" hidden="1" customHeight="1" outlineLevel="1" x14ac:dyDescent="0.15">
      <c r="B594" s="7"/>
      <c r="C594" s="7"/>
      <c r="D594" s="9" t="s">
        <v>251</v>
      </c>
      <c r="F594" s="8" t="s">
        <v>259</v>
      </c>
      <c r="H594" s="31"/>
      <c r="I594" s="30">
        <f>IF(H592=0, 0, -(I592-H592) / H592)</f>
        <v>0</v>
      </c>
      <c r="J594" s="30">
        <f>IF(I592=0, 0, -(J592-I592) / I592)</f>
        <v>0</v>
      </c>
      <c r="K594" s="30">
        <f>IF(J592=0, 0, -(K592-J592) / J592)</f>
        <v>0</v>
      </c>
      <c r="L594" s="30">
        <f>IF(K592=0, 0, -(L592-K592) / K592)</f>
        <v>0</v>
      </c>
    </row>
    <row r="595" spans="2:14" hidden="1" outlineLevel="1" x14ac:dyDescent="0.15"/>
    <row r="596" spans="2:14" s="1" customFormat="1" ht="18" hidden="1" customHeight="1" outlineLevel="1" x14ac:dyDescent="0.15">
      <c r="B596" s="7"/>
      <c r="C596" s="95" t="s">
        <v>241</v>
      </c>
      <c r="D596" s="95"/>
      <c r="E596" s="97">
        <f>IF(AND(J523 = "Yes", OR(ISBLANK(Worker_Type_Filter), Worker_Type_Filter = H528),
 OR(ISBLANK(Country_Filter), Country_Filter = J528)), 1, 0)</f>
        <v>1</v>
      </c>
      <c r="F596" s="96"/>
      <c r="G596" s="96"/>
      <c r="H596" s="96" t="s">
        <v>4</v>
      </c>
      <c r="I596" s="96" t="s">
        <v>5</v>
      </c>
      <c r="J596" s="96" t="s">
        <v>6</v>
      </c>
      <c r="K596" s="96" t="s">
        <v>257</v>
      </c>
      <c r="L596" s="96" t="s">
        <v>258</v>
      </c>
      <c r="M596" s="96"/>
    </row>
    <row r="597" spans="2:14" ht="10" hidden="1" customHeight="1" outlineLevel="1" x14ac:dyDescent="0.15">
      <c r="C597" s="44" t="s">
        <v>248</v>
      </c>
    </row>
    <row r="598" spans="2:14" ht="4" hidden="1" customHeight="1" outlineLevel="1" x14ac:dyDescent="0.15"/>
    <row r="599" spans="2:14" s="1" customFormat="1" ht="15" hidden="1" customHeight="1" outlineLevel="1" x14ac:dyDescent="0.15">
      <c r="B599" s="7"/>
      <c r="C599" s="19">
        <v>1</v>
      </c>
      <c r="D599" s="9" t="s">
        <v>17</v>
      </c>
      <c r="F599" s="8" t="s">
        <v>9</v>
      </c>
      <c r="H599" s="29">
        <f>H582 * $E596</f>
        <v>0</v>
      </c>
      <c r="I599" s="29">
        <f>I582 * $E596</f>
        <v>0</v>
      </c>
      <c r="J599" s="29">
        <f>J582 * $E596</f>
        <v>0</v>
      </c>
      <c r="K599" s="29">
        <f>K582 * $E596</f>
        <v>0</v>
      </c>
      <c r="L599" s="29">
        <f>L582 * $E596</f>
        <v>0</v>
      </c>
    </row>
    <row r="600" spans="2:14" ht="4" hidden="1" customHeight="1" outlineLevel="1" x14ac:dyDescent="0.15">
      <c r="D600" s="9"/>
      <c r="F600" s="1"/>
      <c r="H600" s="1"/>
      <c r="I600" s="1"/>
      <c r="J600" s="1"/>
      <c r="K600" s="1"/>
      <c r="L600" s="1"/>
    </row>
    <row r="601" spans="2:14" s="1" customFormat="1" ht="15" hidden="1" customHeight="1" outlineLevel="1" x14ac:dyDescent="0.15">
      <c r="B601" s="7"/>
      <c r="C601" s="19">
        <v>2</v>
      </c>
      <c r="D601" s="9" t="s">
        <v>249</v>
      </c>
      <c r="F601" s="8" t="s">
        <v>9</v>
      </c>
      <c r="H601" s="29">
        <f>H584 * $E596</f>
        <v>0</v>
      </c>
      <c r="I601" s="29">
        <f>I584 * $E596</f>
        <v>0</v>
      </c>
      <c r="J601" s="29">
        <f>J584 * $E596</f>
        <v>0</v>
      </c>
      <c r="K601" s="29">
        <f>K584 * $E596</f>
        <v>0</v>
      </c>
      <c r="L601" s="29">
        <f>L584 * $E596</f>
        <v>0</v>
      </c>
    </row>
    <row r="602" spans="2:14" ht="4" hidden="1" customHeight="1" outlineLevel="1" x14ac:dyDescent="0.15">
      <c r="D602" s="9"/>
      <c r="F602" s="1"/>
      <c r="H602" s="1"/>
      <c r="I602" s="1"/>
      <c r="J602" s="1"/>
      <c r="K602" s="1"/>
      <c r="L602" s="1"/>
    </row>
    <row r="603" spans="2:14" s="1" customFormat="1" ht="15" hidden="1" customHeight="1" outlineLevel="1" x14ac:dyDescent="0.15">
      <c r="B603" s="7"/>
      <c r="C603" s="19">
        <v>3</v>
      </c>
      <c r="D603" s="9" t="s">
        <v>11</v>
      </c>
      <c r="F603" s="8" t="str">
        <f>ReportingCurrencyUnitLables</f>
        <v>USD 000s</v>
      </c>
      <c r="H603" s="29">
        <f>H586 * $E596</f>
        <v>0</v>
      </c>
      <c r="I603" s="29">
        <f>I586 * $E596</f>
        <v>0</v>
      </c>
      <c r="J603" s="29">
        <f>J586 * $E596</f>
        <v>0</v>
      </c>
      <c r="K603" s="29">
        <f>K586 * $E596</f>
        <v>0</v>
      </c>
      <c r="L603" s="29">
        <f>L586 * $E596</f>
        <v>0</v>
      </c>
    </row>
    <row r="604" spans="2:14" ht="4" hidden="1" customHeight="1" outlineLevel="1" x14ac:dyDescent="0.15">
      <c r="D604" s="9"/>
      <c r="F604" s="1"/>
      <c r="H604" s="1"/>
      <c r="I604" s="1"/>
      <c r="J604" s="1"/>
      <c r="K604" s="1"/>
      <c r="L604" s="1"/>
    </row>
    <row r="605" spans="2:14" s="1" customFormat="1" ht="15" hidden="1" customHeight="1" outlineLevel="1" x14ac:dyDescent="0.15">
      <c r="B605" s="7"/>
      <c r="C605" s="19">
        <v>4</v>
      </c>
      <c r="D605" s="9" t="s">
        <v>256</v>
      </c>
      <c r="F605" s="8" t="str">
        <f>ReportingCurrencyUnitLables</f>
        <v>USD 000s</v>
      </c>
      <c r="H605" s="29">
        <f>H590 * $E596</f>
        <v>0</v>
      </c>
      <c r="I605" s="29">
        <f>I590 * $E596</f>
        <v>0</v>
      </c>
      <c r="J605" s="29">
        <f>J590 * $E596</f>
        <v>0</v>
      </c>
      <c r="K605" s="29">
        <f>K590 * $E596</f>
        <v>0</v>
      </c>
      <c r="L605" s="29">
        <f>L590 * $E596</f>
        <v>0</v>
      </c>
    </row>
    <row r="606" spans="2:14" ht="4" hidden="1" customHeight="1" outlineLevel="1" x14ac:dyDescent="0.15">
      <c r="D606" s="9"/>
      <c r="F606" s="1"/>
      <c r="H606" s="1"/>
      <c r="I606" s="1"/>
      <c r="J606" s="1"/>
      <c r="K606" s="1"/>
      <c r="L606" s="1"/>
    </row>
    <row r="607" spans="2:14" ht="10" hidden="1" customHeight="1" outlineLevel="1" x14ac:dyDescent="0.15">
      <c r="B607" s="45"/>
      <c r="C607" s="41"/>
      <c r="D607" s="41"/>
      <c r="E607" s="41"/>
      <c r="F607" s="41"/>
      <c r="G607" s="41"/>
      <c r="H607" s="41"/>
      <c r="I607" s="46"/>
      <c r="J607" s="46"/>
      <c r="K607" s="46"/>
      <c r="L607" s="41"/>
      <c r="M607" s="41"/>
      <c r="N607" s="1"/>
    </row>
    <row r="608" spans="2:14" ht="10" customHeight="1" x14ac:dyDescent="0.15">
      <c r="B608" s="45"/>
      <c r="C608" s="41"/>
      <c r="D608" s="41"/>
      <c r="E608" s="41"/>
      <c r="F608" s="41"/>
      <c r="G608" s="41"/>
      <c r="H608" s="41"/>
      <c r="I608" s="46"/>
      <c r="J608" s="46"/>
      <c r="K608" s="46"/>
      <c r="L608" s="41"/>
      <c r="M608" s="41"/>
      <c r="N608" s="1"/>
    </row>
    <row r="609" spans="2:13" s="1" customFormat="1" ht="19" collapsed="1" x14ac:dyDescent="0.15">
      <c r="B609" s="87" cm="1">
        <f t="array" aca="1" ref="B609" ca="1">MAX($B$2:OFFSET(B609,-1,0)+1)</f>
        <v>8</v>
      </c>
      <c r="C609" s="88" t="str">
        <f>UPPER(J614) &amp;" / " &amp; K614  &amp; " / " &amp; L614 &amp; " / " &amp; H614</f>
        <v xml:space="preserve"> /  /  / </v>
      </c>
      <c r="D609" s="88"/>
      <c r="E609" s="41"/>
      <c r="F609" s="41"/>
      <c r="G609" s="41"/>
      <c r="H609" s="62" t="str">
        <f>IF(COUNTIF(E611:E691, "!")&gt;0, "!", "")</f>
        <v/>
      </c>
      <c r="I609" s="18" t="s">
        <v>240</v>
      </c>
      <c r="J609" s="2" t="s">
        <v>210</v>
      </c>
      <c r="K609" s="18" t="s">
        <v>266</v>
      </c>
      <c r="L609" s="42">
        <f>E682</f>
        <v>1</v>
      </c>
      <c r="M609" s="41"/>
    </row>
    <row r="610" spans="2:13" s="1" customFormat="1" ht="4" hidden="1" customHeight="1" outlineLevel="1" x14ac:dyDescent="0.15">
      <c r="B610" s="92"/>
      <c r="C610" s="93"/>
      <c r="D610" s="93"/>
      <c r="E610" s="93"/>
      <c r="F610" s="93"/>
      <c r="G610" s="93"/>
      <c r="H610" s="93"/>
      <c r="I610" s="94"/>
      <c r="J610" s="94"/>
      <c r="K610" s="94"/>
      <c r="L610" s="93"/>
      <c r="M610" s="93"/>
    </row>
    <row r="611" spans="2:13" ht="10" hidden="1" customHeight="1" outlineLevel="1" x14ac:dyDescent="0.15"/>
    <row r="612" spans="2:13" ht="15" hidden="1" customHeight="1" outlineLevel="1" x14ac:dyDescent="0.15">
      <c r="D612" s="1"/>
      <c r="E612" s="1"/>
      <c r="H612" s="4" t="s">
        <v>1</v>
      </c>
      <c r="J612" s="4" t="s">
        <v>0</v>
      </c>
      <c r="K612" s="4" t="s">
        <v>209</v>
      </c>
      <c r="L612" s="4" t="s">
        <v>263</v>
      </c>
    </row>
    <row r="613" spans="2:13" ht="5" hidden="1" customHeight="1" outlineLevel="1" x14ac:dyDescent="0.15">
      <c r="D613" s="1"/>
      <c r="E613" s="1"/>
      <c r="H613" s="1"/>
      <c r="J613" s="1"/>
      <c r="K613" s="1"/>
      <c r="L613" s="1"/>
    </row>
    <row r="614" spans="2:13" ht="15" hidden="1" customHeight="1" outlineLevel="1" x14ac:dyDescent="0.15">
      <c r="D614" s="9" t="s">
        <v>2</v>
      </c>
      <c r="E614" s="1"/>
      <c r="H614" s="2"/>
      <c r="J614" s="2"/>
      <c r="K614" s="2"/>
      <c r="L614" s="2"/>
    </row>
    <row r="615" spans="2:13" hidden="1" outlineLevel="1" x14ac:dyDescent="0.15">
      <c r="D615" s="1"/>
      <c r="E615" s="1"/>
      <c r="F615" s="1"/>
      <c r="H615" s="1"/>
      <c r="I615" s="1"/>
      <c r="J615" s="1"/>
      <c r="K615" s="1"/>
      <c r="L615" s="1"/>
    </row>
    <row r="616" spans="2:13" s="1" customFormat="1" ht="18" hidden="1" customHeight="1" outlineLevel="1" x14ac:dyDescent="0.15">
      <c r="B616" s="7"/>
      <c r="C616" s="95" t="s">
        <v>3</v>
      </c>
      <c r="D616" s="95"/>
      <c r="E616" s="95"/>
      <c r="F616" s="96"/>
      <c r="G616" s="96"/>
      <c r="H616" s="96" t="s">
        <v>4</v>
      </c>
      <c r="I616" s="96" t="s">
        <v>5</v>
      </c>
      <c r="J616" s="96" t="s">
        <v>6</v>
      </c>
      <c r="K616" s="96" t="s">
        <v>257</v>
      </c>
      <c r="L616" s="96" t="s">
        <v>258</v>
      </c>
      <c r="M616" s="96"/>
    </row>
    <row r="617" spans="2:13" ht="10" hidden="1" customHeight="1" outlineLevel="1" x14ac:dyDescent="0.15">
      <c r="H617" s="1"/>
      <c r="I617" s="1"/>
      <c r="J617" s="1"/>
      <c r="K617" s="1"/>
      <c r="L617" s="1"/>
    </row>
    <row r="618" spans="2:13" s="1" customFormat="1" ht="15" hidden="1" customHeight="1" outlineLevel="1" x14ac:dyDescent="0.15">
      <c r="B618" s="7"/>
      <c r="D618" s="9" t="s">
        <v>3</v>
      </c>
      <c r="F618" s="17" t="s">
        <v>331</v>
      </c>
      <c r="H618" s="22"/>
      <c r="I618" s="22"/>
      <c r="J618" s="22"/>
      <c r="K618" s="22"/>
      <c r="L618" s="22"/>
    </row>
    <row r="619" spans="2:13" ht="4" hidden="1" customHeight="1" outlineLevel="1" x14ac:dyDescent="0.15">
      <c r="D619" s="1"/>
      <c r="E619" s="1"/>
      <c r="F619" s="1"/>
      <c r="H619" s="1"/>
      <c r="I619" s="1"/>
      <c r="J619" s="1"/>
      <c r="K619" s="1"/>
      <c r="L619" s="1"/>
    </row>
    <row r="620" spans="2:13" s="1" customFormat="1" ht="15" hidden="1" customHeight="1" outlineLevel="1" x14ac:dyDescent="0.15">
      <c r="B620" s="7"/>
      <c r="D620" s="9" t="s">
        <v>246</v>
      </c>
      <c r="F620" s="8" t="str">
        <f>F622 &amp; ":" &amp; F618</f>
        <v>USD:[currency code]</v>
      </c>
      <c r="H620" s="24"/>
      <c r="I620" s="24"/>
      <c r="J620" s="24"/>
      <c r="K620" s="24"/>
      <c r="L620" s="24"/>
    </row>
    <row r="621" spans="2:13" ht="4" hidden="1" customHeight="1" outlineLevel="1" x14ac:dyDescent="0.15">
      <c r="D621" s="1"/>
      <c r="E621" s="1"/>
      <c r="F621" s="1"/>
      <c r="H621" s="1"/>
      <c r="I621" s="1"/>
      <c r="J621" s="1"/>
      <c r="K621" s="1"/>
      <c r="L621" s="1"/>
    </row>
    <row r="622" spans="2:13" s="1" customFormat="1" ht="15" hidden="1" customHeight="1" outlineLevel="1" x14ac:dyDescent="0.15">
      <c r="B622" s="7"/>
      <c r="D622" s="9" t="s">
        <v>16</v>
      </c>
      <c r="F622" s="8" t="str">
        <f>ReportingCurrency</f>
        <v>USD</v>
      </c>
      <c r="H622" s="28">
        <f>IF(H620=0, 0, H618/H620)</f>
        <v>0</v>
      </c>
      <c r="I622" s="28">
        <f>IF(I620=0, 0, I618/I620)</f>
        <v>0</v>
      </c>
      <c r="J622" s="28">
        <f>IF(J620=0, 0, J618/J620)</f>
        <v>0</v>
      </c>
      <c r="K622" s="28">
        <f>IF(K620=0, 0, K618/K620)</f>
        <v>0</v>
      </c>
      <c r="L622" s="28">
        <f>IF(L620=0, 0, L618/L620)</f>
        <v>0</v>
      </c>
    </row>
    <row r="623" spans="2:13" ht="4" hidden="1" customHeight="1" outlineLevel="1" x14ac:dyDescent="0.15">
      <c r="D623" s="1"/>
      <c r="E623" s="1"/>
      <c r="F623" s="1"/>
      <c r="H623" s="1"/>
      <c r="I623" s="1"/>
      <c r="J623" s="1"/>
      <c r="K623" s="1"/>
      <c r="L623" s="1"/>
    </row>
    <row r="624" spans="2:13" s="1" customFormat="1" ht="15" hidden="1" customHeight="1" outlineLevel="1" x14ac:dyDescent="0.15">
      <c r="B624" s="7"/>
      <c r="D624" s="9" t="s">
        <v>253</v>
      </c>
      <c r="F624" s="8" t="s">
        <v>254</v>
      </c>
      <c r="H624" s="2"/>
      <c r="I624" s="2"/>
      <c r="J624" s="2"/>
      <c r="K624" s="2"/>
      <c r="L624" s="2"/>
    </row>
    <row r="625" spans="2:13" ht="4" hidden="1" customHeight="1" outlineLevel="1" x14ac:dyDescent="0.15">
      <c r="D625" s="1"/>
      <c r="E625" s="1"/>
      <c r="F625" s="1"/>
      <c r="H625" s="1"/>
      <c r="I625" s="1"/>
      <c r="J625" s="1"/>
      <c r="K625" s="1"/>
      <c r="L625" s="1"/>
    </row>
    <row r="626" spans="2:13" s="1" customFormat="1" ht="15" hidden="1" customHeight="1" outlineLevel="1" x14ac:dyDescent="0.15">
      <c r="B626" s="7"/>
      <c r="D626" s="9" t="s">
        <v>279</v>
      </c>
      <c r="F626" s="8" t="s">
        <v>255</v>
      </c>
      <c r="H626" s="25"/>
      <c r="I626" s="25"/>
      <c r="J626" s="25"/>
      <c r="K626" s="25"/>
      <c r="L626" s="25"/>
    </row>
    <row r="627" spans="2:13" hidden="1" outlineLevel="1" x14ac:dyDescent="0.15">
      <c r="D627" s="1"/>
      <c r="E627" s="1"/>
      <c r="F627" s="1"/>
      <c r="H627" s="1"/>
      <c r="I627" s="1"/>
      <c r="J627" s="1"/>
      <c r="K627" s="1"/>
      <c r="L627" s="1"/>
    </row>
    <row r="628" spans="2:13" s="1" customFormat="1" ht="18" hidden="1" customHeight="1" outlineLevel="1" x14ac:dyDescent="0.15">
      <c r="B628" s="7"/>
      <c r="C628" s="95" t="s">
        <v>8</v>
      </c>
      <c r="D628" s="95"/>
      <c r="E628" s="95"/>
      <c r="F628" s="96"/>
      <c r="G628" s="96"/>
      <c r="H628" s="96" t="s">
        <v>4</v>
      </c>
      <c r="I628" s="96" t="s">
        <v>5</v>
      </c>
      <c r="J628" s="96" t="s">
        <v>6</v>
      </c>
      <c r="K628" s="96" t="s">
        <v>257</v>
      </c>
      <c r="L628" s="96" t="s">
        <v>258</v>
      </c>
      <c r="M628" s="96"/>
    </row>
    <row r="629" spans="2:13" ht="10" hidden="1" customHeight="1" outlineLevel="1" x14ac:dyDescent="0.15">
      <c r="H629" s="1"/>
      <c r="I629" s="1"/>
      <c r="J629" s="1"/>
      <c r="K629" s="1"/>
      <c r="L629" s="1"/>
    </row>
    <row r="630" spans="2:13" ht="15" hidden="1" customHeight="1" outlineLevel="1" x14ac:dyDescent="0.15">
      <c r="D630" s="9" t="s">
        <v>323</v>
      </c>
      <c r="E630" s="1"/>
      <c r="F630" s="1"/>
      <c r="H630" s="65"/>
      <c r="I630" s="1"/>
      <c r="J630" s="1"/>
      <c r="K630" s="1"/>
      <c r="L630" s="1"/>
    </row>
    <row r="631" spans="2:13" s="1" customFormat="1" ht="15" hidden="1" customHeight="1" outlineLevel="1" x14ac:dyDescent="0.15">
      <c r="B631" s="7"/>
      <c r="D631" s="63" t="s">
        <v>317</v>
      </c>
      <c r="F631" s="8" t="s">
        <v>18</v>
      </c>
      <c r="H631" s="23"/>
      <c r="I631" s="23"/>
      <c r="J631" s="23"/>
      <c r="K631" s="23"/>
      <c r="L631" s="23"/>
    </row>
    <row r="632" spans="2:13" s="1" customFormat="1" ht="15" hidden="1" customHeight="1" outlineLevel="1" x14ac:dyDescent="0.15">
      <c r="B632" s="7"/>
      <c r="D632" s="63" t="s">
        <v>302</v>
      </c>
      <c r="F632" s="8" t="s">
        <v>18</v>
      </c>
      <c r="H632" s="23"/>
      <c r="I632" s="23"/>
      <c r="J632" s="23"/>
      <c r="K632" s="23"/>
      <c r="L632" s="23"/>
    </row>
    <row r="633" spans="2:13" s="1" customFormat="1" ht="15" hidden="1" customHeight="1" outlineLevel="1" x14ac:dyDescent="0.15">
      <c r="B633" s="7"/>
      <c r="D633" s="63" t="s">
        <v>303</v>
      </c>
      <c r="F633" s="8" t="s">
        <v>18</v>
      </c>
      <c r="H633" s="23"/>
      <c r="I633" s="23"/>
      <c r="J633" s="23"/>
      <c r="K633" s="23"/>
      <c r="L633" s="23"/>
    </row>
    <row r="634" spans="2:13" s="1" customFormat="1" ht="15" hidden="1" customHeight="1" outlineLevel="1" x14ac:dyDescent="0.15">
      <c r="B634" s="7"/>
      <c r="D634" s="63" t="s">
        <v>304</v>
      </c>
      <c r="F634" s="8" t="s">
        <v>18</v>
      </c>
      <c r="H634" s="23"/>
      <c r="I634" s="23"/>
      <c r="J634" s="23"/>
      <c r="K634" s="23"/>
      <c r="L634" s="23"/>
    </row>
    <row r="635" spans="2:13" s="1" customFormat="1" ht="15" hidden="1" customHeight="1" outlineLevel="1" x14ac:dyDescent="0.15">
      <c r="B635" s="7"/>
      <c r="D635" s="63" t="s">
        <v>318</v>
      </c>
      <c r="F635" s="8" t="s">
        <v>18</v>
      </c>
      <c r="H635" s="23"/>
      <c r="I635" s="23"/>
      <c r="J635" s="23"/>
      <c r="K635" s="23"/>
      <c r="L635" s="23"/>
    </row>
    <row r="636" spans="2:13" s="1" customFormat="1" ht="15" hidden="1" customHeight="1" outlineLevel="1" x14ac:dyDescent="0.15">
      <c r="B636" s="7"/>
      <c r="D636" s="63" t="s">
        <v>319</v>
      </c>
      <c r="F636" s="8" t="s">
        <v>18</v>
      </c>
      <c r="H636" s="23"/>
      <c r="I636" s="23"/>
      <c r="J636" s="23"/>
      <c r="K636" s="23"/>
      <c r="L636" s="23"/>
    </row>
    <row r="637" spans="2:13" s="1" customFormat="1" ht="15" hidden="1" customHeight="1" outlineLevel="1" x14ac:dyDescent="0.15">
      <c r="B637" s="7"/>
      <c r="D637" s="63" t="s">
        <v>320</v>
      </c>
      <c r="F637" s="8" t="s">
        <v>18</v>
      </c>
      <c r="H637" s="23"/>
      <c r="I637" s="23"/>
      <c r="J637" s="23"/>
      <c r="K637" s="23"/>
      <c r="L637" s="23"/>
    </row>
    <row r="638" spans="2:13" s="1" customFormat="1" ht="15" hidden="1" customHeight="1" outlineLevel="1" x14ac:dyDescent="0.15">
      <c r="B638" s="7"/>
      <c r="D638" s="63" t="s">
        <v>321</v>
      </c>
      <c r="F638" s="8" t="s">
        <v>18</v>
      </c>
      <c r="H638" s="23"/>
      <c r="I638" s="23"/>
      <c r="J638" s="23"/>
      <c r="K638" s="23"/>
      <c r="L638" s="23"/>
    </row>
    <row r="639" spans="2:13" ht="4" hidden="1" customHeight="1" outlineLevel="1" x14ac:dyDescent="0.15">
      <c r="D639" s="1"/>
      <c r="E639" s="1"/>
      <c r="F639" s="1"/>
      <c r="H639" s="1"/>
      <c r="I639" s="1"/>
      <c r="J639" s="1"/>
      <c r="K639" s="1"/>
      <c r="L639" s="1"/>
    </row>
    <row r="640" spans="2:13" s="1" customFormat="1" ht="15" hidden="1" customHeight="1" outlineLevel="1" x14ac:dyDescent="0.15">
      <c r="B640" s="7"/>
      <c r="D640" s="66" t="s">
        <v>327</v>
      </c>
      <c r="F640" s="8" t="s">
        <v>18</v>
      </c>
      <c r="H640" s="23"/>
      <c r="I640" s="23"/>
      <c r="J640" s="23"/>
      <c r="K640" s="23"/>
      <c r="L640" s="23"/>
    </row>
    <row r="641" spans="2:13" ht="4" hidden="1" customHeight="1" outlineLevel="1" x14ac:dyDescent="0.15">
      <c r="D641" s="1"/>
      <c r="E641" s="1"/>
      <c r="F641" s="1"/>
      <c r="H641" s="1"/>
      <c r="I641" s="1"/>
      <c r="J641" s="1"/>
      <c r="K641" s="1"/>
      <c r="L641" s="1"/>
    </row>
    <row r="642" spans="2:13" s="1" customFormat="1" ht="15" hidden="1" customHeight="1" outlineLevel="1" x14ac:dyDescent="0.15">
      <c r="B642" s="7"/>
      <c r="D642" s="60" t="s">
        <v>310</v>
      </c>
      <c r="E642"/>
      <c r="F642" s="8" t="s">
        <v>18</v>
      </c>
      <c r="H642" s="28">
        <f>SUM(H631:H638, H640)</f>
        <v>0</v>
      </c>
      <c r="I642" s="28">
        <f t="shared" ref="I642:L642" si="35">SUM(I631:I638, I640)</f>
        <v>0</v>
      </c>
      <c r="J642" s="28">
        <f t="shared" si="35"/>
        <v>0</v>
      </c>
      <c r="K642" s="28">
        <f t="shared" si="35"/>
        <v>0</v>
      </c>
      <c r="L642" s="28">
        <f t="shared" si="35"/>
        <v>0</v>
      </c>
    </row>
    <row r="643" spans="2:13" hidden="1" outlineLevel="1" x14ac:dyDescent="0.15">
      <c r="D643" s="1"/>
      <c r="E643" s="1"/>
      <c r="F643" s="1"/>
      <c r="H643" s="1"/>
      <c r="I643" s="1"/>
      <c r="J643" s="1"/>
      <c r="K643" s="1"/>
      <c r="L643" s="1"/>
    </row>
    <row r="644" spans="2:13" s="1" customFormat="1" ht="18" hidden="1" customHeight="1" outlineLevel="1" x14ac:dyDescent="0.15">
      <c r="B644" s="7"/>
      <c r="C644" s="95" t="s">
        <v>322</v>
      </c>
      <c r="D644" s="95"/>
      <c r="E644" s="95"/>
      <c r="F644" s="96"/>
      <c r="G644" s="96"/>
      <c r="H644" s="96" t="s">
        <v>4</v>
      </c>
      <c r="I644" s="96" t="s">
        <v>5</v>
      </c>
      <c r="J644" s="96" t="s">
        <v>6</v>
      </c>
      <c r="K644" s="96" t="s">
        <v>257</v>
      </c>
      <c r="L644" s="96" t="s">
        <v>258</v>
      </c>
      <c r="M644" s="96"/>
    </row>
    <row r="645" spans="2:13" ht="10" hidden="1" customHeight="1" outlineLevel="1" x14ac:dyDescent="0.15">
      <c r="H645" s="1"/>
      <c r="I645" s="1"/>
      <c r="J645" s="1"/>
      <c r="K645" s="1"/>
      <c r="L645" s="1"/>
    </row>
    <row r="646" spans="2:13" ht="15" hidden="1" customHeight="1" outlineLevel="1" x14ac:dyDescent="0.15">
      <c r="D646" s="61" t="s">
        <v>308</v>
      </c>
      <c r="H646" s="102" t="str" cm="1">
        <f t="array" ref="H646">IF(OR(E647:E654 = "!"), "Red alert = missing data","")</f>
        <v/>
      </c>
      <c r="I646" s="1"/>
      <c r="J646" s="1"/>
      <c r="K646" s="1"/>
      <c r="L646" s="1"/>
    </row>
    <row r="647" spans="2:13" s="1" customFormat="1" ht="15" hidden="1" customHeight="1" outlineLevel="1" x14ac:dyDescent="0.15">
      <c r="B647" s="7"/>
      <c r="D647" s="64" t="str">
        <f t="shared" ref="D647:D654" si="36">D631</f>
        <v>[Role 1]</v>
      </c>
      <c r="E647" s="62" t="str" cm="1">
        <f t="array" ref="E647">IF(OR(H631:L631*H647:L647 &lt; H631:L631*1), "!", "")</f>
        <v/>
      </c>
      <c r="F647" s="59" t="str">
        <f>F618</f>
        <v>[currency code]</v>
      </c>
      <c r="H647" s="23"/>
      <c r="I647" s="23"/>
      <c r="J647" s="23"/>
      <c r="K647" s="23"/>
      <c r="L647" s="23"/>
    </row>
    <row r="648" spans="2:13" s="1" customFormat="1" ht="15" hidden="1" customHeight="1" outlineLevel="1" x14ac:dyDescent="0.15">
      <c r="B648" s="7"/>
      <c r="D648" s="64" t="str">
        <f t="shared" si="36"/>
        <v>[Role 2]</v>
      </c>
      <c r="E648" s="62" t="str" cm="1">
        <f t="array" ref="E648">IF(OR(H632:L632*H648:L648 &lt; H632:L632*1), "!", "")</f>
        <v/>
      </c>
      <c r="F648" s="59" t="str">
        <f>F618</f>
        <v>[currency code]</v>
      </c>
      <c r="H648" s="23"/>
      <c r="I648" s="23"/>
      <c r="J648" s="23"/>
      <c r="K648" s="23"/>
      <c r="L648" s="23"/>
    </row>
    <row r="649" spans="2:13" s="1" customFormat="1" ht="15" hidden="1" customHeight="1" outlineLevel="1" x14ac:dyDescent="0.15">
      <c r="B649" s="7"/>
      <c r="D649" s="64" t="str">
        <f t="shared" si="36"/>
        <v>[Role 3]</v>
      </c>
      <c r="E649" s="62" t="str" cm="1">
        <f t="array" ref="E649">IF(OR(H633:L633*H649:L649 &lt; H633:L633*1), "!", "")</f>
        <v/>
      </c>
      <c r="F649" s="59" t="str">
        <f>F618</f>
        <v>[currency code]</v>
      </c>
      <c r="H649" s="23"/>
      <c r="I649" s="23"/>
      <c r="J649" s="23"/>
      <c r="K649" s="23"/>
      <c r="L649" s="23"/>
    </row>
    <row r="650" spans="2:13" s="1" customFormat="1" ht="15" hidden="1" customHeight="1" outlineLevel="1" x14ac:dyDescent="0.15">
      <c r="B650" s="7"/>
      <c r="D650" s="64" t="str">
        <f t="shared" si="36"/>
        <v>[Role 4]</v>
      </c>
      <c r="E650" s="62" t="str" cm="1">
        <f t="array" ref="E650">IF(OR(H634:L634*H650:L650 &lt; H634:L634*1), "!", "")</f>
        <v/>
      </c>
      <c r="F650" s="59" t="str">
        <f>F618</f>
        <v>[currency code]</v>
      </c>
      <c r="H650" s="23"/>
      <c r="I650" s="23"/>
      <c r="J650" s="23"/>
      <c r="K650" s="23"/>
      <c r="L650" s="23"/>
    </row>
    <row r="651" spans="2:13" s="1" customFormat="1" ht="15" hidden="1" customHeight="1" outlineLevel="1" x14ac:dyDescent="0.15">
      <c r="B651" s="7"/>
      <c r="D651" s="64" t="str">
        <f t="shared" si="36"/>
        <v>[Role 5]</v>
      </c>
      <c r="E651" s="62" t="str" cm="1">
        <f t="array" ref="E651">IF(OR(H635:L635*H651:L651 &lt; H635:L635*1), "!", "")</f>
        <v/>
      </c>
      <c r="F651" s="59" t="str">
        <f>F618</f>
        <v>[currency code]</v>
      </c>
      <c r="H651" s="23"/>
      <c r="I651" s="23"/>
      <c r="J651" s="23"/>
      <c r="K651" s="23"/>
      <c r="L651" s="23"/>
    </row>
    <row r="652" spans="2:13" s="1" customFormat="1" ht="15" hidden="1" customHeight="1" outlineLevel="1" x14ac:dyDescent="0.15">
      <c r="B652" s="7"/>
      <c r="D652" s="64" t="str">
        <f t="shared" si="36"/>
        <v>[Role 6]</v>
      </c>
      <c r="E652" s="62" t="str" cm="1">
        <f t="array" ref="E652">IF(OR(H636:L636*H652:L652 &lt; H636:L636*1), "!", "")</f>
        <v/>
      </c>
      <c r="F652" s="59" t="str">
        <f>F618</f>
        <v>[currency code]</v>
      </c>
      <c r="H652" s="23"/>
      <c r="I652" s="23"/>
      <c r="J652" s="23"/>
      <c r="K652" s="23"/>
      <c r="L652" s="23"/>
    </row>
    <row r="653" spans="2:13" s="1" customFormat="1" ht="15" hidden="1" customHeight="1" outlineLevel="1" x14ac:dyDescent="0.15">
      <c r="B653" s="7"/>
      <c r="D653" s="64" t="str">
        <f t="shared" si="36"/>
        <v>[Role 7]</v>
      </c>
      <c r="E653" s="62" t="str" cm="1">
        <f t="array" ref="E653">IF(OR(H637:L637*H653:L653 &lt; H637:L637*1), "!", "")</f>
        <v/>
      </c>
      <c r="F653" s="59" t="str">
        <f>F618</f>
        <v>[currency code]</v>
      </c>
      <c r="H653" s="23"/>
      <c r="I653" s="23"/>
      <c r="J653" s="23"/>
      <c r="K653" s="23"/>
      <c r="L653" s="23"/>
    </row>
    <row r="654" spans="2:13" s="1" customFormat="1" ht="15" hidden="1" customHeight="1" outlineLevel="1" x14ac:dyDescent="0.15">
      <c r="B654" s="7"/>
      <c r="D654" s="64" t="str">
        <f t="shared" si="36"/>
        <v>[Role 8]</v>
      </c>
      <c r="E654" s="62" t="str" cm="1">
        <f t="array" ref="E654">IF(OR(H638:L638*H654:L654 &lt; H638:L638*1), "!", "")</f>
        <v/>
      </c>
      <c r="F654" s="59" t="str">
        <f>F618</f>
        <v>[currency code]</v>
      </c>
      <c r="H654" s="23"/>
      <c r="I654" s="23"/>
      <c r="J654" s="23"/>
      <c r="K654" s="23"/>
      <c r="L654" s="23"/>
    </row>
    <row r="655" spans="2:13" ht="10" hidden="1" customHeight="1" outlineLevel="1" x14ac:dyDescent="0.15">
      <c r="D655" s="1"/>
      <c r="E655" s="1"/>
      <c r="F655" s="1"/>
      <c r="H655" s="1"/>
      <c r="I655" s="1"/>
      <c r="J655" s="1"/>
      <c r="K655" s="1"/>
      <c r="L655" s="1"/>
    </row>
    <row r="656" spans="2:13" ht="15" hidden="1" customHeight="1" outlineLevel="1" x14ac:dyDescent="0.15">
      <c r="D656" s="61" t="s">
        <v>309</v>
      </c>
      <c r="E656" s="1"/>
      <c r="F656" s="1"/>
      <c r="H656" s="104" t="s">
        <v>326</v>
      </c>
      <c r="I656" s="1"/>
      <c r="J656" s="1"/>
      <c r="K656" s="1"/>
      <c r="L656" s="1"/>
    </row>
    <row r="657" spans="2:13" s="1" customFormat="1" ht="15" hidden="1" customHeight="1" outlineLevel="1" x14ac:dyDescent="0.15">
      <c r="B657" s="7"/>
      <c r="D657" s="64" t="str">
        <f t="shared" ref="D657:D664" si="37">D631</f>
        <v>[Role 1]</v>
      </c>
      <c r="E657" s="43"/>
      <c r="F657" s="8" t="str">
        <f t="shared" ref="F657:F664" si="38">ReportingCurrency</f>
        <v>USD</v>
      </c>
      <c r="H657" s="28">
        <f>IF(OR(H620=0, H631=0), 0, H647/H620)</f>
        <v>0</v>
      </c>
      <c r="I657" s="28">
        <f>IF(OR(I620=0, I631=0), 0, I647/I620)</f>
        <v>0</v>
      </c>
      <c r="J657" s="28">
        <f>IF(OR(J620=0, J631=0), 0, J647/J620)</f>
        <v>0</v>
      </c>
      <c r="K657" s="28">
        <f>IF(OR(K620=0, K631=0), 0, K647/K620)</f>
        <v>0</v>
      </c>
      <c r="L657" s="28">
        <f>IF(OR(L620=0, L631=0), 0, L647/L620)</f>
        <v>0</v>
      </c>
    </row>
    <row r="658" spans="2:13" s="1" customFormat="1" ht="15" hidden="1" customHeight="1" outlineLevel="1" x14ac:dyDescent="0.15">
      <c r="B658" s="7"/>
      <c r="D658" s="64" t="str">
        <f t="shared" si="37"/>
        <v>[Role 2]</v>
      </c>
      <c r="E658" s="43"/>
      <c r="F658" s="8" t="str">
        <f t="shared" si="38"/>
        <v>USD</v>
      </c>
      <c r="H658" s="28">
        <f>IF(OR(H620=0, H632=0), 0, H648/H620)</f>
        <v>0</v>
      </c>
      <c r="I658" s="28">
        <f>IF(OR(I620=0, I632=0), 0, I648/I620)</f>
        <v>0</v>
      </c>
      <c r="J658" s="28">
        <f>IF(OR(J620=0, J632=0), 0, J648/J620)</f>
        <v>0</v>
      </c>
      <c r="K658" s="28">
        <f>IF(OR(K620=0, K632=0), 0, K648/K620)</f>
        <v>0</v>
      </c>
      <c r="L658" s="28">
        <f>IF(OR(L620=0, L632=0), 0, L648/L620)</f>
        <v>0</v>
      </c>
    </row>
    <row r="659" spans="2:13" s="1" customFormat="1" ht="15" hidden="1" customHeight="1" outlineLevel="1" x14ac:dyDescent="0.15">
      <c r="B659" s="7"/>
      <c r="D659" s="64" t="str">
        <f t="shared" si="37"/>
        <v>[Role 3]</v>
      </c>
      <c r="E659" s="43"/>
      <c r="F659" s="8" t="str">
        <f t="shared" si="38"/>
        <v>USD</v>
      </c>
      <c r="H659" s="28">
        <f>IF(OR(H620=0, H633=0), 0, H649/H620)</f>
        <v>0</v>
      </c>
      <c r="I659" s="28">
        <f>IF(OR(I620=0, I633=0), 0, I649/I620)</f>
        <v>0</v>
      </c>
      <c r="J659" s="28">
        <f>IF(OR(J620=0, J633=0), 0, J649/J620)</f>
        <v>0</v>
      </c>
      <c r="K659" s="28">
        <f>IF(OR(K620=0, K633=0), 0, K649/K620)</f>
        <v>0</v>
      </c>
      <c r="L659" s="28">
        <f>IF(OR(L620=0, L633=0), 0, L649/L620)</f>
        <v>0</v>
      </c>
    </row>
    <row r="660" spans="2:13" s="1" customFormat="1" ht="15" hidden="1" customHeight="1" outlineLevel="1" x14ac:dyDescent="0.15">
      <c r="B660" s="7"/>
      <c r="D660" s="64" t="str">
        <f t="shared" si="37"/>
        <v>[Role 4]</v>
      </c>
      <c r="E660" s="43"/>
      <c r="F660" s="8" t="str">
        <f t="shared" si="38"/>
        <v>USD</v>
      </c>
      <c r="H660" s="28">
        <f>IF(OR(H620=0, H634=0), 0, H650/H620)</f>
        <v>0</v>
      </c>
      <c r="I660" s="28">
        <f>IF(OR(I620=0, I634=0), 0, I650/I620)</f>
        <v>0</v>
      </c>
      <c r="J660" s="28">
        <f>IF(OR(J620=0, J634=0), 0, J650/J620)</f>
        <v>0</v>
      </c>
      <c r="K660" s="28">
        <f>IF(OR(K620=0, K634=0), 0, K650/K620)</f>
        <v>0</v>
      </c>
      <c r="L660" s="28">
        <f>IF(OR(L620=0, L634=0), 0, L650/L620)</f>
        <v>0</v>
      </c>
    </row>
    <row r="661" spans="2:13" s="1" customFormat="1" ht="15" hidden="1" customHeight="1" outlineLevel="1" x14ac:dyDescent="0.15">
      <c r="B661" s="7"/>
      <c r="D661" s="64" t="str">
        <f t="shared" si="37"/>
        <v>[Role 5]</v>
      </c>
      <c r="E661" s="43"/>
      <c r="F661" s="8" t="str">
        <f t="shared" si="38"/>
        <v>USD</v>
      </c>
      <c r="H661" s="28">
        <f>IF(OR(H620=0, H635=0), 0, H651/H620)</f>
        <v>0</v>
      </c>
      <c r="I661" s="28">
        <f>IF(OR(I620=0, I635=0), 0, I651/I620)</f>
        <v>0</v>
      </c>
      <c r="J661" s="28">
        <f>IF(OR(J620=0, J635=0), 0, J651/J620)</f>
        <v>0</v>
      </c>
      <c r="K661" s="28">
        <f>IF(OR(K620=0, K635=0), 0, K651/K620)</f>
        <v>0</v>
      </c>
      <c r="L661" s="28">
        <f>IF(OR(L620=0, L635=0), 0, L651/L620)</f>
        <v>0</v>
      </c>
    </row>
    <row r="662" spans="2:13" s="1" customFormat="1" ht="15" hidden="1" customHeight="1" outlineLevel="1" x14ac:dyDescent="0.15">
      <c r="B662" s="7"/>
      <c r="D662" s="64" t="str">
        <f t="shared" si="37"/>
        <v>[Role 6]</v>
      </c>
      <c r="E662" s="43"/>
      <c r="F662" s="8" t="str">
        <f t="shared" si="38"/>
        <v>USD</v>
      </c>
      <c r="H662" s="28">
        <f>IF(OR(H620=0, H636=0), 0, H652/H620)</f>
        <v>0</v>
      </c>
      <c r="I662" s="28">
        <f>IF(OR(I620=0, I636=0), 0, I652/I620)</f>
        <v>0</v>
      </c>
      <c r="J662" s="28">
        <f>IF(OR(J620=0, J636=0), 0, J652/J620)</f>
        <v>0</v>
      </c>
      <c r="K662" s="28">
        <f>IF(OR(K620=0, K636=0), 0, K652/K620)</f>
        <v>0</v>
      </c>
      <c r="L662" s="28">
        <f>IF(OR(L620=0, L636=0), 0, L652/L620)</f>
        <v>0</v>
      </c>
    </row>
    <row r="663" spans="2:13" s="1" customFormat="1" ht="15" hidden="1" customHeight="1" outlineLevel="1" x14ac:dyDescent="0.15">
      <c r="B663" s="7"/>
      <c r="D663" s="64" t="str">
        <f t="shared" si="37"/>
        <v>[Role 7]</v>
      </c>
      <c r="E663" s="43"/>
      <c r="F663" s="8" t="str">
        <f t="shared" si="38"/>
        <v>USD</v>
      </c>
      <c r="H663" s="28">
        <f>IF(OR(H620=0, H637=0), 0, H653/H620)</f>
        <v>0</v>
      </c>
      <c r="I663" s="28">
        <f>IF(OR(I620=0, I637=0), 0, I653/I620)</f>
        <v>0</v>
      </c>
      <c r="J663" s="28">
        <f>IF(OR(J620=0, J637=0), 0, J653/J620)</f>
        <v>0</v>
      </c>
      <c r="K663" s="28">
        <f>IF(OR(K620=0, K637=0), 0, K653/K620)</f>
        <v>0</v>
      </c>
      <c r="L663" s="28">
        <f>IF(OR(L620=0, L637=0), 0, L653/L620)</f>
        <v>0</v>
      </c>
    </row>
    <row r="664" spans="2:13" s="1" customFormat="1" ht="15" hidden="1" customHeight="1" outlineLevel="1" x14ac:dyDescent="0.15">
      <c r="B664" s="7"/>
      <c r="D664" s="64" t="str">
        <f t="shared" si="37"/>
        <v>[Role 8]</v>
      </c>
      <c r="E664" s="43"/>
      <c r="F664" s="8" t="str">
        <f t="shared" si="38"/>
        <v>USD</v>
      </c>
      <c r="H664" s="28">
        <f>IF(OR(H620=0, H638=0), 0, H654/H620)</f>
        <v>0</v>
      </c>
      <c r="I664" s="28">
        <f>IF(OR(I620=0, I638=0), 0, I654/I620)</f>
        <v>0</v>
      </c>
      <c r="J664" s="28">
        <f>IF(OR(J620=0, J638=0), 0, J654/J620)</f>
        <v>0</v>
      </c>
      <c r="K664" s="28">
        <f>IF(OR(K620=0, K638=0), 0, K654/K620)</f>
        <v>0</v>
      </c>
      <c r="L664" s="28">
        <f>IF(OR(L620=0, L638=0), 0, L654/L620)</f>
        <v>0</v>
      </c>
    </row>
    <row r="665" spans="2:13" hidden="1" outlineLevel="1" x14ac:dyDescent="0.15"/>
    <row r="666" spans="2:13" s="1" customFormat="1" ht="18" hidden="1" customHeight="1" outlineLevel="1" x14ac:dyDescent="0.15">
      <c r="B666" s="7"/>
      <c r="C666" s="95" t="s">
        <v>10</v>
      </c>
      <c r="D666" s="95"/>
      <c r="E666" s="95"/>
      <c r="F666" s="96"/>
      <c r="G666" s="96"/>
      <c r="H666" s="103" t="s">
        <v>4</v>
      </c>
      <c r="I666" s="96" t="s">
        <v>5</v>
      </c>
      <c r="J666" s="96" t="s">
        <v>6</v>
      </c>
      <c r="K666" s="96" t="s">
        <v>257</v>
      </c>
      <c r="L666" s="96" t="s">
        <v>258</v>
      </c>
      <c r="M666" s="96"/>
    </row>
    <row r="667" spans="2:13" ht="10" hidden="1" customHeight="1" outlineLevel="1" x14ac:dyDescent="0.15"/>
    <row r="668" spans="2:13" s="1" customFormat="1" ht="15" hidden="1" customHeight="1" outlineLevel="1" x14ac:dyDescent="0.15">
      <c r="B668" s="7"/>
      <c r="D668" s="9" t="s">
        <v>17</v>
      </c>
      <c r="F668" s="8" t="s">
        <v>9</v>
      </c>
      <c r="H668" s="29">
        <f>H642</f>
        <v>0</v>
      </c>
      <c r="I668" s="29">
        <f>I642</f>
        <v>0</v>
      </c>
      <c r="J668" s="29">
        <f>J642</f>
        <v>0</v>
      </c>
      <c r="K668" s="29">
        <f>K642</f>
        <v>0</v>
      </c>
      <c r="L668" s="29">
        <f>L642</f>
        <v>0</v>
      </c>
    </row>
    <row r="669" spans="2:13" ht="4" hidden="1" customHeight="1" outlineLevel="1" x14ac:dyDescent="0.15">
      <c r="D669" s="9"/>
      <c r="F669" s="1"/>
      <c r="H669" s="1"/>
      <c r="I669" s="1"/>
      <c r="J669" s="1"/>
      <c r="K669" s="1"/>
      <c r="L669" s="1"/>
    </row>
    <row r="670" spans="2:13" s="1" customFormat="1" ht="15" hidden="1" customHeight="1" outlineLevel="1" x14ac:dyDescent="0.15">
      <c r="B670" s="7"/>
      <c r="D670" s="9" t="s">
        <v>249</v>
      </c>
      <c r="F670" s="8" t="s">
        <v>9</v>
      </c>
      <c r="H670" s="29" cm="1">
        <f t="array" ref="H670">SUM(H631:H638 * (H647:H654 &lt;H618))</f>
        <v>0</v>
      </c>
      <c r="I670" s="29" cm="1">
        <f t="array" ref="I670">SUM(I631:I638 * (I647:I654 &lt;I618))</f>
        <v>0</v>
      </c>
      <c r="J670" s="29" cm="1">
        <f t="array" ref="J670">SUM(J631:J638 * (J647:J654 &lt;J618))</f>
        <v>0</v>
      </c>
      <c r="K670" s="29" cm="1">
        <f t="array" ref="K670">SUM(K631:K638 * (K647:K654 &lt;K618))</f>
        <v>0</v>
      </c>
      <c r="L670" s="29" cm="1">
        <f t="array" ref="L670">SUM(L631:L638 * (L647:L654 &lt;L618))</f>
        <v>0</v>
      </c>
    </row>
    <row r="671" spans="2:13" ht="4" hidden="1" customHeight="1" outlineLevel="1" x14ac:dyDescent="0.15">
      <c r="D671" s="9"/>
      <c r="F671" s="1"/>
      <c r="H671" s="1"/>
      <c r="I671" s="1"/>
      <c r="J671" s="1"/>
      <c r="K671" s="1"/>
      <c r="L671" s="1"/>
    </row>
    <row r="672" spans="2:13" s="1" customFormat="1" ht="15" hidden="1" customHeight="1" outlineLevel="1" x14ac:dyDescent="0.15">
      <c r="B672" s="7"/>
      <c r="D672" s="9" t="s">
        <v>11</v>
      </c>
      <c r="F672" s="8" t="str">
        <f>ReportingCurrencyUnitLables</f>
        <v>USD 000s</v>
      </c>
      <c r="H672" s="29">
        <f>H622 * H642 / 1000</f>
        <v>0</v>
      </c>
      <c r="I672" s="105">
        <f t="shared" ref="I672:L672" si="39">I622 * I642 / 1000</f>
        <v>0</v>
      </c>
      <c r="J672" s="29">
        <f t="shared" si="39"/>
        <v>0</v>
      </c>
      <c r="K672" s="29">
        <f t="shared" si="39"/>
        <v>0</v>
      </c>
      <c r="L672" s="29">
        <f t="shared" si="39"/>
        <v>0</v>
      </c>
    </row>
    <row r="673" spans="2:13" ht="4" hidden="1" customHeight="1" outlineLevel="1" x14ac:dyDescent="0.15">
      <c r="D673" s="9"/>
      <c r="F673" s="1"/>
      <c r="H673" s="1"/>
      <c r="I673" s="1"/>
      <c r="J673" s="1"/>
      <c r="K673" s="1"/>
      <c r="L673" s="1"/>
    </row>
    <row r="674" spans="2:13" s="1" customFormat="1" ht="15" hidden="1" customHeight="1" outlineLevel="1" x14ac:dyDescent="0.15">
      <c r="B674" s="7"/>
      <c r="D674" s="9" t="s">
        <v>13</v>
      </c>
      <c r="F674" s="8" t="s">
        <v>14</v>
      </c>
      <c r="H674" s="30">
        <f>IF(H668=0,0,H670 / H668)</f>
        <v>0</v>
      </c>
      <c r="I674" s="30">
        <f>IF(I668=0,0,I670 / I668)</f>
        <v>0</v>
      </c>
      <c r="J674" s="30">
        <f>IF(J668=0,0,J670 / J668)</f>
        <v>0</v>
      </c>
      <c r="K674" s="30">
        <f>IF(K668=0,0,K670 / K668)</f>
        <v>0</v>
      </c>
      <c r="L674" s="30">
        <f>IF(L668=0,0,L670 / L668)</f>
        <v>0</v>
      </c>
    </row>
    <row r="675" spans="2:13" ht="4" hidden="1" customHeight="1" outlineLevel="1" x14ac:dyDescent="0.15">
      <c r="D675" s="9"/>
      <c r="F675" s="1"/>
      <c r="H675" s="1"/>
      <c r="I675" s="1"/>
      <c r="J675" s="1"/>
      <c r="K675" s="1"/>
      <c r="L675" s="1"/>
    </row>
    <row r="676" spans="2:13" ht="15" hidden="1" customHeight="1" outlineLevel="1" x14ac:dyDescent="0.15">
      <c r="D676" s="9" t="s">
        <v>301</v>
      </c>
      <c r="F676" s="8" t="str">
        <f>ReportingCurrencyUnitLables</f>
        <v>USD 000s</v>
      </c>
      <c r="G676" s="1"/>
      <c r="H676" s="105" cm="1">
        <f t="array" ref="H676">SUM((H657:H664&lt;H622) * (H622 - H657:H664) * H631:H638) / 1000</f>
        <v>0</v>
      </c>
      <c r="I676" s="105" cm="1">
        <f t="array" ref="I676">SUM((I657:I664&lt;I622) * (I622 - I657:I664) * I631:I638) / 1000</f>
        <v>0</v>
      </c>
      <c r="J676" s="105" cm="1">
        <f t="array" ref="J676">SUM((J657:J664&lt;J622) * (J622 - J657:J664) * J631:J638) / 1000</f>
        <v>0</v>
      </c>
      <c r="K676" s="105" cm="1">
        <f t="array" ref="K676">SUM((K657:K664&lt;K622) * (K622 - K657:K664) * K631:K638) / 1000</f>
        <v>0</v>
      </c>
      <c r="L676" s="105" cm="1">
        <f t="array" ref="L676">SUM((L657:L664&lt;L622) * (L622 - L657:L664) * L631:L638) / 1000</f>
        <v>0</v>
      </c>
    </row>
    <row r="677" spans="2:13" ht="4" hidden="1" customHeight="1" outlineLevel="1" x14ac:dyDescent="0.15">
      <c r="D677" s="9"/>
      <c r="F677" s="1"/>
      <c r="H677" s="1"/>
      <c r="I677" s="1"/>
      <c r="J677" s="1"/>
      <c r="K677" s="1"/>
      <c r="L677" s="1"/>
    </row>
    <row r="678" spans="2:13" s="1" customFormat="1" ht="15" hidden="1" customHeight="1" outlineLevel="1" x14ac:dyDescent="0.15">
      <c r="B678" s="7"/>
      <c r="D678" s="9" t="s">
        <v>252</v>
      </c>
      <c r="F678" s="8" t="s">
        <v>250</v>
      </c>
      <c r="H678" s="30">
        <f>IF(H672=0, 0, H676/H672)</f>
        <v>0</v>
      </c>
      <c r="I678" s="30">
        <f>IF(I672=0, 0, I676/I672)</f>
        <v>0</v>
      </c>
      <c r="J678" s="30">
        <f>IF(J672=0, 0, J676/J672)</f>
        <v>0</v>
      </c>
      <c r="K678" s="30">
        <f>IF(K672=0, 0, K676/K672)</f>
        <v>0</v>
      </c>
      <c r="L678" s="30">
        <f>IF(L672=0, 0, L676/L672)</f>
        <v>0</v>
      </c>
    </row>
    <row r="679" spans="2:13" ht="4" hidden="1" customHeight="1" outlineLevel="1" x14ac:dyDescent="0.15">
      <c r="D679" s="9"/>
      <c r="F679" s="1"/>
      <c r="H679" s="1"/>
      <c r="I679" s="1"/>
      <c r="J679" s="1"/>
      <c r="K679" s="1"/>
      <c r="L679" s="1"/>
    </row>
    <row r="680" spans="2:13" s="1" customFormat="1" ht="15" hidden="1" customHeight="1" outlineLevel="1" x14ac:dyDescent="0.15">
      <c r="B680" s="7"/>
      <c r="C680" s="7"/>
      <c r="D680" s="9" t="s">
        <v>251</v>
      </c>
      <c r="F680" s="8" t="s">
        <v>259</v>
      </c>
      <c r="H680" s="31"/>
      <c r="I680" s="30">
        <f>IF(H678=0, 0, -(I678-H678) / H678)</f>
        <v>0</v>
      </c>
      <c r="J680" s="30">
        <f>IF(I678=0, 0, -(J678-I678) / I678)</f>
        <v>0</v>
      </c>
      <c r="K680" s="30">
        <f>IF(J678=0, 0, -(K678-J678) / J678)</f>
        <v>0</v>
      </c>
      <c r="L680" s="30">
        <f>IF(K678=0, 0, -(L678-K678) / K678)</f>
        <v>0</v>
      </c>
    </row>
    <row r="681" spans="2:13" hidden="1" outlineLevel="1" x14ac:dyDescent="0.15"/>
    <row r="682" spans="2:13" s="1" customFormat="1" ht="18" hidden="1" customHeight="1" outlineLevel="1" x14ac:dyDescent="0.15">
      <c r="B682" s="7"/>
      <c r="C682" s="95" t="s">
        <v>241</v>
      </c>
      <c r="D682" s="95"/>
      <c r="E682" s="97">
        <f>IF(AND(J609 = "Yes", OR(ISBLANK(Worker_Type_Filter), Worker_Type_Filter = H614),
 OR(ISBLANK(Country_Filter), Country_Filter = J614)), 1, 0)</f>
        <v>1</v>
      </c>
      <c r="F682" s="96"/>
      <c r="G682" s="96"/>
      <c r="H682" s="96" t="s">
        <v>4</v>
      </c>
      <c r="I682" s="96" t="s">
        <v>5</v>
      </c>
      <c r="J682" s="96" t="s">
        <v>6</v>
      </c>
      <c r="K682" s="96" t="s">
        <v>257</v>
      </c>
      <c r="L682" s="96" t="s">
        <v>258</v>
      </c>
      <c r="M682" s="96"/>
    </row>
    <row r="683" spans="2:13" ht="10" hidden="1" customHeight="1" outlineLevel="1" x14ac:dyDescent="0.15">
      <c r="C683" s="44" t="s">
        <v>248</v>
      </c>
    </row>
    <row r="684" spans="2:13" ht="4" hidden="1" customHeight="1" outlineLevel="1" x14ac:dyDescent="0.15"/>
    <row r="685" spans="2:13" s="1" customFormat="1" ht="15" hidden="1" customHeight="1" outlineLevel="1" x14ac:dyDescent="0.15">
      <c r="B685" s="7"/>
      <c r="C685" s="19">
        <v>1</v>
      </c>
      <c r="D685" s="9" t="s">
        <v>17</v>
      </c>
      <c r="F685" s="8" t="s">
        <v>9</v>
      </c>
      <c r="H685" s="29">
        <f>H668 * $E682</f>
        <v>0</v>
      </c>
      <c r="I685" s="29">
        <f>I668 * $E682</f>
        <v>0</v>
      </c>
      <c r="J685" s="29">
        <f>J668 * $E682</f>
        <v>0</v>
      </c>
      <c r="K685" s="29">
        <f>K668 * $E682</f>
        <v>0</v>
      </c>
      <c r="L685" s="29">
        <f>L668 * $E682</f>
        <v>0</v>
      </c>
    </row>
    <row r="686" spans="2:13" ht="4" hidden="1" customHeight="1" outlineLevel="1" x14ac:dyDescent="0.15">
      <c r="D686" s="9"/>
      <c r="F686" s="1"/>
      <c r="H686" s="1"/>
      <c r="I686" s="1"/>
      <c r="J686" s="1"/>
      <c r="K686" s="1"/>
      <c r="L686" s="1"/>
    </row>
    <row r="687" spans="2:13" s="1" customFormat="1" ht="15" hidden="1" customHeight="1" outlineLevel="1" x14ac:dyDescent="0.15">
      <c r="B687" s="7"/>
      <c r="C687" s="19">
        <v>2</v>
      </c>
      <c r="D687" s="9" t="s">
        <v>249</v>
      </c>
      <c r="F687" s="8" t="s">
        <v>9</v>
      </c>
      <c r="H687" s="29">
        <f>H670 * $E682</f>
        <v>0</v>
      </c>
      <c r="I687" s="29">
        <f>I670 * $E682</f>
        <v>0</v>
      </c>
      <c r="J687" s="29">
        <f>J670 * $E682</f>
        <v>0</v>
      </c>
      <c r="K687" s="29">
        <f>K670 * $E682</f>
        <v>0</v>
      </c>
      <c r="L687" s="29">
        <f>L670 * $E682</f>
        <v>0</v>
      </c>
    </row>
    <row r="688" spans="2:13" ht="4" hidden="1" customHeight="1" outlineLevel="1" x14ac:dyDescent="0.15">
      <c r="D688" s="9"/>
      <c r="F688" s="1"/>
      <c r="H688" s="1"/>
      <c r="I688" s="1"/>
      <c r="J688" s="1"/>
      <c r="K688" s="1"/>
      <c r="L688" s="1"/>
    </row>
    <row r="689" spans="2:14" s="1" customFormat="1" ht="15" hidden="1" customHeight="1" outlineLevel="1" x14ac:dyDescent="0.15">
      <c r="B689" s="7"/>
      <c r="C689" s="19">
        <v>3</v>
      </c>
      <c r="D689" s="9" t="s">
        <v>11</v>
      </c>
      <c r="F689" s="8" t="str">
        <f>ReportingCurrencyUnitLables</f>
        <v>USD 000s</v>
      </c>
      <c r="H689" s="29">
        <f>H672 * $E682</f>
        <v>0</v>
      </c>
      <c r="I689" s="29">
        <f>I672 * $E682</f>
        <v>0</v>
      </c>
      <c r="J689" s="29">
        <f>J672 * $E682</f>
        <v>0</v>
      </c>
      <c r="K689" s="29">
        <f>K672 * $E682</f>
        <v>0</v>
      </c>
      <c r="L689" s="29">
        <f>L672 * $E682</f>
        <v>0</v>
      </c>
    </row>
    <row r="690" spans="2:14" ht="4" hidden="1" customHeight="1" outlineLevel="1" x14ac:dyDescent="0.15">
      <c r="D690" s="9"/>
      <c r="F690" s="1"/>
      <c r="H690" s="1"/>
      <c r="I690" s="1"/>
      <c r="J690" s="1"/>
      <c r="K690" s="1"/>
      <c r="L690" s="1"/>
    </row>
    <row r="691" spans="2:14" s="1" customFormat="1" ht="15" hidden="1" customHeight="1" outlineLevel="1" x14ac:dyDescent="0.15">
      <c r="B691" s="7"/>
      <c r="C691" s="19">
        <v>4</v>
      </c>
      <c r="D691" s="9" t="s">
        <v>256</v>
      </c>
      <c r="F691" s="8" t="str">
        <f>ReportingCurrencyUnitLables</f>
        <v>USD 000s</v>
      </c>
      <c r="H691" s="29">
        <f>H676 * $E682</f>
        <v>0</v>
      </c>
      <c r="I691" s="29">
        <f>I676 * $E682</f>
        <v>0</v>
      </c>
      <c r="J691" s="29">
        <f>J676 * $E682</f>
        <v>0</v>
      </c>
      <c r="K691" s="29">
        <f>K676 * $E682</f>
        <v>0</v>
      </c>
      <c r="L691" s="29">
        <f>L676 * $E682</f>
        <v>0</v>
      </c>
    </row>
    <row r="692" spans="2:14" ht="4" hidden="1" customHeight="1" outlineLevel="1" x14ac:dyDescent="0.15">
      <c r="D692" s="9"/>
      <c r="F692" s="1"/>
      <c r="H692" s="1"/>
      <c r="I692" s="1"/>
      <c r="J692" s="1"/>
      <c r="K692" s="1"/>
      <c r="L692" s="1"/>
    </row>
    <row r="693" spans="2:14" ht="10" hidden="1" customHeight="1" outlineLevel="1" x14ac:dyDescent="0.15">
      <c r="B693" s="45"/>
      <c r="C693" s="41"/>
      <c r="D693" s="41"/>
      <c r="E693" s="41"/>
      <c r="F693" s="41"/>
      <c r="G693" s="41"/>
      <c r="H693" s="41"/>
      <c r="I693" s="46"/>
      <c r="J693" s="46"/>
      <c r="K693" s="46"/>
      <c r="L693" s="41"/>
      <c r="M693" s="41"/>
      <c r="N693" s="1"/>
    </row>
    <row r="694" spans="2:14" ht="10" customHeight="1" x14ac:dyDescent="0.15"/>
    <row r="695" spans="2:14" s="1" customFormat="1" ht="19" collapsed="1" x14ac:dyDescent="0.15">
      <c r="B695" s="87" cm="1">
        <f t="array" aca="1" ref="B695" ca="1">MAX($B$2:OFFSET(B695,-1,0)+1)</f>
        <v>9</v>
      </c>
      <c r="C695" s="88" t="str">
        <f>UPPER(J700) &amp;" / " &amp; K700  &amp; " / " &amp; L700 &amp; " / " &amp; H700</f>
        <v xml:space="preserve"> /  /  / </v>
      </c>
      <c r="D695" s="88"/>
      <c r="E695" s="41"/>
      <c r="F695" s="41"/>
      <c r="G695" s="41"/>
      <c r="H695" s="62" t="str">
        <f>IF(COUNTIF(E697:E777, "!")&gt;0, "!", "")</f>
        <v/>
      </c>
      <c r="I695" s="18" t="s">
        <v>240</v>
      </c>
      <c r="J695" s="2" t="s">
        <v>210</v>
      </c>
      <c r="K695" s="18" t="s">
        <v>266</v>
      </c>
      <c r="L695" s="42">
        <f>E768</f>
        <v>1</v>
      </c>
      <c r="M695" s="41"/>
    </row>
    <row r="696" spans="2:14" s="1" customFormat="1" ht="4" hidden="1" customHeight="1" outlineLevel="1" x14ac:dyDescent="0.15">
      <c r="B696" s="92"/>
      <c r="C696" s="93"/>
      <c r="D696" s="93"/>
      <c r="E696" s="93"/>
      <c r="F696" s="93"/>
      <c r="G696" s="93"/>
      <c r="H696" s="93"/>
      <c r="I696" s="94"/>
      <c r="J696" s="94"/>
      <c r="K696" s="94"/>
      <c r="L696" s="93"/>
      <c r="M696" s="93"/>
    </row>
    <row r="697" spans="2:14" ht="10" hidden="1" customHeight="1" outlineLevel="1" x14ac:dyDescent="0.15"/>
    <row r="698" spans="2:14" ht="15" hidden="1" customHeight="1" outlineLevel="1" x14ac:dyDescent="0.15">
      <c r="D698" s="1"/>
      <c r="E698" s="1"/>
      <c r="H698" s="4" t="s">
        <v>1</v>
      </c>
      <c r="J698" s="4" t="s">
        <v>0</v>
      </c>
      <c r="K698" s="4" t="s">
        <v>209</v>
      </c>
      <c r="L698" s="4" t="s">
        <v>263</v>
      </c>
    </row>
    <row r="699" spans="2:14" ht="5" hidden="1" customHeight="1" outlineLevel="1" x14ac:dyDescent="0.15">
      <c r="D699" s="1"/>
      <c r="E699" s="1"/>
      <c r="H699" s="1"/>
      <c r="J699" s="1"/>
      <c r="K699" s="1"/>
      <c r="L699" s="1"/>
    </row>
    <row r="700" spans="2:14" ht="15" hidden="1" customHeight="1" outlineLevel="1" x14ac:dyDescent="0.15">
      <c r="D700" s="9" t="s">
        <v>2</v>
      </c>
      <c r="E700" s="1"/>
      <c r="H700" s="2"/>
      <c r="J700" s="2"/>
      <c r="K700" s="2"/>
      <c r="L700" s="2"/>
    </row>
    <row r="701" spans="2:14" hidden="1" outlineLevel="1" x14ac:dyDescent="0.15">
      <c r="D701" s="1"/>
      <c r="E701" s="1"/>
      <c r="F701" s="1"/>
      <c r="H701" s="1"/>
      <c r="I701" s="1"/>
      <c r="J701" s="1"/>
      <c r="K701" s="1"/>
      <c r="L701" s="1"/>
    </row>
    <row r="702" spans="2:14" s="1" customFormat="1" ht="18" hidden="1" customHeight="1" outlineLevel="1" x14ac:dyDescent="0.15">
      <c r="B702" s="7"/>
      <c r="C702" s="95" t="s">
        <v>3</v>
      </c>
      <c r="D702" s="95"/>
      <c r="E702" s="95"/>
      <c r="F702" s="96"/>
      <c r="G702" s="96"/>
      <c r="H702" s="96" t="s">
        <v>4</v>
      </c>
      <c r="I702" s="96" t="s">
        <v>5</v>
      </c>
      <c r="J702" s="96" t="s">
        <v>6</v>
      </c>
      <c r="K702" s="96" t="s">
        <v>257</v>
      </c>
      <c r="L702" s="96" t="s">
        <v>258</v>
      </c>
      <c r="M702" s="96"/>
    </row>
    <row r="703" spans="2:14" ht="10" hidden="1" customHeight="1" outlineLevel="1" x14ac:dyDescent="0.15">
      <c r="H703" s="1"/>
      <c r="I703" s="1"/>
      <c r="J703" s="1"/>
      <c r="K703" s="1"/>
      <c r="L703" s="1"/>
    </row>
    <row r="704" spans="2:14" s="1" customFormat="1" ht="15" hidden="1" customHeight="1" outlineLevel="1" x14ac:dyDescent="0.15">
      <c r="B704" s="7"/>
      <c r="D704" s="9" t="s">
        <v>3</v>
      </c>
      <c r="F704" s="17" t="s">
        <v>331</v>
      </c>
      <c r="H704" s="22"/>
      <c r="I704" s="22"/>
      <c r="J704" s="22"/>
      <c r="K704" s="22"/>
      <c r="L704" s="22"/>
    </row>
    <row r="705" spans="2:13" ht="4" hidden="1" customHeight="1" outlineLevel="1" x14ac:dyDescent="0.15">
      <c r="D705" s="1"/>
      <c r="E705" s="1"/>
      <c r="F705" s="1"/>
      <c r="H705" s="1"/>
      <c r="I705" s="1"/>
      <c r="J705" s="1"/>
      <c r="K705" s="1"/>
      <c r="L705" s="1"/>
    </row>
    <row r="706" spans="2:13" s="1" customFormat="1" ht="15" hidden="1" customHeight="1" outlineLevel="1" x14ac:dyDescent="0.15">
      <c r="B706" s="7"/>
      <c r="D706" s="9" t="s">
        <v>246</v>
      </c>
      <c r="F706" s="8" t="str">
        <f>F708 &amp; ":" &amp; F704</f>
        <v>USD:[currency code]</v>
      </c>
      <c r="H706" s="24"/>
      <c r="I706" s="24"/>
      <c r="J706" s="24"/>
      <c r="K706" s="24"/>
      <c r="L706" s="24"/>
    </row>
    <row r="707" spans="2:13" ht="4" hidden="1" customHeight="1" outlineLevel="1" x14ac:dyDescent="0.15">
      <c r="D707" s="1"/>
      <c r="E707" s="1"/>
      <c r="F707" s="1"/>
      <c r="H707" s="1"/>
      <c r="I707" s="1"/>
      <c r="J707" s="1"/>
      <c r="K707" s="1"/>
      <c r="L707" s="1"/>
    </row>
    <row r="708" spans="2:13" s="1" customFormat="1" ht="15" hidden="1" customHeight="1" outlineLevel="1" x14ac:dyDescent="0.15">
      <c r="B708" s="7"/>
      <c r="D708" s="9" t="s">
        <v>16</v>
      </c>
      <c r="F708" s="8" t="str">
        <f>ReportingCurrency</f>
        <v>USD</v>
      </c>
      <c r="H708" s="28">
        <f>IF(H706=0, 0, H704/H706)</f>
        <v>0</v>
      </c>
      <c r="I708" s="28">
        <f>IF(I706=0, 0, I704/I706)</f>
        <v>0</v>
      </c>
      <c r="J708" s="28">
        <f>IF(J706=0, 0, J704/J706)</f>
        <v>0</v>
      </c>
      <c r="K708" s="28">
        <f>IF(K706=0, 0, K704/K706)</f>
        <v>0</v>
      </c>
      <c r="L708" s="28">
        <f>IF(L706=0, 0, L704/L706)</f>
        <v>0</v>
      </c>
    </row>
    <row r="709" spans="2:13" ht="4" hidden="1" customHeight="1" outlineLevel="1" x14ac:dyDescent="0.15">
      <c r="D709" s="1"/>
      <c r="E709" s="1"/>
      <c r="F709" s="1"/>
      <c r="H709" s="1"/>
      <c r="I709" s="1"/>
      <c r="J709" s="1"/>
      <c r="K709" s="1"/>
      <c r="L709" s="1"/>
    </row>
    <row r="710" spans="2:13" s="1" customFormat="1" ht="15" hidden="1" customHeight="1" outlineLevel="1" x14ac:dyDescent="0.15">
      <c r="B710" s="7"/>
      <c r="D710" s="9" t="s">
        <v>253</v>
      </c>
      <c r="F710" s="8" t="s">
        <v>254</v>
      </c>
      <c r="H710" s="2"/>
      <c r="I710" s="2"/>
      <c r="J710" s="2"/>
      <c r="K710" s="2"/>
      <c r="L710" s="2"/>
    </row>
    <row r="711" spans="2:13" ht="4" hidden="1" customHeight="1" outlineLevel="1" x14ac:dyDescent="0.15">
      <c r="D711" s="1"/>
      <c r="E711" s="1"/>
      <c r="F711" s="1"/>
      <c r="H711" s="1"/>
      <c r="I711" s="1"/>
      <c r="J711" s="1"/>
      <c r="K711" s="1"/>
      <c r="L711" s="1"/>
    </row>
    <row r="712" spans="2:13" s="1" customFormat="1" ht="15" hidden="1" customHeight="1" outlineLevel="1" x14ac:dyDescent="0.15">
      <c r="B712" s="7"/>
      <c r="D712" s="9" t="s">
        <v>279</v>
      </c>
      <c r="F712" s="8" t="s">
        <v>255</v>
      </c>
      <c r="H712" s="25"/>
      <c r="I712" s="25"/>
      <c r="J712" s="25"/>
      <c r="K712" s="25"/>
      <c r="L712" s="25"/>
    </row>
    <row r="713" spans="2:13" hidden="1" outlineLevel="1" x14ac:dyDescent="0.15">
      <c r="D713" s="1"/>
      <c r="E713" s="1"/>
      <c r="F713" s="1"/>
      <c r="H713" s="1"/>
      <c r="I713" s="1"/>
      <c r="J713" s="1"/>
      <c r="K713" s="1"/>
      <c r="L713" s="1"/>
    </row>
    <row r="714" spans="2:13" s="1" customFormat="1" ht="18" hidden="1" customHeight="1" outlineLevel="1" x14ac:dyDescent="0.15">
      <c r="B714" s="7"/>
      <c r="C714" s="95" t="s">
        <v>8</v>
      </c>
      <c r="D714" s="95"/>
      <c r="E714" s="95"/>
      <c r="F714" s="96"/>
      <c r="G714" s="96"/>
      <c r="H714" s="96" t="s">
        <v>4</v>
      </c>
      <c r="I714" s="96" t="s">
        <v>5</v>
      </c>
      <c r="J714" s="96" t="s">
        <v>6</v>
      </c>
      <c r="K714" s="96" t="s">
        <v>257</v>
      </c>
      <c r="L714" s="96" t="s">
        <v>258</v>
      </c>
      <c r="M714" s="96"/>
    </row>
    <row r="715" spans="2:13" ht="10" hidden="1" customHeight="1" outlineLevel="1" x14ac:dyDescent="0.15">
      <c r="H715" s="1"/>
      <c r="I715" s="1"/>
      <c r="J715" s="1"/>
      <c r="K715" s="1"/>
      <c r="L715" s="1"/>
    </row>
    <row r="716" spans="2:13" ht="15" hidden="1" customHeight="1" outlineLevel="1" x14ac:dyDescent="0.15">
      <c r="D716" s="9" t="s">
        <v>323</v>
      </c>
      <c r="E716" s="1"/>
      <c r="F716" s="1"/>
      <c r="H716" s="65"/>
      <c r="I716" s="1"/>
      <c r="J716" s="1"/>
      <c r="K716" s="1"/>
      <c r="L716" s="1"/>
    </row>
    <row r="717" spans="2:13" s="1" customFormat="1" ht="15" hidden="1" customHeight="1" outlineLevel="1" x14ac:dyDescent="0.15">
      <c r="B717" s="7"/>
      <c r="D717" s="63" t="s">
        <v>317</v>
      </c>
      <c r="F717" s="8" t="s">
        <v>18</v>
      </c>
      <c r="H717" s="23"/>
      <c r="I717" s="23"/>
      <c r="J717" s="23"/>
      <c r="K717" s="23"/>
      <c r="L717" s="23"/>
    </row>
    <row r="718" spans="2:13" s="1" customFormat="1" ht="15" hidden="1" customHeight="1" outlineLevel="1" x14ac:dyDescent="0.15">
      <c r="B718" s="7"/>
      <c r="D718" s="63" t="s">
        <v>302</v>
      </c>
      <c r="F718" s="8" t="s">
        <v>18</v>
      </c>
      <c r="H718" s="23"/>
      <c r="I718" s="23"/>
      <c r="J718" s="23"/>
      <c r="K718" s="23"/>
      <c r="L718" s="23"/>
    </row>
    <row r="719" spans="2:13" s="1" customFormat="1" ht="15" hidden="1" customHeight="1" outlineLevel="1" x14ac:dyDescent="0.15">
      <c r="B719" s="7"/>
      <c r="D719" s="63" t="s">
        <v>303</v>
      </c>
      <c r="F719" s="8" t="s">
        <v>18</v>
      </c>
      <c r="H719" s="23"/>
      <c r="I719" s="23"/>
      <c r="J719" s="23"/>
      <c r="K719" s="23"/>
      <c r="L719" s="23"/>
    </row>
    <row r="720" spans="2:13" s="1" customFormat="1" ht="15" hidden="1" customHeight="1" outlineLevel="1" x14ac:dyDescent="0.15">
      <c r="B720" s="7"/>
      <c r="D720" s="63" t="s">
        <v>304</v>
      </c>
      <c r="F720" s="8" t="s">
        <v>18</v>
      </c>
      <c r="H720" s="23"/>
      <c r="I720" s="23"/>
      <c r="J720" s="23"/>
      <c r="K720" s="23"/>
      <c r="L720" s="23"/>
    </row>
    <row r="721" spans="2:13" s="1" customFormat="1" ht="15" hidden="1" customHeight="1" outlineLevel="1" x14ac:dyDescent="0.15">
      <c r="B721" s="7"/>
      <c r="D721" s="63" t="s">
        <v>318</v>
      </c>
      <c r="F721" s="8" t="s">
        <v>18</v>
      </c>
      <c r="H721" s="23"/>
      <c r="I721" s="23"/>
      <c r="J721" s="23"/>
      <c r="K721" s="23"/>
      <c r="L721" s="23"/>
    </row>
    <row r="722" spans="2:13" s="1" customFormat="1" ht="15" hidden="1" customHeight="1" outlineLevel="1" x14ac:dyDescent="0.15">
      <c r="B722" s="7"/>
      <c r="D722" s="63" t="s">
        <v>319</v>
      </c>
      <c r="F722" s="8" t="s">
        <v>18</v>
      </c>
      <c r="H722" s="23"/>
      <c r="I722" s="23"/>
      <c r="J722" s="23"/>
      <c r="K722" s="23"/>
      <c r="L722" s="23"/>
    </row>
    <row r="723" spans="2:13" s="1" customFormat="1" ht="15" hidden="1" customHeight="1" outlineLevel="1" x14ac:dyDescent="0.15">
      <c r="B723" s="7"/>
      <c r="D723" s="63" t="s">
        <v>320</v>
      </c>
      <c r="F723" s="8" t="s">
        <v>18</v>
      </c>
      <c r="H723" s="23"/>
      <c r="I723" s="23"/>
      <c r="J723" s="23"/>
      <c r="K723" s="23"/>
      <c r="L723" s="23"/>
    </row>
    <row r="724" spans="2:13" s="1" customFormat="1" ht="15" hidden="1" customHeight="1" outlineLevel="1" x14ac:dyDescent="0.15">
      <c r="B724" s="7"/>
      <c r="D724" s="63" t="s">
        <v>321</v>
      </c>
      <c r="F724" s="8" t="s">
        <v>18</v>
      </c>
      <c r="H724" s="23"/>
      <c r="I724" s="23"/>
      <c r="J724" s="23"/>
      <c r="K724" s="23"/>
      <c r="L724" s="23"/>
    </row>
    <row r="725" spans="2:13" ht="4" hidden="1" customHeight="1" outlineLevel="1" x14ac:dyDescent="0.15">
      <c r="D725" s="1"/>
      <c r="E725" s="1"/>
      <c r="F725" s="1"/>
      <c r="H725" s="1"/>
      <c r="I725" s="1"/>
      <c r="J725" s="1"/>
      <c r="K725" s="1"/>
      <c r="L725" s="1"/>
    </row>
    <row r="726" spans="2:13" s="1" customFormat="1" ht="15" hidden="1" customHeight="1" outlineLevel="1" x14ac:dyDescent="0.15">
      <c r="B726" s="7"/>
      <c r="D726" s="66" t="s">
        <v>327</v>
      </c>
      <c r="F726" s="8" t="s">
        <v>18</v>
      </c>
      <c r="H726" s="23"/>
      <c r="I726" s="23"/>
      <c r="J726" s="23"/>
      <c r="K726" s="23"/>
      <c r="L726" s="23"/>
    </row>
    <row r="727" spans="2:13" ht="4" hidden="1" customHeight="1" outlineLevel="1" x14ac:dyDescent="0.15">
      <c r="D727" s="1"/>
      <c r="E727" s="1"/>
      <c r="F727" s="1"/>
      <c r="H727" s="1"/>
      <c r="I727" s="1"/>
      <c r="J727" s="1"/>
      <c r="K727" s="1"/>
      <c r="L727" s="1"/>
    </row>
    <row r="728" spans="2:13" s="1" customFormat="1" ht="15" hidden="1" customHeight="1" outlineLevel="1" x14ac:dyDescent="0.15">
      <c r="B728" s="7"/>
      <c r="D728" s="60" t="s">
        <v>310</v>
      </c>
      <c r="E728"/>
      <c r="F728" s="8" t="s">
        <v>18</v>
      </c>
      <c r="H728" s="28">
        <f>SUM(H717:H724, H726)</f>
        <v>0</v>
      </c>
      <c r="I728" s="28">
        <f t="shared" ref="I728:L728" si="40">SUM(I717:I724, I726)</f>
        <v>0</v>
      </c>
      <c r="J728" s="28">
        <f t="shared" si="40"/>
        <v>0</v>
      </c>
      <c r="K728" s="28">
        <f t="shared" si="40"/>
        <v>0</v>
      </c>
      <c r="L728" s="28">
        <f t="shared" si="40"/>
        <v>0</v>
      </c>
    </row>
    <row r="729" spans="2:13" hidden="1" outlineLevel="1" x14ac:dyDescent="0.15">
      <c r="D729" s="1"/>
      <c r="E729" s="1"/>
      <c r="F729" s="1"/>
      <c r="H729" s="1"/>
      <c r="I729" s="1"/>
      <c r="J729" s="1"/>
      <c r="K729" s="1"/>
      <c r="L729" s="1"/>
    </row>
    <row r="730" spans="2:13" s="1" customFormat="1" ht="18" hidden="1" customHeight="1" outlineLevel="1" x14ac:dyDescent="0.15">
      <c r="B730" s="7"/>
      <c r="C730" s="95" t="s">
        <v>322</v>
      </c>
      <c r="D730" s="95"/>
      <c r="E730" s="95"/>
      <c r="F730" s="96"/>
      <c r="G730" s="96"/>
      <c r="H730" s="96" t="s">
        <v>4</v>
      </c>
      <c r="I730" s="96" t="s">
        <v>5</v>
      </c>
      <c r="J730" s="96" t="s">
        <v>6</v>
      </c>
      <c r="K730" s="96" t="s">
        <v>257</v>
      </c>
      <c r="L730" s="96" t="s">
        <v>258</v>
      </c>
      <c r="M730" s="96"/>
    </row>
    <row r="731" spans="2:13" ht="10" hidden="1" customHeight="1" outlineLevel="1" x14ac:dyDescent="0.15">
      <c r="H731" s="1"/>
      <c r="I731" s="1"/>
      <c r="J731" s="1"/>
      <c r="K731" s="1"/>
      <c r="L731" s="1"/>
    </row>
    <row r="732" spans="2:13" ht="15" hidden="1" customHeight="1" outlineLevel="1" x14ac:dyDescent="0.15">
      <c r="D732" s="61" t="s">
        <v>308</v>
      </c>
      <c r="H732" s="102" t="str" cm="1">
        <f t="array" ref="H732">IF(OR(E733:E740 = "!"), "Red alert = missing data","")</f>
        <v/>
      </c>
      <c r="I732" s="1"/>
      <c r="J732" s="1"/>
      <c r="K732" s="1"/>
      <c r="L732" s="1"/>
    </row>
    <row r="733" spans="2:13" s="1" customFormat="1" ht="15" hidden="1" customHeight="1" outlineLevel="1" x14ac:dyDescent="0.15">
      <c r="B733" s="7"/>
      <c r="D733" s="64" t="str">
        <f t="shared" ref="D733:D740" si="41">D717</f>
        <v>[Role 1]</v>
      </c>
      <c r="E733" s="62" t="str" cm="1">
        <f t="array" ref="E733">IF(OR(H717:L717*H733:L733 &lt; H717:L717*1), "!", "")</f>
        <v/>
      </c>
      <c r="F733" s="59" t="str">
        <f>F704</f>
        <v>[currency code]</v>
      </c>
      <c r="H733" s="23"/>
      <c r="I733" s="23"/>
      <c r="J733" s="23"/>
      <c r="K733" s="23"/>
      <c r="L733" s="23"/>
    </row>
    <row r="734" spans="2:13" s="1" customFormat="1" ht="15" hidden="1" customHeight="1" outlineLevel="1" x14ac:dyDescent="0.15">
      <c r="B734" s="7"/>
      <c r="D734" s="64" t="str">
        <f t="shared" si="41"/>
        <v>[Role 2]</v>
      </c>
      <c r="E734" s="62" t="str" cm="1">
        <f t="array" ref="E734">IF(OR(H718:L718*H734:L734 &lt; H718:L718*1), "!", "")</f>
        <v/>
      </c>
      <c r="F734" s="59" t="str">
        <f>F704</f>
        <v>[currency code]</v>
      </c>
      <c r="H734" s="23"/>
      <c r="I734" s="23"/>
      <c r="J734" s="23"/>
      <c r="K734" s="23"/>
      <c r="L734" s="23"/>
    </row>
    <row r="735" spans="2:13" s="1" customFormat="1" ht="15" hidden="1" customHeight="1" outlineLevel="1" x14ac:dyDescent="0.15">
      <c r="B735" s="7"/>
      <c r="D735" s="64" t="str">
        <f t="shared" si="41"/>
        <v>[Role 3]</v>
      </c>
      <c r="E735" s="62" t="str" cm="1">
        <f t="array" ref="E735">IF(OR(H719:L719*H735:L735 &lt; H719:L719*1), "!", "")</f>
        <v/>
      </c>
      <c r="F735" s="59" t="str">
        <f>F704</f>
        <v>[currency code]</v>
      </c>
      <c r="H735" s="23"/>
      <c r="I735" s="23"/>
      <c r="J735" s="23"/>
      <c r="K735" s="23"/>
      <c r="L735" s="23"/>
    </row>
    <row r="736" spans="2:13" s="1" customFormat="1" ht="15" hidden="1" customHeight="1" outlineLevel="1" x14ac:dyDescent="0.15">
      <c r="B736" s="7"/>
      <c r="D736" s="64" t="str">
        <f t="shared" si="41"/>
        <v>[Role 4]</v>
      </c>
      <c r="E736" s="62" t="str" cm="1">
        <f t="array" ref="E736">IF(OR(H720:L720*H736:L736 &lt; H720:L720*1), "!", "")</f>
        <v/>
      </c>
      <c r="F736" s="59" t="str">
        <f>F704</f>
        <v>[currency code]</v>
      </c>
      <c r="H736" s="23"/>
      <c r="I736" s="23"/>
      <c r="J736" s="23"/>
      <c r="K736" s="23"/>
      <c r="L736" s="23"/>
    </row>
    <row r="737" spans="2:13" s="1" customFormat="1" ht="15" hidden="1" customHeight="1" outlineLevel="1" x14ac:dyDescent="0.15">
      <c r="B737" s="7"/>
      <c r="D737" s="64" t="str">
        <f t="shared" si="41"/>
        <v>[Role 5]</v>
      </c>
      <c r="E737" s="62" t="str" cm="1">
        <f t="array" ref="E737">IF(OR(H721:L721*H737:L737 &lt; H721:L721*1), "!", "")</f>
        <v/>
      </c>
      <c r="F737" s="59" t="str">
        <f>F704</f>
        <v>[currency code]</v>
      </c>
      <c r="H737" s="23"/>
      <c r="I737" s="23"/>
      <c r="J737" s="23"/>
      <c r="K737" s="23"/>
      <c r="L737" s="23"/>
    </row>
    <row r="738" spans="2:13" s="1" customFormat="1" ht="15" hidden="1" customHeight="1" outlineLevel="1" x14ac:dyDescent="0.15">
      <c r="B738" s="7"/>
      <c r="D738" s="64" t="str">
        <f t="shared" si="41"/>
        <v>[Role 6]</v>
      </c>
      <c r="E738" s="62" t="str" cm="1">
        <f t="array" ref="E738">IF(OR(H722:L722*H738:L738 &lt; H722:L722*1), "!", "")</f>
        <v/>
      </c>
      <c r="F738" s="59" t="str">
        <f>F704</f>
        <v>[currency code]</v>
      </c>
      <c r="H738" s="23"/>
      <c r="I738" s="23"/>
      <c r="J738" s="23"/>
      <c r="K738" s="23"/>
      <c r="L738" s="23"/>
    </row>
    <row r="739" spans="2:13" s="1" customFormat="1" ht="15" hidden="1" customHeight="1" outlineLevel="1" x14ac:dyDescent="0.15">
      <c r="B739" s="7"/>
      <c r="D739" s="64" t="str">
        <f t="shared" si="41"/>
        <v>[Role 7]</v>
      </c>
      <c r="E739" s="62" t="str" cm="1">
        <f t="array" ref="E739">IF(OR(H723:L723*H739:L739 &lt; H723:L723*1), "!", "")</f>
        <v/>
      </c>
      <c r="F739" s="59" t="str">
        <f>F704</f>
        <v>[currency code]</v>
      </c>
      <c r="H739" s="23"/>
      <c r="I739" s="23"/>
      <c r="J739" s="23"/>
      <c r="K739" s="23"/>
      <c r="L739" s="23"/>
    </row>
    <row r="740" spans="2:13" s="1" customFormat="1" ht="15" hidden="1" customHeight="1" outlineLevel="1" x14ac:dyDescent="0.15">
      <c r="B740" s="7"/>
      <c r="D740" s="64" t="str">
        <f t="shared" si="41"/>
        <v>[Role 8]</v>
      </c>
      <c r="E740" s="62" t="str" cm="1">
        <f t="array" ref="E740">IF(OR(H724:L724*H740:L740 &lt; H724:L724*1), "!", "")</f>
        <v/>
      </c>
      <c r="F740" s="59" t="str">
        <f>F704</f>
        <v>[currency code]</v>
      </c>
      <c r="H740" s="23"/>
      <c r="I740" s="23"/>
      <c r="J740" s="23"/>
      <c r="K740" s="23"/>
      <c r="L740" s="23"/>
    </row>
    <row r="741" spans="2:13" ht="10" hidden="1" customHeight="1" outlineLevel="1" x14ac:dyDescent="0.15">
      <c r="D741" s="1"/>
      <c r="E741" s="1"/>
      <c r="F741" s="1"/>
      <c r="H741" s="1"/>
      <c r="I741" s="1"/>
      <c r="J741" s="1"/>
      <c r="K741" s="1"/>
      <c r="L741" s="1"/>
    </row>
    <row r="742" spans="2:13" ht="15" hidden="1" customHeight="1" outlineLevel="1" x14ac:dyDescent="0.15">
      <c r="D742" s="61" t="s">
        <v>309</v>
      </c>
      <c r="E742" s="1"/>
      <c r="F742" s="1"/>
      <c r="H742" s="104" t="s">
        <v>326</v>
      </c>
      <c r="I742" s="1"/>
      <c r="J742" s="1"/>
      <c r="K742" s="1"/>
      <c r="L742" s="1"/>
    </row>
    <row r="743" spans="2:13" s="1" customFormat="1" ht="15" hidden="1" customHeight="1" outlineLevel="1" x14ac:dyDescent="0.15">
      <c r="B743" s="7"/>
      <c r="D743" s="64" t="str">
        <f t="shared" ref="D743:D750" si="42">D717</f>
        <v>[Role 1]</v>
      </c>
      <c r="E743" s="43"/>
      <c r="F743" s="8" t="str">
        <f t="shared" ref="F743:F750" si="43">ReportingCurrency</f>
        <v>USD</v>
      </c>
      <c r="H743" s="28">
        <f>IF(OR(H706=0, H717=0), 0, H733/H706)</f>
        <v>0</v>
      </c>
      <c r="I743" s="28">
        <f>IF(OR(I706=0, I717=0), 0, I733/I706)</f>
        <v>0</v>
      </c>
      <c r="J743" s="28">
        <f>IF(OR(J706=0, J717=0), 0, J733/J706)</f>
        <v>0</v>
      </c>
      <c r="K743" s="28">
        <f>IF(OR(K706=0, K717=0), 0, K733/K706)</f>
        <v>0</v>
      </c>
      <c r="L743" s="28">
        <f>IF(OR(L706=0, L717=0), 0, L733/L706)</f>
        <v>0</v>
      </c>
    </row>
    <row r="744" spans="2:13" s="1" customFormat="1" ht="15" hidden="1" customHeight="1" outlineLevel="1" x14ac:dyDescent="0.15">
      <c r="B744" s="7"/>
      <c r="D744" s="64" t="str">
        <f t="shared" si="42"/>
        <v>[Role 2]</v>
      </c>
      <c r="E744" s="43"/>
      <c r="F744" s="8" t="str">
        <f t="shared" si="43"/>
        <v>USD</v>
      </c>
      <c r="H744" s="28">
        <f>IF(OR(H706=0, H718=0), 0, H734/H706)</f>
        <v>0</v>
      </c>
      <c r="I744" s="28">
        <f>IF(OR(I706=0, I718=0), 0, I734/I706)</f>
        <v>0</v>
      </c>
      <c r="J744" s="28">
        <f>IF(OR(J706=0, J718=0), 0, J734/J706)</f>
        <v>0</v>
      </c>
      <c r="K744" s="28">
        <f>IF(OR(K706=0, K718=0), 0, K734/K706)</f>
        <v>0</v>
      </c>
      <c r="L744" s="28">
        <f>IF(OR(L706=0, L718=0), 0, L734/L706)</f>
        <v>0</v>
      </c>
    </row>
    <row r="745" spans="2:13" s="1" customFormat="1" ht="15" hidden="1" customHeight="1" outlineLevel="1" x14ac:dyDescent="0.15">
      <c r="B745" s="7"/>
      <c r="D745" s="64" t="str">
        <f t="shared" si="42"/>
        <v>[Role 3]</v>
      </c>
      <c r="E745" s="43"/>
      <c r="F745" s="8" t="str">
        <f t="shared" si="43"/>
        <v>USD</v>
      </c>
      <c r="H745" s="28">
        <f>IF(OR(H706=0, H719=0), 0, H735/H706)</f>
        <v>0</v>
      </c>
      <c r="I745" s="28">
        <f>IF(OR(I706=0, I719=0), 0, I735/I706)</f>
        <v>0</v>
      </c>
      <c r="J745" s="28">
        <f>IF(OR(J706=0, J719=0), 0, J735/J706)</f>
        <v>0</v>
      </c>
      <c r="K745" s="28">
        <f>IF(OR(K706=0, K719=0), 0, K735/K706)</f>
        <v>0</v>
      </c>
      <c r="L745" s="28">
        <f>IF(OR(L706=0, L719=0), 0, L735/L706)</f>
        <v>0</v>
      </c>
    </row>
    <row r="746" spans="2:13" s="1" customFormat="1" ht="15" hidden="1" customHeight="1" outlineLevel="1" x14ac:dyDescent="0.15">
      <c r="B746" s="7"/>
      <c r="D746" s="64" t="str">
        <f t="shared" si="42"/>
        <v>[Role 4]</v>
      </c>
      <c r="E746" s="43"/>
      <c r="F746" s="8" t="str">
        <f t="shared" si="43"/>
        <v>USD</v>
      </c>
      <c r="H746" s="28">
        <f>IF(OR(H706=0, H720=0), 0, H736/H706)</f>
        <v>0</v>
      </c>
      <c r="I746" s="28">
        <f>IF(OR(I706=0, I720=0), 0, I736/I706)</f>
        <v>0</v>
      </c>
      <c r="J746" s="28">
        <f>IF(OR(J706=0, J720=0), 0, J736/J706)</f>
        <v>0</v>
      </c>
      <c r="K746" s="28">
        <f>IF(OR(K706=0, K720=0), 0, K736/K706)</f>
        <v>0</v>
      </c>
      <c r="L746" s="28">
        <f>IF(OR(L706=0, L720=0), 0, L736/L706)</f>
        <v>0</v>
      </c>
    </row>
    <row r="747" spans="2:13" s="1" customFormat="1" ht="15" hidden="1" customHeight="1" outlineLevel="1" x14ac:dyDescent="0.15">
      <c r="B747" s="7"/>
      <c r="D747" s="64" t="str">
        <f t="shared" si="42"/>
        <v>[Role 5]</v>
      </c>
      <c r="E747" s="43"/>
      <c r="F747" s="8" t="str">
        <f t="shared" si="43"/>
        <v>USD</v>
      </c>
      <c r="H747" s="28">
        <f>IF(OR(H706=0, H721=0), 0, H737/H706)</f>
        <v>0</v>
      </c>
      <c r="I747" s="28">
        <f>IF(OR(I706=0, I721=0), 0, I737/I706)</f>
        <v>0</v>
      </c>
      <c r="J747" s="28">
        <f>IF(OR(J706=0, J721=0), 0, J737/J706)</f>
        <v>0</v>
      </c>
      <c r="K747" s="28">
        <f>IF(OR(K706=0, K721=0), 0, K737/K706)</f>
        <v>0</v>
      </c>
      <c r="L747" s="28">
        <f>IF(OR(L706=0, L721=0), 0, L737/L706)</f>
        <v>0</v>
      </c>
    </row>
    <row r="748" spans="2:13" s="1" customFormat="1" ht="15" hidden="1" customHeight="1" outlineLevel="1" x14ac:dyDescent="0.15">
      <c r="B748" s="7"/>
      <c r="D748" s="64" t="str">
        <f t="shared" si="42"/>
        <v>[Role 6]</v>
      </c>
      <c r="E748" s="43"/>
      <c r="F748" s="8" t="str">
        <f t="shared" si="43"/>
        <v>USD</v>
      </c>
      <c r="H748" s="28">
        <f>IF(OR(H706=0, H722=0), 0, H738/H706)</f>
        <v>0</v>
      </c>
      <c r="I748" s="28">
        <f>IF(OR(I706=0, I722=0), 0, I738/I706)</f>
        <v>0</v>
      </c>
      <c r="J748" s="28">
        <f>IF(OR(J706=0, J722=0), 0, J738/J706)</f>
        <v>0</v>
      </c>
      <c r="K748" s="28">
        <f>IF(OR(K706=0, K722=0), 0, K738/K706)</f>
        <v>0</v>
      </c>
      <c r="L748" s="28">
        <f>IF(OR(L706=0, L722=0), 0, L738/L706)</f>
        <v>0</v>
      </c>
    </row>
    <row r="749" spans="2:13" s="1" customFormat="1" ht="15" hidden="1" customHeight="1" outlineLevel="1" x14ac:dyDescent="0.15">
      <c r="B749" s="7"/>
      <c r="D749" s="64" t="str">
        <f t="shared" si="42"/>
        <v>[Role 7]</v>
      </c>
      <c r="E749" s="43"/>
      <c r="F749" s="8" t="str">
        <f t="shared" si="43"/>
        <v>USD</v>
      </c>
      <c r="H749" s="28">
        <f>IF(OR(H706=0, H723=0), 0, H739/H706)</f>
        <v>0</v>
      </c>
      <c r="I749" s="28">
        <f>IF(OR(I706=0, I723=0), 0, I739/I706)</f>
        <v>0</v>
      </c>
      <c r="J749" s="28">
        <f>IF(OR(J706=0, J723=0), 0, J739/J706)</f>
        <v>0</v>
      </c>
      <c r="K749" s="28">
        <f>IF(OR(K706=0, K723=0), 0, K739/K706)</f>
        <v>0</v>
      </c>
      <c r="L749" s="28">
        <f>IF(OR(L706=0, L723=0), 0, L739/L706)</f>
        <v>0</v>
      </c>
    </row>
    <row r="750" spans="2:13" s="1" customFormat="1" ht="15" hidden="1" customHeight="1" outlineLevel="1" x14ac:dyDescent="0.15">
      <c r="B750" s="7"/>
      <c r="D750" s="64" t="str">
        <f t="shared" si="42"/>
        <v>[Role 8]</v>
      </c>
      <c r="E750" s="43"/>
      <c r="F750" s="8" t="str">
        <f t="shared" si="43"/>
        <v>USD</v>
      </c>
      <c r="H750" s="28">
        <f>IF(OR(H706=0, H724=0), 0, H740/H706)</f>
        <v>0</v>
      </c>
      <c r="I750" s="28">
        <f>IF(OR(I706=0, I724=0), 0, I740/I706)</f>
        <v>0</v>
      </c>
      <c r="J750" s="28">
        <f>IF(OR(J706=0, J724=0), 0, J740/J706)</f>
        <v>0</v>
      </c>
      <c r="K750" s="28">
        <f>IF(OR(K706=0, K724=0), 0, K740/K706)</f>
        <v>0</v>
      </c>
      <c r="L750" s="28">
        <f>IF(OR(L706=0, L724=0), 0, L740/L706)</f>
        <v>0</v>
      </c>
    </row>
    <row r="751" spans="2:13" hidden="1" outlineLevel="1" x14ac:dyDescent="0.15"/>
    <row r="752" spans="2:13" s="1" customFormat="1" ht="18" hidden="1" customHeight="1" outlineLevel="1" x14ac:dyDescent="0.15">
      <c r="B752" s="7"/>
      <c r="C752" s="95" t="s">
        <v>10</v>
      </c>
      <c r="D752" s="95"/>
      <c r="E752" s="95"/>
      <c r="F752" s="96"/>
      <c r="G752" s="96"/>
      <c r="H752" s="103" t="s">
        <v>4</v>
      </c>
      <c r="I752" s="96" t="s">
        <v>5</v>
      </c>
      <c r="J752" s="96" t="s">
        <v>6</v>
      </c>
      <c r="K752" s="96" t="s">
        <v>257</v>
      </c>
      <c r="L752" s="96" t="s">
        <v>258</v>
      </c>
      <c r="M752" s="96"/>
    </row>
    <row r="753" spans="2:13" ht="10" hidden="1" customHeight="1" outlineLevel="1" x14ac:dyDescent="0.15"/>
    <row r="754" spans="2:13" s="1" customFormat="1" ht="15" hidden="1" customHeight="1" outlineLevel="1" x14ac:dyDescent="0.15">
      <c r="B754" s="7"/>
      <c r="D754" s="9" t="s">
        <v>17</v>
      </c>
      <c r="F754" s="8" t="s">
        <v>9</v>
      </c>
      <c r="H754" s="29">
        <f>H728</f>
        <v>0</v>
      </c>
      <c r="I754" s="29">
        <f>I728</f>
        <v>0</v>
      </c>
      <c r="J754" s="29">
        <f>J728</f>
        <v>0</v>
      </c>
      <c r="K754" s="29">
        <f>K728</f>
        <v>0</v>
      </c>
      <c r="L754" s="29">
        <f>L728</f>
        <v>0</v>
      </c>
    </row>
    <row r="755" spans="2:13" ht="4" hidden="1" customHeight="1" outlineLevel="1" x14ac:dyDescent="0.15">
      <c r="D755" s="9"/>
      <c r="F755" s="1"/>
      <c r="H755" s="1"/>
      <c r="I755" s="1"/>
      <c r="J755" s="1"/>
      <c r="K755" s="1"/>
      <c r="L755" s="1"/>
    </row>
    <row r="756" spans="2:13" s="1" customFormat="1" ht="15" hidden="1" customHeight="1" outlineLevel="1" x14ac:dyDescent="0.15">
      <c r="B756" s="7"/>
      <c r="D756" s="9" t="s">
        <v>249</v>
      </c>
      <c r="F756" s="8" t="s">
        <v>9</v>
      </c>
      <c r="H756" s="29" cm="1">
        <f t="array" ref="H756">SUM(H717:H724 * (H733:H740 &lt;H704))</f>
        <v>0</v>
      </c>
      <c r="I756" s="29" cm="1">
        <f t="array" ref="I756">SUM(I717:I724 * (I733:I740 &lt;I704))</f>
        <v>0</v>
      </c>
      <c r="J756" s="29" cm="1">
        <f t="array" ref="J756">SUM(J717:J724 * (J733:J740 &lt;J704))</f>
        <v>0</v>
      </c>
      <c r="K756" s="29" cm="1">
        <f t="array" ref="K756">SUM(K717:K724 * (K733:K740 &lt;K704))</f>
        <v>0</v>
      </c>
      <c r="L756" s="29" cm="1">
        <f t="array" ref="L756">SUM(L717:L724 * (L733:L740 &lt;L704))</f>
        <v>0</v>
      </c>
    </row>
    <row r="757" spans="2:13" ht="4" hidden="1" customHeight="1" outlineLevel="1" x14ac:dyDescent="0.15">
      <c r="D757" s="9"/>
      <c r="F757" s="1"/>
      <c r="H757" s="1"/>
      <c r="I757" s="1"/>
      <c r="J757" s="1"/>
      <c r="K757" s="1"/>
      <c r="L757" s="1"/>
    </row>
    <row r="758" spans="2:13" s="1" customFormat="1" ht="15" hidden="1" customHeight="1" outlineLevel="1" x14ac:dyDescent="0.15">
      <c r="B758" s="7"/>
      <c r="D758" s="9" t="s">
        <v>11</v>
      </c>
      <c r="F758" s="8" t="str">
        <f>ReportingCurrencyUnitLables</f>
        <v>USD 000s</v>
      </c>
      <c r="H758" s="29">
        <f>H708 * H728 / 1000</f>
        <v>0</v>
      </c>
      <c r="I758" s="105">
        <f t="shared" ref="I758:L758" si="44">I708 * I728 / 1000</f>
        <v>0</v>
      </c>
      <c r="J758" s="29">
        <f t="shared" si="44"/>
        <v>0</v>
      </c>
      <c r="K758" s="29">
        <f t="shared" si="44"/>
        <v>0</v>
      </c>
      <c r="L758" s="29">
        <f t="shared" si="44"/>
        <v>0</v>
      </c>
    </row>
    <row r="759" spans="2:13" ht="4" hidden="1" customHeight="1" outlineLevel="1" x14ac:dyDescent="0.15">
      <c r="D759" s="9"/>
      <c r="F759" s="1"/>
      <c r="H759" s="1"/>
      <c r="I759" s="1"/>
      <c r="J759" s="1"/>
      <c r="K759" s="1"/>
      <c r="L759" s="1"/>
    </row>
    <row r="760" spans="2:13" s="1" customFormat="1" ht="15" hidden="1" customHeight="1" outlineLevel="1" x14ac:dyDescent="0.15">
      <c r="B760" s="7"/>
      <c r="D760" s="9" t="s">
        <v>13</v>
      </c>
      <c r="F760" s="8" t="s">
        <v>14</v>
      </c>
      <c r="H760" s="30">
        <f>IF(H754=0,0,H756 / H754)</f>
        <v>0</v>
      </c>
      <c r="I760" s="30">
        <f>IF(I754=0,0,I756 / I754)</f>
        <v>0</v>
      </c>
      <c r="J760" s="30">
        <f>IF(J754=0,0,J756 / J754)</f>
        <v>0</v>
      </c>
      <c r="K760" s="30">
        <f>IF(K754=0,0,K756 / K754)</f>
        <v>0</v>
      </c>
      <c r="L760" s="30">
        <f>IF(L754=0,0,L756 / L754)</f>
        <v>0</v>
      </c>
    </row>
    <row r="761" spans="2:13" ht="4" hidden="1" customHeight="1" outlineLevel="1" x14ac:dyDescent="0.15">
      <c r="D761" s="9"/>
      <c r="F761" s="1"/>
      <c r="H761" s="1"/>
      <c r="I761" s="1"/>
      <c r="J761" s="1"/>
      <c r="K761" s="1"/>
      <c r="L761" s="1"/>
    </row>
    <row r="762" spans="2:13" ht="15" hidden="1" customHeight="1" outlineLevel="1" x14ac:dyDescent="0.15">
      <c r="D762" s="9" t="s">
        <v>301</v>
      </c>
      <c r="F762" s="8" t="str">
        <f>ReportingCurrencyUnitLables</f>
        <v>USD 000s</v>
      </c>
      <c r="G762" s="1"/>
      <c r="H762" s="105" cm="1">
        <f t="array" ref="H762">SUM((H743:H750&lt;H708) * (H708 - H743:H750) * H717:H724) / 1000</f>
        <v>0</v>
      </c>
      <c r="I762" s="105" cm="1">
        <f t="array" ref="I762">SUM((I743:I750&lt;I708) * (I708 - I743:I750) * I717:I724) / 1000</f>
        <v>0</v>
      </c>
      <c r="J762" s="105" cm="1">
        <f t="array" ref="J762">SUM((J743:J750&lt;J708) * (J708 - J743:J750) * J717:J724) / 1000</f>
        <v>0</v>
      </c>
      <c r="K762" s="105" cm="1">
        <f t="array" ref="K762">SUM((K743:K750&lt;K708) * (K708 - K743:K750) * K717:K724) / 1000</f>
        <v>0</v>
      </c>
      <c r="L762" s="105" cm="1">
        <f t="array" ref="L762">SUM((L743:L750&lt;L708) * (L708 - L743:L750) * L717:L724) / 1000</f>
        <v>0</v>
      </c>
    </row>
    <row r="763" spans="2:13" ht="4" hidden="1" customHeight="1" outlineLevel="1" x14ac:dyDescent="0.15">
      <c r="D763" s="9"/>
      <c r="F763" s="1"/>
      <c r="H763" s="1"/>
      <c r="I763" s="1"/>
      <c r="J763" s="1"/>
      <c r="K763" s="1"/>
      <c r="L763" s="1"/>
    </row>
    <row r="764" spans="2:13" s="1" customFormat="1" ht="15" hidden="1" customHeight="1" outlineLevel="1" x14ac:dyDescent="0.15">
      <c r="B764" s="7"/>
      <c r="D764" s="9" t="s">
        <v>252</v>
      </c>
      <c r="F764" s="8" t="s">
        <v>250</v>
      </c>
      <c r="H764" s="30">
        <f>IF(H758=0, 0, H762/H758)</f>
        <v>0</v>
      </c>
      <c r="I764" s="30">
        <f>IF(I758=0, 0, I762/I758)</f>
        <v>0</v>
      </c>
      <c r="J764" s="30">
        <f>IF(J758=0, 0, J762/J758)</f>
        <v>0</v>
      </c>
      <c r="K764" s="30">
        <f>IF(K758=0, 0, K762/K758)</f>
        <v>0</v>
      </c>
      <c r="L764" s="30">
        <f>IF(L758=0, 0, L762/L758)</f>
        <v>0</v>
      </c>
    </row>
    <row r="765" spans="2:13" ht="4" hidden="1" customHeight="1" outlineLevel="1" x14ac:dyDescent="0.15">
      <c r="D765" s="9"/>
      <c r="F765" s="1"/>
      <c r="H765" s="1"/>
      <c r="I765" s="1"/>
      <c r="J765" s="1"/>
      <c r="K765" s="1"/>
      <c r="L765" s="1"/>
    </row>
    <row r="766" spans="2:13" s="1" customFormat="1" ht="15" hidden="1" customHeight="1" outlineLevel="1" x14ac:dyDescent="0.15">
      <c r="B766" s="7"/>
      <c r="C766" s="7"/>
      <c r="D766" s="9" t="s">
        <v>251</v>
      </c>
      <c r="F766" s="8" t="s">
        <v>259</v>
      </c>
      <c r="H766" s="31"/>
      <c r="I766" s="30">
        <f>IF(H764=0, 0, -(I764-H764) / H764)</f>
        <v>0</v>
      </c>
      <c r="J766" s="30">
        <f>IF(I764=0, 0, -(J764-I764) / I764)</f>
        <v>0</v>
      </c>
      <c r="K766" s="30">
        <f>IF(J764=0, 0, -(K764-J764) / J764)</f>
        <v>0</v>
      </c>
      <c r="L766" s="30">
        <f>IF(K764=0, 0, -(L764-K764) / K764)</f>
        <v>0</v>
      </c>
    </row>
    <row r="767" spans="2:13" hidden="1" outlineLevel="1" x14ac:dyDescent="0.15"/>
    <row r="768" spans="2:13" s="1" customFormat="1" ht="18" hidden="1" customHeight="1" outlineLevel="1" x14ac:dyDescent="0.15">
      <c r="B768" s="7"/>
      <c r="C768" s="95" t="s">
        <v>241</v>
      </c>
      <c r="D768" s="95"/>
      <c r="E768" s="97">
        <f>IF(AND(J695 = "Yes", OR(ISBLANK(Worker_Type_Filter), Worker_Type_Filter = H700),
 OR(ISBLANK(Country_Filter), Country_Filter = J700)), 1, 0)</f>
        <v>1</v>
      </c>
      <c r="F768" s="96"/>
      <c r="G768" s="96"/>
      <c r="H768" s="96" t="s">
        <v>4</v>
      </c>
      <c r="I768" s="96" t="s">
        <v>5</v>
      </c>
      <c r="J768" s="96" t="s">
        <v>6</v>
      </c>
      <c r="K768" s="96" t="s">
        <v>257</v>
      </c>
      <c r="L768" s="96" t="s">
        <v>258</v>
      </c>
      <c r="M768" s="96"/>
    </row>
    <row r="769" spans="2:14" ht="10" hidden="1" customHeight="1" outlineLevel="1" x14ac:dyDescent="0.15">
      <c r="C769" s="44" t="s">
        <v>248</v>
      </c>
    </row>
    <row r="770" spans="2:14" ht="4" hidden="1" customHeight="1" outlineLevel="1" x14ac:dyDescent="0.15"/>
    <row r="771" spans="2:14" s="1" customFormat="1" ht="15" hidden="1" customHeight="1" outlineLevel="1" x14ac:dyDescent="0.15">
      <c r="B771" s="7"/>
      <c r="C771" s="19">
        <v>1</v>
      </c>
      <c r="D771" s="9" t="s">
        <v>17</v>
      </c>
      <c r="F771" s="8" t="s">
        <v>9</v>
      </c>
      <c r="H771" s="29">
        <f>H754 * $E768</f>
        <v>0</v>
      </c>
      <c r="I771" s="29">
        <f>I754 * $E768</f>
        <v>0</v>
      </c>
      <c r="J771" s="29">
        <f>J754 * $E768</f>
        <v>0</v>
      </c>
      <c r="K771" s="29">
        <f>K754 * $E768</f>
        <v>0</v>
      </c>
      <c r="L771" s="29">
        <f>L754 * $E768</f>
        <v>0</v>
      </c>
    </row>
    <row r="772" spans="2:14" ht="4" hidden="1" customHeight="1" outlineLevel="1" x14ac:dyDescent="0.15">
      <c r="D772" s="9"/>
      <c r="F772" s="1"/>
      <c r="H772" s="1"/>
      <c r="I772" s="1"/>
      <c r="J772" s="1"/>
      <c r="K772" s="1"/>
      <c r="L772" s="1"/>
    </row>
    <row r="773" spans="2:14" s="1" customFormat="1" ht="15" hidden="1" customHeight="1" outlineLevel="1" x14ac:dyDescent="0.15">
      <c r="B773" s="7"/>
      <c r="C773" s="19">
        <v>2</v>
      </c>
      <c r="D773" s="9" t="s">
        <v>249</v>
      </c>
      <c r="F773" s="8" t="s">
        <v>9</v>
      </c>
      <c r="H773" s="29">
        <f>H756 * $E768</f>
        <v>0</v>
      </c>
      <c r="I773" s="29">
        <f>I756 * $E768</f>
        <v>0</v>
      </c>
      <c r="J773" s="29">
        <f>J756 * $E768</f>
        <v>0</v>
      </c>
      <c r="K773" s="29">
        <f>K756 * $E768</f>
        <v>0</v>
      </c>
      <c r="L773" s="29">
        <f>L756 * $E768</f>
        <v>0</v>
      </c>
    </row>
    <row r="774" spans="2:14" ht="4" hidden="1" customHeight="1" outlineLevel="1" x14ac:dyDescent="0.15">
      <c r="D774" s="9"/>
      <c r="F774" s="1"/>
      <c r="H774" s="1"/>
      <c r="I774" s="1"/>
      <c r="J774" s="1"/>
      <c r="K774" s="1"/>
      <c r="L774" s="1"/>
    </row>
    <row r="775" spans="2:14" s="1" customFormat="1" ht="15" hidden="1" customHeight="1" outlineLevel="1" x14ac:dyDescent="0.15">
      <c r="B775" s="7"/>
      <c r="C775" s="19">
        <v>3</v>
      </c>
      <c r="D775" s="9" t="s">
        <v>11</v>
      </c>
      <c r="F775" s="8" t="str">
        <f>ReportingCurrencyUnitLables</f>
        <v>USD 000s</v>
      </c>
      <c r="H775" s="29">
        <f>H758 * $E768</f>
        <v>0</v>
      </c>
      <c r="I775" s="29">
        <f>I758 * $E768</f>
        <v>0</v>
      </c>
      <c r="J775" s="29">
        <f>J758 * $E768</f>
        <v>0</v>
      </c>
      <c r="K775" s="29">
        <f>K758 * $E768</f>
        <v>0</v>
      </c>
      <c r="L775" s="29">
        <f>L758 * $E768</f>
        <v>0</v>
      </c>
    </row>
    <row r="776" spans="2:14" ht="4" hidden="1" customHeight="1" outlineLevel="1" x14ac:dyDescent="0.15">
      <c r="D776" s="9"/>
      <c r="F776" s="1"/>
      <c r="H776" s="1"/>
      <c r="I776" s="1"/>
      <c r="J776" s="1"/>
      <c r="K776" s="1"/>
      <c r="L776" s="1"/>
    </row>
    <row r="777" spans="2:14" s="1" customFormat="1" ht="15" hidden="1" customHeight="1" outlineLevel="1" x14ac:dyDescent="0.15">
      <c r="B777" s="7"/>
      <c r="C777" s="19">
        <v>4</v>
      </c>
      <c r="D777" s="9" t="s">
        <v>256</v>
      </c>
      <c r="F777" s="8" t="str">
        <f>ReportingCurrencyUnitLables</f>
        <v>USD 000s</v>
      </c>
      <c r="H777" s="29">
        <f>H762 * $E768</f>
        <v>0</v>
      </c>
      <c r="I777" s="29">
        <f>I762 * $E768</f>
        <v>0</v>
      </c>
      <c r="J777" s="29">
        <f>J762 * $E768</f>
        <v>0</v>
      </c>
      <c r="K777" s="29">
        <f>K762 * $E768</f>
        <v>0</v>
      </c>
      <c r="L777" s="29">
        <f>L762 * $E768</f>
        <v>0</v>
      </c>
    </row>
    <row r="778" spans="2:14" ht="4" hidden="1" customHeight="1" outlineLevel="1" x14ac:dyDescent="0.15">
      <c r="D778" s="9"/>
      <c r="F778" s="1"/>
      <c r="H778" s="1"/>
      <c r="I778" s="1"/>
      <c r="J778" s="1"/>
      <c r="K778" s="1"/>
      <c r="L778" s="1"/>
    </row>
    <row r="779" spans="2:14" ht="10" hidden="1" customHeight="1" outlineLevel="1" x14ac:dyDescent="0.15">
      <c r="B779" s="45"/>
      <c r="C779" s="41"/>
      <c r="D779" s="41"/>
      <c r="E779" s="41"/>
      <c r="F779" s="41"/>
      <c r="G779" s="41"/>
      <c r="H779" s="41"/>
      <c r="I779" s="46"/>
      <c r="J779" s="46"/>
      <c r="K779" s="46"/>
      <c r="L779" s="41"/>
      <c r="M779" s="41"/>
      <c r="N779" s="1"/>
    </row>
    <row r="780" spans="2:14" ht="10" customHeight="1" x14ac:dyDescent="0.15">
      <c r="B780" s="45"/>
      <c r="C780" s="41"/>
      <c r="D780" s="41"/>
      <c r="E780" s="41"/>
      <c r="F780" s="41"/>
      <c r="G780" s="41"/>
      <c r="H780" s="41"/>
      <c r="I780" s="46"/>
      <c r="J780" s="46"/>
      <c r="K780" s="46"/>
      <c r="L780" s="41"/>
      <c r="M780" s="41"/>
      <c r="N780" s="1"/>
    </row>
    <row r="781" spans="2:14" s="1" customFormat="1" ht="19" collapsed="1" x14ac:dyDescent="0.15">
      <c r="B781" s="87" cm="1">
        <f t="array" aca="1" ref="B781" ca="1">MAX($B$2:OFFSET(B781,-1,0)+1)</f>
        <v>10</v>
      </c>
      <c r="C781" s="88" t="str">
        <f>UPPER(J786) &amp;" / " &amp; K786  &amp; " / " &amp; L786 &amp; " / " &amp; H786</f>
        <v xml:space="preserve"> /  /  / </v>
      </c>
      <c r="D781" s="88"/>
      <c r="E781" s="41"/>
      <c r="F781" s="41"/>
      <c r="G781" s="41"/>
      <c r="H781" s="62" t="str">
        <f>IF(COUNTIF(E783:E863, "!")&gt;0, "!", "")</f>
        <v/>
      </c>
      <c r="I781" s="18" t="s">
        <v>240</v>
      </c>
      <c r="J781" s="2" t="s">
        <v>210</v>
      </c>
      <c r="K781" s="18" t="s">
        <v>266</v>
      </c>
      <c r="L781" s="42">
        <f>E854</f>
        <v>1</v>
      </c>
      <c r="M781" s="41"/>
    </row>
    <row r="782" spans="2:14" s="1" customFormat="1" ht="4" hidden="1" customHeight="1" outlineLevel="1" x14ac:dyDescent="0.15">
      <c r="B782" s="92"/>
      <c r="C782" s="93"/>
      <c r="D782" s="93"/>
      <c r="E782" s="93"/>
      <c r="F782" s="93"/>
      <c r="G782" s="93"/>
      <c r="H782" s="93"/>
      <c r="I782" s="94"/>
      <c r="J782" s="94"/>
      <c r="K782" s="94"/>
      <c r="L782" s="93"/>
      <c r="M782" s="93"/>
    </row>
    <row r="783" spans="2:14" ht="10" hidden="1" customHeight="1" outlineLevel="1" x14ac:dyDescent="0.15"/>
    <row r="784" spans="2:14" ht="15" hidden="1" customHeight="1" outlineLevel="1" x14ac:dyDescent="0.15">
      <c r="D784" s="1"/>
      <c r="E784" s="1"/>
      <c r="H784" s="4" t="s">
        <v>1</v>
      </c>
      <c r="J784" s="4" t="s">
        <v>0</v>
      </c>
      <c r="K784" s="4" t="s">
        <v>209</v>
      </c>
      <c r="L784" s="4" t="s">
        <v>263</v>
      </c>
    </row>
    <row r="785" spans="2:13" ht="5" hidden="1" customHeight="1" outlineLevel="1" x14ac:dyDescent="0.15">
      <c r="D785" s="1"/>
      <c r="E785" s="1"/>
      <c r="H785" s="1"/>
      <c r="J785" s="1"/>
      <c r="K785" s="1"/>
      <c r="L785" s="1"/>
    </row>
    <row r="786" spans="2:13" ht="15" hidden="1" customHeight="1" outlineLevel="1" x14ac:dyDescent="0.15">
      <c r="D786" s="9" t="s">
        <v>2</v>
      </c>
      <c r="E786" s="1"/>
      <c r="H786" s="2"/>
      <c r="J786" s="2"/>
      <c r="K786" s="2"/>
      <c r="L786" s="2"/>
    </row>
    <row r="787" spans="2:13" hidden="1" outlineLevel="1" x14ac:dyDescent="0.15">
      <c r="D787" s="1"/>
      <c r="E787" s="1"/>
      <c r="F787" s="1"/>
      <c r="H787" s="1"/>
      <c r="I787" s="1"/>
      <c r="J787" s="1"/>
      <c r="K787" s="1"/>
      <c r="L787" s="1"/>
    </row>
    <row r="788" spans="2:13" s="1" customFormat="1" ht="18" hidden="1" customHeight="1" outlineLevel="1" x14ac:dyDescent="0.15">
      <c r="B788" s="7"/>
      <c r="C788" s="95" t="s">
        <v>3</v>
      </c>
      <c r="D788" s="95"/>
      <c r="E788" s="95"/>
      <c r="F788" s="96"/>
      <c r="G788" s="96"/>
      <c r="H788" s="96" t="s">
        <v>4</v>
      </c>
      <c r="I788" s="96" t="s">
        <v>5</v>
      </c>
      <c r="J788" s="96" t="s">
        <v>6</v>
      </c>
      <c r="K788" s="96" t="s">
        <v>257</v>
      </c>
      <c r="L788" s="96" t="s">
        <v>258</v>
      </c>
      <c r="M788" s="96"/>
    </row>
    <row r="789" spans="2:13" ht="10" hidden="1" customHeight="1" outlineLevel="1" x14ac:dyDescent="0.15">
      <c r="H789" s="1"/>
      <c r="I789" s="1"/>
      <c r="J789" s="1"/>
      <c r="K789" s="1"/>
      <c r="L789" s="1"/>
    </row>
    <row r="790" spans="2:13" s="1" customFormat="1" ht="15" hidden="1" customHeight="1" outlineLevel="1" x14ac:dyDescent="0.15">
      <c r="B790" s="7"/>
      <c r="D790" s="9" t="s">
        <v>3</v>
      </c>
      <c r="F790" s="17" t="s">
        <v>331</v>
      </c>
      <c r="H790" s="22"/>
      <c r="I790" s="22"/>
      <c r="J790" s="22"/>
      <c r="K790" s="22"/>
      <c r="L790" s="22"/>
    </row>
    <row r="791" spans="2:13" ht="4" hidden="1" customHeight="1" outlineLevel="1" x14ac:dyDescent="0.15">
      <c r="D791" s="1"/>
      <c r="E791" s="1"/>
      <c r="F791" s="1"/>
      <c r="H791" s="1"/>
      <c r="I791" s="1"/>
      <c r="J791" s="1"/>
      <c r="K791" s="1"/>
      <c r="L791" s="1"/>
    </row>
    <row r="792" spans="2:13" s="1" customFormat="1" ht="15" hidden="1" customHeight="1" outlineLevel="1" x14ac:dyDescent="0.15">
      <c r="B792" s="7"/>
      <c r="D792" s="9" t="s">
        <v>246</v>
      </c>
      <c r="F792" s="8" t="str">
        <f>F794 &amp; ":" &amp; F790</f>
        <v>USD:[currency code]</v>
      </c>
      <c r="H792" s="24"/>
      <c r="I792" s="24"/>
      <c r="J792" s="24"/>
      <c r="K792" s="24"/>
      <c r="L792" s="24"/>
    </row>
    <row r="793" spans="2:13" ht="4" hidden="1" customHeight="1" outlineLevel="1" x14ac:dyDescent="0.15">
      <c r="D793" s="1"/>
      <c r="E793" s="1"/>
      <c r="F793" s="1"/>
      <c r="H793" s="1"/>
      <c r="I793" s="1"/>
      <c r="J793" s="1"/>
      <c r="K793" s="1"/>
      <c r="L793" s="1"/>
    </row>
    <row r="794" spans="2:13" s="1" customFormat="1" ht="15" hidden="1" customHeight="1" outlineLevel="1" x14ac:dyDescent="0.15">
      <c r="B794" s="7"/>
      <c r="D794" s="9" t="s">
        <v>16</v>
      </c>
      <c r="F794" s="8" t="str">
        <f>ReportingCurrency</f>
        <v>USD</v>
      </c>
      <c r="H794" s="28">
        <f>IF(H792=0, 0, H790/H792)</f>
        <v>0</v>
      </c>
      <c r="I794" s="28">
        <f>IF(I792=0, 0, I790/I792)</f>
        <v>0</v>
      </c>
      <c r="J794" s="28">
        <f>IF(J792=0, 0, J790/J792)</f>
        <v>0</v>
      </c>
      <c r="K794" s="28">
        <f>IF(K792=0, 0, K790/K792)</f>
        <v>0</v>
      </c>
      <c r="L794" s="28">
        <f>IF(L792=0, 0, L790/L792)</f>
        <v>0</v>
      </c>
    </row>
    <row r="795" spans="2:13" ht="4" hidden="1" customHeight="1" outlineLevel="1" x14ac:dyDescent="0.15">
      <c r="D795" s="1"/>
      <c r="E795" s="1"/>
      <c r="F795" s="1"/>
      <c r="H795" s="1"/>
      <c r="I795" s="1"/>
      <c r="J795" s="1"/>
      <c r="K795" s="1"/>
      <c r="L795" s="1"/>
    </row>
    <row r="796" spans="2:13" s="1" customFormat="1" ht="15" hidden="1" customHeight="1" outlineLevel="1" x14ac:dyDescent="0.15">
      <c r="B796" s="7"/>
      <c r="D796" s="9" t="s">
        <v>253</v>
      </c>
      <c r="F796" s="8" t="s">
        <v>254</v>
      </c>
      <c r="H796" s="2"/>
      <c r="I796" s="2"/>
      <c r="J796" s="2"/>
      <c r="K796" s="2"/>
      <c r="L796" s="2"/>
    </row>
    <row r="797" spans="2:13" ht="4" hidden="1" customHeight="1" outlineLevel="1" x14ac:dyDescent="0.15">
      <c r="D797" s="1"/>
      <c r="E797" s="1"/>
      <c r="F797" s="1"/>
      <c r="H797" s="1"/>
      <c r="I797" s="1"/>
      <c r="J797" s="1"/>
      <c r="K797" s="1"/>
      <c r="L797" s="1"/>
    </row>
    <row r="798" spans="2:13" s="1" customFormat="1" ht="15" hidden="1" customHeight="1" outlineLevel="1" x14ac:dyDescent="0.15">
      <c r="B798" s="7"/>
      <c r="D798" s="9" t="s">
        <v>279</v>
      </c>
      <c r="F798" s="8" t="s">
        <v>255</v>
      </c>
      <c r="H798" s="25"/>
      <c r="I798" s="25"/>
      <c r="J798" s="25"/>
      <c r="K798" s="25"/>
      <c r="L798" s="25"/>
    </row>
    <row r="799" spans="2:13" hidden="1" outlineLevel="1" x14ac:dyDescent="0.15">
      <c r="D799" s="1"/>
      <c r="E799" s="1"/>
      <c r="F799" s="1"/>
      <c r="H799" s="1"/>
      <c r="I799" s="1"/>
      <c r="J799" s="1"/>
      <c r="K799" s="1"/>
      <c r="L799" s="1"/>
    </row>
    <row r="800" spans="2:13" s="1" customFormat="1" ht="18" hidden="1" customHeight="1" outlineLevel="1" x14ac:dyDescent="0.15">
      <c r="B800" s="7"/>
      <c r="C800" s="95" t="s">
        <v>8</v>
      </c>
      <c r="D800" s="95"/>
      <c r="E800" s="95"/>
      <c r="F800" s="96"/>
      <c r="G800" s="96"/>
      <c r="H800" s="96" t="s">
        <v>4</v>
      </c>
      <c r="I800" s="96" t="s">
        <v>5</v>
      </c>
      <c r="J800" s="96" t="s">
        <v>6</v>
      </c>
      <c r="K800" s="96" t="s">
        <v>257</v>
      </c>
      <c r="L800" s="96" t="s">
        <v>258</v>
      </c>
      <c r="M800" s="96"/>
    </row>
    <row r="801" spans="2:13" ht="10" hidden="1" customHeight="1" outlineLevel="1" x14ac:dyDescent="0.15">
      <c r="H801" s="1"/>
      <c r="I801" s="1"/>
      <c r="J801" s="1"/>
      <c r="K801" s="1"/>
      <c r="L801" s="1"/>
    </row>
    <row r="802" spans="2:13" ht="15" hidden="1" customHeight="1" outlineLevel="1" x14ac:dyDescent="0.15">
      <c r="D802" s="9" t="s">
        <v>323</v>
      </c>
      <c r="E802" s="1"/>
      <c r="F802" s="1"/>
      <c r="H802" s="65"/>
      <c r="I802" s="1"/>
      <c r="J802" s="1"/>
      <c r="K802" s="1"/>
      <c r="L802" s="1"/>
    </row>
    <row r="803" spans="2:13" s="1" customFormat="1" ht="15" hidden="1" customHeight="1" outlineLevel="1" x14ac:dyDescent="0.15">
      <c r="B803" s="7"/>
      <c r="D803" s="63" t="s">
        <v>317</v>
      </c>
      <c r="F803" s="8" t="s">
        <v>18</v>
      </c>
      <c r="H803" s="23"/>
      <c r="I803" s="23"/>
      <c r="J803" s="23"/>
      <c r="K803" s="23"/>
      <c r="L803" s="23"/>
    </row>
    <row r="804" spans="2:13" s="1" customFormat="1" ht="15" hidden="1" customHeight="1" outlineLevel="1" x14ac:dyDescent="0.15">
      <c r="B804" s="7"/>
      <c r="D804" s="63" t="s">
        <v>302</v>
      </c>
      <c r="F804" s="8" t="s">
        <v>18</v>
      </c>
      <c r="H804" s="23"/>
      <c r="I804" s="23"/>
      <c r="J804" s="23"/>
      <c r="K804" s="23"/>
      <c r="L804" s="23"/>
    </row>
    <row r="805" spans="2:13" s="1" customFormat="1" ht="15" hidden="1" customHeight="1" outlineLevel="1" x14ac:dyDescent="0.15">
      <c r="B805" s="7"/>
      <c r="D805" s="63" t="s">
        <v>303</v>
      </c>
      <c r="F805" s="8" t="s">
        <v>18</v>
      </c>
      <c r="H805" s="23"/>
      <c r="I805" s="23"/>
      <c r="J805" s="23"/>
      <c r="K805" s="23"/>
      <c r="L805" s="23"/>
    </row>
    <row r="806" spans="2:13" s="1" customFormat="1" ht="15" hidden="1" customHeight="1" outlineLevel="1" x14ac:dyDescent="0.15">
      <c r="B806" s="7"/>
      <c r="D806" s="63" t="s">
        <v>304</v>
      </c>
      <c r="F806" s="8" t="s">
        <v>18</v>
      </c>
      <c r="H806" s="23"/>
      <c r="I806" s="23"/>
      <c r="J806" s="23"/>
      <c r="K806" s="23"/>
      <c r="L806" s="23"/>
    </row>
    <row r="807" spans="2:13" s="1" customFormat="1" ht="15" hidden="1" customHeight="1" outlineLevel="1" x14ac:dyDescent="0.15">
      <c r="B807" s="7"/>
      <c r="D807" s="63" t="s">
        <v>318</v>
      </c>
      <c r="F807" s="8" t="s">
        <v>18</v>
      </c>
      <c r="H807" s="23"/>
      <c r="I807" s="23"/>
      <c r="J807" s="23"/>
      <c r="K807" s="23"/>
      <c r="L807" s="23"/>
    </row>
    <row r="808" spans="2:13" s="1" customFormat="1" ht="15" hidden="1" customHeight="1" outlineLevel="1" x14ac:dyDescent="0.15">
      <c r="B808" s="7"/>
      <c r="D808" s="63" t="s">
        <v>319</v>
      </c>
      <c r="F808" s="8" t="s">
        <v>18</v>
      </c>
      <c r="H808" s="23"/>
      <c r="I808" s="23"/>
      <c r="J808" s="23"/>
      <c r="K808" s="23"/>
      <c r="L808" s="23"/>
    </row>
    <row r="809" spans="2:13" s="1" customFormat="1" ht="15" hidden="1" customHeight="1" outlineLevel="1" x14ac:dyDescent="0.15">
      <c r="B809" s="7"/>
      <c r="D809" s="63" t="s">
        <v>320</v>
      </c>
      <c r="F809" s="8" t="s">
        <v>18</v>
      </c>
      <c r="H809" s="23"/>
      <c r="I809" s="23"/>
      <c r="J809" s="23"/>
      <c r="K809" s="23"/>
      <c r="L809" s="23"/>
    </row>
    <row r="810" spans="2:13" s="1" customFormat="1" ht="15" hidden="1" customHeight="1" outlineLevel="1" x14ac:dyDescent="0.15">
      <c r="B810" s="7"/>
      <c r="D810" s="63" t="s">
        <v>321</v>
      </c>
      <c r="F810" s="8" t="s">
        <v>18</v>
      </c>
      <c r="H810" s="23"/>
      <c r="I810" s="23"/>
      <c r="J810" s="23"/>
      <c r="K810" s="23"/>
      <c r="L810" s="23"/>
    </row>
    <row r="811" spans="2:13" ht="4" hidden="1" customHeight="1" outlineLevel="1" x14ac:dyDescent="0.15">
      <c r="D811" s="1"/>
      <c r="E811" s="1"/>
      <c r="F811" s="1"/>
      <c r="H811" s="1"/>
      <c r="I811" s="1"/>
      <c r="J811" s="1"/>
      <c r="K811" s="1"/>
      <c r="L811" s="1"/>
    </row>
    <row r="812" spans="2:13" s="1" customFormat="1" ht="15" hidden="1" customHeight="1" outlineLevel="1" x14ac:dyDescent="0.15">
      <c r="B812" s="7"/>
      <c r="D812" s="66" t="s">
        <v>327</v>
      </c>
      <c r="F812" s="8" t="s">
        <v>18</v>
      </c>
      <c r="H812" s="23"/>
      <c r="I812" s="23"/>
      <c r="J812" s="23"/>
      <c r="K812" s="23"/>
      <c r="L812" s="23"/>
    </row>
    <row r="813" spans="2:13" ht="4" hidden="1" customHeight="1" outlineLevel="1" x14ac:dyDescent="0.15">
      <c r="D813" s="1"/>
      <c r="E813" s="1"/>
      <c r="F813" s="1"/>
      <c r="H813" s="1"/>
      <c r="I813" s="1"/>
      <c r="J813" s="1"/>
      <c r="K813" s="1"/>
      <c r="L813" s="1"/>
    </row>
    <row r="814" spans="2:13" s="1" customFormat="1" ht="15" hidden="1" customHeight="1" outlineLevel="1" x14ac:dyDescent="0.15">
      <c r="B814" s="7"/>
      <c r="D814" s="60" t="s">
        <v>310</v>
      </c>
      <c r="E814"/>
      <c r="F814" s="8" t="s">
        <v>18</v>
      </c>
      <c r="H814" s="28">
        <f>SUM(H803:H810, H812)</f>
        <v>0</v>
      </c>
      <c r="I814" s="28">
        <f t="shared" ref="I814:L814" si="45">SUM(I803:I810, I812)</f>
        <v>0</v>
      </c>
      <c r="J814" s="28">
        <f t="shared" si="45"/>
        <v>0</v>
      </c>
      <c r="K814" s="28">
        <f t="shared" si="45"/>
        <v>0</v>
      </c>
      <c r="L814" s="28">
        <f t="shared" si="45"/>
        <v>0</v>
      </c>
    </row>
    <row r="815" spans="2:13" hidden="1" outlineLevel="1" x14ac:dyDescent="0.15">
      <c r="D815" s="1"/>
      <c r="E815" s="1"/>
      <c r="F815" s="1"/>
      <c r="H815" s="1"/>
      <c r="I815" s="1"/>
      <c r="J815" s="1"/>
      <c r="K815" s="1"/>
      <c r="L815" s="1"/>
    </row>
    <row r="816" spans="2:13" s="1" customFormat="1" ht="18" hidden="1" customHeight="1" outlineLevel="1" x14ac:dyDescent="0.15">
      <c r="B816" s="7"/>
      <c r="C816" s="95" t="s">
        <v>322</v>
      </c>
      <c r="D816" s="95"/>
      <c r="E816" s="95"/>
      <c r="F816" s="96"/>
      <c r="G816" s="96"/>
      <c r="H816" s="96" t="s">
        <v>4</v>
      </c>
      <c r="I816" s="96" t="s">
        <v>5</v>
      </c>
      <c r="J816" s="96" t="s">
        <v>6</v>
      </c>
      <c r="K816" s="96" t="s">
        <v>257</v>
      </c>
      <c r="L816" s="96" t="s">
        <v>258</v>
      </c>
      <c r="M816" s="96"/>
    </row>
    <row r="817" spans="2:12" ht="10" hidden="1" customHeight="1" outlineLevel="1" x14ac:dyDescent="0.15">
      <c r="H817" s="1"/>
      <c r="I817" s="1"/>
      <c r="J817" s="1"/>
      <c r="K817" s="1"/>
      <c r="L817" s="1"/>
    </row>
    <row r="818" spans="2:12" ht="15" hidden="1" customHeight="1" outlineLevel="1" x14ac:dyDescent="0.15">
      <c r="D818" s="61" t="s">
        <v>308</v>
      </c>
      <c r="H818" s="102" t="str" cm="1">
        <f t="array" ref="H818">IF(OR(E819:E826 = "!"), "Red alert = missing data","")</f>
        <v/>
      </c>
      <c r="I818" s="1"/>
      <c r="J818" s="1"/>
      <c r="K818" s="1"/>
      <c r="L818" s="1"/>
    </row>
    <row r="819" spans="2:12" s="1" customFormat="1" ht="15" hidden="1" customHeight="1" outlineLevel="1" x14ac:dyDescent="0.15">
      <c r="B819" s="7"/>
      <c r="D819" s="64" t="str">
        <f t="shared" ref="D819:D826" si="46">D803</f>
        <v>[Role 1]</v>
      </c>
      <c r="E819" s="62" t="str" cm="1">
        <f t="array" ref="E819">IF(OR(H803:L803*H819:L819 &lt; H803:L803*1), "!", "")</f>
        <v/>
      </c>
      <c r="F819" s="59" t="str">
        <f>F790</f>
        <v>[currency code]</v>
      </c>
      <c r="H819" s="23"/>
      <c r="I819" s="23"/>
      <c r="J819" s="23"/>
      <c r="K819" s="23"/>
      <c r="L819" s="23"/>
    </row>
    <row r="820" spans="2:12" s="1" customFormat="1" ht="15" hidden="1" customHeight="1" outlineLevel="1" x14ac:dyDescent="0.15">
      <c r="B820" s="7"/>
      <c r="D820" s="64" t="str">
        <f t="shared" si="46"/>
        <v>[Role 2]</v>
      </c>
      <c r="E820" s="62" t="str" cm="1">
        <f t="array" ref="E820">IF(OR(H804:L804*H820:L820 &lt; H804:L804*1), "!", "")</f>
        <v/>
      </c>
      <c r="F820" s="59" t="str">
        <f>F790</f>
        <v>[currency code]</v>
      </c>
      <c r="H820" s="23"/>
      <c r="I820" s="23"/>
      <c r="J820" s="23"/>
      <c r="K820" s="23"/>
      <c r="L820" s="23"/>
    </row>
    <row r="821" spans="2:12" s="1" customFormat="1" ht="15" hidden="1" customHeight="1" outlineLevel="1" x14ac:dyDescent="0.15">
      <c r="B821" s="7"/>
      <c r="D821" s="64" t="str">
        <f t="shared" si="46"/>
        <v>[Role 3]</v>
      </c>
      <c r="E821" s="62" t="str" cm="1">
        <f t="array" ref="E821">IF(OR(H805:L805*H821:L821 &lt; H805:L805*1), "!", "")</f>
        <v/>
      </c>
      <c r="F821" s="59" t="str">
        <f>F790</f>
        <v>[currency code]</v>
      </c>
      <c r="H821" s="23"/>
      <c r="I821" s="23"/>
      <c r="J821" s="23"/>
      <c r="K821" s="23"/>
      <c r="L821" s="23"/>
    </row>
    <row r="822" spans="2:12" s="1" customFormat="1" ht="15" hidden="1" customHeight="1" outlineLevel="1" x14ac:dyDescent="0.15">
      <c r="B822" s="7"/>
      <c r="D822" s="64" t="str">
        <f t="shared" si="46"/>
        <v>[Role 4]</v>
      </c>
      <c r="E822" s="62" t="str" cm="1">
        <f t="array" ref="E822">IF(OR(H806:L806*H822:L822 &lt; H806:L806*1), "!", "")</f>
        <v/>
      </c>
      <c r="F822" s="59" t="str">
        <f>F790</f>
        <v>[currency code]</v>
      </c>
      <c r="H822" s="23"/>
      <c r="I822" s="23"/>
      <c r="J822" s="23"/>
      <c r="K822" s="23"/>
      <c r="L822" s="23"/>
    </row>
    <row r="823" spans="2:12" s="1" customFormat="1" ht="15" hidden="1" customHeight="1" outlineLevel="1" x14ac:dyDescent="0.15">
      <c r="B823" s="7"/>
      <c r="D823" s="64" t="str">
        <f t="shared" si="46"/>
        <v>[Role 5]</v>
      </c>
      <c r="E823" s="62" t="str" cm="1">
        <f t="array" ref="E823">IF(OR(H807:L807*H823:L823 &lt; H807:L807*1), "!", "")</f>
        <v/>
      </c>
      <c r="F823" s="59" t="str">
        <f>F790</f>
        <v>[currency code]</v>
      </c>
      <c r="H823" s="23"/>
      <c r="I823" s="23"/>
      <c r="J823" s="23"/>
      <c r="K823" s="23"/>
      <c r="L823" s="23"/>
    </row>
    <row r="824" spans="2:12" s="1" customFormat="1" ht="15" hidden="1" customHeight="1" outlineLevel="1" x14ac:dyDescent="0.15">
      <c r="B824" s="7"/>
      <c r="D824" s="64" t="str">
        <f t="shared" si="46"/>
        <v>[Role 6]</v>
      </c>
      <c r="E824" s="62" t="str" cm="1">
        <f t="array" ref="E824">IF(OR(H808:L808*H824:L824 &lt; H808:L808*1), "!", "")</f>
        <v/>
      </c>
      <c r="F824" s="59" t="str">
        <f>F790</f>
        <v>[currency code]</v>
      </c>
      <c r="H824" s="23"/>
      <c r="I824" s="23"/>
      <c r="J824" s="23"/>
      <c r="K824" s="23"/>
      <c r="L824" s="23"/>
    </row>
    <row r="825" spans="2:12" s="1" customFormat="1" ht="15" hidden="1" customHeight="1" outlineLevel="1" x14ac:dyDescent="0.15">
      <c r="B825" s="7"/>
      <c r="D825" s="64" t="str">
        <f t="shared" si="46"/>
        <v>[Role 7]</v>
      </c>
      <c r="E825" s="62" t="str" cm="1">
        <f t="array" ref="E825">IF(OR(H809:L809*H825:L825 &lt; H809:L809*1), "!", "")</f>
        <v/>
      </c>
      <c r="F825" s="59" t="str">
        <f>F790</f>
        <v>[currency code]</v>
      </c>
      <c r="H825" s="23"/>
      <c r="I825" s="23"/>
      <c r="J825" s="23"/>
      <c r="K825" s="23"/>
      <c r="L825" s="23"/>
    </row>
    <row r="826" spans="2:12" s="1" customFormat="1" ht="15" hidden="1" customHeight="1" outlineLevel="1" x14ac:dyDescent="0.15">
      <c r="B826" s="7"/>
      <c r="D826" s="64" t="str">
        <f t="shared" si="46"/>
        <v>[Role 8]</v>
      </c>
      <c r="E826" s="62" t="str" cm="1">
        <f t="array" ref="E826">IF(OR(H810:L810*H826:L826 &lt; H810:L810*1), "!", "")</f>
        <v/>
      </c>
      <c r="F826" s="59" t="str">
        <f>F790</f>
        <v>[currency code]</v>
      </c>
      <c r="H826" s="23"/>
      <c r="I826" s="23"/>
      <c r="J826" s="23"/>
      <c r="K826" s="23"/>
      <c r="L826" s="23"/>
    </row>
    <row r="827" spans="2:12" ht="10" hidden="1" customHeight="1" outlineLevel="1" x14ac:dyDescent="0.15">
      <c r="D827" s="1"/>
      <c r="E827" s="1"/>
      <c r="F827" s="1"/>
      <c r="H827" s="1"/>
      <c r="I827" s="1"/>
      <c r="J827" s="1"/>
      <c r="K827" s="1"/>
      <c r="L827" s="1"/>
    </row>
    <row r="828" spans="2:12" ht="15" hidden="1" customHeight="1" outlineLevel="1" x14ac:dyDescent="0.15">
      <c r="D828" s="61" t="s">
        <v>309</v>
      </c>
      <c r="E828" s="1"/>
      <c r="F828" s="1"/>
      <c r="H828" s="104" t="s">
        <v>326</v>
      </c>
      <c r="I828" s="1"/>
      <c r="J828" s="1"/>
      <c r="K828" s="1"/>
      <c r="L828" s="1"/>
    </row>
    <row r="829" spans="2:12" s="1" customFormat="1" ht="15" hidden="1" customHeight="1" outlineLevel="1" x14ac:dyDescent="0.15">
      <c r="B829" s="7"/>
      <c r="D829" s="64" t="str">
        <f t="shared" ref="D829:D836" si="47">D803</f>
        <v>[Role 1]</v>
      </c>
      <c r="E829" s="43"/>
      <c r="F829" s="8" t="str">
        <f t="shared" ref="F829:F836" si="48">ReportingCurrency</f>
        <v>USD</v>
      </c>
      <c r="H829" s="28">
        <f>IF(OR(H792=0, H803=0), 0, H819/H792)</f>
        <v>0</v>
      </c>
      <c r="I829" s="28">
        <f>IF(OR(I792=0, I803=0), 0, I819/I792)</f>
        <v>0</v>
      </c>
      <c r="J829" s="28">
        <f>IF(OR(J792=0, J803=0), 0, J819/J792)</f>
        <v>0</v>
      </c>
      <c r="K829" s="28">
        <f>IF(OR(K792=0, K803=0), 0, K819/K792)</f>
        <v>0</v>
      </c>
      <c r="L829" s="28">
        <f>IF(OR(L792=0, L803=0), 0, L819/L792)</f>
        <v>0</v>
      </c>
    </row>
    <row r="830" spans="2:12" s="1" customFormat="1" ht="15" hidden="1" customHeight="1" outlineLevel="1" x14ac:dyDescent="0.15">
      <c r="B830" s="7"/>
      <c r="D830" s="64" t="str">
        <f t="shared" si="47"/>
        <v>[Role 2]</v>
      </c>
      <c r="E830" s="43"/>
      <c r="F830" s="8" t="str">
        <f t="shared" si="48"/>
        <v>USD</v>
      </c>
      <c r="H830" s="28">
        <f>IF(OR(H792=0, H804=0), 0, H820/H792)</f>
        <v>0</v>
      </c>
      <c r="I830" s="28">
        <f>IF(OR(I792=0, I804=0), 0, I820/I792)</f>
        <v>0</v>
      </c>
      <c r="J830" s="28">
        <f>IF(OR(J792=0, J804=0), 0, J820/J792)</f>
        <v>0</v>
      </c>
      <c r="K830" s="28">
        <f>IF(OR(K792=0, K804=0), 0, K820/K792)</f>
        <v>0</v>
      </c>
      <c r="L830" s="28">
        <f>IF(OR(L792=0, L804=0), 0, L820/L792)</f>
        <v>0</v>
      </c>
    </row>
    <row r="831" spans="2:12" s="1" customFormat="1" ht="15" hidden="1" customHeight="1" outlineLevel="1" x14ac:dyDescent="0.15">
      <c r="B831" s="7"/>
      <c r="D831" s="64" t="str">
        <f t="shared" si="47"/>
        <v>[Role 3]</v>
      </c>
      <c r="E831" s="43"/>
      <c r="F831" s="8" t="str">
        <f t="shared" si="48"/>
        <v>USD</v>
      </c>
      <c r="H831" s="28">
        <f>IF(OR(H792=0, H805=0), 0, H821/H792)</f>
        <v>0</v>
      </c>
      <c r="I831" s="28">
        <f>IF(OR(I792=0, I805=0), 0, I821/I792)</f>
        <v>0</v>
      </c>
      <c r="J831" s="28">
        <f>IF(OR(J792=0, J805=0), 0, J821/J792)</f>
        <v>0</v>
      </c>
      <c r="K831" s="28">
        <f>IF(OR(K792=0, K805=0), 0, K821/K792)</f>
        <v>0</v>
      </c>
      <c r="L831" s="28">
        <f>IF(OR(L792=0, L805=0), 0, L821/L792)</f>
        <v>0</v>
      </c>
    </row>
    <row r="832" spans="2:12" s="1" customFormat="1" ht="15" hidden="1" customHeight="1" outlineLevel="1" x14ac:dyDescent="0.15">
      <c r="B832" s="7"/>
      <c r="D832" s="64" t="str">
        <f t="shared" si="47"/>
        <v>[Role 4]</v>
      </c>
      <c r="E832" s="43"/>
      <c r="F832" s="8" t="str">
        <f t="shared" si="48"/>
        <v>USD</v>
      </c>
      <c r="H832" s="28">
        <f>IF(OR(H792=0, H806=0), 0, H822/H792)</f>
        <v>0</v>
      </c>
      <c r="I832" s="28">
        <f>IF(OR(I792=0, I806=0), 0, I822/I792)</f>
        <v>0</v>
      </c>
      <c r="J832" s="28">
        <f>IF(OR(J792=0, J806=0), 0, J822/J792)</f>
        <v>0</v>
      </c>
      <c r="K832" s="28">
        <f>IF(OR(K792=0, K806=0), 0, K822/K792)</f>
        <v>0</v>
      </c>
      <c r="L832" s="28">
        <f>IF(OR(L792=0, L806=0), 0, L822/L792)</f>
        <v>0</v>
      </c>
    </row>
    <row r="833" spans="2:13" s="1" customFormat="1" ht="15" hidden="1" customHeight="1" outlineLevel="1" x14ac:dyDescent="0.15">
      <c r="B833" s="7"/>
      <c r="D833" s="64" t="str">
        <f t="shared" si="47"/>
        <v>[Role 5]</v>
      </c>
      <c r="E833" s="43"/>
      <c r="F833" s="8" t="str">
        <f t="shared" si="48"/>
        <v>USD</v>
      </c>
      <c r="H833" s="28">
        <f>IF(OR(H792=0, H807=0), 0, H823/H792)</f>
        <v>0</v>
      </c>
      <c r="I833" s="28">
        <f>IF(OR(I792=0, I807=0), 0, I823/I792)</f>
        <v>0</v>
      </c>
      <c r="J833" s="28">
        <f>IF(OR(J792=0, J807=0), 0, J823/J792)</f>
        <v>0</v>
      </c>
      <c r="K833" s="28">
        <f>IF(OR(K792=0, K807=0), 0, K823/K792)</f>
        <v>0</v>
      </c>
      <c r="L833" s="28">
        <f>IF(OR(L792=0, L807=0), 0, L823/L792)</f>
        <v>0</v>
      </c>
    </row>
    <row r="834" spans="2:13" s="1" customFormat="1" ht="15" hidden="1" customHeight="1" outlineLevel="1" x14ac:dyDescent="0.15">
      <c r="B834" s="7"/>
      <c r="D834" s="64" t="str">
        <f t="shared" si="47"/>
        <v>[Role 6]</v>
      </c>
      <c r="E834" s="43"/>
      <c r="F834" s="8" t="str">
        <f t="shared" si="48"/>
        <v>USD</v>
      </c>
      <c r="H834" s="28">
        <f>IF(OR(H792=0, H808=0), 0, H824/H792)</f>
        <v>0</v>
      </c>
      <c r="I834" s="28">
        <f>IF(OR(I792=0, I808=0), 0, I824/I792)</f>
        <v>0</v>
      </c>
      <c r="J834" s="28">
        <f>IF(OR(J792=0, J808=0), 0, J824/J792)</f>
        <v>0</v>
      </c>
      <c r="K834" s="28">
        <f>IF(OR(K792=0, K808=0), 0, K824/K792)</f>
        <v>0</v>
      </c>
      <c r="L834" s="28">
        <f>IF(OR(L792=0, L808=0), 0, L824/L792)</f>
        <v>0</v>
      </c>
    </row>
    <row r="835" spans="2:13" s="1" customFormat="1" ht="15" hidden="1" customHeight="1" outlineLevel="1" x14ac:dyDescent="0.15">
      <c r="B835" s="7"/>
      <c r="D835" s="64" t="str">
        <f t="shared" si="47"/>
        <v>[Role 7]</v>
      </c>
      <c r="E835" s="43"/>
      <c r="F835" s="8" t="str">
        <f t="shared" si="48"/>
        <v>USD</v>
      </c>
      <c r="H835" s="28">
        <f>IF(OR(H792=0, H809=0), 0, H825/H792)</f>
        <v>0</v>
      </c>
      <c r="I835" s="28">
        <f>IF(OR(I792=0, I809=0), 0, I825/I792)</f>
        <v>0</v>
      </c>
      <c r="J835" s="28">
        <f>IF(OR(J792=0, J809=0), 0, J825/J792)</f>
        <v>0</v>
      </c>
      <c r="K835" s="28">
        <f>IF(OR(K792=0, K809=0), 0, K825/K792)</f>
        <v>0</v>
      </c>
      <c r="L835" s="28">
        <f>IF(OR(L792=0, L809=0), 0, L825/L792)</f>
        <v>0</v>
      </c>
    </row>
    <row r="836" spans="2:13" s="1" customFormat="1" ht="15" hidden="1" customHeight="1" outlineLevel="1" x14ac:dyDescent="0.15">
      <c r="B836" s="7"/>
      <c r="D836" s="64" t="str">
        <f t="shared" si="47"/>
        <v>[Role 8]</v>
      </c>
      <c r="E836" s="43"/>
      <c r="F836" s="8" t="str">
        <f t="shared" si="48"/>
        <v>USD</v>
      </c>
      <c r="H836" s="28">
        <f>IF(OR(H792=0, H810=0), 0, H826/H792)</f>
        <v>0</v>
      </c>
      <c r="I836" s="28">
        <f>IF(OR(I792=0, I810=0), 0, I826/I792)</f>
        <v>0</v>
      </c>
      <c r="J836" s="28">
        <f>IF(OR(J792=0, J810=0), 0, J826/J792)</f>
        <v>0</v>
      </c>
      <c r="K836" s="28">
        <f>IF(OR(K792=0, K810=0), 0, K826/K792)</f>
        <v>0</v>
      </c>
      <c r="L836" s="28">
        <f>IF(OR(L792=0, L810=0), 0, L826/L792)</f>
        <v>0</v>
      </c>
    </row>
    <row r="837" spans="2:13" hidden="1" outlineLevel="1" x14ac:dyDescent="0.15"/>
    <row r="838" spans="2:13" s="1" customFormat="1" ht="18" hidden="1" customHeight="1" outlineLevel="1" x14ac:dyDescent="0.15">
      <c r="B838" s="7"/>
      <c r="C838" s="95" t="s">
        <v>10</v>
      </c>
      <c r="D838" s="95"/>
      <c r="E838" s="95"/>
      <c r="F838" s="96"/>
      <c r="G838" s="96"/>
      <c r="H838" s="103" t="s">
        <v>4</v>
      </c>
      <c r="I838" s="96" t="s">
        <v>5</v>
      </c>
      <c r="J838" s="96" t="s">
        <v>6</v>
      </c>
      <c r="K838" s="96" t="s">
        <v>257</v>
      </c>
      <c r="L838" s="96" t="s">
        <v>258</v>
      </c>
      <c r="M838" s="96"/>
    </row>
    <row r="839" spans="2:13" ht="10" hidden="1" customHeight="1" outlineLevel="1" x14ac:dyDescent="0.15"/>
    <row r="840" spans="2:13" s="1" customFormat="1" ht="15" hidden="1" customHeight="1" outlineLevel="1" x14ac:dyDescent="0.15">
      <c r="B840" s="7"/>
      <c r="D840" s="9" t="s">
        <v>17</v>
      </c>
      <c r="F840" s="8" t="s">
        <v>9</v>
      </c>
      <c r="H840" s="29">
        <f>H814</f>
        <v>0</v>
      </c>
      <c r="I840" s="29">
        <f>I814</f>
        <v>0</v>
      </c>
      <c r="J840" s="29">
        <f>J814</f>
        <v>0</v>
      </c>
      <c r="K840" s="29">
        <f>K814</f>
        <v>0</v>
      </c>
      <c r="L840" s="29">
        <f>L814</f>
        <v>0</v>
      </c>
    </row>
    <row r="841" spans="2:13" ht="4" hidden="1" customHeight="1" outlineLevel="1" x14ac:dyDescent="0.15">
      <c r="D841" s="9"/>
      <c r="F841" s="1"/>
      <c r="H841" s="1"/>
      <c r="I841" s="1"/>
      <c r="J841" s="1"/>
      <c r="K841" s="1"/>
      <c r="L841" s="1"/>
    </row>
    <row r="842" spans="2:13" s="1" customFormat="1" ht="15" hidden="1" customHeight="1" outlineLevel="1" x14ac:dyDescent="0.15">
      <c r="B842" s="7"/>
      <c r="D842" s="9" t="s">
        <v>249</v>
      </c>
      <c r="F842" s="8" t="s">
        <v>9</v>
      </c>
      <c r="H842" s="29" cm="1">
        <f t="array" ref="H842">SUM(H803:H810 * (H819:H826 &lt;H790))</f>
        <v>0</v>
      </c>
      <c r="I842" s="29" cm="1">
        <f t="array" ref="I842">SUM(I803:I810 * (I819:I826 &lt;I790))</f>
        <v>0</v>
      </c>
      <c r="J842" s="29" cm="1">
        <f t="array" ref="J842">SUM(J803:J810 * (J819:J826 &lt;J790))</f>
        <v>0</v>
      </c>
      <c r="K842" s="29" cm="1">
        <f t="array" ref="K842">SUM(K803:K810 * (K819:K826 &lt;K790))</f>
        <v>0</v>
      </c>
      <c r="L842" s="29" cm="1">
        <f t="array" ref="L842">SUM(L803:L810 * (L819:L826 &lt;L790))</f>
        <v>0</v>
      </c>
    </row>
    <row r="843" spans="2:13" ht="4" hidden="1" customHeight="1" outlineLevel="1" x14ac:dyDescent="0.15">
      <c r="D843" s="9"/>
      <c r="F843" s="1"/>
      <c r="H843" s="1"/>
      <c r="I843" s="1"/>
      <c r="J843" s="1"/>
      <c r="K843" s="1"/>
      <c r="L843" s="1"/>
    </row>
    <row r="844" spans="2:13" s="1" customFormat="1" ht="15" hidden="1" customHeight="1" outlineLevel="1" x14ac:dyDescent="0.15">
      <c r="B844" s="7"/>
      <c r="D844" s="9" t="s">
        <v>11</v>
      </c>
      <c r="F844" s="8" t="str">
        <f>ReportingCurrencyUnitLables</f>
        <v>USD 000s</v>
      </c>
      <c r="H844" s="29">
        <f>H794 * H814 / 1000</f>
        <v>0</v>
      </c>
      <c r="I844" s="105">
        <f t="shared" ref="I844:L844" si="49">I794 * I814 / 1000</f>
        <v>0</v>
      </c>
      <c r="J844" s="29">
        <f t="shared" si="49"/>
        <v>0</v>
      </c>
      <c r="K844" s="29">
        <f t="shared" si="49"/>
        <v>0</v>
      </c>
      <c r="L844" s="29">
        <f t="shared" si="49"/>
        <v>0</v>
      </c>
    </row>
    <row r="845" spans="2:13" ht="4" hidden="1" customHeight="1" outlineLevel="1" x14ac:dyDescent="0.15">
      <c r="D845" s="9"/>
      <c r="F845" s="1"/>
      <c r="H845" s="1"/>
      <c r="I845" s="1"/>
      <c r="J845" s="1"/>
      <c r="K845" s="1"/>
      <c r="L845" s="1"/>
    </row>
    <row r="846" spans="2:13" s="1" customFormat="1" ht="15" hidden="1" customHeight="1" outlineLevel="1" x14ac:dyDescent="0.15">
      <c r="B846" s="7"/>
      <c r="D846" s="9" t="s">
        <v>13</v>
      </c>
      <c r="F846" s="8" t="s">
        <v>14</v>
      </c>
      <c r="H846" s="30">
        <f>IF(H840=0,0,H842 / H840)</f>
        <v>0</v>
      </c>
      <c r="I846" s="30">
        <f>IF(I840=0,0,I842 / I840)</f>
        <v>0</v>
      </c>
      <c r="J846" s="30">
        <f>IF(J840=0,0,J842 / J840)</f>
        <v>0</v>
      </c>
      <c r="K846" s="30">
        <f>IF(K840=0,0,K842 / K840)</f>
        <v>0</v>
      </c>
      <c r="L846" s="30">
        <f>IF(L840=0,0,L842 / L840)</f>
        <v>0</v>
      </c>
    </row>
    <row r="847" spans="2:13" ht="4" hidden="1" customHeight="1" outlineLevel="1" x14ac:dyDescent="0.15">
      <c r="D847" s="9"/>
      <c r="F847" s="1"/>
      <c r="H847" s="1"/>
      <c r="I847" s="1"/>
      <c r="J847" s="1"/>
      <c r="K847" s="1"/>
      <c r="L847" s="1"/>
    </row>
    <row r="848" spans="2:13" ht="15" hidden="1" customHeight="1" outlineLevel="1" x14ac:dyDescent="0.15">
      <c r="D848" s="9" t="s">
        <v>301</v>
      </c>
      <c r="F848" s="8" t="str">
        <f>ReportingCurrencyUnitLables</f>
        <v>USD 000s</v>
      </c>
      <c r="G848" s="1"/>
      <c r="H848" s="105" cm="1">
        <f t="array" ref="H848">SUM((H829:H836&lt;H794) * (H794 - H829:H836) * H803:H810) / 1000</f>
        <v>0</v>
      </c>
      <c r="I848" s="105" cm="1">
        <f t="array" ref="I848">SUM((I829:I836&lt;I794) * (I794 - I829:I836) * I803:I810) / 1000</f>
        <v>0</v>
      </c>
      <c r="J848" s="105" cm="1">
        <f t="array" ref="J848">SUM((J829:J836&lt;J794) * (J794 - J829:J836) * J803:J810) / 1000</f>
        <v>0</v>
      </c>
      <c r="K848" s="105" cm="1">
        <f t="array" ref="K848">SUM((K829:K836&lt;K794) * (K794 - K829:K836) * K803:K810) / 1000</f>
        <v>0</v>
      </c>
      <c r="L848" s="105" cm="1">
        <f t="array" ref="L848">SUM((L829:L836&lt;L794) * (L794 - L829:L836) * L803:L810) / 1000</f>
        <v>0</v>
      </c>
    </row>
    <row r="849" spans="2:13" ht="4" hidden="1" customHeight="1" outlineLevel="1" x14ac:dyDescent="0.15">
      <c r="D849" s="9"/>
      <c r="F849" s="1"/>
      <c r="H849" s="1"/>
      <c r="I849" s="1"/>
      <c r="J849" s="1"/>
      <c r="K849" s="1"/>
      <c r="L849" s="1"/>
    </row>
    <row r="850" spans="2:13" s="1" customFormat="1" ht="15" hidden="1" customHeight="1" outlineLevel="1" x14ac:dyDescent="0.15">
      <c r="B850" s="7"/>
      <c r="D850" s="9" t="s">
        <v>252</v>
      </c>
      <c r="F850" s="8" t="s">
        <v>250</v>
      </c>
      <c r="H850" s="30">
        <f>IF(H844=0, 0, H848/H844)</f>
        <v>0</v>
      </c>
      <c r="I850" s="30">
        <f>IF(I844=0, 0, I848/I844)</f>
        <v>0</v>
      </c>
      <c r="J850" s="30">
        <f>IF(J844=0, 0, J848/J844)</f>
        <v>0</v>
      </c>
      <c r="K850" s="30">
        <f>IF(K844=0, 0, K848/K844)</f>
        <v>0</v>
      </c>
      <c r="L850" s="30">
        <f>IF(L844=0, 0, L848/L844)</f>
        <v>0</v>
      </c>
    </row>
    <row r="851" spans="2:13" ht="4" hidden="1" customHeight="1" outlineLevel="1" x14ac:dyDescent="0.15">
      <c r="D851" s="9"/>
      <c r="F851" s="1"/>
      <c r="H851" s="1"/>
      <c r="I851" s="1"/>
      <c r="J851" s="1"/>
      <c r="K851" s="1"/>
      <c r="L851" s="1"/>
    </row>
    <row r="852" spans="2:13" s="1" customFormat="1" ht="15" hidden="1" customHeight="1" outlineLevel="1" x14ac:dyDescent="0.15">
      <c r="B852" s="7"/>
      <c r="C852" s="7"/>
      <c r="D852" s="9" t="s">
        <v>251</v>
      </c>
      <c r="F852" s="8" t="s">
        <v>259</v>
      </c>
      <c r="H852" s="31"/>
      <c r="I852" s="30">
        <f>IF(H850=0, 0, -(I850-H850) / H850)</f>
        <v>0</v>
      </c>
      <c r="J852" s="30">
        <f>IF(I850=0, 0, -(J850-I850) / I850)</f>
        <v>0</v>
      </c>
      <c r="K852" s="30">
        <f>IF(J850=0, 0, -(K850-J850) / J850)</f>
        <v>0</v>
      </c>
      <c r="L852" s="30">
        <f>IF(K850=0, 0, -(L850-K850) / K850)</f>
        <v>0</v>
      </c>
    </row>
    <row r="853" spans="2:13" hidden="1" outlineLevel="1" x14ac:dyDescent="0.15"/>
    <row r="854" spans="2:13" s="1" customFormat="1" ht="18" hidden="1" customHeight="1" outlineLevel="1" x14ac:dyDescent="0.15">
      <c r="B854" s="7"/>
      <c r="C854" s="95" t="s">
        <v>241</v>
      </c>
      <c r="D854" s="95"/>
      <c r="E854" s="97">
        <f>IF(AND(J781 = "Yes", OR(ISBLANK(Worker_Type_Filter), Worker_Type_Filter = H786),
 OR(ISBLANK(Country_Filter), Country_Filter = J786)), 1, 0)</f>
        <v>1</v>
      </c>
      <c r="F854" s="96"/>
      <c r="G854" s="96"/>
      <c r="H854" s="96" t="s">
        <v>4</v>
      </c>
      <c r="I854" s="96" t="s">
        <v>5</v>
      </c>
      <c r="J854" s="96" t="s">
        <v>6</v>
      </c>
      <c r="K854" s="96" t="s">
        <v>257</v>
      </c>
      <c r="L854" s="96" t="s">
        <v>258</v>
      </c>
      <c r="M854" s="96"/>
    </row>
    <row r="855" spans="2:13" ht="10" hidden="1" customHeight="1" outlineLevel="1" x14ac:dyDescent="0.15">
      <c r="C855" s="44" t="s">
        <v>248</v>
      </c>
    </row>
    <row r="856" spans="2:13" ht="4" hidden="1" customHeight="1" outlineLevel="1" x14ac:dyDescent="0.15"/>
    <row r="857" spans="2:13" s="1" customFormat="1" ht="15" hidden="1" customHeight="1" outlineLevel="1" x14ac:dyDescent="0.15">
      <c r="B857" s="7"/>
      <c r="C857" s="19">
        <v>1</v>
      </c>
      <c r="D857" s="9" t="s">
        <v>17</v>
      </c>
      <c r="F857" s="8" t="s">
        <v>9</v>
      </c>
      <c r="H857" s="29">
        <f>H840 * $E854</f>
        <v>0</v>
      </c>
      <c r="I857" s="29">
        <f>I840 * $E854</f>
        <v>0</v>
      </c>
      <c r="J857" s="29">
        <f>J840 * $E854</f>
        <v>0</v>
      </c>
      <c r="K857" s="29">
        <f>K840 * $E854</f>
        <v>0</v>
      </c>
      <c r="L857" s="29">
        <f>L840 * $E854</f>
        <v>0</v>
      </c>
    </row>
    <row r="858" spans="2:13" ht="4" hidden="1" customHeight="1" outlineLevel="1" x14ac:dyDescent="0.15">
      <c r="D858" s="9"/>
      <c r="F858" s="1"/>
      <c r="H858" s="1"/>
      <c r="I858" s="1"/>
      <c r="J858" s="1"/>
      <c r="K858" s="1"/>
      <c r="L858" s="1"/>
    </row>
    <row r="859" spans="2:13" s="1" customFormat="1" ht="15" hidden="1" customHeight="1" outlineLevel="1" x14ac:dyDescent="0.15">
      <c r="B859" s="7"/>
      <c r="C859" s="19">
        <v>2</v>
      </c>
      <c r="D859" s="9" t="s">
        <v>249</v>
      </c>
      <c r="F859" s="8" t="s">
        <v>9</v>
      </c>
      <c r="H859" s="29">
        <f>H842 * $E854</f>
        <v>0</v>
      </c>
      <c r="I859" s="29">
        <f>I842 * $E854</f>
        <v>0</v>
      </c>
      <c r="J859" s="29">
        <f>J842 * $E854</f>
        <v>0</v>
      </c>
      <c r="K859" s="29">
        <f>K842 * $E854</f>
        <v>0</v>
      </c>
      <c r="L859" s="29">
        <f>L842 * $E854</f>
        <v>0</v>
      </c>
    </row>
    <row r="860" spans="2:13" ht="4" hidden="1" customHeight="1" outlineLevel="1" x14ac:dyDescent="0.15">
      <c r="D860" s="9"/>
      <c r="F860" s="1"/>
      <c r="H860" s="1"/>
      <c r="I860" s="1"/>
      <c r="J860" s="1"/>
      <c r="K860" s="1"/>
      <c r="L860" s="1"/>
    </row>
    <row r="861" spans="2:13" s="1" customFormat="1" ht="15" hidden="1" customHeight="1" outlineLevel="1" x14ac:dyDescent="0.15">
      <c r="B861" s="7"/>
      <c r="C861" s="19">
        <v>3</v>
      </c>
      <c r="D861" s="9" t="s">
        <v>11</v>
      </c>
      <c r="F861" s="8" t="str">
        <f>ReportingCurrencyUnitLables</f>
        <v>USD 000s</v>
      </c>
      <c r="H861" s="29">
        <f>H844 * $E854</f>
        <v>0</v>
      </c>
      <c r="I861" s="29">
        <f>I844 * $E854</f>
        <v>0</v>
      </c>
      <c r="J861" s="29">
        <f>J844 * $E854</f>
        <v>0</v>
      </c>
      <c r="K861" s="29">
        <f>K844 * $E854</f>
        <v>0</v>
      </c>
      <c r="L861" s="29">
        <f>L844 * $E854</f>
        <v>0</v>
      </c>
    </row>
    <row r="862" spans="2:13" ht="4" hidden="1" customHeight="1" outlineLevel="1" x14ac:dyDescent="0.15">
      <c r="D862" s="9"/>
      <c r="F862" s="1"/>
      <c r="H862" s="1"/>
      <c r="I862" s="1"/>
      <c r="J862" s="1"/>
      <c r="K862" s="1"/>
      <c r="L862" s="1"/>
    </row>
    <row r="863" spans="2:13" s="1" customFormat="1" ht="15" hidden="1" customHeight="1" outlineLevel="1" x14ac:dyDescent="0.15">
      <c r="B863" s="7"/>
      <c r="C863" s="19">
        <v>4</v>
      </c>
      <c r="D863" s="9" t="s">
        <v>256</v>
      </c>
      <c r="F863" s="8" t="str">
        <f>ReportingCurrencyUnitLables</f>
        <v>USD 000s</v>
      </c>
      <c r="H863" s="29">
        <f>H848 * $E854</f>
        <v>0</v>
      </c>
      <c r="I863" s="29">
        <f>I848 * $E854</f>
        <v>0</v>
      </c>
      <c r="J863" s="29">
        <f>J848 * $E854</f>
        <v>0</v>
      </c>
      <c r="K863" s="29">
        <f>K848 * $E854</f>
        <v>0</v>
      </c>
      <c r="L863" s="29">
        <f>L848 * $E854</f>
        <v>0</v>
      </c>
    </row>
    <row r="864" spans="2:13" ht="4" hidden="1" customHeight="1" outlineLevel="1" x14ac:dyDescent="0.15">
      <c r="D864" s="9"/>
      <c r="F864" s="1"/>
      <c r="H864" s="1"/>
      <c r="I864" s="1"/>
      <c r="J864" s="1"/>
      <c r="K864" s="1"/>
      <c r="L864" s="1"/>
    </row>
    <row r="865" spans="2:14" ht="10" hidden="1" customHeight="1" outlineLevel="1" x14ac:dyDescent="0.15">
      <c r="B865" s="45"/>
      <c r="C865" s="41"/>
      <c r="D865" s="41"/>
      <c r="E865" s="41"/>
      <c r="F865" s="41"/>
      <c r="G865" s="41"/>
      <c r="H865" s="41"/>
      <c r="I865" s="46"/>
      <c r="J865" s="46"/>
      <c r="K865" s="46"/>
      <c r="L865" s="41"/>
      <c r="M865" s="41"/>
      <c r="N865" s="1"/>
    </row>
    <row r="866" spans="2:14" ht="10" customHeight="1" x14ac:dyDescent="0.15"/>
    <row r="867" spans="2:14" s="1" customFormat="1" ht="19" collapsed="1" x14ac:dyDescent="0.15">
      <c r="B867" s="87" cm="1">
        <f t="array" aca="1" ref="B867" ca="1">MAX($B$2:OFFSET(B867,-1,0)+1)</f>
        <v>11</v>
      </c>
      <c r="C867" s="88" t="str">
        <f>UPPER(J872) &amp;" / " &amp; K872  &amp; " / " &amp; L872 &amp; " / " &amp; H872</f>
        <v xml:space="preserve"> /  /  / </v>
      </c>
      <c r="D867" s="88"/>
      <c r="E867" s="41"/>
      <c r="F867" s="41"/>
      <c r="G867" s="41"/>
      <c r="H867" s="62" t="str">
        <f>IF(COUNTIF(E869:E949, "!")&gt;0, "!", "")</f>
        <v/>
      </c>
      <c r="I867" s="18" t="s">
        <v>240</v>
      </c>
      <c r="J867" s="2" t="s">
        <v>210</v>
      </c>
      <c r="K867" s="18" t="s">
        <v>266</v>
      </c>
      <c r="L867" s="42">
        <f>E940</f>
        <v>1</v>
      </c>
      <c r="M867" s="41"/>
    </row>
    <row r="868" spans="2:14" s="1" customFormat="1" ht="4" hidden="1" customHeight="1" outlineLevel="1" x14ac:dyDescent="0.15">
      <c r="B868" s="92"/>
      <c r="C868" s="93"/>
      <c r="D868" s="93"/>
      <c r="E868" s="93"/>
      <c r="F868" s="93"/>
      <c r="G868" s="93"/>
      <c r="H868" s="93"/>
      <c r="I868" s="94"/>
      <c r="J868" s="94"/>
      <c r="K868" s="94"/>
      <c r="L868" s="93"/>
      <c r="M868" s="93"/>
    </row>
    <row r="869" spans="2:14" ht="10" hidden="1" customHeight="1" outlineLevel="1" x14ac:dyDescent="0.15"/>
    <row r="870" spans="2:14" ht="15" hidden="1" customHeight="1" outlineLevel="1" x14ac:dyDescent="0.15">
      <c r="D870" s="1"/>
      <c r="E870" s="1"/>
      <c r="H870" s="4" t="s">
        <v>1</v>
      </c>
      <c r="J870" s="4" t="s">
        <v>0</v>
      </c>
      <c r="K870" s="4" t="s">
        <v>209</v>
      </c>
      <c r="L870" s="4" t="s">
        <v>263</v>
      </c>
    </row>
    <row r="871" spans="2:14" ht="5" hidden="1" customHeight="1" outlineLevel="1" x14ac:dyDescent="0.15">
      <c r="D871" s="1"/>
      <c r="E871" s="1"/>
      <c r="H871" s="1"/>
      <c r="J871" s="1"/>
      <c r="K871" s="1"/>
      <c r="L871" s="1"/>
    </row>
    <row r="872" spans="2:14" ht="15" hidden="1" customHeight="1" outlineLevel="1" x14ac:dyDescent="0.15">
      <c r="D872" s="9" t="s">
        <v>2</v>
      </c>
      <c r="E872" s="1"/>
      <c r="H872" s="2"/>
      <c r="J872" s="2"/>
      <c r="K872" s="2"/>
      <c r="L872" s="2"/>
    </row>
    <row r="873" spans="2:14" hidden="1" outlineLevel="1" x14ac:dyDescent="0.15">
      <c r="D873" s="1"/>
      <c r="E873" s="1"/>
      <c r="F873" s="1"/>
      <c r="H873" s="1"/>
      <c r="I873" s="1"/>
      <c r="J873" s="1"/>
      <c r="K873" s="1"/>
      <c r="L873" s="1"/>
    </row>
    <row r="874" spans="2:14" s="1" customFormat="1" ht="18" hidden="1" customHeight="1" outlineLevel="1" x14ac:dyDescent="0.15">
      <c r="B874" s="7"/>
      <c r="C874" s="95" t="s">
        <v>3</v>
      </c>
      <c r="D874" s="95"/>
      <c r="E874" s="95"/>
      <c r="F874" s="96"/>
      <c r="G874" s="96"/>
      <c r="H874" s="96" t="s">
        <v>4</v>
      </c>
      <c r="I874" s="96" t="s">
        <v>5</v>
      </c>
      <c r="J874" s="96" t="s">
        <v>6</v>
      </c>
      <c r="K874" s="96" t="s">
        <v>257</v>
      </c>
      <c r="L874" s="96" t="s">
        <v>258</v>
      </c>
      <c r="M874" s="96"/>
    </row>
    <row r="875" spans="2:14" ht="10" hidden="1" customHeight="1" outlineLevel="1" x14ac:dyDescent="0.15">
      <c r="H875" s="1"/>
      <c r="I875" s="1"/>
      <c r="J875" s="1"/>
      <c r="K875" s="1"/>
      <c r="L875" s="1"/>
    </row>
    <row r="876" spans="2:14" s="1" customFormat="1" ht="15" hidden="1" customHeight="1" outlineLevel="1" x14ac:dyDescent="0.15">
      <c r="B876" s="7"/>
      <c r="D876" s="9" t="s">
        <v>3</v>
      </c>
      <c r="F876" s="17" t="s">
        <v>331</v>
      </c>
      <c r="H876" s="22"/>
      <c r="I876" s="22"/>
      <c r="J876" s="22"/>
      <c r="K876" s="22"/>
      <c r="L876" s="22"/>
    </row>
    <row r="877" spans="2:14" ht="4" hidden="1" customHeight="1" outlineLevel="1" x14ac:dyDescent="0.15">
      <c r="D877" s="1"/>
      <c r="E877" s="1"/>
      <c r="F877" s="1"/>
      <c r="H877" s="1"/>
      <c r="I877" s="1"/>
      <c r="J877" s="1"/>
      <c r="K877" s="1"/>
      <c r="L877" s="1"/>
    </row>
    <row r="878" spans="2:14" s="1" customFormat="1" ht="15" hidden="1" customHeight="1" outlineLevel="1" x14ac:dyDescent="0.15">
      <c r="B878" s="7"/>
      <c r="D878" s="9" t="s">
        <v>246</v>
      </c>
      <c r="F878" s="8" t="str">
        <f>F880 &amp; ":" &amp; F876</f>
        <v>USD:[currency code]</v>
      </c>
      <c r="H878" s="24"/>
      <c r="I878" s="24"/>
      <c r="J878" s="24"/>
      <c r="K878" s="24"/>
      <c r="L878" s="24"/>
    </row>
    <row r="879" spans="2:14" ht="4" hidden="1" customHeight="1" outlineLevel="1" x14ac:dyDescent="0.15">
      <c r="D879" s="1"/>
      <c r="E879" s="1"/>
      <c r="F879" s="1"/>
      <c r="H879" s="1"/>
      <c r="I879" s="1"/>
      <c r="J879" s="1"/>
      <c r="K879" s="1"/>
      <c r="L879" s="1"/>
    </row>
    <row r="880" spans="2:14" s="1" customFormat="1" ht="15" hidden="1" customHeight="1" outlineLevel="1" x14ac:dyDescent="0.15">
      <c r="B880" s="7"/>
      <c r="D880" s="9" t="s">
        <v>16</v>
      </c>
      <c r="F880" s="8" t="str">
        <f>ReportingCurrency</f>
        <v>USD</v>
      </c>
      <c r="H880" s="28">
        <f>IF(H878=0, 0, H876/H878)</f>
        <v>0</v>
      </c>
      <c r="I880" s="28">
        <f>IF(I878=0, 0, I876/I878)</f>
        <v>0</v>
      </c>
      <c r="J880" s="28">
        <f>IF(J878=0, 0, J876/J878)</f>
        <v>0</v>
      </c>
      <c r="K880" s="28">
        <f>IF(K878=0, 0, K876/K878)</f>
        <v>0</v>
      </c>
      <c r="L880" s="28">
        <f>IF(L878=0, 0, L876/L878)</f>
        <v>0</v>
      </c>
    </row>
    <row r="881" spans="2:13" ht="4" hidden="1" customHeight="1" outlineLevel="1" x14ac:dyDescent="0.15">
      <c r="D881" s="1"/>
      <c r="E881" s="1"/>
      <c r="F881" s="1"/>
      <c r="H881" s="1"/>
      <c r="I881" s="1"/>
      <c r="J881" s="1"/>
      <c r="K881" s="1"/>
      <c r="L881" s="1"/>
    </row>
    <row r="882" spans="2:13" s="1" customFormat="1" ht="15" hidden="1" customHeight="1" outlineLevel="1" x14ac:dyDescent="0.15">
      <c r="B882" s="7"/>
      <c r="D882" s="9" t="s">
        <v>253</v>
      </c>
      <c r="F882" s="8" t="s">
        <v>254</v>
      </c>
      <c r="H882" s="2"/>
      <c r="I882" s="2"/>
      <c r="J882" s="2"/>
      <c r="K882" s="2"/>
      <c r="L882" s="2"/>
    </row>
    <row r="883" spans="2:13" ht="4" hidden="1" customHeight="1" outlineLevel="1" x14ac:dyDescent="0.15">
      <c r="D883" s="1"/>
      <c r="E883" s="1"/>
      <c r="F883" s="1"/>
      <c r="H883" s="1"/>
      <c r="I883" s="1"/>
      <c r="J883" s="1"/>
      <c r="K883" s="1"/>
      <c r="L883" s="1"/>
    </row>
    <row r="884" spans="2:13" s="1" customFormat="1" ht="15" hidden="1" customHeight="1" outlineLevel="1" x14ac:dyDescent="0.15">
      <c r="B884" s="7"/>
      <c r="D884" s="9" t="s">
        <v>279</v>
      </c>
      <c r="F884" s="8" t="s">
        <v>255</v>
      </c>
      <c r="H884" s="25"/>
      <c r="I884" s="25"/>
      <c r="J884" s="25"/>
      <c r="K884" s="25"/>
      <c r="L884" s="25"/>
    </row>
    <row r="885" spans="2:13" hidden="1" outlineLevel="1" x14ac:dyDescent="0.15">
      <c r="D885" s="1"/>
      <c r="E885" s="1"/>
      <c r="F885" s="1"/>
      <c r="H885" s="1"/>
      <c r="I885" s="1"/>
      <c r="J885" s="1"/>
      <c r="K885" s="1"/>
      <c r="L885" s="1"/>
    </row>
    <row r="886" spans="2:13" s="1" customFormat="1" ht="18" hidden="1" customHeight="1" outlineLevel="1" x14ac:dyDescent="0.15">
      <c r="B886" s="7"/>
      <c r="C886" s="95" t="s">
        <v>8</v>
      </c>
      <c r="D886" s="95"/>
      <c r="E886" s="95"/>
      <c r="F886" s="96"/>
      <c r="G886" s="96"/>
      <c r="H886" s="96" t="s">
        <v>4</v>
      </c>
      <c r="I886" s="96" t="s">
        <v>5</v>
      </c>
      <c r="J886" s="96" t="s">
        <v>6</v>
      </c>
      <c r="K886" s="96" t="s">
        <v>257</v>
      </c>
      <c r="L886" s="96" t="s">
        <v>258</v>
      </c>
      <c r="M886" s="96"/>
    </row>
    <row r="887" spans="2:13" ht="10" hidden="1" customHeight="1" outlineLevel="1" x14ac:dyDescent="0.15">
      <c r="H887" s="1"/>
      <c r="I887" s="1"/>
      <c r="J887" s="1"/>
      <c r="K887" s="1"/>
      <c r="L887" s="1"/>
    </row>
    <row r="888" spans="2:13" ht="15" hidden="1" customHeight="1" outlineLevel="1" x14ac:dyDescent="0.15">
      <c r="D888" s="9" t="s">
        <v>323</v>
      </c>
      <c r="E888" s="1"/>
      <c r="F888" s="1"/>
      <c r="H888" s="65"/>
      <c r="I888" s="1"/>
      <c r="J888" s="1"/>
      <c r="K888" s="1"/>
      <c r="L888" s="1"/>
    </row>
    <row r="889" spans="2:13" s="1" customFormat="1" ht="15" hidden="1" customHeight="1" outlineLevel="1" x14ac:dyDescent="0.15">
      <c r="B889" s="7"/>
      <c r="D889" s="63" t="s">
        <v>317</v>
      </c>
      <c r="F889" s="8" t="s">
        <v>18</v>
      </c>
      <c r="H889" s="23"/>
      <c r="I889" s="23"/>
      <c r="J889" s="23"/>
      <c r="K889" s="23"/>
      <c r="L889" s="23"/>
    </row>
    <row r="890" spans="2:13" s="1" customFormat="1" ht="15" hidden="1" customHeight="1" outlineLevel="1" x14ac:dyDescent="0.15">
      <c r="B890" s="7"/>
      <c r="D890" s="63" t="s">
        <v>302</v>
      </c>
      <c r="F890" s="8" t="s">
        <v>18</v>
      </c>
      <c r="H890" s="23"/>
      <c r="I890" s="23"/>
      <c r="J890" s="23"/>
      <c r="K890" s="23"/>
      <c r="L890" s="23"/>
    </row>
    <row r="891" spans="2:13" s="1" customFormat="1" ht="15" hidden="1" customHeight="1" outlineLevel="1" x14ac:dyDescent="0.15">
      <c r="B891" s="7"/>
      <c r="D891" s="63" t="s">
        <v>303</v>
      </c>
      <c r="F891" s="8" t="s">
        <v>18</v>
      </c>
      <c r="H891" s="23"/>
      <c r="I891" s="23"/>
      <c r="J891" s="23"/>
      <c r="K891" s="23"/>
      <c r="L891" s="23"/>
    </row>
    <row r="892" spans="2:13" s="1" customFormat="1" ht="15" hidden="1" customHeight="1" outlineLevel="1" x14ac:dyDescent="0.15">
      <c r="B892" s="7"/>
      <c r="D892" s="63" t="s">
        <v>304</v>
      </c>
      <c r="F892" s="8" t="s">
        <v>18</v>
      </c>
      <c r="H892" s="23"/>
      <c r="I892" s="23"/>
      <c r="J892" s="23"/>
      <c r="K892" s="23"/>
      <c r="L892" s="23"/>
    </row>
    <row r="893" spans="2:13" s="1" customFormat="1" ht="15" hidden="1" customHeight="1" outlineLevel="1" x14ac:dyDescent="0.15">
      <c r="B893" s="7"/>
      <c r="D893" s="63" t="s">
        <v>318</v>
      </c>
      <c r="F893" s="8" t="s">
        <v>18</v>
      </c>
      <c r="H893" s="23"/>
      <c r="I893" s="23"/>
      <c r="J893" s="23"/>
      <c r="K893" s="23"/>
      <c r="L893" s="23"/>
    </row>
    <row r="894" spans="2:13" s="1" customFormat="1" ht="15" hidden="1" customHeight="1" outlineLevel="1" x14ac:dyDescent="0.15">
      <c r="B894" s="7"/>
      <c r="D894" s="63" t="s">
        <v>319</v>
      </c>
      <c r="F894" s="8" t="s">
        <v>18</v>
      </c>
      <c r="H894" s="23"/>
      <c r="I894" s="23"/>
      <c r="J894" s="23"/>
      <c r="K894" s="23"/>
      <c r="L894" s="23"/>
    </row>
    <row r="895" spans="2:13" s="1" customFormat="1" ht="15" hidden="1" customHeight="1" outlineLevel="1" x14ac:dyDescent="0.15">
      <c r="B895" s="7"/>
      <c r="D895" s="63" t="s">
        <v>320</v>
      </c>
      <c r="F895" s="8" t="s">
        <v>18</v>
      </c>
      <c r="H895" s="23"/>
      <c r="I895" s="23"/>
      <c r="J895" s="23"/>
      <c r="K895" s="23"/>
      <c r="L895" s="23"/>
    </row>
    <row r="896" spans="2:13" s="1" customFormat="1" ht="15" hidden="1" customHeight="1" outlineLevel="1" x14ac:dyDescent="0.15">
      <c r="B896" s="7"/>
      <c r="D896" s="63" t="s">
        <v>321</v>
      </c>
      <c r="F896" s="8" t="s">
        <v>18</v>
      </c>
      <c r="H896" s="23"/>
      <c r="I896" s="23"/>
      <c r="J896" s="23"/>
      <c r="K896" s="23"/>
      <c r="L896" s="23"/>
    </row>
    <row r="897" spans="2:13" ht="4" hidden="1" customHeight="1" outlineLevel="1" x14ac:dyDescent="0.15">
      <c r="D897" s="1"/>
      <c r="E897" s="1"/>
      <c r="F897" s="1"/>
      <c r="H897" s="1"/>
      <c r="I897" s="1"/>
      <c r="J897" s="1"/>
      <c r="K897" s="1"/>
      <c r="L897" s="1"/>
    </row>
    <row r="898" spans="2:13" s="1" customFormat="1" ht="15" hidden="1" customHeight="1" outlineLevel="1" x14ac:dyDescent="0.15">
      <c r="B898" s="7"/>
      <c r="D898" s="66" t="s">
        <v>327</v>
      </c>
      <c r="F898" s="8" t="s">
        <v>18</v>
      </c>
      <c r="H898" s="23"/>
      <c r="I898" s="23"/>
      <c r="J898" s="23"/>
      <c r="K898" s="23"/>
      <c r="L898" s="23"/>
    </row>
    <row r="899" spans="2:13" ht="4" hidden="1" customHeight="1" outlineLevel="1" x14ac:dyDescent="0.15">
      <c r="D899" s="1"/>
      <c r="E899" s="1"/>
      <c r="F899" s="1"/>
      <c r="H899" s="1"/>
      <c r="I899" s="1"/>
      <c r="J899" s="1"/>
      <c r="K899" s="1"/>
      <c r="L899" s="1"/>
    </row>
    <row r="900" spans="2:13" s="1" customFormat="1" ht="15" hidden="1" customHeight="1" outlineLevel="1" x14ac:dyDescent="0.15">
      <c r="B900" s="7"/>
      <c r="D900" s="60" t="s">
        <v>310</v>
      </c>
      <c r="E900"/>
      <c r="F900" s="8" t="s">
        <v>18</v>
      </c>
      <c r="H900" s="28">
        <f>SUM(H889:H896, H898)</f>
        <v>0</v>
      </c>
      <c r="I900" s="28">
        <f t="shared" ref="I900:L900" si="50">SUM(I889:I896, I898)</f>
        <v>0</v>
      </c>
      <c r="J900" s="28">
        <f t="shared" si="50"/>
        <v>0</v>
      </c>
      <c r="K900" s="28">
        <f t="shared" si="50"/>
        <v>0</v>
      </c>
      <c r="L900" s="28">
        <f t="shared" si="50"/>
        <v>0</v>
      </c>
    </row>
    <row r="901" spans="2:13" hidden="1" outlineLevel="1" x14ac:dyDescent="0.15">
      <c r="D901" s="1"/>
      <c r="E901" s="1"/>
      <c r="F901" s="1"/>
      <c r="H901" s="1"/>
      <c r="I901" s="1"/>
      <c r="J901" s="1"/>
      <c r="K901" s="1"/>
      <c r="L901" s="1"/>
    </row>
    <row r="902" spans="2:13" s="1" customFormat="1" ht="18" hidden="1" customHeight="1" outlineLevel="1" x14ac:dyDescent="0.15">
      <c r="B902" s="7"/>
      <c r="C902" s="95" t="s">
        <v>322</v>
      </c>
      <c r="D902" s="95"/>
      <c r="E902" s="95"/>
      <c r="F902" s="96"/>
      <c r="G902" s="96"/>
      <c r="H902" s="96" t="s">
        <v>4</v>
      </c>
      <c r="I902" s="96" t="s">
        <v>5</v>
      </c>
      <c r="J902" s="96" t="s">
        <v>6</v>
      </c>
      <c r="K902" s="96" t="s">
        <v>257</v>
      </c>
      <c r="L902" s="96" t="s">
        <v>258</v>
      </c>
      <c r="M902" s="96"/>
    </row>
    <row r="903" spans="2:13" ht="10" hidden="1" customHeight="1" outlineLevel="1" x14ac:dyDescent="0.15">
      <c r="H903" s="1"/>
      <c r="I903" s="1"/>
      <c r="J903" s="1"/>
      <c r="K903" s="1"/>
      <c r="L903" s="1"/>
    </row>
    <row r="904" spans="2:13" ht="15" hidden="1" customHeight="1" outlineLevel="1" x14ac:dyDescent="0.15">
      <c r="D904" s="61" t="s">
        <v>308</v>
      </c>
      <c r="H904" s="102" t="str" cm="1">
        <f t="array" ref="H904">IF(OR(E905:E912 = "!"), "Red alert = missing data","")</f>
        <v/>
      </c>
      <c r="I904" s="1"/>
      <c r="J904" s="1"/>
      <c r="K904" s="1"/>
      <c r="L904" s="1"/>
    </row>
    <row r="905" spans="2:13" s="1" customFormat="1" ht="15" hidden="1" customHeight="1" outlineLevel="1" x14ac:dyDescent="0.15">
      <c r="B905" s="7"/>
      <c r="D905" s="64" t="str">
        <f t="shared" ref="D905:D912" si="51">D889</f>
        <v>[Role 1]</v>
      </c>
      <c r="E905" s="62" t="str" cm="1">
        <f t="array" ref="E905">IF(OR(H889:L889*H905:L905 &lt; H889:L889*1), "!", "")</f>
        <v/>
      </c>
      <c r="F905" s="59" t="str">
        <f>F876</f>
        <v>[currency code]</v>
      </c>
      <c r="H905" s="23"/>
      <c r="I905" s="23"/>
      <c r="J905" s="23"/>
      <c r="K905" s="23"/>
      <c r="L905" s="23"/>
    </row>
    <row r="906" spans="2:13" s="1" customFormat="1" ht="15" hidden="1" customHeight="1" outlineLevel="1" x14ac:dyDescent="0.15">
      <c r="B906" s="7"/>
      <c r="D906" s="64" t="str">
        <f t="shared" si="51"/>
        <v>[Role 2]</v>
      </c>
      <c r="E906" s="62" t="str" cm="1">
        <f t="array" ref="E906">IF(OR(H890:L890*H906:L906 &lt; H890:L890*1), "!", "")</f>
        <v/>
      </c>
      <c r="F906" s="59" t="str">
        <f>F876</f>
        <v>[currency code]</v>
      </c>
      <c r="H906" s="23"/>
      <c r="I906" s="23"/>
      <c r="J906" s="23"/>
      <c r="K906" s="23"/>
      <c r="L906" s="23"/>
    </row>
    <row r="907" spans="2:13" s="1" customFormat="1" ht="15" hidden="1" customHeight="1" outlineLevel="1" x14ac:dyDescent="0.15">
      <c r="B907" s="7"/>
      <c r="D907" s="64" t="str">
        <f t="shared" si="51"/>
        <v>[Role 3]</v>
      </c>
      <c r="E907" s="62" t="str" cm="1">
        <f t="array" ref="E907">IF(OR(H891:L891*H907:L907 &lt; H891:L891*1), "!", "")</f>
        <v/>
      </c>
      <c r="F907" s="59" t="str">
        <f>F876</f>
        <v>[currency code]</v>
      </c>
      <c r="H907" s="23"/>
      <c r="I907" s="23"/>
      <c r="J907" s="23"/>
      <c r="K907" s="23"/>
      <c r="L907" s="23"/>
    </row>
    <row r="908" spans="2:13" s="1" customFormat="1" ht="15" hidden="1" customHeight="1" outlineLevel="1" x14ac:dyDescent="0.15">
      <c r="B908" s="7"/>
      <c r="D908" s="64" t="str">
        <f t="shared" si="51"/>
        <v>[Role 4]</v>
      </c>
      <c r="E908" s="62" t="str" cm="1">
        <f t="array" ref="E908">IF(OR(H892:L892*H908:L908 &lt; H892:L892*1), "!", "")</f>
        <v/>
      </c>
      <c r="F908" s="59" t="str">
        <f>F876</f>
        <v>[currency code]</v>
      </c>
      <c r="H908" s="23"/>
      <c r="I908" s="23"/>
      <c r="J908" s="23"/>
      <c r="K908" s="23"/>
      <c r="L908" s="23"/>
    </row>
    <row r="909" spans="2:13" s="1" customFormat="1" ht="15" hidden="1" customHeight="1" outlineLevel="1" x14ac:dyDescent="0.15">
      <c r="B909" s="7"/>
      <c r="D909" s="64" t="str">
        <f t="shared" si="51"/>
        <v>[Role 5]</v>
      </c>
      <c r="E909" s="62" t="str" cm="1">
        <f t="array" ref="E909">IF(OR(H893:L893*H909:L909 &lt; H893:L893*1), "!", "")</f>
        <v/>
      </c>
      <c r="F909" s="59" t="str">
        <f>F876</f>
        <v>[currency code]</v>
      </c>
      <c r="H909" s="23"/>
      <c r="I909" s="23"/>
      <c r="J909" s="23"/>
      <c r="K909" s="23"/>
      <c r="L909" s="23"/>
    </row>
    <row r="910" spans="2:13" s="1" customFormat="1" ht="15" hidden="1" customHeight="1" outlineLevel="1" x14ac:dyDescent="0.15">
      <c r="B910" s="7"/>
      <c r="D910" s="64" t="str">
        <f t="shared" si="51"/>
        <v>[Role 6]</v>
      </c>
      <c r="E910" s="62" t="str" cm="1">
        <f t="array" ref="E910">IF(OR(H894:L894*H910:L910 &lt; H894:L894*1), "!", "")</f>
        <v/>
      </c>
      <c r="F910" s="59" t="str">
        <f>F876</f>
        <v>[currency code]</v>
      </c>
      <c r="H910" s="23"/>
      <c r="I910" s="23"/>
      <c r="J910" s="23"/>
      <c r="K910" s="23"/>
      <c r="L910" s="23"/>
    </row>
    <row r="911" spans="2:13" s="1" customFormat="1" ht="15" hidden="1" customHeight="1" outlineLevel="1" x14ac:dyDescent="0.15">
      <c r="B911" s="7"/>
      <c r="D911" s="64" t="str">
        <f t="shared" si="51"/>
        <v>[Role 7]</v>
      </c>
      <c r="E911" s="62" t="str" cm="1">
        <f t="array" ref="E911">IF(OR(H895:L895*H911:L911 &lt; H895:L895*1), "!", "")</f>
        <v/>
      </c>
      <c r="F911" s="59" t="str">
        <f>F876</f>
        <v>[currency code]</v>
      </c>
      <c r="H911" s="23"/>
      <c r="I911" s="23"/>
      <c r="J911" s="23"/>
      <c r="K911" s="23"/>
      <c r="L911" s="23"/>
    </row>
    <row r="912" spans="2:13" s="1" customFormat="1" ht="15" hidden="1" customHeight="1" outlineLevel="1" x14ac:dyDescent="0.15">
      <c r="B912" s="7"/>
      <c r="D912" s="64" t="str">
        <f t="shared" si="51"/>
        <v>[Role 8]</v>
      </c>
      <c r="E912" s="62" t="str" cm="1">
        <f t="array" ref="E912">IF(OR(H896:L896*H912:L912 &lt; H896:L896*1), "!", "")</f>
        <v/>
      </c>
      <c r="F912" s="59" t="str">
        <f>F876</f>
        <v>[currency code]</v>
      </c>
      <c r="H912" s="23"/>
      <c r="I912" s="23"/>
      <c r="J912" s="23"/>
      <c r="K912" s="23"/>
      <c r="L912" s="23"/>
    </row>
    <row r="913" spans="2:13" ht="10" hidden="1" customHeight="1" outlineLevel="1" x14ac:dyDescent="0.15">
      <c r="D913" s="1"/>
      <c r="E913" s="1"/>
      <c r="F913" s="1"/>
      <c r="H913" s="1"/>
      <c r="I913" s="1"/>
      <c r="J913" s="1"/>
      <c r="K913" s="1"/>
      <c r="L913" s="1"/>
    </row>
    <row r="914" spans="2:13" ht="15" hidden="1" customHeight="1" outlineLevel="1" x14ac:dyDescent="0.15">
      <c r="D914" s="61" t="s">
        <v>309</v>
      </c>
      <c r="E914" s="1"/>
      <c r="F914" s="1"/>
      <c r="H914" s="104" t="s">
        <v>326</v>
      </c>
      <c r="I914" s="1"/>
      <c r="J914" s="1"/>
      <c r="K914" s="1"/>
      <c r="L914" s="1"/>
    </row>
    <row r="915" spans="2:13" s="1" customFormat="1" ht="15" hidden="1" customHeight="1" outlineLevel="1" x14ac:dyDescent="0.15">
      <c r="B915" s="7"/>
      <c r="D915" s="64" t="str">
        <f t="shared" ref="D915:D922" si="52">D889</f>
        <v>[Role 1]</v>
      </c>
      <c r="E915" s="43"/>
      <c r="F915" s="8" t="str">
        <f t="shared" ref="F915:F922" si="53">ReportingCurrency</f>
        <v>USD</v>
      </c>
      <c r="H915" s="28">
        <f>IF(OR(H878=0, H889=0), 0, H905/H878)</f>
        <v>0</v>
      </c>
      <c r="I915" s="28">
        <f>IF(OR(I878=0, I889=0), 0, I905/I878)</f>
        <v>0</v>
      </c>
      <c r="J915" s="28">
        <f>IF(OR(J878=0, J889=0), 0, J905/J878)</f>
        <v>0</v>
      </c>
      <c r="K915" s="28">
        <f>IF(OR(K878=0, K889=0), 0, K905/K878)</f>
        <v>0</v>
      </c>
      <c r="L915" s="28">
        <f>IF(OR(L878=0, L889=0), 0, L905/L878)</f>
        <v>0</v>
      </c>
    </row>
    <row r="916" spans="2:13" s="1" customFormat="1" ht="15" hidden="1" customHeight="1" outlineLevel="1" x14ac:dyDescent="0.15">
      <c r="B916" s="7"/>
      <c r="D916" s="64" t="str">
        <f t="shared" si="52"/>
        <v>[Role 2]</v>
      </c>
      <c r="E916" s="43"/>
      <c r="F916" s="8" t="str">
        <f t="shared" si="53"/>
        <v>USD</v>
      </c>
      <c r="H916" s="28">
        <f>IF(OR(H878=0, H890=0), 0, H906/H878)</f>
        <v>0</v>
      </c>
      <c r="I916" s="28">
        <f>IF(OR(I878=0, I890=0), 0, I906/I878)</f>
        <v>0</v>
      </c>
      <c r="J916" s="28">
        <f>IF(OR(J878=0, J890=0), 0, J906/J878)</f>
        <v>0</v>
      </c>
      <c r="K916" s="28">
        <f>IF(OR(K878=0, K890=0), 0, K906/K878)</f>
        <v>0</v>
      </c>
      <c r="L916" s="28">
        <f>IF(OR(L878=0, L890=0), 0, L906/L878)</f>
        <v>0</v>
      </c>
    </row>
    <row r="917" spans="2:13" s="1" customFormat="1" ht="15" hidden="1" customHeight="1" outlineLevel="1" x14ac:dyDescent="0.15">
      <c r="B917" s="7"/>
      <c r="D917" s="64" t="str">
        <f t="shared" si="52"/>
        <v>[Role 3]</v>
      </c>
      <c r="E917" s="43"/>
      <c r="F917" s="8" t="str">
        <f t="shared" si="53"/>
        <v>USD</v>
      </c>
      <c r="H917" s="28">
        <f>IF(OR(H878=0, H891=0), 0, H907/H878)</f>
        <v>0</v>
      </c>
      <c r="I917" s="28">
        <f>IF(OR(I878=0, I891=0), 0, I907/I878)</f>
        <v>0</v>
      </c>
      <c r="J917" s="28">
        <f>IF(OR(J878=0, J891=0), 0, J907/J878)</f>
        <v>0</v>
      </c>
      <c r="K917" s="28">
        <f>IF(OR(K878=0, K891=0), 0, K907/K878)</f>
        <v>0</v>
      </c>
      <c r="L917" s="28">
        <f>IF(OR(L878=0, L891=0), 0, L907/L878)</f>
        <v>0</v>
      </c>
    </row>
    <row r="918" spans="2:13" s="1" customFormat="1" ht="15" hidden="1" customHeight="1" outlineLevel="1" x14ac:dyDescent="0.15">
      <c r="B918" s="7"/>
      <c r="D918" s="64" t="str">
        <f t="shared" si="52"/>
        <v>[Role 4]</v>
      </c>
      <c r="E918" s="43"/>
      <c r="F918" s="8" t="str">
        <f t="shared" si="53"/>
        <v>USD</v>
      </c>
      <c r="H918" s="28">
        <f>IF(OR(H878=0, H892=0), 0, H908/H878)</f>
        <v>0</v>
      </c>
      <c r="I918" s="28">
        <f>IF(OR(I878=0, I892=0), 0, I908/I878)</f>
        <v>0</v>
      </c>
      <c r="J918" s="28">
        <f>IF(OR(J878=0, J892=0), 0, J908/J878)</f>
        <v>0</v>
      </c>
      <c r="K918" s="28">
        <f>IF(OR(K878=0, K892=0), 0, K908/K878)</f>
        <v>0</v>
      </c>
      <c r="L918" s="28">
        <f>IF(OR(L878=0, L892=0), 0, L908/L878)</f>
        <v>0</v>
      </c>
    </row>
    <row r="919" spans="2:13" s="1" customFormat="1" ht="15" hidden="1" customHeight="1" outlineLevel="1" x14ac:dyDescent="0.15">
      <c r="B919" s="7"/>
      <c r="D919" s="64" t="str">
        <f t="shared" si="52"/>
        <v>[Role 5]</v>
      </c>
      <c r="E919" s="43"/>
      <c r="F919" s="8" t="str">
        <f t="shared" si="53"/>
        <v>USD</v>
      </c>
      <c r="H919" s="28">
        <f>IF(OR(H878=0, H893=0), 0, H909/H878)</f>
        <v>0</v>
      </c>
      <c r="I919" s="28">
        <f>IF(OR(I878=0, I893=0), 0, I909/I878)</f>
        <v>0</v>
      </c>
      <c r="J919" s="28">
        <f>IF(OR(J878=0, J893=0), 0, J909/J878)</f>
        <v>0</v>
      </c>
      <c r="K919" s="28">
        <f>IF(OR(K878=0, K893=0), 0, K909/K878)</f>
        <v>0</v>
      </c>
      <c r="L919" s="28">
        <f>IF(OR(L878=0, L893=0), 0, L909/L878)</f>
        <v>0</v>
      </c>
    </row>
    <row r="920" spans="2:13" s="1" customFormat="1" ht="15" hidden="1" customHeight="1" outlineLevel="1" x14ac:dyDescent="0.15">
      <c r="B920" s="7"/>
      <c r="D920" s="64" t="str">
        <f t="shared" si="52"/>
        <v>[Role 6]</v>
      </c>
      <c r="E920" s="43"/>
      <c r="F920" s="8" t="str">
        <f t="shared" si="53"/>
        <v>USD</v>
      </c>
      <c r="H920" s="28">
        <f>IF(OR(H878=0, H894=0), 0, H910/H878)</f>
        <v>0</v>
      </c>
      <c r="I920" s="28">
        <f>IF(OR(I878=0, I894=0), 0, I910/I878)</f>
        <v>0</v>
      </c>
      <c r="J920" s="28">
        <f>IF(OR(J878=0, J894=0), 0, J910/J878)</f>
        <v>0</v>
      </c>
      <c r="K920" s="28">
        <f>IF(OR(K878=0, K894=0), 0, K910/K878)</f>
        <v>0</v>
      </c>
      <c r="L920" s="28">
        <f>IF(OR(L878=0, L894=0), 0, L910/L878)</f>
        <v>0</v>
      </c>
    </row>
    <row r="921" spans="2:13" s="1" customFormat="1" ht="15" hidden="1" customHeight="1" outlineLevel="1" x14ac:dyDescent="0.15">
      <c r="B921" s="7"/>
      <c r="D921" s="64" t="str">
        <f t="shared" si="52"/>
        <v>[Role 7]</v>
      </c>
      <c r="E921" s="43"/>
      <c r="F921" s="8" t="str">
        <f t="shared" si="53"/>
        <v>USD</v>
      </c>
      <c r="H921" s="28">
        <f>IF(OR(H878=0, H895=0), 0, H911/H878)</f>
        <v>0</v>
      </c>
      <c r="I921" s="28">
        <f>IF(OR(I878=0, I895=0), 0, I911/I878)</f>
        <v>0</v>
      </c>
      <c r="J921" s="28">
        <f>IF(OR(J878=0, J895=0), 0, J911/J878)</f>
        <v>0</v>
      </c>
      <c r="K921" s="28">
        <f>IF(OR(K878=0, K895=0), 0, K911/K878)</f>
        <v>0</v>
      </c>
      <c r="L921" s="28">
        <f>IF(OR(L878=0, L895=0), 0, L911/L878)</f>
        <v>0</v>
      </c>
    </row>
    <row r="922" spans="2:13" s="1" customFormat="1" ht="15" hidden="1" customHeight="1" outlineLevel="1" x14ac:dyDescent="0.15">
      <c r="B922" s="7"/>
      <c r="D922" s="64" t="str">
        <f t="shared" si="52"/>
        <v>[Role 8]</v>
      </c>
      <c r="E922" s="43"/>
      <c r="F922" s="8" t="str">
        <f t="shared" si="53"/>
        <v>USD</v>
      </c>
      <c r="H922" s="28">
        <f>IF(OR(H878=0, H896=0), 0, H912/H878)</f>
        <v>0</v>
      </c>
      <c r="I922" s="28">
        <f>IF(OR(I878=0, I896=0), 0, I912/I878)</f>
        <v>0</v>
      </c>
      <c r="J922" s="28">
        <f>IF(OR(J878=0, J896=0), 0, J912/J878)</f>
        <v>0</v>
      </c>
      <c r="K922" s="28">
        <f>IF(OR(K878=0, K896=0), 0, K912/K878)</f>
        <v>0</v>
      </c>
      <c r="L922" s="28">
        <f>IF(OR(L878=0, L896=0), 0, L912/L878)</f>
        <v>0</v>
      </c>
    </row>
    <row r="923" spans="2:13" hidden="1" outlineLevel="1" x14ac:dyDescent="0.15"/>
    <row r="924" spans="2:13" s="1" customFormat="1" ht="18" hidden="1" customHeight="1" outlineLevel="1" x14ac:dyDescent="0.15">
      <c r="B924" s="7"/>
      <c r="C924" s="95" t="s">
        <v>10</v>
      </c>
      <c r="D924" s="95"/>
      <c r="E924" s="95"/>
      <c r="F924" s="96"/>
      <c r="G924" s="96"/>
      <c r="H924" s="103" t="s">
        <v>4</v>
      </c>
      <c r="I924" s="96" t="s">
        <v>5</v>
      </c>
      <c r="J924" s="96" t="s">
        <v>6</v>
      </c>
      <c r="K924" s="96" t="s">
        <v>257</v>
      </c>
      <c r="L924" s="96" t="s">
        <v>258</v>
      </c>
      <c r="M924" s="96"/>
    </row>
    <row r="925" spans="2:13" ht="10" hidden="1" customHeight="1" outlineLevel="1" x14ac:dyDescent="0.15"/>
    <row r="926" spans="2:13" s="1" customFormat="1" ht="15" hidden="1" customHeight="1" outlineLevel="1" x14ac:dyDescent="0.15">
      <c r="B926" s="7"/>
      <c r="D926" s="9" t="s">
        <v>17</v>
      </c>
      <c r="F926" s="8" t="s">
        <v>9</v>
      </c>
      <c r="H926" s="29">
        <f>H900</f>
        <v>0</v>
      </c>
      <c r="I926" s="29">
        <f>I900</f>
        <v>0</v>
      </c>
      <c r="J926" s="29">
        <f>J900</f>
        <v>0</v>
      </c>
      <c r="K926" s="29">
        <f>K900</f>
        <v>0</v>
      </c>
      <c r="L926" s="29">
        <f>L900</f>
        <v>0</v>
      </c>
    </row>
    <row r="927" spans="2:13" ht="4" hidden="1" customHeight="1" outlineLevel="1" x14ac:dyDescent="0.15">
      <c r="D927" s="9"/>
      <c r="F927" s="1"/>
      <c r="H927" s="1"/>
      <c r="I927" s="1"/>
      <c r="J927" s="1"/>
      <c r="K927" s="1"/>
      <c r="L927" s="1"/>
    </row>
    <row r="928" spans="2:13" s="1" customFormat="1" ht="15" hidden="1" customHeight="1" outlineLevel="1" x14ac:dyDescent="0.15">
      <c r="B928" s="7"/>
      <c r="D928" s="9" t="s">
        <v>249</v>
      </c>
      <c r="F928" s="8" t="s">
        <v>9</v>
      </c>
      <c r="H928" s="29" cm="1">
        <f t="array" ref="H928">SUM(H889:H896 * (H905:H912 &lt;H876))</f>
        <v>0</v>
      </c>
      <c r="I928" s="29" cm="1">
        <f t="array" ref="I928">SUM(I889:I896 * (I905:I912 &lt;I876))</f>
        <v>0</v>
      </c>
      <c r="J928" s="29" cm="1">
        <f t="array" ref="J928">SUM(J889:J896 * (J905:J912 &lt;J876))</f>
        <v>0</v>
      </c>
      <c r="K928" s="29" cm="1">
        <f t="array" ref="K928">SUM(K889:K896 * (K905:K912 &lt;K876))</f>
        <v>0</v>
      </c>
      <c r="L928" s="29" cm="1">
        <f t="array" ref="L928">SUM(L889:L896 * (L905:L912 &lt;L876))</f>
        <v>0</v>
      </c>
    </row>
    <row r="929" spans="2:13" ht="4" hidden="1" customHeight="1" outlineLevel="1" x14ac:dyDescent="0.15">
      <c r="D929" s="9"/>
      <c r="F929" s="1"/>
      <c r="H929" s="1"/>
      <c r="I929" s="1"/>
      <c r="J929" s="1"/>
      <c r="K929" s="1"/>
      <c r="L929" s="1"/>
    </row>
    <row r="930" spans="2:13" s="1" customFormat="1" ht="15" hidden="1" customHeight="1" outlineLevel="1" x14ac:dyDescent="0.15">
      <c r="B930" s="7"/>
      <c r="D930" s="9" t="s">
        <v>11</v>
      </c>
      <c r="F930" s="8" t="str">
        <f>ReportingCurrencyUnitLables</f>
        <v>USD 000s</v>
      </c>
      <c r="H930" s="29">
        <f>H880 * H900 / 1000</f>
        <v>0</v>
      </c>
      <c r="I930" s="105">
        <f t="shared" ref="I930:L930" si="54">I880 * I900 / 1000</f>
        <v>0</v>
      </c>
      <c r="J930" s="29">
        <f t="shared" si="54"/>
        <v>0</v>
      </c>
      <c r="K930" s="29">
        <f t="shared" si="54"/>
        <v>0</v>
      </c>
      <c r="L930" s="29">
        <f t="shared" si="54"/>
        <v>0</v>
      </c>
    </row>
    <row r="931" spans="2:13" ht="4" hidden="1" customHeight="1" outlineLevel="1" x14ac:dyDescent="0.15">
      <c r="D931" s="9"/>
      <c r="F931" s="1"/>
      <c r="H931" s="1"/>
      <c r="I931" s="1"/>
      <c r="J931" s="1"/>
      <c r="K931" s="1"/>
      <c r="L931" s="1"/>
    </row>
    <row r="932" spans="2:13" s="1" customFormat="1" ht="15" hidden="1" customHeight="1" outlineLevel="1" x14ac:dyDescent="0.15">
      <c r="B932" s="7"/>
      <c r="D932" s="9" t="s">
        <v>13</v>
      </c>
      <c r="F932" s="8" t="s">
        <v>14</v>
      </c>
      <c r="H932" s="30">
        <f>IF(H926=0,0,H928 / H926)</f>
        <v>0</v>
      </c>
      <c r="I932" s="30">
        <f>IF(I926=0,0,I928 / I926)</f>
        <v>0</v>
      </c>
      <c r="J932" s="30">
        <f>IF(J926=0,0,J928 / J926)</f>
        <v>0</v>
      </c>
      <c r="K932" s="30">
        <f>IF(K926=0,0,K928 / K926)</f>
        <v>0</v>
      </c>
      <c r="L932" s="30">
        <f>IF(L926=0,0,L928 / L926)</f>
        <v>0</v>
      </c>
    </row>
    <row r="933" spans="2:13" ht="4" hidden="1" customHeight="1" outlineLevel="1" x14ac:dyDescent="0.15">
      <c r="D933" s="9"/>
      <c r="F933" s="1"/>
      <c r="H933" s="1"/>
      <c r="I933" s="1"/>
      <c r="J933" s="1"/>
      <c r="K933" s="1"/>
      <c r="L933" s="1"/>
    </row>
    <row r="934" spans="2:13" ht="15" hidden="1" customHeight="1" outlineLevel="1" x14ac:dyDescent="0.15">
      <c r="D934" s="9" t="s">
        <v>301</v>
      </c>
      <c r="F934" s="8" t="str">
        <f>ReportingCurrencyUnitLables</f>
        <v>USD 000s</v>
      </c>
      <c r="G934" s="1"/>
      <c r="H934" s="105" cm="1">
        <f t="array" ref="H934">SUM((H915:H922&lt;H880) * (H880 - H915:H922) * H889:H896) / 1000</f>
        <v>0</v>
      </c>
      <c r="I934" s="105" cm="1">
        <f t="array" ref="I934">SUM((I915:I922&lt;I880) * (I880 - I915:I922) * I889:I896) / 1000</f>
        <v>0</v>
      </c>
      <c r="J934" s="105" cm="1">
        <f t="array" ref="J934">SUM((J915:J922&lt;J880) * (J880 - J915:J922) * J889:J896) / 1000</f>
        <v>0</v>
      </c>
      <c r="K934" s="105" cm="1">
        <f t="array" ref="K934">SUM((K915:K922&lt;K880) * (K880 - K915:K922) * K889:K896) / 1000</f>
        <v>0</v>
      </c>
      <c r="L934" s="105" cm="1">
        <f t="array" ref="L934">SUM((L915:L922&lt;L880) * (L880 - L915:L922) * L889:L896) / 1000</f>
        <v>0</v>
      </c>
    </row>
    <row r="935" spans="2:13" ht="4" hidden="1" customHeight="1" outlineLevel="1" x14ac:dyDescent="0.15">
      <c r="D935" s="9"/>
      <c r="F935" s="1"/>
      <c r="H935" s="1"/>
      <c r="I935" s="1"/>
      <c r="J935" s="1"/>
      <c r="K935" s="1"/>
      <c r="L935" s="1"/>
    </row>
    <row r="936" spans="2:13" s="1" customFormat="1" ht="15" hidden="1" customHeight="1" outlineLevel="1" x14ac:dyDescent="0.15">
      <c r="B936" s="7"/>
      <c r="D936" s="9" t="s">
        <v>252</v>
      </c>
      <c r="F936" s="8" t="s">
        <v>250</v>
      </c>
      <c r="H936" s="30">
        <f>IF(H930=0, 0, H934/H930)</f>
        <v>0</v>
      </c>
      <c r="I936" s="30">
        <f>IF(I930=0, 0, I934/I930)</f>
        <v>0</v>
      </c>
      <c r="J936" s="30">
        <f>IF(J930=0, 0, J934/J930)</f>
        <v>0</v>
      </c>
      <c r="K936" s="30">
        <f>IF(K930=0, 0, K934/K930)</f>
        <v>0</v>
      </c>
      <c r="L936" s="30">
        <f>IF(L930=0, 0, L934/L930)</f>
        <v>0</v>
      </c>
    </row>
    <row r="937" spans="2:13" ht="4" hidden="1" customHeight="1" outlineLevel="1" x14ac:dyDescent="0.15">
      <c r="D937" s="9"/>
      <c r="F937" s="1"/>
      <c r="H937" s="1"/>
      <c r="I937" s="1"/>
      <c r="J937" s="1"/>
      <c r="K937" s="1"/>
      <c r="L937" s="1"/>
    </row>
    <row r="938" spans="2:13" s="1" customFormat="1" ht="15" hidden="1" customHeight="1" outlineLevel="1" x14ac:dyDescent="0.15">
      <c r="B938" s="7"/>
      <c r="C938" s="7"/>
      <c r="D938" s="9" t="s">
        <v>251</v>
      </c>
      <c r="F938" s="8" t="s">
        <v>259</v>
      </c>
      <c r="H938" s="31"/>
      <c r="I938" s="30">
        <f>IF(H936=0, 0, -(I936-H936) / H936)</f>
        <v>0</v>
      </c>
      <c r="J938" s="30">
        <f>IF(I936=0, 0, -(J936-I936) / I936)</f>
        <v>0</v>
      </c>
      <c r="K938" s="30">
        <f>IF(J936=0, 0, -(K936-J936) / J936)</f>
        <v>0</v>
      </c>
      <c r="L938" s="30">
        <f>IF(K936=0, 0, -(L936-K936) / K936)</f>
        <v>0</v>
      </c>
    </row>
    <row r="939" spans="2:13" hidden="1" outlineLevel="1" x14ac:dyDescent="0.15"/>
    <row r="940" spans="2:13" s="1" customFormat="1" ht="18" hidden="1" customHeight="1" outlineLevel="1" x14ac:dyDescent="0.15">
      <c r="B940" s="7"/>
      <c r="C940" s="95" t="s">
        <v>241</v>
      </c>
      <c r="D940" s="95"/>
      <c r="E940" s="97">
        <f>IF(AND(J867 = "Yes", OR(ISBLANK(Worker_Type_Filter), Worker_Type_Filter = H872),
 OR(ISBLANK(Country_Filter), Country_Filter = J872)), 1, 0)</f>
        <v>1</v>
      </c>
      <c r="F940" s="96"/>
      <c r="G940" s="96"/>
      <c r="H940" s="96" t="s">
        <v>4</v>
      </c>
      <c r="I940" s="96" t="s">
        <v>5</v>
      </c>
      <c r="J940" s="96" t="s">
        <v>6</v>
      </c>
      <c r="K940" s="96" t="s">
        <v>257</v>
      </c>
      <c r="L940" s="96" t="s">
        <v>258</v>
      </c>
      <c r="M940" s="96"/>
    </row>
    <row r="941" spans="2:13" ht="10" hidden="1" customHeight="1" outlineLevel="1" x14ac:dyDescent="0.15">
      <c r="C941" s="44" t="s">
        <v>248</v>
      </c>
    </row>
    <row r="942" spans="2:13" ht="4" hidden="1" customHeight="1" outlineLevel="1" x14ac:dyDescent="0.15"/>
    <row r="943" spans="2:13" s="1" customFormat="1" ht="15" hidden="1" customHeight="1" outlineLevel="1" x14ac:dyDescent="0.15">
      <c r="B943" s="7"/>
      <c r="C943" s="19">
        <v>1</v>
      </c>
      <c r="D943" s="9" t="s">
        <v>17</v>
      </c>
      <c r="F943" s="8" t="s">
        <v>9</v>
      </c>
      <c r="H943" s="29">
        <f>H926 * $E940</f>
        <v>0</v>
      </c>
      <c r="I943" s="29">
        <f>I926 * $E940</f>
        <v>0</v>
      </c>
      <c r="J943" s="29">
        <f>J926 * $E940</f>
        <v>0</v>
      </c>
      <c r="K943" s="29">
        <f>K926 * $E940</f>
        <v>0</v>
      </c>
      <c r="L943" s="29">
        <f>L926 * $E940</f>
        <v>0</v>
      </c>
    </row>
    <row r="944" spans="2:13" ht="4" hidden="1" customHeight="1" outlineLevel="1" x14ac:dyDescent="0.15">
      <c r="D944" s="9"/>
      <c r="F944" s="1"/>
      <c r="H944" s="1"/>
      <c r="I944" s="1"/>
      <c r="J944" s="1"/>
      <c r="K944" s="1"/>
      <c r="L944" s="1"/>
    </row>
    <row r="945" spans="2:14" s="1" customFormat="1" ht="15" hidden="1" customHeight="1" outlineLevel="1" x14ac:dyDescent="0.15">
      <c r="B945" s="7"/>
      <c r="C945" s="19">
        <v>2</v>
      </c>
      <c r="D945" s="9" t="s">
        <v>249</v>
      </c>
      <c r="F945" s="8" t="s">
        <v>9</v>
      </c>
      <c r="H945" s="29">
        <f>H928 * $E940</f>
        <v>0</v>
      </c>
      <c r="I945" s="29">
        <f>I928 * $E940</f>
        <v>0</v>
      </c>
      <c r="J945" s="29">
        <f>J928 * $E940</f>
        <v>0</v>
      </c>
      <c r="K945" s="29">
        <f>K928 * $E940</f>
        <v>0</v>
      </c>
      <c r="L945" s="29">
        <f>L928 * $E940</f>
        <v>0</v>
      </c>
    </row>
    <row r="946" spans="2:14" ht="4" hidden="1" customHeight="1" outlineLevel="1" x14ac:dyDescent="0.15">
      <c r="D946" s="9"/>
      <c r="F946" s="1"/>
      <c r="H946" s="1"/>
      <c r="I946" s="1"/>
      <c r="J946" s="1"/>
      <c r="K946" s="1"/>
      <c r="L946" s="1"/>
    </row>
    <row r="947" spans="2:14" s="1" customFormat="1" ht="15" hidden="1" customHeight="1" outlineLevel="1" x14ac:dyDescent="0.15">
      <c r="B947" s="7"/>
      <c r="C947" s="19">
        <v>3</v>
      </c>
      <c r="D947" s="9" t="s">
        <v>11</v>
      </c>
      <c r="F947" s="8" t="str">
        <f>ReportingCurrencyUnitLables</f>
        <v>USD 000s</v>
      </c>
      <c r="H947" s="29">
        <f>H930 * $E940</f>
        <v>0</v>
      </c>
      <c r="I947" s="29">
        <f>I930 * $E940</f>
        <v>0</v>
      </c>
      <c r="J947" s="29">
        <f>J930 * $E940</f>
        <v>0</v>
      </c>
      <c r="K947" s="29">
        <f>K930 * $E940</f>
        <v>0</v>
      </c>
      <c r="L947" s="29">
        <f>L930 * $E940</f>
        <v>0</v>
      </c>
    </row>
    <row r="948" spans="2:14" ht="4" hidden="1" customHeight="1" outlineLevel="1" x14ac:dyDescent="0.15">
      <c r="D948" s="9"/>
      <c r="F948" s="1"/>
      <c r="H948" s="1"/>
      <c r="I948" s="1"/>
      <c r="J948" s="1"/>
      <c r="K948" s="1"/>
      <c r="L948" s="1"/>
    </row>
    <row r="949" spans="2:14" s="1" customFormat="1" ht="15" hidden="1" customHeight="1" outlineLevel="1" x14ac:dyDescent="0.15">
      <c r="B949" s="7"/>
      <c r="C949" s="19">
        <v>4</v>
      </c>
      <c r="D949" s="9" t="s">
        <v>256</v>
      </c>
      <c r="F949" s="8" t="str">
        <f>ReportingCurrencyUnitLables</f>
        <v>USD 000s</v>
      </c>
      <c r="H949" s="29">
        <f>H934 * $E940</f>
        <v>0</v>
      </c>
      <c r="I949" s="29">
        <f>I934 * $E940</f>
        <v>0</v>
      </c>
      <c r="J949" s="29">
        <f>J934 * $E940</f>
        <v>0</v>
      </c>
      <c r="K949" s="29">
        <f>K934 * $E940</f>
        <v>0</v>
      </c>
      <c r="L949" s="29">
        <f>L934 * $E940</f>
        <v>0</v>
      </c>
    </row>
    <row r="950" spans="2:14" ht="4" hidden="1" customHeight="1" outlineLevel="1" x14ac:dyDescent="0.15">
      <c r="D950" s="9"/>
      <c r="F950" s="1"/>
      <c r="H950" s="1"/>
      <c r="I950" s="1"/>
      <c r="J950" s="1"/>
      <c r="K950" s="1"/>
      <c r="L950" s="1"/>
    </row>
    <row r="951" spans="2:14" ht="10" hidden="1" customHeight="1" outlineLevel="1" x14ac:dyDescent="0.15">
      <c r="B951" s="45"/>
      <c r="C951" s="41"/>
      <c r="D951" s="41"/>
      <c r="E951" s="41"/>
      <c r="F951" s="41"/>
      <c r="G951" s="41"/>
      <c r="H951" s="41"/>
      <c r="I951" s="46"/>
      <c r="J951" s="46"/>
      <c r="K951" s="46"/>
      <c r="L951" s="41"/>
      <c r="M951" s="41"/>
      <c r="N951" s="1"/>
    </row>
    <row r="952" spans="2:14" ht="10" customHeight="1" x14ac:dyDescent="0.15">
      <c r="B952" s="45"/>
      <c r="C952" s="41"/>
      <c r="D952" s="41"/>
      <c r="E952" s="41"/>
      <c r="F952" s="41"/>
      <c r="G952" s="41"/>
      <c r="H952" s="41"/>
      <c r="I952" s="46"/>
      <c r="J952" s="46"/>
      <c r="K952" s="46"/>
      <c r="L952" s="41"/>
      <c r="M952" s="41"/>
      <c r="N952" s="1"/>
    </row>
    <row r="953" spans="2:14" s="1" customFormat="1" ht="19" collapsed="1" x14ac:dyDescent="0.15">
      <c r="B953" s="87" cm="1">
        <f t="array" aca="1" ref="B953" ca="1">MAX($B$2:OFFSET(B953,-1,0)+1)</f>
        <v>12</v>
      </c>
      <c r="C953" s="88" t="str">
        <f>UPPER(J958) &amp;" / " &amp; K958  &amp; " / " &amp; L958 &amp; " / " &amp; H958</f>
        <v xml:space="preserve"> /  /  / </v>
      </c>
      <c r="D953" s="88"/>
      <c r="E953" s="41"/>
      <c r="F953" s="41"/>
      <c r="G953" s="41"/>
      <c r="H953" s="62" t="str">
        <f>IF(COUNTIF(E955:E1035, "!")&gt;0, "!", "")</f>
        <v/>
      </c>
      <c r="I953" s="18" t="s">
        <v>240</v>
      </c>
      <c r="J953" s="2" t="s">
        <v>210</v>
      </c>
      <c r="K953" s="18" t="s">
        <v>266</v>
      </c>
      <c r="L953" s="42">
        <f>E1026</f>
        <v>1</v>
      </c>
      <c r="M953" s="41"/>
    </row>
    <row r="954" spans="2:14" s="1" customFormat="1" ht="4" hidden="1" customHeight="1" outlineLevel="1" x14ac:dyDescent="0.15">
      <c r="B954" s="92"/>
      <c r="C954" s="93"/>
      <c r="D954" s="93"/>
      <c r="E954" s="93"/>
      <c r="F954" s="93"/>
      <c r="G954" s="93"/>
      <c r="H954" s="93"/>
      <c r="I954" s="94"/>
      <c r="J954" s="94"/>
      <c r="K954" s="94"/>
      <c r="L954" s="93"/>
      <c r="M954" s="93"/>
    </row>
    <row r="955" spans="2:14" ht="10" hidden="1" customHeight="1" outlineLevel="1" x14ac:dyDescent="0.15"/>
    <row r="956" spans="2:14" ht="15" hidden="1" customHeight="1" outlineLevel="1" x14ac:dyDescent="0.15">
      <c r="D956" s="1"/>
      <c r="E956" s="1"/>
      <c r="H956" s="4" t="s">
        <v>1</v>
      </c>
      <c r="J956" s="4" t="s">
        <v>0</v>
      </c>
      <c r="K956" s="4" t="s">
        <v>209</v>
      </c>
      <c r="L956" s="4" t="s">
        <v>263</v>
      </c>
    </row>
    <row r="957" spans="2:14" ht="5" hidden="1" customHeight="1" outlineLevel="1" x14ac:dyDescent="0.15">
      <c r="D957" s="1"/>
      <c r="E957" s="1"/>
      <c r="H957" s="1"/>
      <c r="J957" s="1"/>
      <c r="K957" s="1"/>
      <c r="L957" s="1"/>
    </row>
    <row r="958" spans="2:14" ht="15" hidden="1" customHeight="1" outlineLevel="1" x14ac:dyDescent="0.15">
      <c r="D958" s="9" t="s">
        <v>2</v>
      </c>
      <c r="E958" s="1"/>
      <c r="H958" s="2"/>
      <c r="J958" s="2"/>
      <c r="K958" s="2"/>
      <c r="L958" s="2"/>
    </row>
    <row r="959" spans="2:14" hidden="1" outlineLevel="1" x14ac:dyDescent="0.15">
      <c r="D959" s="1"/>
      <c r="E959" s="1"/>
      <c r="F959" s="1"/>
      <c r="H959" s="1"/>
      <c r="I959" s="1"/>
      <c r="J959" s="1"/>
      <c r="K959" s="1"/>
      <c r="L959" s="1"/>
    </row>
    <row r="960" spans="2:14" s="1" customFormat="1" ht="18" hidden="1" customHeight="1" outlineLevel="1" x14ac:dyDescent="0.15">
      <c r="B960" s="7"/>
      <c r="C960" s="95" t="s">
        <v>3</v>
      </c>
      <c r="D960" s="95"/>
      <c r="E960" s="95"/>
      <c r="F960" s="96"/>
      <c r="G960" s="96"/>
      <c r="H960" s="96" t="s">
        <v>4</v>
      </c>
      <c r="I960" s="96" t="s">
        <v>5</v>
      </c>
      <c r="J960" s="96" t="s">
        <v>6</v>
      </c>
      <c r="K960" s="96" t="s">
        <v>257</v>
      </c>
      <c r="L960" s="96" t="s">
        <v>258</v>
      </c>
      <c r="M960" s="96"/>
    </row>
    <row r="961" spans="2:13" ht="10" hidden="1" customHeight="1" outlineLevel="1" x14ac:dyDescent="0.15">
      <c r="H961" s="1"/>
      <c r="I961" s="1"/>
      <c r="J961" s="1"/>
      <c r="K961" s="1"/>
      <c r="L961" s="1"/>
    </row>
    <row r="962" spans="2:13" s="1" customFormat="1" ht="15" hidden="1" customHeight="1" outlineLevel="1" x14ac:dyDescent="0.15">
      <c r="B962" s="7"/>
      <c r="D962" s="9" t="s">
        <v>3</v>
      </c>
      <c r="F962" s="17" t="s">
        <v>331</v>
      </c>
      <c r="H962" s="22"/>
      <c r="I962" s="22"/>
      <c r="J962" s="22"/>
      <c r="K962" s="22"/>
      <c r="L962" s="22"/>
    </row>
    <row r="963" spans="2:13" ht="4" hidden="1" customHeight="1" outlineLevel="1" x14ac:dyDescent="0.15">
      <c r="D963" s="1"/>
      <c r="E963" s="1"/>
      <c r="F963" s="1"/>
      <c r="H963" s="1"/>
      <c r="I963" s="1"/>
      <c r="J963" s="1"/>
      <c r="K963" s="1"/>
      <c r="L963" s="1"/>
    </row>
    <row r="964" spans="2:13" s="1" customFormat="1" ht="15" hidden="1" customHeight="1" outlineLevel="1" x14ac:dyDescent="0.15">
      <c r="B964" s="7"/>
      <c r="D964" s="9" t="s">
        <v>246</v>
      </c>
      <c r="F964" s="8" t="str">
        <f>F966 &amp; ":" &amp; F962</f>
        <v>USD:[currency code]</v>
      </c>
      <c r="H964" s="24"/>
      <c r="I964" s="24"/>
      <c r="J964" s="24"/>
      <c r="K964" s="24"/>
      <c r="L964" s="24"/>
    </row>
    <row r="965" spans="2:13" ht="4" hidden="1" customHeight="1" outlineLevel="1" x14ac:dyDescent="0.15">
      <c r="D965" s="1"/>
      <c r="E965" s="1"/>
      <c r="F965" s="1"/>
      <c r="H965" s="1"/>
      <c r="I965" s="1"/>
      <c r="J965" s="1"/>
      <c r="K965" s="1"/>
      <c r="L965" s="1"/>
    </row>
    <row r="966" spans="2:13" s="1" customFormat="1" ht="15" hidden="1" customHeight="1" outlineLevel="1" x14ac:dyDescent="0.15">
      <c r="B966" s="7"/>
      <c r="D966" s="9" t="s">
        <v>16</v>
      </c>
      <c r="F966" s="8" t="str">
        <f>ReportingCurrency</f>
        <v>USD</v>
      </c>
      <c r="H966" s="28">
        <f>IF(H964=0, 0, H962/H964)</f>
        <v>0</v>
      </c>
      <c r="I966" s="28">
        <f>IF(I964=0, 0, I962/I964)</f>
        <v>0</v>
      </c>
      <c r="J966" s="28">
        <f>IF(J964=0, 0, J962/J964)</f>
        <v>0</v>
      </c>
      <c r="K966" s="28">
        <f>IF(K964=0, 0, K962/K964)</f>
        <v>0</v>
      </c>
      <c r="L966" s="28">
        <f>IF(L964=0, 0, L962/L964)</f>
        <v>0</v>
      </c>
    </row>
    <row r="967" spans="2:13" ht="4" hidden="1" customHeight="1" outlineLevel="1" x14ac:dyDescent="0.15">
      <c r="D967" s="1"/>
      <c r="E967" s="1"/>
      <c r="F967" s="1"/>
      <c r="H967" s="1"/>
      <c r="I967" s="1"/>
      <c r="J967" s="1"/>
      <c r="K967" s="1"/>
      <c r="L967" s="1"/>
    </row>
    <row r="968" spans="2:13" s="1" customFormat="1" ht="15" hidden="1" customHeight="1" outlineLevel="1" x14ac:dyDescent="0.15">
      <c r="B968" s="7"/>
      <c r="D968" s="9" t="s">
        <v>253</v>
      </c>
      <c r="F968" s="8" t="s">
        <v>254</v>
      </c>
      <c r="H968" s="2"/>
      <c r="I968" s="2"/>
      <c r="J968" s="2"/>
      <c r="K968" s="2"/>
      <c r="L968" s="2"/>
    </row>
    <row r="969" spans="2:13" ht="4" hidden="1" customHeight="1" outlineLevel="1" x14ac:dyDescent="0.15">
      <c r="D969" s="1"/>
      <c r="E969" s="1"/>
      <c r="F969" s="1"/>
      <c r="H969" s="1"/>
      <c r="I969" s="1"/>
      <c r="J969" s="1"/>
      <c r="K969" s="1"/>
      <c r="L969" s="1"/>
    </row>
    <row r="970" spans="2:13" s="1" customFormat="1" ht="15" hidden="1" customHeight="1" outlineLevel="1" x14ac:dyDescent="0.15">
      <c r="B970" s="7"/>
      <c r="D970" s="9" t="s">
        <v>279</v>
      </c>
      <c r="F970" s="8" t="s">
        <v>255</v>
      </c>
      <c r="H970" s="25"/>
      <c r="I970" s="25"/>
      <c r="J970" s="25"/>
      <c r="K970" s="25"/>
      <c r="L970" s="25"/>
    </row>
    <row r="971" spans="2:13" hidden="1" outlineLevel="1" x14ac:dyDescent="0.15">
      <c r="D971" s="1"/>
      <c r="E971" s="1"/>
      <c r="F971" s="1"/>
      <c r="H971" s="1"/>
      <c r="I971" s="1"/>
      <c r="J971" s="1"/>
      <c r="K971" s="1"/>
      <c r="L971" s="1"/>
    </row>
    <row r="972" spans="2:13" s="1" customFormat="1" ht="18" hidden="1" customHeight="1" outlineLevel="1" x14ac:dyDescent="0.15">
      <c r="B972" s="7"/>
      <c r="C972" s="95" t="s">
        <v>8</v>
      </c>
      <c r="D972" s="95"/>
      <c r="E972" s="95"/>
      <c r="F972" s="96"/>
      <c r="G972" s="96"/>
      <c r="H972" s="96" t="s">
        <v>4</v>
      </c>
      <c r="I972" s="96" t="s">
        <v>5</v>
      </c>
      <c r="J972" s="96" t="s">
        <v>6</v>
      </c>
      <c r="K972" s="96" t="s">
        <v>257</v>
      </c>
      <c r="L972" s="96" t="s">
        <v>258</v>
      </c>
      <c r="M972" s="96"/>
    </row>
    <row r="973" spans="2:13" ht="10" hidden="1" customHeight="1" outlineLevel="1" x14ac:dyDescent="0.15">
      <c r="H973" s="1"/>
      <c r="I973" s="1"/>
      <c r="J973" s="1"/>
      <c r="K973" s="1"/>
      <c r="L973" s="1"/>
    </row>
    <row r="974" spans="2:13" ht="15" hidden="1" customHeight="1" outlineLevel="1" x14ac:dyDescent="0.15">
      <c r="D974" s="9" t="s">
        <v>323</v>
      </c>
      <c r="E974" s="1"/>
      <c r="F974" s="1"/>
      <c r="H974" s="65"/>
      <c r="I974" s="1"/>
      <c r="J974" s="1"/>
      <c r="K974" s="1"/>
      <c r="L974" s="1"/>
    </row>
    <row r="975" spans="2:13" s="1" customFormat="1" ht="15" hidden="1" customHeight="1" outlineLevel="1" x14ac:dyDescent="0.15">
      <c r="B975" s="7"/>
      <c r="D975" s="63" t="s">
        <v>317</v>
      </c>
      <c r="F975" s="8" t="s">
        <v>18</v>
      </c>
      <c r="H975" s="23"/>
      <c r="I975" s="23"/>
      <c r="J975" s="23"/>
      <c r="K975" s="23"/>
      <c r="L975" s="23"/>
    </row>
    <row r="976" spans="2:13" s="1" customFormat="1" ht="15" hidden="1" customHeight="1" outlineLevel="1" x14ac:dyDescent="0.15">
      <c r="B976" s="7"/>
      <c r="D976" s="63" t="s">
        <v>302</v>
      </c>
      <c r="F976" s="8" t="s">
        <v>18</v>
      </c>
      <c r="H976" s="23"/>
      <c r="I976" s="23"/>
      <c r="J976" s="23"/>
      <c r="K976" s="23"/>
      <c r="L976" s="23"/>
    </row>
    <row r="977" spans="2:13" s="1" customFormat="1" ht="15" hidden="1" customHeight="1" outlineLevel="1" x14ac:dyDescent="0.15">
      <c r="B977" s="7"/>
      <c r="D977" s="63" t="s">
        <v>303</v>
      </c>
      <c r="F977" s="8" t="s">
        <v>18</v>
      </c>
      <c r="H977" s="23"/>
      <c r="I977" s="23"/>
      <c r="J977" s="23"/>
      <c r="K977" s="23"/>
      <c r="L977" s="23"/>
    </row>
    <row r="978" spans="2:13" s="1" customFormat="1" ht="15" hidden="1" customHeight="1" outlineLevel="1" x14ac:dyDescent="0.15">
      <c r="B978" s="7"/>
      <c r="D978" s="63" t="s">
        <v>304</v>
      </c>
      <c r="F978" s="8" t="s">
        <v>18</v>
      </c>
      <c r="H978" s="23"/>
      <c r="I978" s="23"/>
      <c r="J978" s="23"/>
      <c r="K978" s="23"/>
      <c r="L978" s="23"/>
    </row>
    <row r="979" spans="2:13" s="1" customFormat="1" ht="15" hidden="1" customHeight="1" outlineLevel="1" x14ac:dyDescent="0.15">
      <c r="B979" s="7"/>
      <c r="D979" s="63" t="s">
        <v>318</v>
      </c>
      <c r="F979" s="8" t="s">
        <v>18</v>
      </c>
      <c r="H979" s="23"/>
      <c r="I979" s="23"/>
      <c r="J979" s="23"/>
      <c r="K979" s="23"/>
      <c r="L979" s="23"/>
    </row>
    <row r="980" spans="2:13" s="1" customFormat="1" ht="15" hidden="1" customHeight="1" outlineLevel="1" x14ac:dyDescent="0.15">
      <c r="B980" s="7"/>
      <c r="D980" s="63" t="s">
        <v>319</v>
      </c>
      <c r="F980" s="8" t="s">
        <v>18</v>
      </c>
      <c r="H980" s="23"/>
      <c r="I980" s="23"/>
      <c r="J980" s="23"/>
      <c r="K980" s="23"/>
      <c r="L980" s="23"/>
    </row>
    <row r="981" spans="2:13" s="1" customFormat="1" ht="15" hidden="1" customHeight="1" outlineLevel="1" x14ac:dyDescent="0.15">
      <c r="B981" s="7"/>
      <c r="D981" s="63" t="s">
        <v>320</v>
      </c>
      <c r="F981" s="8" t="s">
        <v>18</v>
      </c>
      <c r="H981" s="23"/>
      <c r="I981" s="23"/>
      <c r="J981" s="23"/>
      <c r="K981" s="23"/>
      <c r="L981" s="23"/>
    </row>
    <row r="982" spans="2:13" s="1" customFormat="1" ht="15" hidden="1" customHeight="1" outlineLevel="1" x14ac:dyDescent="0.15">
      <c r="B982" s="7"/>
      <c r="D982" s="63" t="s">
        <v>321</v>
      </c>
      <c r="F982" s="8" t="s">
        <v>18</v>
      </c>
      <c r="H982" s="23"/>
      <c r="I982" s="23"/>
      <c r="J982" s="23"/>
      <c r="K982" s="23"/>
      <c r="L982" s="23"/>
    </row>
    <row r="983" spans="2:13" ht="4" hidden="1" customHeight="1" outlineLevel="1" x14ac:dyDescent="0.15">
      <c r="D983" s="1"/>
      <c r="E983" s="1"/>
      <c r="F983" s="1"/>
      <c r="H983" s="1"/>
      <c r="I983" s="1"/>
      <c r="J983" s="1"/>
      <c r="K983" s="1"/>
      <c r="L983" s="1"/>
    </row>
    <row r="984" spans="2:13" s="1" customFormat="1" ht="15" hidden="1" customHeight="1" outlineLevel="1" x14ac:dyDescent="0.15">
      <c r="B984" s="7"/>
      <c r="D984" s="66" t="s">
        <v>327</v>
      </c>
      <c r="F984" s="8" t="s">
        <v>18</v>
      </c>
      <c r="H984" s="23"/>
      <c r="I984" s="23"/>
      <c r="J984" s="23"/>
      <c r="K984" s="23"/>
      <c r="L984" s="23"/>
    </row>
    <row r="985" spans="2:13" ht="4" hidden="1" customHeight="1" outlineLevel="1" x14ac:dyDescent="0.15">
      <c r="D985" s="1"/>
      <c r="E985" s="1"/>
      <c r="F985" s="1"/>
      <c r="H985" s="1"/>
      <c r="I985" s="1"/>
      <c r="J985" s="1"/>
      <c r="K985" s="1"/>
      <c r="L985" s="1"/>
    </row>
    <row r="986" spans="2:13" s="1" customFormat="1" ht="15" hidden="1" customHeight="1" outlineLevel="1" x14ac:dyDescent="0.15">
      <c r="B986" s="7"/>
      <c r="D986" s="60" t="s">
        <v>310</v>
      </c>
      <c r="E986"/>
      <c r="F986" s="8" t="s">
        <v>18</v>
      </c>
      <c r="H986" s="28">
        <f>SUM(H975:H982, H984)</f>
        <v>0</v>
      </c>
      <c r="I986" s="28">
        <f t="shared" ref="I986:L986" si="55">SUM(I975:I982, I984)</f>
        <v>0</v>
      </c>
      <c r="J986" s="28">
        <f t="shared" si="55"/>
        <v>0</v>
      </c>
      <c r="K986" s="28">
        <f t="shared" si="55"/>
        <v>0</v>
      </c>
      <c r="L986" s="28">
        <f t="shared" si="55"/>
        <v>0</v>
      </c>
    </row>
    <row r="987" spans="2:13" hidden="1" outlineLevel="1" x14ac:dyDescent="0.15">
      <c r="D987" s="1"/>
      <c r="E987" s="1"/>
      <c r="F987" s="1"/>
      <c r="H987" s="1"/>
      <c r="I987" s="1"/>
      <c r="J987" s="1"/>
      <c r="K987" s="1"/>
      <c r="L987" s="1"/>
    </row>
    <row r="988" spans="2:13" s="1" customFormat="1" ht="18" hidden="1" customHeight="1" outlineLevel="1" x14ac:dyDescent="0.15">
      <c r="B988" s="7"/>
      <c r="C988" s="95" t="s">
        <v>322</v>
      </c>
      <c r="D988" s="95"/>
      <c r="E988" s="95"/>
      <c r="F988" s="96"/>
      <c r="G988" s="96"/>
      <c r="H988" s="96" t="s">
        <v>4</v>
      </c>
      <c r="I988" s="96" t="s">
        <v>5</v>
      </c>
      <c r="J988" s="96" t="s">
        <v>6</v>
      </c>
      <c r="K988" s="96" t="s">
        <v>257</v>
      </c>
      <c r="L988" s="96" t="s">
        <v>258</v>
      </c>
      <c r="M988" s="96"/>
    </row>
    <row r="989" spans="2:13" ht="10" hidden="1" customHeight="1" outlineLevel="1" x14ac:dyDescent="0.15">
      <c r="H989" s="1"/>
      <c r="I989" s="1"/>
      <c r="J989" s="1"/>
      <c r="K989" s="1"/>
      <c r="L989" s="1"/>
    </row>
    <row r="990" spans="2:13" ht="15" hidden="1" customHeight="1" outlineLevel="1" x14ac:dyDescent="0.15">
      <c r="D990" s="61" t="s">
        <v>308</v>
      </c>
      <c r="H990" s="102" t="str" cm="1">
        <f t="array" ref="H990">IF(OR(E991:E998 = "!"), "Red alert = missing data","")</f>
        <v/>
      </c>
      <c r="I990" s="1"/>
      <c r="J990" s="1"/>
      <c r="K990" s="1"/>
      <c r="L990" s="1"/>
    </row>
    <row r="991" spans="2:13" s="1" customFormat="1" ht="15" hidden="1" customHeight="1" outlineLevel="1" x14ac:dyDescent="0.15">
      <c r="B991" s="7"/>
      <c r="D991" s="64" t="str">
        <f t="shared" ref="D991:D998" si="56">D975</f>
        <v>[Role 1]</v>
      </c>
      <c r="E991" s="62" t="str" cm="1">
        <f t="array" ref="E991">IF(OR(H975:L975*H991:L991 &lt; H975:L975*1), "!", "")</f>
        <v/>
      </c>
      <c r="F991" s="59" t="str">
        <f>F962</f>
        <v>[currency code]</v>
      </c>
      <c r="H991" s="23"/>
      <c r="I991" s="23"/>
      <c r="J991" s="23"/>
      <c r="K991" s="23"/>
      <c r="L991" s="23"/>
    </row>
    <row r="992" spans="2:13" s="1" customFormat="1" ht="15" hidden="1" customHeight="1" outlineLevel="1" x14ac:dyDescent="0.15">
      <c r="B992" s="7"/>
      <c r="D992" s="64" t="str">
        <f t="shared" si="56"/>
        <v>[Role 2]</v>
      </c>
      <c r="E992" s="62" t="str" cm="1">
        <f t="array" ref="E992">IF(OR(H976:L976*H992:L992 &lt; H976:L976*1), "!", "")</f>
        <v/>
      </c>
      <c r="F992" s="59" t="str">
        <f>F962</f>
        <v>[currency code]</v>
      </c>
      <c r="H992" s="23"/>
      <c r="I992" s="23"/>
      <c r="J992" s="23"/>
      <c r="K992" s="23"/>
      <c r="L992" s="23"/>
    </row>
    <row r="993" spans="2:12" s="1" customFormat="1" ht="15" hidden="1" customHeight="1" outlineLevel="1" x14ac:dyDescent="0.15">
      <c r="B993" s="7"/>
      <c r="D993" s="64" t="str">
        <f t="shared" si="56"/>
        <v>[Role 3]</v>
      </c>
      <c r="E993" s="62" t="str" cm="1">
        <f t="array" ref="E993">IF(OR(H977:L977*H993:L993 &lt; H977:L977*1), "!", "")</f>
        <v/>
      </c>
      <c r="F993" s="59" t="str">
        <f>F962</f>
        <v>[currency code]</v>
      </c>
      <c r="H993" s="23"/>
      <c r="I993" s="23"/>
      <c r="J993" s="23"/>
      <c r="K993" s="23"/>
      <c r="L993" s="23"/>
    </row>
    <row r="994" spans="2:12" s="1" customFormat="1" ht="15" hidden="1" customHeight="1" outlineLevel="1" x14ac:dyDescent="0.15">
      <c r="B994" s="7"/>
      <c r="D994" s="64" t="str">
        <f t="shared" si="56"/>
        <v>[Role 4]</v>
      </c>
      <c r="E994" s="62" t="str" cm="1">
        <f t="array" ref="E994">IF(OR(H978:L978*H994:L994 &lt; H978:L978*1), "!", "")</f>
        <v/>
      </c>
      <c r="F994" s="59" t="str">
        <f>F962</f>
        <v>[currency code]</v>
      </c>
      <c r="H994" s="23"/>
      <c r="I994" s="23"/>
      <c r="J994" s="23"/>
      <c r="K994" s="23"/>
      <c r="L994" s="23"/>
    </row>
    <row r="995" spans="2:12" s="1" customFormat="1" ht="15" hidden="1" customHeight="1" outlineLevel="1" x14ac:dyDescent="0.15">
      <c r="B995" s="7"/>
      <c r="D995" s="64" t="str">
        <f t="shared" si="56"/>
        <v>[Role 5]</v>
      </c>
      <c r="E995" s="62" t="str" cm="1">
        <f t="array" ref="E995">IF(OR(H979:L979*H995:L995 &lt; H979:L979*1), "!", "")</f>
        <v/>
      </c>
      <c r="F995" s="59" t="str">
        <f>F962</f>
        <v>[currency code]</v>
      </c>
      <c r="H995" s="23"/>
      <c r="I995" s="23"/>
      <c r="J995" s="23"/>
      <c r="K995" s="23"/>
      <c r="L995" s="23"/>
    </row>
    <row r="996" spans="2:12" s="1" customFormat="1" ht="15" hidden="1" customHeight="1" outlineLevel="1" x14ac:dyDescent="0.15">
      <c r="B996" s="7"/>
      <c r="D996" s="64" t="str">
        <f t="shared" si="56"/>
        <v>[Role 6]</v>
      </c>
      <c r="E996" s="62" t="str" cm="1">
        <f t="array" ref="E996">IF(OR(H980:L980*H996:L996 &lt; H980:L980*1), "!", "")</f>
        <v/>
      </c>
      <c r="F996" s="59" t="str">
        <f>F962</f>
        <v>[currency code]</v>
      </c>
      <c r="H996" s="23"/>
      <c r="I996" s="23"/>
      <c r="J996" s="23"/>
      <c r="K996" s="23"/>
      <c r="L996" s="23"/>
    </row>
    <row r="997" spans="2:12" s="1" customFormat="1" ht="15" hidden="1" customHeight="1" outlineLevel="1" x14ac:dyDescent="0.15">
      <c r="B997" s="7"/>
      <c r="D997" s="64" t="str">
        <f t="shared" si="56"/>
        <v>[Role 7]</v>
      </c>
      <c r="E997" s="62" t="str" cm="1">
        <f t="array" ref="E997">IF(OR(H981:L981*H997:L997 &lt; H981:L981*1), "!", "")</f>
        <v/>
      </c>
      <c r="F997" s="59" t="str">
        <f>F962</f>
        <v>[currency code]</v>
      </c>
      <c r="H997" s="23"/>
      <c r="I997" s="23"/>
      <c r="J997" s="23"/>
      <c r="K997" s="23"/>
      <c r="L997" s="23"/>
    </row>
    <row r="998" spans="2:12" s="1" customFormat="1" ht="15" hidden="1" customHeight="1" outlineLevel="1" x14ac:dyDescent="0.15">
      <c r="B998" s="7"/>
      <c r="D998" s="64" t="str">
        <f t="shared" si="56"/>
        <v>[Role 8]</v>
      </c>
      <c r="E998" s="62" t="str" cm="1">
        <f t="array" ref="E998">IF(OR(H982:L982*H998:L998 &lt; H982:L982*1), "!", "")</f>
        <v/>
      </c>
      <c r="F998" s="59" t="str">
        <f>F962</f>
        <v>[currency code]</v>
      </c>
      <c r="H998" s="23"/>
      <c r="I998" s="23"/>
      <c r="J998" s="23"/>
      <c r="K998" s="23"/>
      <c r="L998" s="23"/>
    </row>
    <row r="999" spans="2:12" ht="10" hidden="1" customHeight="1" outlineLevel="1" x14ac:dyDescent="0.15">
      <c r="D999" s="1"/>
      <c r="E999" s="1"/>
      <c r="F999" s="1"/>
      <c r="H999" s="1"/>
      <c r="I999" s="1"/>
      <c r="J999" s="1"/>
      <c r="K999" s="1"/>
      <c r="L999" s="1"/>
    </row>
    <row r="1000" spans="2:12" ht="15" hidden="1" customHeight="1" outlineLevel="1" x14ac:dyDescent="0.15">
      <c r="D1000" s="61" t="s">
        <v>309</v>
      </c>
      <c r="E1000" s="1"/>
      <c r="F1000" s="1"/>
      <c r="H1000" s="104" t="s">
        <v>326</v>
      </c>
      <c r="I1000" s="1"/>
      <c r="J1000" s="1"/>
      <c r="K1000" s="1"/>
      <c r="L1000" s="1"/>
    </row>
    <row r="1001" spans="2:12" s="1" customFormat="1" ht="15" hidden="1" customHeight="1" outlineLevel="1" x14ac:dyDescent="0.15">
      <c r="B1001" s="7"/>
      <c r="D1001" s="64" t="str">
        <f t="shared" ref="D1001:D1008" si="57">D975</f>
        <v>[Role 1]</v>
      </c>
      <c r="E1001" s="43"/>
      <c r="F1001" s="8" t="str">
        <f t="shared" ref="F1001:F1008" si="58">ReportingCurrency</f>
        <v>USD</v>
      </c>
      <c r="H1001" s="28">
        <f>IF(OR(H964=0, H975=0), 0, H991/H964)</f>
        <v>0</v>
      </c>
      <c r="I1001" s="28">
        <f>IF(OR(I964=0, I975=0), 0, I991/I964)</f>
        <v>0</v>
      </c>
      <c r="J1001" s="28">
        <f>IF(OR(J964=0, J975=0), 0, J991/J964)</f>
        <v>0</v>
      </c>
      <c r="K1001" s="28">
        <f>IF(OR(K964=0, K975=0), 0, K991/K964)</f>
        <v>0</v>
      </c>
      <c r="L1001" s="28">
        <f>IF(OR(L964=0, L975=0), 0, L991/L964)</f>
        <v>0</v>
      </c>
    </row>
    <row r="1002" spans="2:12" s="1" customFormat="1" ht="15" hidden="1" customHeight="1" outlineLevel="1" x14ac:dyDescent="0.15">
      <c r="B1002" s="7"/>
      <c r="D1002" s="64" t="str">
        <f t="shared" si="57"/>
        <v>[Role 2]</v>
      </c>
      <c r="E1002" s="43"/>
      <c r="F1002" s="8" t="str">
        <f t="shared" si="58"/>
        <v>USD</v>
      </c>
      <c r="H1002" s="28">
        <f>IF(OR(H964=0, H976=0), 0, H992/H964)</f>
        <v>0</v>
      </c>
      <c r="I1002" s="28">
        <f>IF(OR(I964=0, I976=0), 0, I992/I964)</f>
        <v>0</v>
      </c>
      <c r="J1002" s="28">
        <f>IF(OR(J964=0, J976=0), 0, J992/J964)</f>
        <v>0</v>
      </c>
      <c r="K1002" s="28">
        <f>IF(OR(K964=0, K976=0), 0, K992/K964)</f>
        <v>0</v>
      </c>
      <c r="L1002" s="28">
        <f>IF(OR(L964=0, L976=0), 0, L992/L964)</f>
        <v>0</v>
      </c>
    </row>
    <row r="1003" spans="2:12" s="1" customFormat="1" ht="15" hidden="1" customHeight="1" outlineLevel="1" x14ac:dyDescent="0.15">
      <c r="B1003" s="7"/>
      <c r="D1003" s="64" t="str">
        <f t="shared" si="57"/>
        <v>[Role 3]</v>
      </c>
      <c r="E1003" s="43"/>
      <c r="F1003" s="8" t="str">
        <f t="shared" si="58"/>
        <v>USD</v>
      </c>
      <c r="H1003" s="28">
        <f>IF(OR(H964=0, H977=0), 0, H993/H964)</f>
        <v>0</v>
      </c>
      <c r="I1003" s="28">
        <f>IF(OR(I964=0, I977=0), 0, I993/I964)</f>
        <v>0</v>
      </c>
      <c r="J1003" s="28">
        <f>IF(OR(J964=0, J977=0), 0, J993/J964)</f>
        <v>0</v>
      </c>
      <c r="K1003" s="28">
        <f>IF(OR(K964=0, K977=0), 0, K993/K964)</f>
        <v>0</v>
      </c>
      <c r="L1003" s="28">
        <f>IF(OR(L964=0, L977=0), 0, L993/L964)</f>
        <v>0</v>
      </c>
    </row>
    <row r="1004" spans="2:12" s="1" customFormat="1" ht="15" hidden="1" customHeight="1" outlineLevel="1" x14ac:dyDescent="0.15">
      <c r="B1004" s="7"/>
      <c r="D1004" s="64" t="str">
        <f t="shared" si="57"/>
        <v>[Role 4]</v>
      </c>
      <c r="E1004" s="43"/>
      <c r="F1004" s="8" t="str">
        <f t="shared" si="58"/>
        <v>USD</v>
      </c>
      <c r="H1004" s="28">
        <f>IF(OR(H964=0, H978=0), 0, H994/H964)</f>
        <v>0</v>
      </c>
      <c r="I1004" s="28">
        <f>IF(OR(I964=0, I978=0), 0, I994/I964)</f>
        <v>0</v>
      </c>
      <c r="J1004" s="28">
        <f>IF(OR(J964=0, J978=0), 0, J994/J964)</f>
        <v>0</v>
      </c>
      <c r="K1004" s="28">
        <f>IF(OR(K964=0, K978=0), 0, K994/K964)</f>
        <v>0</v>
      </c>
      <c r="L1004" s="28">
        <f>IF(OR(L964=0, L978=0), 0, L994/L964)</f>
        <v>0</v>
      </c>
    </row>
    <row r="1005" spans="2:12" s="1" customFormat="1" ht="15" hidden="1" customHeight="1" outlineLevel="1" x14ac:dyDescent="0.15">
      <c r="B1005" s="7"/>
      <c r="D1005" s="64" t="str">
        <f t="shared" si="57"/>
        <v>[Role 5]</v>
      </c>
      <c r="E1005" s="43"/>
      <c r="F1005" s="8" t="str">
        <f t="shared" si="58"/>
        <v>USD</v>
      </c>
      <c r="H1005" s="28">
        <f>IF(OR(H964=0, H979=0), 0, H995/H964)</f>
        <v>0</v>
      </c>
      <c r="I1005" s="28">
        <f>IF(OR(I964=0, I979=0), 0, I995/I964)</f>
        <v>0</v>
      </c>
      <c r="J1005" s="28">
        <f>IF(OR(J964=0, J979=0), 0, J995/J964)</f>
        <v>0</v>
      </c>
      <c r="K1005" s="28">
        <f>IF(OR(K964=0, K979=0), 0, K995/K964)</f>
        <v>0</v>
      </c>
      <c r="L1005" s="28">
        <f>IF(OR(L964=0, L979=0), 0, L995/L964)</f>
        <v>0</v>
      </c>
    </row>
    <row r="1006" spans="2:12" s="1" customFormat="1" ht="15" hidden="1" customHeight="1" outlineLevel="1" x14ac:dyDescent="0.15">
      <c r="B1006" s="7"/>
      <c r="D1006" s="64" t="str">
        <f t="shared" si="57"/>
        <v>[Role 6]</v>
      </c>
      <c r="E1006" s="43"/>
      <c r="F1006" s="8" t="str">
        <f t="shared" si="58"/>
        <v>USD</v>
      </c>
      <c r="H1006" s="28">
        <f>IF(OR(H964=0, H980=0), 0, H996/H964)</f>
        <v>0</v>
      </c>
      <c r="I1006" s="28">
        <f>IF(OR(I964=0, I980=0), 0, I996/I964)</f>
        <v>0</v>
      </c>
      <c r="J1006" s="28">
        <f>IF(OR(J964=0, J980=0), 0, J996/J964)</f>
        <v>0</v>
      </c>
      <c r="K1006" s="28">
        <f>IF(OR(K964=0, K980=0), 0, K996/K964)</f>
        <v>0</v>
      </c>
      <c r="L1006" s="28">
        <f>IF(OR(L964=0, L980=0), 0, L996/L964)</f>
        <v>0</v>
      </c>
    </row>
    <row r="1007" spans="2:12" s="1" customFormat="1" ht="15" hidden="1" customHeight="1" outlineLevel="1" x14ac:dyDescent="0.15">
      <c r="B1007" s="7"/>
      <c r="D1007" s="64" t="str">
        <f t="shared" si="57"/>
        <v>[Role 7]</v>
      </c>
      <c r="E1007" s="43"/>
      <c r="F1007" s="8" t="str">
        <f t="shared" si="58"/>
        <v>USD</v>
      </c>
      <c r="H1007" s="28">
        <f>IF(OR(H964=0, H981=0), 0, H997/H964)</f>
        <v>0</v>
      </c>
      <c r="I1007" s="28">
        <f>IF(OR(I964=0, I981=0), 0, I997/I964)</f>
        <v>0</v>
      </c>
      <c r="J1007" s="28">
        <f>IF(OR(J964=0, J981=0), 0, J997/J964)</f>
        <v>0</v>
      </c>
      <c r="K1007" s="28">
        <f>IF(OR(K964=0, K981=0), 0, K997/K964)</f>
        <v>0</v>
      </c>
      <c r="L1007" s="28">
        <f>IF(OR(L964=0, L981=0), 0, L997/L964)</f>
        <v>0</v>
      </c>
    </row>
    <row r="1008" spans="2:12" s="1" customFormat="1" ht="15" hidden="1" customHeight="1" outlineLevel="1" x14ac:dyDescent="0.15">
      <c r="B1008" s="7"/>
      <c r="D1008" s="64" t="str">
        <f t="shared" si="57"/>
        <v>[Role 8]</v>
      </c>
      <c r="E1008" s="43"/>
      <c r="F1008" s="8" t="str">
        <f t="shared" si="58"/>
        <v>USD</v>
      </c>
      <c r="H1008" s="28">
        <f>IF(OR(H964=0, H982=0), 0, H998/H964)</f>
        <v>0</v>
      </c>
      <c r="I1008" s="28">
        <f>IF(OR(I964=0, I982=0), 0, I998/I964)</f>
        <v>0</v>
      </c>
      <c r="J1008" s="28">
        <f>IF(OR(J964=0, J982=0), 0, J998/J964)</f>
        <v>0</v>
      </c>
      <c r="K1008" s="28">
        <f>IF(OR(K964=0, K982=0), 0, K998/K964)</f>
        <v>0</v>
      </c>
      <c r="L1008" s="28">
        <f>IF(OR(L964=0, L982=0), 0, L998/L964)</f>
        <v>0</v>
      </c>
    </row>
    <row r="1009" spans="2:13" hidden="1" outlineLevel="1" x14ac:dyDescent="0.15"/>
    <row r="1010" spans="2:13" s="1" customFormat="1" ht="18" hidden="1" customHeight="1" outlineLevel="1" x14ac:dyDescent="0.15">
      <c r="B1010" s="7"/>
      <c r="C1010" s="95" t="s">
        <v>10</v>
      </c>
      <c r="D1010" s="95"/>
      <c r="E1010" s="95"/>
      <c r="F1010" s="96"/>
      <c r="G1010" s="96"/>
      <c r="H1010" s="103" t="s">
        <v>4</v>
      </c>
      <c r="I1010" s="96" t="s">
        <v>5</v>
      </c>
      <c r="J1010" s="96" t="s">
        <v>6</v>
      </c>
      <c r="K1010" s="96" t="s">
        <v>257</v>
      </c>
      <c r="L1010" s="96" t="s">
        <v>258</v>
      </c>
      <c r="M1010" s="96"/>
    </row>
    <row r="1011" spans="2:13" ht="10" hidden="1" customHeight="1" outlineLevel="1" x14ac:dyDescent="0.15"/>
    <row r="1012" spans="2:13" s="1" customFormat="1" ht="15" hidden="1" customHeight="1" outlineLevel="1" x14ac:dyDescent="0.15">
      <c r="B1012" s="7"/>
      <c r="D1012" s="9" t="s">
        <v>17</v>
      </c>
      <c r="F1012" s="8" t="s">
        <v>9</v>
      </c>
      <c r="H1012" s="29">
        <f>H986</f>
        <v>0</v>
      </c>
      <c r="I1012" s="29">
        <f>I986</f>
        <v>0</v>
      </c>
      <c r="J1012" s="29">
        <f>J986</f>
        <v>0</v>
      </c>
      <c r="K1012" s="29">
        <f>K986</f>
        <v>0</v>
      </c>
      <c r="L1012" s="29">
        <f>L986</f>
        <v>0</v>
      </c>
    </row>
    <row r="1013" spans="2:13" ht="4" hidden="1" customHeight="1" outlineLevel="1" x14ac:dyDescent="0.15">
      <c r="D1013" s="9"/>
      <c r="F1013" s="1"/>
      <c r="H1013" s="1"/>
      <c r="I1013" s="1"/>
      <c r="J1013" s="1"/>
      <c r="K1013" s="1"/>
      <c r="L1013" s="1"/>
    </row>
    <row r="1014" spans="2:13" s="1" customFormat="1" ht="15" hidden="1" customHeight="1" outlineLevel="1" x14ac:dyDescent="0.15">
      <c r="B1014" s="7"/>
      <c r="D1014" s="9" t="s">
        <v>249</v>
      </c>
      <c r="F1014" s="8" t="s">
        <v>9</v>
      </c>
      <c r="H1014" s="29" cm="1">
        <f t="array" ref="H1014">SUM(H975:H982 * (H991:H998 &lt;H962))</f>
        <v>0</v>
      </c>
      <c r="I1014" s="29" cm="1">
        <f t="array" ref="I1014">SUM(I975:I982 * (I991:I998 &lt;I962))</f>
        <v>0</v>
      </c>
      <c r="J1014" s="29" cm="1">
        <f t="array" ref="J1014">SUM(J975:J982 * (J991:J998 &lt;J962))</f>
        <v>0</v>
      </c>
      <c r="K1014" s="29" cm="1">
        <f t="array" ref="K1014">SUM(K975:K982 * (K991:K998 &lt;K962))</f>
        <v>0</v>
      </c>
      <c r="L1014" s="29" cm="1">
        <f t="array" ref="L1014">SUM(L975:L982 * (L991:L998 &lt;L962))</f>
        <v>0</v>
      </c>
    </row>
    <row r="1015" spans="2:13" ht="4" hidden="1" customHeight="1" outlineLevel="1" x14ac:dyDescent="0.15">
      <c r="D1015" s="9"/>
      <c r="F1015" s="1"/>
      <c r="H1015" s="1"/>
      <c r="I1015" s="1"/>
      <c r="J1015" s="1"/>
      <c r="K1015" s="1"/>
      <c r="L1015" s="1"/>
    </row>
    <row r="1016" spans="2:13" s="1" customFormat="1" ht="15" hidden="1" customHeight="1" outlineLevel="1" x14ac:dyDescent="0.15">
      <c r="B1016" s="7"/>
      <c r="D1016" s="9" t="s">
        <v>11</v>
      </c>
      <c r="F1016" s="8" t="str">
        <f>ReportingCurrencyUnitLables</f>
        <v>USD 000s</v>
      </c>
      <c r="H1016" s="29">
        <f>H966 * H986 / 1000</f>
        <v>0</v>
      </c>
      <c r="I1016" s="105">
        <f t="shared" ref="I1016:L1016" si="59">I966 * I986 / 1000</f>
        <v>0</v>
      </c>
      <c r="J1016" s="29">
        <f t="shared" si="59"/>
        <v>0</v>
      </c>
      <c r="K1016" s="29">
        <f t="shared" si="59"/>
        <v>0</v>
      </c>
      <c r="L1016" s="29">
        <f t="shared" si="59"/>
        <v>0</v>
      </c>
    </row>
    <row r="1017" spans="2:13" ht="4" hidden="1" customHeight="1" outlineLevel="1" x14ac:dyDescent="0.15">
      <c r="D1017" s="9"/>
      <c r="F1017" s="1"/>
      <c r="H1017" s="1"/>
      <c r="I1017" s="1"/>
      <c r="J1017" s="1"/>
      <c r="K1017" s="1"/>
      <c r="L1017" s="1"/>
    </row>
    <row r="1018" spans="2:13" s="1" customFormat="1" ht="15" hidden="1" customHeight="1" outlineLevel="1" x14ac:dyDescent="0.15">
      <c r="B1018" s="7"/>
      <c r="D1018" s="9" t="s">
        <v>13</v>
      </c>
      <c r="F1018" s="8" t="s">
        <v>14</v>
      </c>
      <c r="H1018" s="30">
        <f>IF(H1012=0,0,H1014 / H1012)</f>
        <v>0</v>
      </c>
      <c r="I1018" s="30">
        <f>IF(I1012=0,0,I1014 / I1012)</f>
        <v>0</v>
      </c>
      <c r="J1018" s="30">
        <f>IF(J1012=0,0,J1014 / J1012)</f>
        <v>0</v>
      </c>
      <c r="K1018" s="30">
        <f>IF(K1012=0,0,K1014 / K1012)</f>
        <v>0</v>
      </c>
      <c r="L1018" s="30">
        <f>IF(L1012=0,0,L1014 / L1012)</f>
        <v>0</v>
      </c>
    </row>
    <row r="1019" spans="2:13" ht="4" hidden="1" customHeight="1" outlineLevel="1" x14ac:dyDescent="0.15">
      <c r="D1019" s="9"/>
      <c r="F1019" s="1"/>
      <c r="H1019" s="1"/>
      <c r="I1019" s="1"/>
      <c r="J1019" s="1"/>
      <c r="K1019" s="1"/>
      <c r="L1019" s="1"/>
    </row>
    <row r="1020" spans="2:13" ht="15" hidden="1" customHeight="1" outlineLevel="1" x14ac:dyDescent="0.15">
      <c r="D1020" s="9" t="s">
        <v>301</v>
      </c>
      <c r="F1020" s="8" t="str">
        <f>ReportingCurrencyUnitLables</f>
        <v>USD 000s</v>
      </c>
      <c r="G1020" s="1"/>
      <c r="H1020" s="105" cm="1">
        <f t="array" ref="H1020">SUM((H1001:H1008&lt;H966) * (H966 - H1001:H1008) * H975:H982) / 1000</f>
        <v>0</v>
      </c>
      <c r="I1020" s="105" cm="1">
        <f t="array" ref="I1020">SUM((I1001:I1008&lt;I966) * (I966 - I1001:I1008) * I975:I982) / 1000</f>
        <v>0</v>
      </c>
      <c r="J1020" s="105" cm="1">
        <f t="array" ref="J1020">SUM((J1001:J1008&lt;J966) * (J966 - J1001:J1008) * J975:J982) / 1000</f>
        <v>0</v>
      </c>
      <c r="K1020" s="105" cm="1">
        <f t="array" ref="K1020">SUM((K1001:K1008&lt;K966) * (K966 - K1001:K1008) * K975:K982) / 1000</f>
        <v>0</v>
      </c>
      <c r="L1020" s="105" cm="1">
        <f t="array" ref="L1020">SUM((L1001:L1008&lt;L966) * (L966 - L1001:L1008) * L975:L982) / 1000</f>
        <v>0</v>
      </c>
    </row>
    <row r="1021" spans="2:13" ht="4" hidden="1" customHeight="1" outlineLevel="1" x14ac:dyDescent="0.15">
      <c r="D1021" s="9"/>
      <c r="F1021" s="1"/>
      <c r="H1021" s="1"/>
      <c r="I1021" s="1"/>
      <c r="J1021" s="1"/>
      <c r="K1021" s="1"/>
      <c r="L1021" s="1"/>
    </row>
    <row r="1022" spans="2:13" s="1" customFormat="1" ht="15" hidden="1" customHeight="1" outlineLevel="1" x14ac:dyDescent="0.15">
      <c r="B1022" s="7"/>
      <c r="D1022" s="9" t="s">
        <v>252</v>
      </c>
      <c r="F1022" s="8" t="s">
        <v>250</v>
      </c>
      <c r="H1022" s="30">
        <f>IF(H1016=0, 0, H1020/H1016)</f>
        <v>0</v>
      </c>
      <c r="I1022" s="30">
        <f>IF(I1016=0, 0, I1020/I1016)</f>
        <v>0</v>
      </c>
      <c r="J1022" s="30">
        <f>IF(J1016=0, 0, J1020/J1016)</f>
        <v>0</v>
      </c>
      <c r="K1022" s="30">
        <f>IF(K1016=0, 0, K1020/K1016)</f>
        <v>0</v>
      </c>
      <c r="L1022" s="30">
        <f>IF(L1016=0, 0, L1020/L1016)</f>
        <v>0</v>
      </c>
    </row>
    <row r="1023" spans="2:13" ht="4" hidden="1" customHeight="1" outlineLevel="1" x14ac:dyDescent="0.15">
      <c r="D1023" s="9"/>
      <c r="F1023" s="1"/>
      <c r="H1023" s="1"/>
      <c r="I1023" s="1"/>
      <c r="J1023" s="1"/>
      <c r="K1023" s="1"/>
      <c r="L1023" s="1"/>
    </row>
    <row r="1024" spans="2:13" s="1" customFormat="1" ht="15" hidden="1" customHeight="1" outlineLevel="1" x14ac:dyDescent="0.15">
      <c r="B1024" s="7"/>
      <c r="C1024" s="7"/>
      <c r="D1024" s="9" t="s">
        <v>251</v>
      </c>
      <c r="F1024" s="8" t="s">
        <v>259</v>
      </c>
      <c r="H1024" s="31"/>
      <c r="I1024" s="30">
        <f>IF(H1022=0, 0, -(I1022-H1022) / H1022)</f>
        <v>0</v>
      </c>
      <c r="J1024" s="30">
        <f>IF(I1022=0, 0, -(J1022-I1022) / I1022)</f>
        <v>0</v>
      </c>
      <c r="K1024" s="30">
        <f>IF(J1022=0, 0, -(K1022-J1022) / J1022)</f>
        <v>0</v>
      </c>
      <c r="L1024" s="30">
        <f>IF(K1022=0, 0, -(L1022-K1022) / K1022)</f>
        <v>0</v>
      </c>
    </row>
    <row r="1025" spans="2:14" hidden="1" outlineLevel="1" x14ac:dyDescent="0.15"/>
    <row r="1026" spans="2:14" s="1" customFormat="1" ht="18" hidden="1" customHeight="1" outlineLevel="1" x14ac:dyDescent="0.15">
      <c r="B1026" s="7"/>
      <c r="C1026" s="95" t="s">
        <v>241</v>
      </c>
      <c r="D1026" s="95"/>
      <c r="E1026" s="97">
        <f>IF(AND(J953 = "Yes", OR(ISBLANK(Worker_Type_Filter), Worker_Type_Filter = H958),
 OR(ISBLANK(Country_Filter), Country_Filter = J958)), 1, 0)</f>
        <v>1</v>
      </c>
      <c r="F1026" s="96"/>
      <c r="G1026" s="96"/>
      <c r="H1026" s="96" t="s">
        <v>4</v>
      </c>
      <c r="I1026" s="96" t="s">
        <v>5</v>
      </c>
      <c r="J1026" s="96" t="s">
        <v>6</v>
      </c>
      <c r="K1026" s="96" t="s">
        <v>257</v>
      </c>
      <c r="L1026" s="96" t="s">
        <v>258</v>
      </c>
      <c r="M1026" s="96"/>
    </row>
    <row r="1027" spans="2:14" ht="10" hidden="1" customHeight="1" outlineLevel="1" x14ac:dyDescent="0.15">
      <c r="C1027" s="44" t="s">
        <v>248</v>
      </c>
    </row>
    <row r="1028" spans="2:14" ht="4" hidden="1" customHeight="1" outlineLevel="1" x14ac:dyDescent="0.15"/>
    <row r="1029" spans="2:14" s="1" customFormat="1" ht="15" hidden="1" customHeight="1" outlineLevel="1" x14ac:dyDescent="0.15">
      <c r="B1029" s="7"/>
      <c r="C1029" s="19">
        <v>1</v>
      </c>
      <c r="D1029" s="9" t="s">
        <v>17</v>
      </c>
      <c r="F1029" s="8" t="s">
        <v>9</v>
      </c>
      <c r="H1029" s="29">
        <f>H1012 * $E1026</f>
        <v>0</v>
      </c>
      <c r="I1029" s="29">
        <f>I1012 * $E1026</f>
        <v>0</v>
      </c>
      <c r="J1029" s="29">
        <f>J1012 * $E1026</f>
        <v>0</v>
      </c>
      <c r="K1029" s="29">
        <f>K1012 * $E1026</f>
        <v>0</v>
      </c>
      <c r="L1029" s="29">
        <f>L1012 * $E1026</f>
        <v>0</v>
      </c>
    </row>
    <row r="1030" spans="2:14" ht="4" hidden="1" customHeight="1" outlineLevel="1" x14ac:dyDescent="0.15">
      <c r="D1030" s="9"/>
      <c r="F1030" s="1"/>
      <c r="H1030" s="1"/>
      <c r="I1030" s="1"/>
      <c r="J1030" s="1"/>
      <c r="K1030" s="1"/>
      <c r="L1030" s="1"/>
    </row>
    <row r="1031" spans="2:14" s="1" customFormat="1" ht="15" hidden="1" customHeight="1" outlineLevel="1" x14ac:dyDescent="0.15">
      <c r="B1031" s="7"/>
      <c r="C1031" s="19">
        <v>2</v>
      </c>
      <c r="D1031" s="9" t="s">
        <v>249</v>
      </c>
      <c r="F1031" s="8" t="s">
        <v>9</v>
      </c>
      <c r="H1031" s="29">
        <f>H1014 * $E1026</f>
        <v>0</v>
      </c>
      <c r="I1031" s="29">
        <f>I1014 * $E1026</f>
        <v>0</v>
      </c>
      <c r="J1031" s="29">
        <f>J1014 * $E1026</f>
        <v>0</v>
      </c>
      <c r="K1031" s="29">
        <f>K1014 * $E1026</f>
        <v>0</v>
      </c>
      <c r="L1031" s="29">
        <f>L1014 * $E1026</f>
        <v>0</v>
      </c>
    </row>
    <row r="1032" spans="2:14" ht="4" hidden="1" customHeight="1" outlineLevel="1" x14ac:dyDescent="0.15">
      <c r="D1032" s="9"/>
      <c r="F1032" s="1"/>
      <c r="H1032" s="1"/>
      <c r="I1032" s="1"/>
      <c r="J1032" s="1"/>
      <c r="K1032" s="1"/>
      <c r="L1032" s="1"/>
    </row>
    <row r="1033" spans="2:14" s="1" customFormat="1" ht="15" hidden="1" customHeight="1" outlineLevel="1" x14ac:dyDescent="0.15">
      <c r="B1033" s="7"/>
      <c r="C1033" s="19">
        <v>3</v>
      </c>
      <c r="D1033" s="9" t="s">
        <v>11</v>
      </c>
      <c r="F1033" s="8" t="str">
        <f>ReportingCurrencyUnitLables</f>
        <v>USD 000s</v>
      </c>
      <c r="H1033" s="29">
        <f>H1016 * $E1026</f>
        <v>0</v>
      </c>
      <c r="I1033" s="29">
        <f>I1016 * $E1026</f>
        <v>0</v>
      </c>
      <c r="J1033" s="29">
        <f>J1016 * $E1026</f>
        <v>0</v>
      </c>
      <c r="K1033" s="29">
        <f>K1016 * $E1026</f>
        <v>0</v>
      </c>
      <c r="L1033" s="29">
        <f>L1016 * $E1026</f>
        <v>0</v>
      </c>
    </row>
    <row r="1034" spans="2:14" ht="4" hidden="1" customHeight="1" outlineLevel="1" x14ac:dyDescent="0.15">
      <c r="D1034" s="9"/>
      <c r="F1034" s="1"/>
      <c r="H1034" s="1"/>
      <c r="I1034" s="1"/>
      <c r="J1034" s="1"/>
      <c r="K1034" s="1"/>
      <c r="L1034" s="1"/>
    </row>
    <row r="1035" spans="2:14" s="1" customFormat="1" ht="15" hidden="1" customHeight="1" outlineLevel="1" x14ac:dyDescent="0.15">
      <c r="B1035" s="7"/>
      <c r="C1035" s="19">
        <v>4</v>
      </c>
      <c r="D1035" s="9" t="s">
        <v>256</v>
      </c>
      <c r="F1035" s="8" t="str">
        <f>ReportingCurrencyUnitLables</f>
        <v>USD 000s</v>
      </c>
      <c r="H1035" s="29">
        <f>H1020 * $E1026</f>
        <v>0</v>
      </c>
      <c r="I1035" s="29">
        <f>I1020 * $E1026</f>
        <v>0</v>
      </c>
      <c r="J1035" s="29">
        <f>J1020 * $E1026</f>
        <v>0</v>
      </c>
      <c r="K1035" s="29">
        <f>K1020 * $E1026</f>
        <v>0</v>
      </c>
      <c r="L1035" s="29">
        <f>L1020 * $E1026</f>
        <v>0</v>
      </c>
    </row>
    <row r="1036" spans="2:14" ht="4" hidden="1" customHeight="1" outlineLevel="1" x14ac:dyDescent="0.15">
      <c r="D1036" s="9"/>
      <c r="F1036" s="1"/>
      <c r="H1036" s="1"/>
      <c r="I1036" s="1"/>
      <c r="J1036" s="1"/>
      <c r="K1036" s="1"/>
      <c r="L1036" s="1"/>
    </row>
    <row r="1037" spans="2:14" ht="10" hidden="1" customHeight="1" outlineLevel="1" x14ac:dyDescent="0.15">
      <c r="B1037" s="45"/>
      <c r="C1037" s="41"/>
      <c r="D1037" s="41"/>
      <c r="E1037" s="41"/>
      <c r="F1037" s="41"/>
      <c r="G1037" s="41"/>
      <c r="H1037" s="41"/>
      <c r="I1037" s="46"/>
      <c r="J1037" s="46"/>
      <c r="K1037" s="46"/>
      <c r="L1037" s="41"/>
      <c r="M1037" s="41"/>
      <c r="N1037" s="1"/>
    </row>
    <row r="1038" spans="2:14" ht="10" customHeight="1" x14ac:dyDescent="0.15"/>
    <row r="1039" spans="2:14" s="1" customFormat="1" ht="19" collapsed="1" x14ac:dyDescent="0.15">
      <c r="B1039" s="87" cm="1">
        <f t="array" aca="1" ref="B1039" ca="1">MAX($B$2:OFFSET(B1039,-1,0)+1)</f>
        <v>13</v>
      </c>
      <c r="C1039" s="88" t="str">
        <f>UPPER(J1044) &amp;" / " &amp; K1044  &amp; " / " &amp; L1044 &amp; " / " &amp; H1044</f>
        <v xml:space="preserve"> /  /  / </v>
      </c>
      <c r="D1039" s="88"/>
      <c r="E1039" s="41"/>
      <c r="F1039" s="41"/>
      <c r="G1039" s="41"/>
      <c r="H1039" s="62" t="str">
        <f>IF(COUNTIF(E1041:E1121, "!")&gt;0, "!", "")</f>
        <v/>
      </c>
      <c r="I1039" s="18" t="s">
        <v>240</v>
      </c>
      <c r="J1039" s="2" t="s">
        <v>210</v>
      </c>
      <c r="K1039" s="18" t="s">
        <v>266</v>
      </c>
      <c r="L1039" s="42">
        <f>E1112</f>
        <v>1</v>
      </c>
      <c r="M1039" s="41"/>
    </row>
    <row r="1040" spans="2:14" s="1" customFormat="1" ht="4" hidden="1" customHeight="1" outlineLevel="1" x14ac:dyDescent="0.15">
      <c r="B1040" s="92"/>
      <c r="C1040" s="93"/>
      <c r="D1040" s="93"/>
      <c r="E1040" s="93"/>
      <c r="F1040" s="93"/>
      <c r="G1040" s="93"/>
      <c r="H1040" s="93"/>
      <c r="I1040" s="94"/>
      <c r="J1040" s="94"/>
      <c r="K1040" s="94"/>
      <c r="L1040" s="93"/>
      <c r="M1040" s="93"/>
    </row>
    <row r="1041" spans="2:13" ht="10" hidden="1" customHeight="1" outlineLevel="1" x14ac:dyDescent="0.15"/>
    <row r="1042" spans="2:13" ht="15" hidden="1" customHeight="1" outlineLevel="1" x14ac:dyDescent="0.15">
      <c r="D1042" s="1"/>
      <c r="E1042" s="1"/>
      <c r="H1042" s="4" t="s">
        <v>1</v>
      </c>
      <c r="J1042" s="4" t="s">
        <v>0</v>
      </c>
      <c r="K1042" s="4" t="s">
        <v>209</v>
      </c>
      <c r="L1042" s="4" t="s">
        <v>263</v>
      </c>
    </row>
    <row r="1043" spans="2:13" ht="5" hidden="1" customHeight="1" outlineLevel="1" x14ac:dyDescent="0.15">
      <c r="D1043" s="1"/>
      <c r="E1043" s="1"/>
      <c r="H1043" s="1"/>
      <c r="J1043" s="1"/>
      <c r="K1043" s="1"/>
      <c r="L1043" s="1"/>
    </row>
    <row r="1044" spans="2:13" ht="15" hidden="1" customHeight="1" outlineLevel="1" x14ac:dyDescent="0.15">
      <c r="D1044" s="9" t="s">
        <v>2</v>
      </c>
      <c r="E1044" s="1"/>
      <c r="H1044" s="2"/>
      <c r="J1044" s="2"/>
      <c r="K1044" s="2"/>
      <c r="L1044" s="2"/>
    </row>
    <row r="1045" spans="2:13" hidden="1" outlineLevel="1" x14ac:dyDescent="0.15">
      <c r="D1045" s="1"/>
      <c r="E1045" s="1"/>
      <c r="F1045" s="1"/>
      <c r="H1045" s="1"/>
      <c r="I1045" s="1"/>
      <c r="J1045" s="1"/>
      <c r="K1045" s="1"/>
      <c r="L1045" s="1"/>
    </row>
    <row r="1046" spans="2:13" s="1" customFormat="1" ht="18" hidden="1" customHeight="1" outlineLevel="1" x14ac:dyDescent="0.15">
      <c r="B1046" s="7"/>
      <c r="C1046" s="95" t="s">
        <v>3</v>
      </c>
      <c r="D1046" s="95"/>
      <c r="E1046" s="95"/>
      <c r="F1046" s="96"/>
      <c r="G1046" s="96"/>
      <c r="H1046" s="96" t="s">
        <v>4</v>
      </c>
      <c r="I1046" s="96" t="s">
        <v>5</v>
      </c>
      <c r="J1046" s="96" t="s">
        <v>6</v>
      </c>
      <c r="K1046" s="96" t="s">
        <v>257</v>
      </c>
      <c r="L1046" s="96" t="s">
        <v>258</v>
      </c>
      <c r="M1046" s="96"/>
    </row>
    <row r="1047" spans="2:13" ht="10" hidden="1" customHeight="1" outlineLevel="1" x14ac:dyDescent="0.15">
      <c r="H1047" s="1"/>
      <c r="I1047" s="1"/>
      <c r="J1047" s="1"/>
      <c r="K1047" s="1"/>
      <c r="L1047" s="1"/>
    </row>
    <row r="1048" spans="2:13" s="1" customFormat="1" ht="15" hidden="1" customHeight="1" outlineLevel="1" x14ac:dyDescent="0.15">
      <c r="B1048" s="7"/>
      <c r="D1048" s="9" t="s">
        <v>3</v>
      </c>
      <c r="F1048" s="17" t="s">
        <v>331</v>
      </c>
      <c r="H1048" s="22"/>
      <c r="I1048" s="22"/>
      <c r="J1048" s="22"/>
      <c r="K1048" s="22"/>
      <c r="L1048" s="22"/>
    </row>
    <row r="1049" spans="2:13" ht="4" hidden="1" customHeight="1" outlineLevel="1" x14ac:dyDescent="0.15">
      <c r="D1049" s="1"/>
      <c r="E1049" s="1"/>
      <c r="F1049" s="1"/>
      <c r="H1049" s="1"/>
      <c r="I1049" s="1"/>
      <c r="J1049" s="1"/>
      <c r="K1049" s="1"/>
      <c r="L1049" s="1"/>
    </row>
    <row r="1050" spans="2:13" s="1" customFormat="1" ht="15" hidden="1" customHeight="1" outlineLevel="1" x14ac:dyDescent="0.15">
      <c r="B1050" s="7"/>
      <c r="D1050" s="9" t="s">
        <v>246</v>
      </c>
      <c r="F1050" s="8" t="str">
        <f>F1052 &amp; ":" &amp; F1048</f>
        <v>USD:[currency code]</v>
      </c>
      <c r="H1050" s="24"/>
      <c r="I1050" s="24"/>
      <c r="J1050" s="24"/>
      <c r="K1050" s="24"/>
      <c r="L1050" s="24"/>
    </row>
    <row r="1051" spans="2:13" ht="4" hidden="1" customHeight="1" outlineLevel="1" x14ac:dyDescent="0.15">
      <c r="D1051" s="1"/>
      <c r="E1051" s="1"/>
      <c r="F1051" s="1"/>
      <c r="H1051" s="1"/>
      <c r="I1051" s="1"/>
      <c r="J1051" s="1"/>
      <c r="K1051" s="1"/>
      <c r="L1051" s="1"/>
    </row>
    <row r="1052" spans="2:13" s="1" customFormat="1" ht="15" hidden="1" customHeight="1" outlineLevel="1" x14ac:dyDescent="0.15">
      <c r="B1052" s="7"/>
      <c r="D1052" s="9" t="s">
        <v>16</v>
      </c>
      <c r="F1052" s="8" t="str">
        <f>ReportingCurrency</f>
        <v>USD</v>
      </c>
      <c r="H1052" s="28">
        <f>IF(H1050=0, 0, H1048/H1050)</f>
        <v>0</v>
      </c>
      <c r="I1052" s="28">
        <f>IF(I1050=0, 0, I1048/I1050)</f>
        <v>0</v>
      </c>
      <c r="J1052" s="28">
        <f>IF(J1050=0, 0, J1048/J1050)</f>
        <v>0</v>
      </c>
      <c r="K1052" s="28">
        <f>IF(K1050=0, 0, K1048/K1050)</f>
        <v>0</v>
      </c>
      <c r="L1052" s="28">
        <f>IF(L1050=0, 0, L1048/L1050)</f>
        <v>0</v>
      </c>
    </row>
    <row r="1053" spans="2:13" ht="4" hidden="1" customHeight="1" outlineLevel="1" x14ac:dyDescent="0.15">
      <c r="D1053" s="1"/>
      <c r="E1053" s="1"/>
      <c r="F1053" s="1"/>
      <c r="H1053" s="1"/>
      <c r="I1053" s="1"/>
      <c r="J1053" s="1"/>
      <c r="K1053" s="1"/>
      <c r="L1053" s="1"/>
    </row>
    <row r="1054" spans="2:13" s="1" customFormat="1" ht="15" hidden="1" customHeight="1" outlineLevel="1" x14ac:dyDescent="0.15">
      <c r="B1054" s="7"/>
      <c r="D1054" s="9" t="s">
        <v>253</v>
      </c>
      <c r="F1054" s="8" t="s">
        <v>254</v>
      </c>
      <c r="H1054" s="2"/>
      <c r="I1054" s="2"/>
      <c r="J1054" s="2"/>
      <c r="K1054" s="2"/>
      <c r="L1054" s="2"/>
    </row>
    <row r="1055" spans="2:13" ht="4" hidden="1" customHeight="1" outlineLevel="1" x14ac:dyDescent="0.15">
      <c r="D1055" s="1"/>
      <c r="E1055" s="1"/>
      <c r="F1055" s="1"/>
      <c r="H1055" s="1"/>
      <c r="I1055" s="1"/>
      <c r="J1055" s="1"/>
      <c r="K1055" s="1"/>
      <c r="L1055" s="1"/>
    </row>
    <row r="1056" spans="2:13" s="1" customFormat="1" ht="15" hidden="1" customHeight="1" outlineLevel="1" x14ac:dyDescent="0.15">
      <c r="B1056" s="7"/>
      <c r="D1056" s="9" t="s">
        <v>279</v>
      </c>
      <c r="F1056" s="8" t="s">
        <v>255</v>
      </c>
      <c r="H1056" s="25"/>
      <c r="I1056" s="25"/>
      <c r="J1056" s="25"/>
      <c r="K1056" s="25"/>
      <c r="L1056" s="25"/>
    </row>
    <row r="1057" spans="2:13" hidden="1" outlineLevel="1" x14ac:dyDescent="0.15">
      <c r="D1057" s="1"/>
      <c r="E1057" s="1"/>
      <c r="F1057" s="1"/>
      <c r="H1057" s="1"/>
      <c r="I1057" s="1"/>
      <c r="J1057" s="1"/>
      <c r="K1057" s="1"/>
      <c r="L1057" s="1"/>
    </row>
    <row r="1058" spans="2:13" s="1" customFormat="1" ht="18" hidden="1" customHeight="1" outlineLevel="1" x14ac:dyDescent="0.15">
      <c r="B1058" s="7"/>
      <c r="C1058" s="95" t="s">
        <v>8</v>
      </c>
      <c r="D1058" s="95"/>
      <c r="E1058" s="95"/>
      <c r="F1058" s="96"/>
      <c r="G1058" s="96"/>
      <c r="H1058" s="96" t="s">
        <v>4</v>
      </c>
      <c r="I1058" s="96" t="s">
        <v>5</v>
      </c>
      <c r="J1058" s="96" t="s">
        <v>6</v>
      </c>
      <c r="K1058" s="96" t="s">
        <v>257</v>
      </c>
      <c r="L1058" s="96" t="s">
        <v>258</v>
      </c>
      <c r="M1058" s="96"/>
    </row>
    <row r="1059" spans="2:13" ht="10" hidden="1" customHeight="1" outlineLevel="1" x14ac:dyDescent="0.15">
      <c r="H1059" s="1"/>
      <c r="I1059" s="1"/>
      <c r="J1059" s="1"/>
      <c r="K1059" s="1"/>
      <c r="L1059" s="1"/>
    </row>
    <row r="1060" spans="2:13" ht="15" hidden="1" customHeight="1" outlineLevel="1" x14ac:dyDescent="0.15">
      <c r="D1060" s="9" t="s">
        <v>323</v>
      </c>
      <c r="E1060" s="1"/>
      <c r="F1060" s="1"/>
      <c r="H1060" s="65"/>
      <c r="I1060" s="1"/>
      <c r="J1060" s="1"/>
      <c r="K1060" s="1"/>
      <c r="L1060" s="1"/>
    </row>
    <row r="1061" spans="2:13" s="1" customFormat="1" ht="15" hidden="1" customHeight="1" outlineLevel="1" x14ac:dyDescent="0.15">
      <c r="B1061" s="7"/>
      <c r="D1061" s="63" t="s">
        <v>317</v>
      </c>
      <c r="F1061" s="8" t="s">
        <v>18</v>
      </c>
      <c r="H1061" s="23"/>
      <c r="I1061" s="23"/>
      <c r="J1061" s="23"/>
      <c r="K1061" s="23"/>
      <c r="L1061" s="23"/>
    </row>
    <row r="1062" spans="2:13" s="1" customFormat="1" ht="15" hidden="1" customHeight="1" outlineLevel="1" x14ac:dyDescent="0.15">
      <c r="B1062" s="7"/>
      <c r="D1062" s="63" t="s">
        <v>302</v>
      </c>
      <c r="F1062" s="8" t="s">
        <v>18</v>
      </c>
      <c r="H1062" s="23"/>
      <c r="I1062" s="23"/>
      <c r="J1062" s="23"/>
      <c r="K1062" s="23"/>
      <c r="L1062" s="23"/>
    </row>
    <row r="1063" spans="2:13" s="1" customFormat="1" ht="15" hidden="1" customHeight="1" outlineLevel="1" x14ac:dyDescent="0.15">
      <c r="B1063" s="7"/>
      <c r="D1063" s="63" t="s">
        <v>303</v>
      </c>
      <c r="F1063" s="8" t="s">
        <v>18</v>
      </c>
      <c r="H1063" s="23"/>
      <c r="I1063" s="23"/>
      <c r="J1063" s="23"/>
      <c r="K1063" s="23"/>
      <c r="L1063" s="23"/>
    </row>
    <row r="1064" spans="2:13" s="1" customFormat="1" ht="15" hidden="1" customHeight="1" outlineLevel="1" x14ac:dyDescent="0.15">
      <c r="B1064" s="7"/>
      <c r="D1064" s="63" t="s">
        <v>304</v>
      </c>
      <c r="F1064" s="8" t="s">
        <v>18</v>
      </c>
      <c r="H1064" s="23"/>
      <c r="I1064" s="23"/>
      <c r="J1064" s="23"/>
      <c r="K1064" s="23"/>
      <c r="L1064" s="23"/>
    </row>
    <row r="1065" spans="2:13" s="1" customFormat="1" ht="15" hidden="1" customHeight="1" outlineLevel="1" x14ac:dyDescent="0.15">
      <c r="B1065" s="7"/>
      <c r="D1065" s="63" t="s">
        <v>318</v>
      </c>
      <c r="F1065" s="8" t="s">
        <v>18</v>
      </c>
      <c r="H1065" s="23"/>
      <c r="I1065" s="23"/>
      <c r="J1065" s="23"/>
      <c r="K1065" s="23"/>
      <c r="L1065" s="23"/>
    </row>
    <row r="1066" spans="2:13" s="1" customFormat="1" ht="15" hidden="1" customHeight="1" outlineLevel="1" x14ac:dyDescent="0.15">
      <c r="B1066" s="7"/>
      <c r="D1066" s="63" t="s">
        <v>319</v>
      </c>
      <c r="F1066" s="8" t="s">
        <v>18</v>
      </c>
      <c r="H1066" s="23"/>
      <c r="I1066" s="23"/>
      <c r="J1066" s="23"/>
      <c r="K1066" s="23"/>
      <c r="L1066" s="23"/>
    </row>
    <row r="1067" spans="2:13" s="1" customFormat="1" ht="15" hidden="1" customHeight="1" outlineLevel="1" x14ac:dyDescent="0.15">
      <c r="B1067" s="7"/>
      <c r="D1067" s="63" t="s">
        <v>320</v>
      </c>
      <c r="F1067" s="8" t="s">
        <v>18</v>
      </c>
      <c r="H1067" s="23"/>
      <c r="I1067" s="23"/>
      <c r="J1067" s="23"/>
      <c r="K1067" s="23"/>
      <c r="L1067" s="23"/>
    </row>
    <row r="1068" spans="2:13" s="1" customFormat="1" ht="15" hidden="1" customHeight="1" outlineLevel="1" x14ac:dyDescent="0.15">
      <c r="B1068" s="7"/>
      <c r="D1068" s="63" t="s">
        <v>321</v>
      </c>
      <c r="F1068" s="8" t="s">
        <v>18</v>
      </c>
      <c r="H1068" s="23"/>
      <c r="I1068" s="23"/>
      <c r="J1068" s="23"/>
      <c r="K1068" s="23"/>
      <c r="L1068" s="23"/>
    </row>
    <row r="1069" spans="2:13" ht="4" hidden="1" customHeight="1" outlineLevel="1" x14ac:dyDescent="0.15">
      <c r="D1069" s="1"/>
      <c r="E1069" s="1"/>
      <c r="F1069" s="1"/>
      <c r="H1069" s="1"/>
      <c r="I1069" s="1"/>
      <c r="J1069" s="1"/>
      <c r="K1069" s="1"/>
      <c r="L1069" s="1"/>
    </row>
    <row r="1070" spans="2:13" s="1" customFormat="1" ht="15" hidden="1" customHeight="1" outlineLevel="1" x14ac:dyDescent="0.15">
      <c r="B1070" s="7"/>
      <c r="D1070" s="66" t="s">
        <v>327</v>
      </c>
      <c r="F1070" s="8" t="s">
        <v>18</v>
      </c>
      <c r="H1070" s="23"/>
      <c r="I1070" s="23"/>
      <c r="J1070" s="23"/>
      <c r="K1070" s="23"/>
      <c r="L1070" s="23"/>
    </row>
    <row r="1071" spans="2:13" ht="4" hidden="1" customHeight="1" outlineLevel="1" x14ac:dyDescent="0.15">
      <c r="D1071" s="1"/>
      <c r="E1071" s="1"/>
      <c r="F1071" s="1"/>
      <c r="H1071" s="1"/>
      <c r="I1071" s="1"/>
      <c r="J1071" s="1"/>
      <c r="K1071" s="1"/>
      <c r="L1071" s="1"/>
    </row>
    <row r="1072" spans="2:13" s="1" customFormat="1" ht="15" hidden="1" customHeight="1" outlineLevel="1" x14ac:dyDescent="0.15">
      <c r="B1072" s="7"/>
      <c r="D1072" s="60" t="s">
        <v>310</v>
      </c>
      <c r="E1072"/>
      <c r="F1072" s="8" t="s">
        <v>18</v>
      </c>
      <c r="H1072" s="28">
        <f>SUM(H1061:H1068, H1070)</f>
        <v>0</v>
      </c>
      <c r="I1072" s="28">
        <f t="shared" ref="I1072:L1072" si="60">SUM(I1061:I1068, I1070)</f>
        <v>0</v>
      </c>
      <c r="J1072" s="28">
        <f t="shared" si="60"/>
        <v>0</v>
      </c>
      <c r="K1072" s="28">
        <f t="shared" si="60"/>
        <v>0</v>
      </c>
      <c r="L1072" s="28">
        <f t="shared" si="60"/>
        <v>0</v>
      </c>
    </row>
    <row r="1073" spans="2:13" hidden="1" outlineLevel="1" x14ac:dyDescent="0.15">
      <c r="D1073" s="1"/>
      <c r="E1073" s="1"/>
      <c r="F1073" s="1"/>
      <c r="H1073" s="1"/>
      <c r="I1073" s="1"/>
      <c r="J1073" s="1"/>
      <c r="K1073" s="1"/>
      <c r="L1073" s="1"/>
    </row>
    <row r="1074" spans="2:13" s="1" customFormat="1" ht="18" hidden="1" customHeight="1" outlineLevel="1" x14ac:dyDescent="0.15">
      <c r="B1074" s="7"/>
      <c r="C1074" s="95" t="s">
        <v>322</v>
      </c>
      <c r="D1074" s="95"/>
      <c r="E1074" s="95"/>
      <c r="F1074" s="96"/>
      <c r="G1074" s="96"/>
      <c r="H1074" s="96" t="s">
        <v>4</v>
      </c>
      <c r="I1074" s="96" t="s">
        <v>5</v>
      </c>
      <c r="J1074" s="96" t="s">
        <v>6</v>
      </c>
      <c r="K1074" s="96" t="s">
        <v>257</v>
      </c>
      <c r="L1074" s="96" t="s">
        <v>258</v>
      </c>
      <c r="M1074" s="96"/>
    </row>
    <row r="1075" spans="2:13" ht="10" hidden="1" customHeight="1" outlineLevel="1" x14ac:dyDescent="0.15">
      <c r="H1075" s="1"/>
      <c r="I1075" s="1"/>
      <c r="J1075" s="1"/>
      <c r="K1075" s="1"/>
      <c r="L1075" s="1"/>
    </row>
    <row r="1076" spans="2:13" ht="15" hidden="1" customHeight="1" outlineLevel="1" x14ac:dyDescent="0.15">
      <c r="D1076" s="61" t="s">
        <v>308</v>
      </c>
      <c r="H1076" s="102" t="str" cm="1">
        <f t="array" ref="H1076">IF(OR(E1077:E1084 = "!"), "Red alert = missing data","")</f>
        <v/>
      </c>
      <c r="I1076" s="1"/>
      <c r="J1076" s="1"/>
      <c r="K1076" s="1"/>
      <c r="L1076" s="1"/>
    </row>
    <row r="1077" spans="2:13" s="1" customFormat="1" ht="15" hidden="1" customHeight="1" outlineLevel="1" x14ac:dyDescent="0.15">
      <c r="B1077" s="7"/>
      <c r="D1077" s="64" t="str">
        <f t="shared" ref="D1077:D1084" si="61">D1061</f>
        <v>[Role 1]</v>
      </c>
      <c r="E1077" s="62" t="str" cm="1">
        <f t="array" ref="E1077">IF(OR(H1061:L1061*H1077:L1077 &lt; H1061:L1061*1), "!", "")</f>
        <v/>
      </c>
      <c r="F1077" s="59" t="str">
        <f>F1048</f>
        <v>[currency code]</v>
      </c>
      <c r="H1077" s="23"/>
      <c r="I1077" s="23"/>
      <c r="J1077" s="23"/>
      <c r="K1077" s="23"/>
      <c r="L1077" s="23"/>
    </row>
    <row r="1078" spans="2:13" s="1" customFormat="1" ht="15" hidden="1" customHeight="1" outlineLevel="1" x14ac:dyDescent="0.15">
      <c r="B1078" s="7"/>
      <c r="D1078" s="64" t="str">
        <f t="shared" si="61"/>
        <v>[Role 2]</v>
      </c>
      <c r="E1078" s="62" t="str" cm="1">
        <f t="array" ref="E1078">IF(OR(H1062:L1062*H1078:L1078 &lt; H1062:L1062*1), "!", "")</f>
        <v/>
      </c>
      <c r="F1078" s="59" t="str">
        <f>F1048</f>
        <v>[currency code]</v>
      </c>
      <c r="H1078" s="23"/>
      <c r="I1078" s="23"/>
      <c r="J1078" s="23"/>
      <c r="K1078" s="23"/>
      <c r="L1078" s="23"/>
    </row>
    <row r="1079" spans="2:13" s="1" customFormat="1" ht="15" hidden="1" customHeight="1" outlineLevel="1" x14ac:dyDescent="0.15">
      <c r="B1079" s="7"/>
      <c r="D1079" s="64" t="str">
        <f t="shared" si="61"/>
        <v>[Role 3]</v>
      </c>
      <c r="E1079" s="62" t="str" cm="1">
        <f t="array" ref="E1079">IF(OR(H1063:L1063*H1079:L1079 &lt; H1063:L1063*1), "!", "")</f>
        <v/>
      </c>
      <c r="F1079" s="59" t="str">
        <f>F1048</f>
        <v>[currency code]</v>
      </c>
      <c r="H1079" s="23"/>
      <c r="I1079" s="23"/>
      <c r="J1079" s="23"/>
      <c r="K1079" s="23"/>
      <c r="L1079" s="23"/>
    </row>
    <row r="1080" spans="2:13" s="1" customFormat="1" ht="15" hidden="1" customHeight="1" outlineLevel="1" x14ac:dyDescent="0.15">
      <c r="B1080" s="7"/>
      <c r="D1080" s="64" t="str">
        <f t="shared" si="61"/>
        <v>[Role 4]</v>
      </c>
      <c r="E1080" s="62" t="str" cm="1">
        <f t="array" ref="E1080">IF(OR(H1064:L1064*H1080:L1080 &lt; H1064:L1064*1), "!", "")</f>
        <v/>
      </c>
      <c r="F1080" s="59" t="str">
        <f>F1048</f>
        <v>[currency code]</v>
      </c>
      <c r="H1080" s="23"/>
      <c r="I1080" s="23"/>
      <c r="J1080" s="23"/>
      <c r="K1080" s="23"/>
      <c r="L1080" s="23"/>
    </row>
    <row r="1081" spans="2:13" s="1" customFormat="1" ht="15" hidden="1" customHeight="1" outlineLevel="1" x14ac:dyDescent="0.15">
      <c r="B1081" s="7"/>
      <c r="D1081" s="64" t="str">
        <f t="shared" si="61"/>
        <v>[Role 5]</v>
      </c>
      <c r="E1081" s="62" t="str" cm="1">
        <f t="array" ref="E1081">IF(OR(H1065:L1065*H1081:L1081 &lt; H1065:L1065*1), "!", "")</f>
        <v/>
      </c>
      <c r="F1081" s="59" t="str">
        <f>F1048</f>
        <v>[currency code]</v>
      </c>
      <c r="H1081" s="23"/>
      <c r="I1081" s="23"/>
      <c r="J1081" s="23"/>
      <c r="K1081" s="23"/>
      <c r="L1081" s="23"/>
    </row>
    <row r="1082" spans="2:13" s="1" customFormat="1" ht="15" hidden="1" customHeight="1" outlineLevel="1" x14ac:dyDescent="0.15">
      <c r="B1082" s="7"/>
      <c r="D1082" s="64" t="str">
        <f t="shared" si="61"/>
        <v>[Role 6]</v>
      </c>
      <c r="E1082" s="62" t="str" cm="1">
        <f t="array" ref="E1082">IF(OR(H1066:L1066*H1082:L1082 &lt; H1066:L1066*1), "!", "")</f>
        <v/>
      </c>
      <c r="F1082" s="59" t="str">
        <f>F1048</f>
        <v>[currency code]</v>
      </c>
      <c r="H1082" s="23"/>
      <c r="I1082" s="23"/>
      <c r="J1082" s="23"/>
      <c r="K1082" s="23"/>
      <c r="L1082" s="23"/>
    </row>
    <row r="1083" spans="2:13" s="1" customFormat="1" ht="15" hidden="1" customHeight="1" outlineLevel="1" x14ac:dyDescent="0.15">
      <c r="B1083" s="7"/>
      <c r="D1083" s="64" t="str">
        <f t="shared" si="61"/>
        <v>[Role 7]</v>
      </c>
      <c r="E1083" s="62" t="str" cm="1">
        <f t="array" ref="E1083">IF(OR(H1067:L1067*H1083:L1083 &lt; H1067:L1067*1), "!", "")</f>
        <v/>
      </c>
      <c r="F1083" s="59" t="str">
        <f>F1048</f>
        <v>[currency code]</v>
      </c>
      <c r="H1083" s="23"/>
      <c r="I1083" s="23"/>
      <c r="J1083" s="23"/>
      <c r="K1083" s="23"/>
      <c r="L1083" s="23"/>
    </row>
    <row r="1084" spans="2:13" s="1" customFormat="1" ht="15" hidden="1" customHeight="1" outlineLevel="1" x14ac:dyDescent="0.15">
      <c r="B1084" s="7"/>
      <c r="D1084" s="64" t="str">
        <f t="shared" si="61"/>
        <v>[Role 8]</v>
      </c>
      <c r="E1084" s="62" t="str" cm="1">
        <f t="array" ref="E1084">IF(OR(H1068:L1068*H1084:L1084 &lt; H1068:L1068*1), "!", "")</f>
        <v/>
      </c>
      <c r="F1084" s="59" t="str">
        <f>F1048</f>
        <v>[currency code]</v>
      </c>
      <c r="H1084" s="23"/>
      <c r="I1084" s="23"/>
      <c r="J1084" s="23"/>
      <c r="K1084" s="23"/>
      <c r="L1084" s="23"/>
    </row>
    <row r="1085" spans="2:13" ht="10" hidden="1" customHeight="1" outlineLevel="1" x14ac:dyDescent="0.15">
      <c r="D1085" s="1"/>
      <c r="E1085" s="1"/>
      <c r="F1085" s="1"/>
      <c r="H1085" s="1"/>
      <c r="I1085" s="1"/>
      <c r="J1085" s="1"/>
      <c r="K1085" s="1"/>
      <c r="L1085" s="1"/>
    </row>
    <row r="1086" spans="2:13" ht="15" hidden="1" customHeight="1" outlineLevel="1" x14ac:dyDescent="0.15">
      <c r="D1086" s="61" t="s">
        <v>309</v>
      </c>
      <c r="E1086" s="1"/>
      <c r="F1086" s="1"/>
      <c r="H1086" s="104" t="s">
        <v>326</v>
      </c>
      <c r="I1086" s="1"/>
      <c r="J1086" s="1"/>
      <c r="K1086" s="1"/>
      <c r="L1086" s="1"/>
    </row>
    <row r="1087" spans="2:13" s="1" customFormat="1" ht="15" hidden="1" customHeight="1" outlineLevel="1" x14ac:dyDescent="0.15">
      <c r="B1087" s="7"/>
      <c r="D1087" s="64" t="str">
        <f t="shared" ref="D1087:D1094" si="62">D1061</f>
        <v>[Role 1]</v>
      </c>
      <c r="E1087" s="43"/>
      <c r="F1087" s="8" t="str">
        <f t="shared" ref="F1087:F1094" si="63">ReportingCurrency</f>
        <v>USD</v>
      </c>
      <c r="H1087" s="28">
        <f>IF(OR(H1050=0, H1061=0), 0, H1077/H1050)</f>
        <v>0</v>
      </c>
      <c r="I1087" s="28">
        <f>IF(OR(I1050=0, I1061=0), 0, I1077/I1050)</f>
        <v>0</v>
      </c>
      <c r="J1087" s="28">
        <f>IF(OR(J1050=0, J1061=0), 0, J1077/J1050)</f>
        <v>0</v>
      </c>
      <c r="K1087" s="28">
        <f>IF(OR(K1050=0, K1061=0), 0, K1077/K1050)</f>
        <v>0</v>
      </c>
      <c r="L1087" s="28">
        <f>IF(OR(L1050=0, L1061=0), 0, L1077/L1050)</f>
        <v>0</v>
      </c>
    </row>
    <row r="1088" spans="2:13" s="1" customFormat="1" ht="15" hidden="1" customHeight="1" outlineLevel="1" x14ac:dyDescent="0.15">
      <c r="B1088" s="7"/>
      <c r="D1088" s="64" t="str">
        <f t="shared" si="62"/>
        <v>[Role 2]</v>
      </c>
      <c r="E1088" s="43"/>
      <c r="F1088" s="8" t="str">
        <f t="shared" si="63"/>
        <v>USD</v>
      </c>
      <c r="H1088" s="28">
        <f>IF(OR(H1050=0, H1062=0), 0, H1078/H1050)</f>
        <v>0</v>
      </c>
      <c r="I1088" s="28">
        <f>IF(OR(I1050=0, I1062=0), 0, I1078/I1050)</f>
        <v>0</v>
      </c>
      <c r="J1088" s="28">
        <f>IF(OR(J1050=0, J1062=0), 0, J1078/J1050)</f>
        <v>0</v>
      </c>
      <c r="K1088" s="28">
        <f>IF(OR(K1050=0, K1062=0), 0, K1078/K1050)</f>
        <v>0</v>
      </c>
      <c r="L1088" s="28">
        <f>IF(OR(L1050=0, L1062=0), 0, L1078/L1050)</f>
        <v>0</v>
      </c>
    </row>
    <row r="1089" spans="2:13" s="1" customFormat="1" ht="15" hidden="1" customHeight="1" outlineLevel="1" x14ac:dyDescent="0.15">
      <c r="B1089" s="7"/>
      <c r="D1089" s="64" t="str">
        <f t="shared" si="62"/>
        <v>[Role 3]</v>
      </c>
      <c r="E1089" s="43"/>
      <c r="F1089" s="8" t="str">
        <f t="shared" si="63"/>
        <v>USD</v>
      </c>
      <c r="H1089" s="28">
        <f>IF(OR(H1050=0, H1063=0), 0, H1079/H1050)</f>
        <v>0</v>
      </c>
      <c r="I1089" s="28">
        <f>IF(OR(I1050=0, I1063=0), 0, I1079/I1050)</f>
        <v>0</v>
      </c>
      <c r="J1089" s="28">
        <f>IF(OR(J1050=0, J1063=0), 0, J1079/J1050)</f>
        <v>0</v>
      </c>
      <c r="K1089" s="28">
        <f>IF(OR(K1050=0, K1063=0), 0, K1079/K1050)</f>
        <v>0</v>
      </c>
      <c r="L1089" s="28">
        <f>IF(OR(L1050=0, L1063=0), 0, L1079/L1050)</f>
        <v>0</v>
      </c>
    </row>
    <row r="1090" spans="2:13" s="1" customFormat="1" ht="15" hidden="1" customHeight="1" outlineLevel="1" x14ac:dyDescent="0.15">
      <c r="B1090" s="7"/>
      <c r="D1090" s="64" t="str">
        <f t="shared" si="62"/>
        <v>[Role 4]</v>
      </c>
      <c r="E1090" s="43"/>
      <c r="F1090" s="8" t="str">
        <f t="shared" si="63"/>
        <v>USD</v>
      </c>
      <c r="H1090" s="28">
        <f>IF(OR(H1050=0, H1064=0), 0, H1080/H1050)</f>
        <v>0</v>
      </c>
      <c r="I1090" s="28">
        <f>IF(OR(I1050=0, I1064=0), 0, I1080/I1050)</f>
        <v>0</v>
      </c>
      <c r="J1090" s="28">
        <f>IF(OR(J1050=0, J1064=0), 0, J1080/J1050)</f>
        <v>0</v>
      </c>
      <c r="K1090" s="28">
        <f>IF(OR(K1050=0, K1064=0), 0, K1080/K1050)</f>
        <v>0</v>
      </c>
      <c r="L1090" s="28">
        <f>IF(OR(L1050=0, L1064=0), 0, L1080/L1050)</f>
        <v>0</v>
      </c>
    </row>
    <row r="1091" spans="2:13" s="1" customFormat="1" ht="15" hidden="1" customHeight="1" outlineLevel="1" x14ac:dyDescent="0.15">
      <c r="B1091" s="7"/>
      <c r="D1091" s="64" t="str">
        <f t="shared" si="62"/>
        <v>[Role 5]</v>
      </c>
      <c r="E1091" s="43"/>
      <c r="F1091" s="8" t="str">
        <f t="shared" si="63"/>
        <v>USD</v>
      </c>
      <c r="H1091" s="28">
        <f>IF(OR(H1050=0, H1065=0), 0, H1081/H1050)</f>
        <v>0</v>
      </c>
      <c r="I1091" s="28">
        <f>IF(OR(I1050=0, I1065=0), 0, I1081/I1050)</f>
        <v>0</v>
      </c>
      <c r="J1091" s="28">
        <f>IF(OR(J1050=0, J1065=0), 0, J1081/J1050)</f>
        <v>0</v>
      </c>
      <c r="K1091" s="28">
        <f>IF(OR(K1050=0, K1065=0), 0, K1081/K1050)</f>
        <v>0</v>
      </c>
      <c r="L1091" s="28">
        <f>IF(OR(L1050=0, L1065=0), 0, L1081/L1050)</f>
        <v>0</v>
      </c>
    </row>
    <row r="1092" spans="2:13" s="1" customFormat="1" ht="15" hidden="1" customHeight="1" outlineLevel="1" x14ac:dyDescent="0.15">
      <c r="B1092" s="7"/>
      <c r="D1092" s="64" t="str">
        <f t="shared" si="62"/>
        <v>[Role 6]</v>
      </c>
      <c r="E1092" s="43"/>
      <c r="F1092" s="8" t="str">
        <f t="shared" si="63"/>
        <v>USD</v>
      </c>
      <c r="H1092" s="28">
        <f>IF(OR(H1050=0, H1066=0), 0, H1082/H1050)</f>
        <v>0</v>
      </c>
      <c r="I1092" s="28">
        <f>IF(OR(I1050=0, I1066=0), 0, I1082/I1050)</f>
        <v>0</v>
      </c>
      <c r="J1092" s="28">
        <f>IF(OR(J1050=0, J1066=0), 0, J1082/J1050)</f>
        <v>0</v>
      </c>
      <c r="K1092" s="28">
        <f>IF(OR(K1050=0, K1066=0), 0, K1082/K1050)</f>
        <v>0</v>
      </c>
      <c r="L1092" s="28">
        <f>IF(OR(L1050=0, L1066=0), 0, L1082/L1050)</f>
        <v>0</v>
      </c>
    </row>
    <row r="1093" spans="2:13" s="1" customFormat="1" ht="15" hidden="1" customHeight="1" outlineLevel="1" x14ac:dyDescent="0.15">
      <c r="B1093" s="7"/>
      <c r="D1093" s="64" t="str">
        <f t="shared" si="62"/>
        <v>[Role 7]</v>
      </c>
      <c r="E1093" s="43"/>
      <c r="F1093" s="8" t="str">
        <f t="shared" si="63"/>
        <v>USD</v>
      </c>
      <c r="H1093" s="28">
        <f>IF(OR(H1050=0, H1067=0), 0, H1083/H1050)</f>
        <v>0</v>
      </c>
      <c r="I1093" s="28">
        <f>IF(OR(I1050=0, I1067=0), 0, I1083/I1050)</f>
        <v>0</v>
      </c>
      <c r="J1093" s="28">
        <f>IF(OR(J1050=0, J1067=0), 0, J1083/J1050)</f>
        <v>0</v>
      </c>
      <c r="K1093" s="28">
        <f>IF(OR(K1050=0, K1067=0), 0, K1083/K1050)</f>
        <v>0</v>
      </c>
      <c r="L1093" s="28">
        <f>IF(OR(L1050=0, L1067=0), 0, L1083/L1050)</f>
        <v>0</v>
      </c>
    </row>
    <row r="1094" spans="2:13" s="1" customFormat="1" ht="15" hidden="1" customHeight="1" outlineLevel="1" x14ac:dyDescent="0.15">
      <c r="B1094" s="7"/>
      <c r="D1094" s="64" t="str">
        <f t="shared" si="62"/>
        <v>[Role 8]</v>
      </c>
      <c r="E1094" s="43"/>
      <c r="F1094" s="8" t="str">
        <f t="shared" si="63"/>
        <v>USD</v>
      </c>
      <c r="H1094" s="28">
        <f>IF(OR(H1050=0, H1068=0), 0, H1084/H1050)</f>
        <v>0</v>
      </c>
      <c r="I1094" s="28">
        <f>IF(OR(I1050=0, I1068=0), 0, I1084/I1050)</f>
        <v>0</v>
      </c>
      <c r="J1094" s="28">
        <f>IF(OR(J1050=0, J1068=0), 0, J1084/J1050)</f>
        <v>0</v>
      </c>
      <c r="K1094" s="28">
        <f>IF(OR(K1050=0, K1068=0), 0, K1084/K1050)</f>
        <v>0</v>
      </c>
      <c r="L1094" s="28">
        <f>IF(OR(L1050=0, L1068=0), 0, L1084/L1050)</f>
        <v>0</v>
      </c>
    </row>
    <row r="1095" spans="2:13" hidden="1" outlineLevel="1" x14ac:dyDescent="0.15"/>
    <row r="1096" spans="2:13" s="1" customFormat="1" ht="18" hidden="1" customHeight="1" outlineLevel="1" x14ac:dyDescent="0.15">
      <c r="B1096" s="7"/>
      <c r="C1096" s="95" t="s">
        <v>10</v>
      </c>
      <c r="D1096" s="95"/>
      <c r="E1096" s="95"/>
      <c r="F1096" s="96"/>
      <c r="G1096" s="96"/>
      <c r="H1096" s="103" t="s">
        <v>4</v>
      </c>
      <c r="I1096" s="96" t="s">
        <v>5</v>
      </c>
      <c r="J1096" s="96" t="s">
        <v>6</v>
      </c>
      <c r="K1096" s="96" t="s">
        <v>257</v>
      </c>
      <c r="L1096" s="96" t="s">
        <v>258</v>
      </c>
      <c r="M1096" s="96"/>
    </row>
    <row r="1097" spans="2:13" ht="10" hidden="1" customHeight="1" outlineLevel="1" x14ac:dyDescent="0.15"/>
    <row r="1098" spans="2:13" s="1" customFormat="1" ht="15" hidden="1" customHeight="1" outlineLevel="1" x14ac:dyDescent="0.15">
      <c r="B1098" s="7"/>
      <c r="D1098" s="9" t="s">
        <v>17</v>
      </c>
      <c r="F1098" s="8" t="s">
        <v>9</v>
      </c>
      <c r="H1098" s="29">
        <f>H1072</f>
        <v>0</v>
      </c>
      <c r="I1098" s="29">
        <f>I1072</f>
        <v>0</v>
      </c>
      <c r="J1098" s="29">
        <f>J1072</f>
        <v>0</v>
      </c>
      <c r="K1098" s="29">
        <f>K1072</f>
        <v>0</v>
      </c>
      <c r="L1098" s="29">
        <f>L1072</f>
        <v>0</v>
      </c>
    </row>
    <row r="1099" spans="2:13" ht="4" hidden="1" customHeight="1" outlineLevel="1" x14ac:dyDescent="0.15">
      <c r="D1099" s="9"/>
      <c r="F1099" s="1"/>
      <c r="H1099" s="1"/>
      <c r="I1099" s="1"/>
      <c r="J1099" s="1"/>
      <c r="K1099" s="1"/>
      <c r="L1099" s="1"/>
    </row>
    <row r="1100" spans="2:13" s="1" customFormat="1" ht="15" hidden="1" customHeight="1" outlineLevel="1" x14ac:dyDescent="0.15">
      <c r="B1100" s="7"/>
      <c r="D1100" s="9" t="s">
        <v>249</v>
      </c>
      <c r="F1100" s="8" t="s">
        <v>9</v>
      </c>
      <c r="H1100" s="29" cm="1">
        <f t="array" ref="H1100">SUM(H1061:H1068 * (H1077:H1084 &lt;H1048))</f>
        <v>0</v>
      </c>
      <c r="I1100" s="29" cm="1">
        <f t="array" ref="I1100">SUM(I1061:I1068 * (I1077:I1084 &lt;I1048))</f>
        <v>0</v>
      </c>
      <c r="J1100" s="29" cm="1">
        <f t="array" ref="J1100">SUM(J1061:J1068 * (J1077:J1084 &lt;J1048))</f>
        <v>0</v>
      </c>
      <c r="K1100" s="29" cm="1">
        <f t="array" ref="K1100">SUM(K1061:K1068 * (K1077:K1084 &lt;K1048))</f>
        <v>0</v>
      </c>
      <c r="L1100" s="29" cm="1">
        <f t="array" ref="L1100">SUM(L1061:L1068 * (L1077:L1084 &lt;L1048))</f>
        <v>0</v>
      </c>
    </row>
    <row r="1101" spans="2:13" ht="4" hidden="1" customHeight="1" outlineLevel="1" x14ac:dyDescent="0.15">
      <c r="D1101" s="9"/>
      <c r="F1101" s="1"/>
      <c r="H1101" s="1"/>
      <c r="I1101" s="1"/>
      <c r="J1101" s="1"/>
      <c r="K1101" s="1"/>
      <c r="L1101" s="1"/>
    </row>
    <row r="1102" spans="2:13" s="1" customFormat="1" ht="15" hidden="1" customHeight="1" outlineLevel="1" x14ac:dyDescent="0.15">
      <c r="B1102" s="7"/>
      <c r="D1102" s="9" t="s">
        <v>11</v>
      </c>
      <c r="F1102" s="8" t="str">
        <f>ReportingCurrencyUnitLables</f>
        <v>USD 000s</v>
      </c>
      <c r="H1102" s="29">
        <f>H1052 * H1072 / 1000</f>
        <v>0</v>
      </c>
      <c r="I1102" s="105">
        <f t="shared" ref="I1102:L1102" si="64">I1052 * I1072 / 1000</f>
        <v>0</v>
      </c>
      <c r="J1102" s="29">
        <f t="shared" si="64"/>
        <v>0</v>
      </c>
      <c r="K1102" s="29">
        <f t="shared" si="64"/>
        <v>0</v>
      </c>
      <c r="L1102" s="29">
        <f t="shared" si="64"/>
        <v>0</v>
      </c>
    </row>
    <row r="1103" spans="2:13" ht="4" hidden="1" customHeight="1" outlineLevel="1" x14ac:dyDescent="0.15">
      <c r="D1103" s="9"/>
      <c r="F1103" s="1"/>
      <c r="H1103" s="1"/>
      <c r="I1103" s="1"/>
      <c r="J1103" s="1"/>
      <c r="K1103" s="1"/>
      <c r="L1103" s="1"/>
    </row>
    <row r="1104" spans="2:13" s="1" customFormat="1" ht="15" hidden="1" customHeight="1" outlineLevel="1" x14ac:dyDescent="0.15">
      <c r="B1104" s="7"/>
      <c r="D1104" s="9" t="s">
        <v>13</v>
      </c>
      <c r="F1104" s="8" t="s">
        <v>14</v>
      </c>
      <c r="H1104" s="30">
        <f>IF(H1098=0,0,H1100 / H1098)</f>
        <v>0</v>
      </c>
      <c r="I1104" s="30">
        <f>IF(I1098=0,0,I1100 / I1098)</f>
        <v>0</v>
      </c>
      <c r="J1104" s="30">
        <f>IF(J1098=0,0,J1100 / J1098)</f>
        <v>0</v>
      </c>
      <c r="K1104" s="30">
        <f>IF(K1098=0,0,K1100 / K1098)</f>
        <v>0</v>
      </c>
      <c r="L1104" s="30">
        <f>IF(L1098=0,0,L1100 / L1098)</f>
        <v>0</v>
      </c>
    </row>
    <row r="1105" spans="2:13" ht="4" hidden="1" customHeight="1" outlineLevel="1" x14ac:dyDescent="0.15">
      <c r="D1105" s="9"/>
      <c r="F1105" s="1"/>
      <c r="H1105" s="1"/>
      <c r="I1105" s="1"/>
      <c r="J1105" s="1"/>
      <c r="K1105" s="1"/>
      <c r="L1105" s="1"/>
    </row>
    <row r="1106" spans="2:13" ht="15" hidden="1" customHeight="1" outlineLevel="1" x14ac:dyDescent="0.15">
      <c r="D1106" s="9" t="s">
        <v>301</v>
      </c>
      <c r="F1106" s="8" t="str">
        <f>ReportingCurrencyUnitLables</f>
        <v>USD 000s</v>
      </c>
      <c r="G1106" s="1"/>
      <c r="H1106" s="105" cm="1">
        <f t="array" ref="H1106">SUM((H1087:H1094&lt;H1052) * (H1052 - H1087:H1094) * H1061:H1068) / 1000</f>
        <v>0</v>
      </c>
      <c r="I1106" s="105" cm="1">
        <f t="array" ref="I1106">SUM((I1087:I1094&lt;I1052) * (I1052 - I1087:I1094) * I1061:I1068) / 1000</f>
        <v>0</v>
      </c>
      <c r="J1106" s="105" cm="1">
        <f t="array" ref="J1106">SUM((J1087:J1094&lt;J1052) * (J1052 - J1087:J1094) * J1061:J1068) / 1000</f>
        <v>0</v>
      </c>
      <c r="K1106" s="105" cm="1">
        <f t="array" ref="K1106">SUM((K1087:K1094&lt;K1052) * (K1052 - K1087:K1094) * K1061:K1068) / 1000</f>
        <v>0</v>
      </c>
      <c r="L1106" s="105" cm="1">
        <f t="array" ref="L1106">SUM((L1087:L1094&lt;L1052) * (L1052 - L1087:L1094) * L1061:L1068) / 1000</f>
        <v>0</v>
      </c>
    </row>
    <row r="1107" spans="2:13" ht="4" hidden="1" customHeight="1" outlineLevel="1" x14ac:dyDescent="0.15">
      <c r="D1107" s="9"/>
      <c r="F1107" s="1"/>
      <c r="H1107" s="1"/>
      <c r="I1107" s="1"/>
      <c r="J1107" s="1"/>
      <c r="K1107" s="1"/>
      <c r="L1107" s="1"/>
    </row>
    <row r="1108" spans="2:13" s="1" customFormat="1" ht="15" hidden="1" customHeight="1" outlineLevel="1" x14ac:dyDescent="0.15">
      <c r="B1108" s="7"/>
      <c r="D1108" s="9" t="s">
        <v>252</v>
      </c>
      <c r="F1108" s="8" t="s">
        <v>250</v>
      </c>
      <c r="H1108" s="30">
        <f>IF(H1102=0, 0, H1106/H1102)</f>
        <v>0</v>
      </c>
      <c r="I1108" s="30">
        <f>IF(I1102=0, 0, I1106/I1102)</f>
        <v>0</v>
      </c>
      <c r="J1108" s="30">
        <f>IF(J1102=0, 0, J1106/J1102)</f>
        <v>0</v>
      </c>
      <c r="K1108" s="30">
        <f>IF(K1102=0, 0, K1106/K1102)</f>
        <v>0</v>
      </c>
      <c r="L1108" s="30">
        <f>IF(L1102=0, 0, L1106/L1102)</f>
        <v>0</v>
      </c>
    </row>
    <row r="1109" spans="2:13" ht="4" hidden="1" customHeight="1" outlineLevel="1" x14ac:dyDescent="0.15">
      <c r="D1109" s="9"/>
      <c r="F1109" s="1"/>
      <c r="H1109" s="1"/>
      <c r="I1109" s="1"/>
      <c r="J1109" s="1"/>
      <c r="K1109" s="1"/>
      <c r="L1109" s="1"/>
    </row>
    <row r="1110" spans="2:13" s="1" customFormat="1" ht="15" hidden="1" customHeight="1" outlineLevel="1" x14ac:dyDescent="0.15">
      <c r="B1110" s="7"/>
      <c r="C1110" s="7"/>
      <c r="D1110" s="9" t="s">
        <v>251</v>
      </c>
      <c r="F1110" s="8" t="s">
        <v>259</v>
      </c>
      <c r="H1110" s="31"/>
      <c r="I1110" s="30">
        <f>IF(H1108=0, 0, -(I1108-H1108) / H1108)</f>
        <v>0</v>
      </c>
      <c r="J1110" s="30">
        <f>IF(I1108=0, 0, -(J1108-I1108) / I1108)</f>
        <v>0</v>
      </c>
      <c r="K1110" s="30">
        <f>IF(J1108=0, 0, -(K1108-J1108) / J1108)</f>
        <v>0</v>
      </c>
      <c r="L1110" s="30">
        <f>IF(K1108=0, 0, -(L1108-K1108) / K1108)</f>
        <v>0</v>
      </c>
    </row>
    <row r="1111" spans="2:13" hidden="1" outlineLevel="1" x14ac:dyDescent="0.15"/>
    <row r="1112" spans="2:13" s="1" customFormat="1" ht="18" hidden="1" customHeight="1" outlineLevel="1" x14ac:dyDescent="0.15">
      <c r="B1112" s="7"/>
      <c r="C1112" s="95" t="s">
        <v>241</v>
      </c>
      <c r="D1112" s="95"/>
      <c r="E1112" s="97">
        <f>IF(AND(J1039 = "Yes", OR(ISBLANK(Worker_Type_Filter), Worker_Type_Filter = H1044),
 OR(ISBLANK(Country_Filter), Country_Filter = J1044)), 1, 0)</f>
        <v>1</v>
      </c>
      <c r="F1112" s="96"/>
      <c r="G1112" s="96"/>
      <c r="H1112" s="96" t="s">
        <v>4</v>
      </c>
      <c r="I1112" s="96" t="s">
        <v>5</v>
      </c>
      <c r="J1112" s="96" t="s">
        <v>6</v>
      </c>
      <c r="K1112" s="96" t="s">
        <v>257</v>
      </c>
      <c r="L1112" s="96" t="s">
        <v>258</v>
      </c>
      <c r="M1112" s="96"/>
    </row>
    <row r="1113" spans="2:13" ht="10" hidden="1" customHeight="1" outlineLevel="1" x14ac:dyDescent="0.15">
      <c r="C1113" s="44" t="s">
        <v>248</v>
      </c>
    </row>
    <row r="1114" spans="2:13" ht="4" hidden="1" customHeight="1" outlineLevel="1" x14ac:dyDescent="0.15"/>
    <row r="1115" spans="2:13" s="1" customFormat="1" ht="15" hidden="1" customHeight="1" outlineLevel="1" x14ac:dyDescent="0.15">
      <c r="B1115" s="7"/>
      <c r="C1115" s="19">
        <v>1</v>
      </c>
      <c r="D1115" s="9" t="s">
        <v>17</v>
      </c>
      <c r="F1115" s="8" t="s">
        <v>9</v>
      </c>
      <c r="H1115" s="29">
        <f>H1098 * $E1112</f>
        <v>0</v>
      </c>
      <c r="I1115" s="29">
        <f>I1098 * $E1112</f>
        <v>0</v>
      </c>
      <c r="J1115" s="29">
        <f>J1098 * $E1112</f>
        <v>0</v>
      </c>
      <c r="K1115" s="29">
        <f>K1098 * $E1112</f>
        <v>0</v>
      </c>
      <c r="L1115" s="29">
        <f>L1098 * $E1112</f>
        <v>0</v>
      </c>
    </row>
    <row r="1116" spans="2:13" ht="4" hidden="1" customHeight="1" outlineLevel="1" x14ac:dyDescent="0.15">
      <c r="D1116" s="9"/>
      <c r="F1116" s="1"/>
      <c r="H1116" s="1"/>
      <c r="I1116" s="1"/>
      <c r="J1116" s="1"/>
      <c r="K1116" s="1"/>
      <c r="L1116" s="1"/>
    </row>
    <row r="1117" spans="2:13" s="1" customFormat="1" ht="15" hidden="1" customHeight="1" outlineLevel="1" x14ac:dyDescent="0.15">
      <c r="B1117" s="7"/>
      <c r="C1117" s="19">
        <v>2</v>
      </c>
      <c r="D1117" s="9" t="s">
        <v>249</v>
      </c>
      <c r="F1117" s="8" t="s">
        <v>9</v>
      </c>
      <c r="H1117" s="29">
        <f>H1100 * $E1112</f>
        <v>0</v>
      </c>
      <c r="I1117" s="29">
        <f>I1100 * $E1112</f>
        <v>0</v>
      </c>
      <c r="J1117" s="29">
        <f>J1100 * $E1112</f>
        <v>0</v>
      </c>
      <c r="K1117" s="29">
        <f>K1100 * $E1112</f>
        <v>0</v>
      </c>
      <c r="L1117" s="29">
        <f>L1100 * $E1112</f>
        <v>0</v>
      </c>
    </row>
    <row r="1118" spans="2:13" ht="4" hidden="1" customHeight="1" outlineLevel="1" x14ac:dyDescent="0.15">
      <c r="D1118" s="9"/>
      <c r="F1118" s="1"/>
      <c r="H1118" s="1"/>
      <c r="I1118" s="1"/>
      <c r="J1118" s="1"/>
      <c r="K1118" s="1"/>
      <c r="L1118" s="1"/>
    </row>
    <row r="1119" spans="2:13" s="1" customFormat="1" ht="15" hidden="1" customHeight="1" outlineLevel="1" x14ac:dyDescent="0.15">
      <c r="B1119" s="7"/>
      <c r="C1119" s="19">
        <v>3</v>
      </c>
      <c r="D1119" s="9" t="s">
        <v>11</v>
      </c>
      <c r="F1119" s="8" t="str">
        <f>ReportingCurrencyUnitLables</f>
        <v>USD 000s</v>
      </c>
      <c r="H1119" s="29">
        <f>H1102 * $E1112</f>
        <v>0</v>
      </c>
      <c r="I1119" s="29">
        <f>I1102 * $E1112</f>
        <v>0</v>
      </c>
      <c r="J1119" s="29">
        <f>J1102 * $E1112</f>
        <v>0</v>
      </c>
      <c r="K1119" s="29">
        <f>K1102 * $E1112</f>
        <v>0</v>
      </c>
      <c r="L1119" s="29">
        <f>L1102 * $E1112</f>
        <v>0</v>
      </c>
    </row>
    <row r="1120" spans="2:13" ht="4" hidden="1" customHeight="1" outlineLevel="1" x14ac:dyDescent="0.15">
      <c r="D1120" s="9"/>
      <c r="F1120" s="1"/>
      <c r="H1120" s="1"/>
      <c r="I1120" s="1"/>
      <c r="J1120" s="1"/>
      <c r="K1120" s="1"/>
      <c r="L1120" s="1"/>
    </row>
    <row r="1121" spans="2:14" s="1" customFormat="1" ht="15" hidden="1" customHeight="1" outlineLevel="1" x14ac:dyDescent="0.15">
      <c r="B1121" s="7"/>
      <c r="C1121" s="19">
        <v>4</v>
      </c>
      <c r="D1121" s="9" t="s">
        <v>256</v>
      </c>
      <c r="F1121" s="8" t="str">
        <f>ReportingCurrencyUnitLables</f>
        <v>USD 000s</v>
      </c>
      <c r="H1121" s="29">
        <f>H1106 * $E1112</f>
        <v>0</v>
      </c>
      <c r="I1121" s="29">
        <f>I1106 * $E1112</f>
        <v>0</v>
      </c>
      <c r="J1121" s="29">
        <f>J1106 * $E1112</f>
        <v>0</v>
      </c>
      <c r="K1121" s="29">
        <f>K1106 * $E1112</f>
        <v>0</v>
      </c>
      <c r="L1121" s="29">
        <f>L1106 * $E1112</f>
        <v>0</v>
      </c>
    </row>
    <row r="1122" spans="2:14" ht="4" hidden="1" customHeight="1" outlineLevel="1" x14ac:dyDescent="0.15">
      <c r="D1122" s="9"/>
      <c r="F1122" s="1"/>
      <c r="H1122" s="1"/>
      <c r="I1122" s="1"/>
      <c r="J1122" s="1"/>
      <c r="K1122" s="1"/>
      <c r="L1122" s="1"/>
    </row>
    <row r="1123" spans="2:14" ht="10" hidden="1" customHeight="1" outlineLevel="1" x14ac:dyDescent="0.15">
      <c r="B1123" s="45"/>
      <c r="C1123" s="41"/>
      <c r="D1123" s="41"/>
      <c r="E1123" s="41"/>
      <c r="F1123" s="41"/>
      <c r="G1123" s="41"/>
      <c r="H1123" s="41"/>
      <c r="I1123" s="46"/>
      <c r="J1123" s="46"/>
      <c r="K1123" s="46"/>
      <c r="L1123" s="41"/>
      <c r="M1123" s="41"/>
      <c r="N1123" s="1"/>
    </row>
    <row r="1124" spans="2:14" ht="10" customHeight="1" x14ac:dyDescent="0.15">
      <c r="B1124" s="45"/>
      <c r="C1124" s="41"/>
      <c r="D1124" s="41"/>
      <c r="E1124" s="41"/>
      <c r="F1124" s="41"/>
      <c r="G1124" s="41"/>
      <c r="H1124" s="41"/>
      <c r="I1124" s="46"/>
      <c r="J1124" s="46"/>
      <c r="K1124" s="46"/>
      <c r="L1124" s="41"/>
      <c r="M1124" s="41"/>
      <c r="N1124" s="1"/>
    </row>
    <row r="1125" spans="2:14" s="1" customFormat="1" ht="19" collapsed="1" x14ac:dyDescent="0.15">
      <c r="B1125" s="87" cm="1">
        <f t="array" aca="1" ref="B1125" ca="1">MAX($B$2:OFFSET(B1125,-1,0)+1)</f>
        <v>14</v>
      </c>
      <c r="C1125" s="88" t="str">
        <f>UPPER(J1130) &amp;" / " &amp; K1130  &amp; " / " &amp; L1130 &amp; " / " &amp; H1130</f>
        <v xml:space="preserve"> /  /  / </v>
      </c>
      <c r="D1125" s="88"/>
      <c r="E1125" s="41"/>
      <c r="F1125" s="41"/>
      <c r="G1125" s="41"/>
      <c r="H1125" s="62" t="str">
        <f>IF(COUNTIF(E1127:E1207, "!")&gt;0, "!", "")</f>
        <v/>
      </c>
      <c r="I1125" s="18" t="s">
        <v>240</v>
      </c>
      <c r="J1125" s="2" t="s">
        <v>210</v>
      </c>
      <c r="K1125" s="18" t="s">
        <v>266</v>
      </c>
      <c r="L1125" s="42">
        <f>E1198</f>
        <v>1</v>
      </c>
      <c r="M1125" s="41"/>
    </row>
    <row r="1126" spans="2:14" s="1" customFormat="1" ht="4" hidden="1" customHeight="1" outlineLevel="1" x14ac:dyDescent="0.15">
      <c r="B1126" s="92"/>
      <c r="C1126" s="93"/>
      <c r="D1126" s="93"/>
      <c r="E1126" s="93"/>
      <c r="F1126" s="93"/>
      <c r="G1126" s="93"/>
      <c r="H1126" s="93"/>
      <c r="I1126" s="94"/>
      <c r="J1126" s="94"/>
      <c r="K1126" s="94"/>
      <c r="L1126" s="93"/>
      <c r="M1126" s="93"/>
    </row>
    <row r="1127" spans="2:14" ht="10" hidden="1" customHeight="1" outlineLevel="1" x14ac:dyDescent="0.15"/>
    <row r="1128" spans="2:14" ht="15" hidden="1" customHeight="1" outlineLevel="1" x14ac:dyDescent="0.15">
      <c r="D1128" s="1"/>
      <c r="E1128" s="1"/>
      <c r="H1128" s="4" t="s">
        <v>1</v>
      </c>
      <c r="J1128" s="4" t="s">
        <v>0</v>
      </c>
      <c r="K1128" s="4" t="s">
        <v>209</v>
      </c>
      <c r="L1128" s="4" t="s">
        <v>263</v>
      </c>
    </row>
    <row r="1129" spans="2:14" ht="5" hidden="1" customHeight="1" outlineLevel="1" x14ac:dyDescent="0.15">
      <c r="D1129" s="1"/>
      <c r="E1129" s="1"/>
      <c r="H1129" s="1"/>
      <c r="J1129" s="1"/>
      <c r="K1129" s="1"/>
      <c r="L1129" s="1"/>
    </row>
    <row r="1130" spans="2:14" ht="15" hidden="1" customHeight="1" outlineLevel="1" x14ac:dyDescent="0.15">
      <c r="D1130" s="9" t="s">
        <v>2</v>
      </c>
      <c r="E1130" s="1"/>
      <c r="H1130" s="2"/>
      <c r="J1130" s="2"/>
      <c r="K1130" s="2"/>
      <c r="L1130" s="2"/>
    </row>
    <row r="1131" spans="2:14" hidden="1" outlineLevel="1" x14ac:dyDescent="0.15">
      <c r="D1131" s="1"/>
      <c r="E1131" s="1"/>
      <c r="F1131" s="1"/>
      <c r="H1131" s="1"/>
      <c r="I1131" s="1"/>
      <c r="J1131" s="1"/>
      <c r="K1131" s="1"/>
      <c r="L1131" s="1"/>
    </row>
    <row r="1132" spans="2:14" s="1" customFormat="1" ht="18" hidden="1" customHeight="1" outlineLevel="1" x14ac:dyDescent="0.15">
      <c r="B1132" s="7"/>
      <c r="C1132" s="95" t="s">
        <v>3</v>
      </c>
      <c r="D1132" s="95"/>
      <c r="E1132" s="95"/>
      <c r="F1132" s="96"/>
      <c r="G1132" s="96"/>
      <c r="H1132" s="96" t="s">
        <v>4</v>
      </c>
      <c r="I1132" s="96" t="s">
        <v>5</v>
      </c>
      <c r="J1132" s="96" t="s">
        <v>6</v>
      </c>
      <c r="K1132" s="96" t="s">
        <v>257</v>
      </c>
      <c r="L1132" s="96" t="s">
        <v>258</v>
      </c>
      <c r="M1132" s="96"/>
    </row>
    <row r="1133" spans="2:14" ht="10" hidden="1" customHeight="1" outlineLevel="1" x14ac:dyDescent="0.15">
      <c r="H1133" s="1"/>
      <c r="I1133" s="1"/>
      <c r="J1133" s="1"/>
      <c r="K1133" s="1"/>
      <c r="L1133" s="1"/>
    </row>
    <row r="1134" spans="2:14" s="1" customFormat="1" ht="15" hidden="1" customHeight="1" outlineLevel="1" x14ac:dyDescent="0.15">
      <c r="B1134" s="7"/>
      <c r="D1134" s="9" t="s">
        <v>3</v>
      </c>
      <c r="F1134" s="17" t="s">
        <v>331</v>
      </c>
      <c r="H1134" s="22"/>
      <c r="I1134" s="22"/>
      <c r="J1134" s="22"/>
      <c r="K1134" s="22"/>
      <c r="L1134" s="22"/>
    </row>
    <row r="1135" spans="2:14" ht="4" hidden="1" customHeight="1" outlineLevel="1" x14ac:dyDescent="0.15">
      <c r="D1135" s="1"/>
      <c r="E1135" s="1"/>
      <c r="F1135" s="1"/>
      <c r="H1135" s="1"/>
      <c r="I1135" s="1"/>
      <c r="J1135" s="1"/>
      <c r="K1135" s="1"/>
      <c r="L1135" s="1"/>
    </row>
    <row r="1136" spans="2:14" s="1" customFormat="1" ht="15" hidden="1" customHeight="1" outlineLevel="1" x14ac:dyDescent="0.15">
      <c r="B1136" s="7"/>
      <c r="D1136" s="9" t="s">
        <v>246</v>
      </c>
      <c r="F1136" s="8" t="str">
        <f>F1138 &amp; ":" &amp; F1134</f>
        <v>USD:[currency code]</v>
      </c>
      <c r="H1136" s="24"/>
      <c r="I1136" s="24"/>
      <c r="J1136" s="24"/>
      <c r="K1136" s="24"/>
      <c r="L1136" s="24"/>
    </row>
    <row r="1137" spans="2:13" ht="4" hidden="1" customHeight="1" outlineLevel="1" x14ac:dyDescent="0.15">
      <c r="D1137" s="1"/>
      <c r="E1137" s="1"/>
      <c r="F1137" s="1"/>
      <c r="H1137" s="1"/>
      <c r="I1137" s="1"/>
      <c r="J1137" s="1"/>
      <c r="K1137" s="1"/>
      <c r="L1137" s="1"/>
    </row>
    <row r="1138" spans="2:13" s="1" customFormat="1" ht="15" hidden="1" customHeight="1" outlineLevel="1" x14ac:dyDescent="0.15">
      <c r="B1138" s="7"/>
      <c r="D1138" s="9" t="s">
        <v>16</v>
      </c>
      <c r="F1138" s="8" t="str">
        <f>ReportingCurrency</f>
        <v>USD</v>
      </c>
      <c r="H1138" s="28">
        <f>IF(H1136=0, 0, H1134/H1136)</f>
        <v>0</v>
      </c>
      <c r="I1138" s="28">
        <f>IF(I1136=0, 0, I1134/I1136)</f>
        <v>0</v>
      </c>
      <c r="J1138" s="28">
        <f>IF(J1136=0, 0, J1134/J1136)</f>
        <v>0</v>
      </c>
      <c r="K1138" s="28">
        <f>IF(K1136=0, 0, K1134/K1136)</f>
        <v>0</v>
      </c>
      <c r="L1138" s="28">
        <f>IF(L1136=0, 0, L1134/L1136)</f>
        <v>0</v>
      </c>
    </row>
    <row r="1139" spans="2:13" ht="4" hidden="1" customHeight="1" outlineLevel="1" x14ac:dyDescent="0.15">
      <c r="D1139" s="1"/>
      <c r="E1139" s="1"/>
      <c r="F1139" s="1"/>
      <c r="H1139" s="1"/>
      <c r="I1139" s="1"/>
      <c r="J1139" s="1"/>
      <c r="K1139" s="1"/>
      <c r="L1139" s="1"/>
    </row>
    <row r="1140" spans="2:13" s="1" customFormat="1" ht="15" hidden="1" customHeight="1" outlineLevel="1" x14ac:dyDescent="0.15">
      <c r="B1140" s="7"/>
      <c r="D1140" s="9" t="s">
        <v>253</v>
      </c>
      <c r="F1140" s="8" t="s">
        <v>254</v>
      </c>
      <c r="H1140" s="2"/>
      <c r="I1140" s="2"/>
      <c r="J1140" s="2"/>
      <c r="K1140" s="2"/>
      <c r="L1140" s="2"/>
    </row>
    <row r="1141" spans="2:13" ht="4" hidden="1" customHeight="1" outlineLevel="1" x14ac:dyDescent="0.15">
      <c r="D1141" s="1"/>
      <c r="E1141" s="1"/>
      <c r="F1141" s="1"/>
      <c r="H1141" s="1"/>
      <c r="I1141" s="1"/>
      <c r="J1141" s="1"/>
      <c r="K1141" s="1"/>
      <c r="L1141" s="1"/>
    </row>
    <row r="1142" spans="2:13" s="1" customFormat="1" ht="15" hidden="1" customHeight="1" outlineLevel="1" x14ac:dyDescent="0.15">
      <c r="B1142" s="7"/>
      <c r="D1142" s="9" t="s">
        <v>279</v>
      </c>
      <c r="F1142" s="8" t="s">
        <v>255</v>
      </c>
      <c r="H1142" s="25"/>
      <c r="I1142" s="25"/>
      <c r="J1142" s="25"/>
      <c r="K1142" s="25"/>
      <c r="L1142" s="25"/>
    </row>
    <row r="1143" spans="2:13" hidden="1" outlineLevel="1" x14ac:dyDescent="0.15">
      <c r="D1143" s="1"/>
      <c r="E1143" s="1"/>
      <c r="F1143" s="1"/>
      <c r="H1143" s="1"/>
      <c r="I1143" s="1"/>
      <c r="J1143" s="1"/>
      <c r="K1143" s="1"/>
      <c r="L1143" s="1"/>
    </row>
    <row r="1144" spans="2:13" s="1" customFormat="1" ht="18" hidden="1" customHeight="1" outlineLevel="1" x14ac:dyDescent="0.15">
      <c r="B1144" s="7"/>
      <c r="C1144" s="95" t="s">
        <v>8</v>
      </c>
      <c r="D1144" s="95"/>
      <c r="E1144" s="95"/>
      <c r="F1144" s="96"/>
      <c r="G1144" s="96"/>
      <c r="H1144" s="96" t="s">
        <v>4</v>
      </c>
      <c r="I1144" s="96" t="s">
        <v>5</v>
      </c>
      <c r="J1144" s="96" t="s">
        <v>6</v>
      </c>
      <c r="K1144" s="96" t="s">
        <v>257</v>
      </c>
      <c r="L1144" s="96" t="s">
        <v>258</v>
      </c>
      <c r="M1144" s="96"/>
    </row>
    <row r="1145" spans="2:13" ht="10" hidden="1" customHeight="1" outlineLevel="1" x14ac:dyDescent="0.15">
      <c r="H1145" s="1"/>
      <c r="I1145" s="1"/>
      <c r="J1145" s="1"/>
      <c r="K1145" s="1"/>
      <c r="L1145" s="1"/>
    </row>
    <row r="1146" spans="2:13" ht="15" hidden="1" customHeight="1" outlineLevel="1" x14ac:dyDescent="0.15">
      <c r="D1146" s="9" t="s">
        <v>323</v>
      </c>
      <c r="E1146" s="1"/>
      <c r="F1146" s="1"/>
      <c r="H1146" s="65"/>
      <c r="I1146" s="1"/>
      <c r="J1146" s="1"/>
      <c r="K1146" s="1"/>
      <c r="L1146" s="1"/>
    </row>
    <row r="1147" spans="2:13" s="1" customFormat="1" ht="15" hidden="1" customHeight="1" outlineLevel="1" x14ac:dyDescent="0.15">
      <c r="B1147" s="7"/>
      <c r="D1147" s="63" t="s">
        <v>317</v>
      </c>
      <c r="F1147" s="8" t="s">
        <v>18</v>
      </c>
      <c r="H1147" s="23"/>
      <c r="I1147" s="23"/>
      <c r="J1147" s="23"/>
      <c r="K1147" s="23"/>
      <c r="L1147" s="23"/>
    </row>
    <row r="1148" spans="2:13" s="1" customFormat="1" ht="15" hidden="1" customHeight="1" outlineLevel="1" x14ac:dyDescent="0.15">
      <c r="B1148" s="7"/>
      <c r="D1148" s="63" t="s">
        <v>302</v>
      </c>
      <c r="F1148" s="8" t="s">
        <v>18</v>
      </c>
      <c r="H1148" s="23"/>
      <c r="I1148" s="23"/>
      <c r="J1148" s="23"/>
      <c r="K1148" s="23"/>
      <c r="L1148" s="23"/>
    </row>
    <row r="1149" spans="2:13" s="1" customFormat="1" ht="15" hidden="1" customHeight="1" outlineLevel="1" x14ac:dyDescent="0.15">
      <c r="B1149" s="7"/>
      <c r="D1149" s="63" t="s">
        <v>303</v>
      </c>
      <c r="F1149" s="8" t="s">
        <v>18</v>
      </c>
      <c r="H1149" s="23"/>
      <c r="I1149" s="23"/>
      <c r="J1149" s="23"/>
      <c r="K1149" s="23"/>
      <c r="L1149" s="23"/>
    </row>
    <row r="1150" spans="2:13" s="1" customFormat="1" ht="15" hidden="1" customHeight="1" outlineLevel="1" x14ac:dyDescent="0.15">
      <c r="B1150" s="7"/>
      <c r="D1150" s="63" t="s">
        <v>304</v>
      </c>
      <c r="F1150" s="8" t="s">
        <v>18</v>
      </c>
      <c r="H1150" s="23"/>
      <c r="I1150" s="23"/>
      <c r="J1150" s="23"/>
      <c r="K1150" s="23"/>
      <c r="L1150" s="23"/>
    </row>
    <row r="1151" spans="2:13" s="1" customFormat="1" ht="15" hidden="1" customHeight="1" outlineLevel="1" x14ac:dyDescent="0.15">
      <c r="B1151" s="7"/>
      <c r="D1151" s="63" t="s">
        <v>318</v>
      </c>
      <c r="F1151" s="8" t="s">
        <v>18</v>
      </c>
      <c r="H1151" s="23"/>
      <c r="I1151" s="23"/>
      <c r="J1151" s="23"/>
      <c r="K1151" s="23"/>
      <c r="L1151" s="23"/>
    </row>
    <row r="1152" spans="2:13" s="1" customFormat="1" ht="15" hidden="1" customHeight="1" outlineLevel="1" x14ac:dyDescent="0.15">
      <c r="B1152" s="7"/>
      <c r="D1152" s="63" t="s">
        <v>319</v>
      </c>
      <c r="F1152" s="8" t="s">
        <v>18</v>
      </c>
      <c r="H1152" s="23"/>
      <c r="I1152" s="23"/>
      <c r="J1152" s="23"/>
      <c r="K1152" s="23"/>
      <c r="L1152" s="23"/>
    </row>
    <row r="1153" spans="2:13" s="1" customFormat="1" ht="15" hidden="1" customHeight="1" outlineLevel="1" x14ac:dyDescent="0.15">
      <c r="B1153" s="7"/>
      <c r="D1153" s="63" t="s">
        <v>320</v>
      </c>
      <c r="F1153" s="8" t="s">
        <v>18</v>
      </c>
      <c r="H1153" s="23"/>
      <c r="I1153" s="23"/>
      <c r="J1153" s="23"/>
      <c r="K1153" s="23"/>
      <c r="L1153" s="23"/>
    </row>
    <row r="1154" spans="2:13" s="1" customFormat="1" ht="15" hidden="1" customHeight="1" outlineLevel="1" x14ac:dyDescent="0.15">
      <c r="B1154" s="7"/>
      <c r="D1154" s="63" t="s">
        <v>321</v>
      </c>
      <c r="F1154" s="8" t="s">
        <v>18</v>
      </c>
      <c r="H1154" s="23"/>
      <c r="I1154" s="23"/>
      <c r="J1154" s="23"/>
      <c r="K1154" s="23"/>
      <c r="L1154" s="23"/>
    </row>
    <row r="1155" spans="2:13" ht="4" hidden="1" customHeight="1" outlineLevel="1" x14ac:dyDescent="0.15">
      <c r="D1155" s="1"/>
      <c r="E1155" s="1"/>
      <c r="F1155" s="1"/>
      <c r="H1155" s="1"/>
      <c r="I1155" s="1"/>
      <c r="J1155" s="1"/>
      <c r="K1155" s="1"/>
      <c r="L1155" s="1"/>
    </row>
    <row r="1156" spans="2:13" s="1" customFormat="1" ht="15" hidden="1" customHeight="1" outlineLevel="1" x14ac:dyDescent="0.15">
      <c r="B1156" s="7"/>
      <c r="D1156" s="66" t="s">
        <v>327</v>
      </c>
      <c r="F1156" s="8" t="s">
        <v>18</v>
      </c>
      <c r="H1156" s="23"/>
      <c r="I1156" s="23"/>
      <c r="J1156" s="23"/>
      <c r="K1156" s="23"/>
      <c r="L1156" s="23"/>
    </row>
    <row r="1157" spans="2:13" ht="4" hidden="1" customHeight="1" outlineLevel="1" x14ac:dyDescent="0.15">
      <c r="D1157" s="1"/>
      <c r="E1157" s="1"/>
      <c r="F1157" s="1"/>
      <c r="H1157" s="1"/>
      <c r="I1157" s="1"/>
      <c r="J1157" s="1"/>
      <c r="K1157" s="1"/>
      <c r="L1157" s="1"/>
    </row>
    <row r="1158" spans="2:13" s="1" customFormat="1" ht="15" hidden="1" customHeight="1" outlineLevel="1" x14ac:dyDescent="0.15">
      <c r="B1158" s="7"/>
      <c r="D1158" s="60" t="s">
        <v>310</v>
      </c>
      <c r="E1158"/>
      <c r="F1158" s="8" t="s">
        <v>18</v>
      </c>
      <c r="H1158" s="28">
        <f>SUM(H1147:H1154, H1156)</f>
        <v>0</v>
      </c>
      <c r="I1158" s="28">
        <f t="shared" ref="I1158:L1158" si="65">SUM(I1147:I1154, I1156)</f>
        <v>0</v>
      </c>
      <c r="J1158" s="28">
        <f t="shared" si="65"/>
        <v>0</v>
      </c>
      <c r="K1158" s="28">
        <f t="shared" si="65"/>
        <v>0</v>
      </c>
      <c r="L1158" s="28">
        <f t="shared" si="65"/>
        <v>0</v>
      </c>
    </row>
    <row r="1159" spans="2:13" hidden="1" outlineLevel="1" x14ac:dyDescent="0.15">
      <c r="D1159" s="1"/>
      <c r="E1159" s="1"/>
      <c r="F1159" s="1"/>
      <c r="H1159" s="1"/>
      <c r="I1159" s="1"/>
      <c r="J1159" s="1"/>
      <c r="K1159" s="1"/>
      <c r="L1159" s="1"/>
    </row>
    <row r="1160" spans="2:13" s="1" customFormat="1" ht="18" hidden="1" customHeight="1" outlineLevel="1" x14ac:dyDescent="0.15">
      <c r="B1160" s="7"/>
      <c r="C1160" s="95" t="s">
        <v>322</v>
      </c>
      <c r="D1160" s="95"/>
      <c r="E1160" s="95"/>
      <c r="F1160" s="96"/>
      <c r="G1160" s="96"/>
      <c r="H1160" s="96" t="s">
        <v>4</v>
      </c>
      <c r="I1160" s="96" t="s">
        <v>5</v>
      </c>
      <c r="J1160" s="96" t="s">
        <v>6</v>
      </c>
      <c r="K1160" s="96" t="s">
        <v>257</v>
      </c>
      <c r="L1160" s="96" t="s">
        <v>258</v>
      </c>
      <c r="M1160" s="96"/>
    </row>
    <row r="1161" spans="2:13" ht="10" hidden="1" customHeight="1" outlineLevel="1" x14ac:dyDescent="0.15">
      <c r="H1161" s="1"/>
      <c r="I1161" s="1"/>
      <c r="J1161" s="1"/>
      <c r="K1161" s="1"/>
      <c r="L1161" s="1"/>
    </row>
    <row r="1162" spans="2:13" ht="15" hidden="1" customHeight="1" outlineLevel="1" x14ac:dyDescent="0.15">
      <c r="D1162" s="61" t="s">
        <v>308</v>
      </c>
      <c r="H1162" s="102" t="str" cm="1">
        <f t="array" ref="H1162">IF(OR(E1163:E1170 = "!"), "Red alert = missing data","")</f>
        <v/>
      </c>
      <c r="I1162" s="1"/>
      <c r="J1162" s="1"/>
      <c r="K1162" s="1"/>
      <c r="L1162" s="1"/>
    </row>
    <row r="1163" spans="2:13" s="1" customFormat="1" ht="15" hidden="1" customHeight="1" outlineLevel="1" x14ac:dyDescent="0.15">
      <c r="B1163" s="7"/>
      <c r="D1163" s="64" t="str">
        <f t="shared" ref="D1163:D1170" si="66">D1147</f>
        <v>[Role 1]</v>
      </c>
      <c r="E1163" s="62" t="str" cm="1">
        <f t="array" ref="E1163">IF(OR(H1147:L1147*H1163:L1163 &lt; H1147:L1147*1), "!", "")</f>
        <v/>
      </c>
      <c r="F1163" s="59" t="str">
        <f>F1134</f>
        <v>[currency code]</v>
      </c>
      <c r="H1163" s="23"/>
      <c r="I1163" s="23"/>
      <c r="J1163" s="23"/>
      <c r="K1163" s="23"/>
      <c r="L1163" s="23"/>
    </row>
    <row r="1164" spans="2:13" s="1" customFormat="1" ht="15" hidden="1" customHeight="1" outlineLevel="1" x14ac:dyDescent="0.15">
      <c r="B1164" s="7"/>
      <c r="D1164" s="64" t="str">
        <f t="shared" si="66"/>
        <v>[Role 2]</v>
      </c>
      <c r="E1164" s="62" t="str" cm="1">
        <f t="array" ref="E1164">IF(OR(H1148:L1148*H1164:L1164 &lt; H1148:L1148*1), "!", "")</f>
        <v/>
      </c>
      <c r="F1164" s="59" t="str">
        <f>F1134</f>
        <v>[currency code]</v>
      </c>
      <c r="H1164" s="23"/>
      <c r="I1164" s="23"/>
      <c r="J1164" s="23"/>
      <c r="K1164" s="23"/>
      <c r="L1164" s="23"/>
    </row>
    <row r="1165" spans="2:13" s="1" customFormat="1" ht="15" hidden="1" customHeight="1" outlineLevel="1" x14ac:dyDescent="0.15">
      <c r="B1165" s="7"/>
      <c r="D1165" s="64" t="str">
        <f t="shared" si="66"/>
        <v>[Role 3]</v>
      </c>
      <c r="E1165" s="62" t="str" cm="1">
        <f t="array" ref="E1165">IF(OR(H1149:L1149*H1165:L1165 &lt; H1149:L1149*1), "!", "")</f>
        <v/>
      </c>
      <c r="F1165" s="59" t="str">
        <f>F1134</f>
        <v>[currency code]</v>
      </c>
      <c r="H1165" s="23"/>
      <c r="I1165" s="23"/>
      <c r="J1165" s="23"/>
      <c r="K1165" s="23"/>
      <c r="L1165" s="23"/>
    </row>
    <row r="1166" spans="2:13" s="1" customFormat="1" ht="15" hidden="1" customHeight="1" outlineLevel="1" x14ac:dyDescent="0.15">
      <c r="B1166" s="7"/>
      <c r="D1166" s="64" t="str">
        <f t="shared" si="66"/>
        <v>[Role 4]</v>
      </c>
      <c r="E1166" s="62" t="str" cm="1">
        <f t="array" ref="E1166">IF(OR(H1150:L1150*H1166:L1166 &lt; H1150:L1150*1), "!", "")</f>
        <v/>
      </c>
      <c r="F1166" s="59" t="str">
        <f>F1134</f>
        <v>[currency code]</v>
      </c>
      <c r="H1166" s="23"/>
      <c r="I1166" s="23"/>
      <c r="J1166" s="23"/>
      <c r="K1166" s="23"/>
      <c r="L1166" s="23"/>
    </row>
    <row r="1167" spans="2:13" s="1" customFormat="1" ht="15" hidden="1" customHeight="1" outlineLevel="1" x14ac:dyDescent="0.15">
      <c r="B1167" s="7"/>
      <c r="D1167" s="64" t="str">
        <f t="shared" si="66"/>
        <v>[Role 5]</v>
      </c>
      <c r="E1167" s="62" t="str" cm="1">
        <f t="array" ref="E1167">IF(OR(H1151:L1151*H1167:L1167 &lt; H1151:L1151*1), "!", "")</f>
        <v/>
      </c>
      <c r="F1167" s="59" t="str">
        <f>F1134</f>
        <v>[currency code]</v>
      </c>
      <c r="H1167" s="23"/>
      <c r="I1167" s="23"/>
      <c r="J1167" s="23"/>
      <c r="K1167" s="23"/>
      <c r="L1167" s="23"/>
    </row>
    <row r="1168" spans="2:13" s="1" customFormat="1" ht="15" hidden="1" customHeight="1" outlineLevel="1" x14ac:dyDescent="0.15">
      <c r="B1168" s="7"/>
      <c r="D1168" s="64" t="str">
        <f t="shared" si="66"/>
        <v>[Role 6]</v>
      </c>
      <c r="E1168" s="62" t="str" cm="1">
        <f t="array" ref="E1168">IF(OR(H1152:L1152*H1168:L1168 &lt; H1152:L1152*1), "!", "")</f>
        <v/>
      </c>
      <c r="F1168" s="59" t="str">
        <f>F1134</f>
        <v>[currency code]</v>
      </c>
      <c r="H1168" s="23"/>
      <c r="I1168" s="23"/>
      <c r="J1168" s="23"/>
      <c r="K1168" s="23"/>
      <c r="L1168" s="23"/>
    </row>
    <row r="1169" spans="2:13" s="1" customFormat="1" ht="15" hidden="1" customHeight="1" outlineLevel="1" x14ac:dyDescent="0.15">
      <c r="B1169" s="7"/>
      <c r="D1169" s="64" t="str">
        <f t="shared" si="66"/>
        <v>[Role 7]</v>
      </c>
      <c r="E1169" s="62" t="str" cm="1">
        <f t="array" ref="E1169">IF(OR(H1153:L1153*H1169:L1169 &lt; H1153:L1153*1), "!", "")</f>
        <v/>
      </c>
      <c r="F1169" s="59" t="str">
        <f>F1134</f>
        <v>[currency code]</v>
      </c>
      <c r="H1169" s="23"/>
      <c r="I1169" s="23"/>
      <c r="J1169" s="23"/>
      <c r="K1169" s="23"/>
      <c r="L1169" s="23"/>
    </row>
    <row r="1170" spans="2:13" s="1" customFormat="1" ht="15" hidden="1" customHeight="1" outlineLevel="1" x14ac:dyDescent="0.15">
      <c r="B1170" s="7"/>
      <c r="D1170" s="64" t="str">
        <f t="shared" si="66"/>
        <v>[Role 8]</v>
      </c>
      <c r="E1170" s="62" t="str" cm="1">
        <f t="array" ref="E1170">IF(OR(H1154:L1154*H1170:L1170 &lt; H1154:L1154*1), "!", "")</f>
        <v/>
      </c>
      <c r="F1170" s="59" t="str">
        <f>F1134</f>
        <v>[currency code]</v>
      </c>
      <c r="H1170" s="23"/>
      <c r="I1170" s="23"/>
      <c r="J1170" s="23"/>
      <c r="K1170" s="23"/>
      <c r="L1170" s="23"/>
    </row>
    <row r="1171" spans="2:13" ht="10" hidden="1" customHeight="1" outlineLevel="1" x14ac:dyDescent="0.15">
      <c r="D1171" s="1"/>
      <c r="E1171" s="1"/>
      <c r="F1171" s="1"/>
      <c r="H1171" s="1"/>
      <c r="I1171" s="1"/>
      <c r="J1171" s="1"/>
      <c r="K1171" s="1"/>
      <c r="L1171" s="1"/>
    </row>
    <row r="1172" spans="2:13" ht="15" hidden="1" customHeight="1" outlineLevel="1" x14ac:dyDescent="0.15">
      <c r="D1172" s="61" t="s">
        <v>309</v>
      </c>
      <c r="E1172" s="1"/>
      <c r="F1172" s="1"/>
      <c r="H1172" s="104" t="s">
        <v>326</v>
      </c>
      <c r="I1172" s="1"/>
      <c r="J1172" s="1"/>
      <c r="K1172" s="1"/>
      <c r="L1172" s="1"/>
    </row>
    <row r="1173" spans="2:13" s="1" customFormat="1" ht="15" hidden="1" customHeight="1" outlineLevel="1" x14ac:dyDescent="0.15">
      <c r="B1173" s="7"/>
      <c r="D1173" s="64" t="str">
        <f t="shared" ref="D1173:D1180" si="67">D1147</f>
        <v>[Role 1]</v>
      </c>
      <c r="E1173" s="43"/>
      <c r="F1173" s="8" t="str">
        <f t="shared" ref="F1173:F1180" si="68">ReportingCurrency</f>
        <v>USD</v>
      </c>
      <c r="H1173" s="28">
        <f>IF(OR(H1136=0, H1147=0), 0, H1163/H1136)</f>
        <v>0</v>
      </c>
      <c r="I1173" s="28">
        <f>IF(OR(I1136=0, I1147=0), 0, I1163/I1136)</f>
        <v>0</v>
      </c>
      <c r="J1173" s="28">
        <f>IF(OR(J1136=0, J1147=0), 0, J1163/J1136)</f>
        <v>0</v>
      </c>
      <c r="K1173" s="28">
        <f>IF(OR(K1136=0, K1147=0), 0, K1163/K1136)</f>
        <v>0</v>
      </c>
      <c r="L1173" s="28">
        <f>IF(OR(L1136=0, L1147=0), 0, L1163/L1136)</f>
        <v>0</v>
      </c>
    </row>
    <row r="1174" spans="2:13" s="1" customFormat="1" ht="15" hidden="1" customHeight="1" outlineLevel="1" x14ac:dyDescent="0.15">
      <c r="B1174" s="7"/>
      <c r="D1174" s="64" t="str">
        <f t="shared" si="67"/>
        <v>[Role 2]</v>
      </c>
      <c r="E1174" s="43"/>
      <c r="F1174" s="8" t="str">
        <f t="shared" si="68"/>
        <v>USD</v>
      </c>
      <c r="H1174" s="28">
        <f>IF(OR(H1136=0, H1148=0), 0, H1164/H1136)</f>
        <v>0</v>
      </c>
      <c r="I1174" s="28">
        <f>IF(OR(I1136=0, I1148=0), 0, I1164/I1136)</f>
        <v>0</v>
      </c>
      <c r="J1174" s="28">
        <f>IF(OR(J1136=0, J1148=0), 0, J1164/J1136)</f>
        <v>0</v>
      </c>
      <c r="K1174" s="28">
        <f>IF(OR(K1136=0, K1148=0), 0, K1164/K1136)</f>
        <v>0</v>
      </c>
      <c r="L1174" s="28">
        <f>IF(OR(L1136=0, L1148=0), 0, L1164/L1136)</f>
        <v>0</v>
      </c>
    </row>
    <row r="1175" spans="2:13" s="1" customFormat="1" ht="15" hidden="1" customHeight="1" outlineLevel="1" x14ac:dyDescent="0.15">
      <c r="B1175" s="7"/>
      <c r="D1175" s="64" t="str">
        <f t="shared" si="67"/>
        <v>[Role 3]</v>
      </c>
      <c r="E1175" s="43"/>
      <c r="F1175" s="8" t="str">
        <f t="shared" si="68"/>
        <v>USD</v>
      </c>
      <c r="H1175" s="28">
        <f>IF(OR(H1136=0, H1149=0), 0, H1165/H1136)</f>
        <v>0</v>
      </c>
      <c r="I1175" s="28">
        <f>IF(OR(I1136=0, I1149=0), 0, I1165/I1136)</f>
        <v>0</v>
      </c>
      <c r="J1175" s="28">
        <f>IF(OR(J1136=0, J1149=0), 0, J1165/J1136)</f>
        <v>0</v>
      </c>
      <c r="K1175" s="28">
        <f>IF(OR(K1136=0, K1149=0), 0, K1165/K1136)</f>
        <v>0</v>
      </c>
      <c r="L1175" s="28">
        <f>IF(OR(L1136=0, L1149=0), 0, L1165/L1136)</f>
        <v>0</v>
      </c>
    </row>
    <row r="1176" spans="2:13" s="1" customFormat="1" ht="15" hidden="1" customHeight="1" outlineLevel="1" x14ac:dyDescent="0.15">
      <c r="B1176" s="7"/>
      <c r="D1176" s="64" t="str">
        <f t="shared" si="67"/>
        <v>[Role 4]</v>
      </c>
      <c r="E1176" s="43"/>
      <c r="F1176" s="8" t="str">
        <f t="shared" si="68"/>
        <v>USD</v>
      </c>
      <c r="H1176" s="28">
        <f>IF(OR(H1136=0, H1150=0), 0, H1166/H1136)</f>
        <v>0</v>
      </c>
      <c r="I1176" s="28">
        <f>IF(OR(I1136=0, I1150=0), 0, I1166/I1136)</f>
        <v>0</v>
      </c>
      <c r="J1176" s="28">
        <f>IF(OR(J1136=0, J1150=0), 0, J1166/J1136)</f>
        <v>0</v>
      </c>
      <c r="K1176" s="28">
        <f>IF(OR(K1136=0, K1150=0), 0, K1166/K1136)</f>
        <v>0</v>
      </c>
      <c r="L1176" s="28">
        <f>IF(OR(L1136=0, L1150=0), 0, L1166/L1136)</f>
        <v>0</v>
      </c>
    </row>
    <row r="1177" spans="2:13" s="1" customFormat="1" ht="15" hidden="1" customHeight="1" outlineLevel="1" x14ac:dyDescent="0.15">
      <c r="B1177" s="7"/>
      <c r="D1177" s="64" t="str">
        <f t="shared" si="67"/>
        <v>[Role 5]</v>
      </c>
      <c r="E1177" s="43"/>
      <c r="F1177" s="8" t="str">
        <f t="shared" si="68"/>
        <v>USD</v>
      </c>
      <c r="H1177" s="28">
        <f>IF(OR(H1136=0, H1151=0), 0, H1167/H1136)</f>
        <v>0</v>
      </c>
      <c r="I1177" s="28">
        <f>IF(OR(I1136=0, I1151=0), 0, I1167/I1136)</f>
        <v>0</v>
      </c>
      <c r="J1177" s="28">
        <f>IF(OR(J1136=0, J1151=0), 0, J1167/J1136)</f>
        <v>0</v>
      </c>
      <c r="K1177" s="28">
        <f>IF(OR(K1136=0, K1151=0), 0, K1167/K1136)</f>
        <v>0</v>
      </c>
      <c r="L1177" s="28">
        <f>IF(OR(L1136=0, L1151=0), 0, L1167/L1136)</f>
        <v>0</v>
      </c>
    </row>
    <row r="1178" spans="2:13" s="1" customFormat="1" ht="15" hidden="1" customHeight="1" outlineLevel="1" x14ac:dyDescent="0.15">
      <c r="B1178" s="7"/>
      <c r="D1178" s="64" t="str">
        <f t="shared" si="67"/>
        <v>[Role 6]</v>
      </c>
      <c r="E1178" s="43"/>
      <c r="F1178" s="8" t="str">
        <f t="shared" si="68"/>
        <v>USD</v>
      </c>
      <c r="H1178" s="28">
        <f>IF(OR(H1136=0, H1152=0), 0, H1168/H1136)</f>
        <v>0</v>
      </c>
      <c r="I1178" s="28">
        <f>IF(OR(I1136=0, I1152=0), 0, I1168/I1136)</f>
        <v>0</v>
      </c>
      <c r="J1178" s="28">
        <f>IF(OR(J1136=0, J1152=0), 0, J1168/J1136)</f>
        <v>0</v>
      </c>
      <c r="K1178" s="28">
        <f>IF(OR(K1136=0, K1152=0), 0, K1168/K1136)</f>
        <v>0</v>
      </c>
      <c r="L1178" s="28">
        <f>IF(OR(L1136=0, L1152=0), 0, L1168/L1136)</f>
        <v>0</v>
      </c>
    </row>
    <row r="1179" spans="2:13" s="1" customFormat="1" ht="15" hidden="1" customHeight="1" outlineLevel="1" x14ac:dyDescent="0.15">
      <c r="B1179" s="7"/>
      <c r="D1179" s="64" t="str">
        <f t="shared" si="67"/>
        <v>[Role 7]</v>
      </c>
      <c r="E1179" s="43"/>
      <c r="F1179" s="8" t="str">
        <f t="shared" si="68"/>
        <v>USD</v>
      </c>
      <c r="H1179" s="28">
        <f>IF(OR(H1136=0, H1153=0), 0, H1169/H1136)</f>
        <v>0</v>
      </c>
      <c r="I1179" s="28">
        <f>IF(OR(I1136=0, I1153=0), 0, I1169/I1136)</f>
        <v>0</v>
      </c>
      <c r="J1179" s="28">
        <f>IF(OR(J1136=0, J1153=0), 0, J1169/J1136)</f>
        <v>0</v>
      </c>
      <c r="K1179" s="28">
        <f>IF(OR(K1136=0, K1153=0), 0, K1169/K1136)</f>
        <v>0</v>
      </c>
      <c r="L1179" s="28">
        <f>IF(OR(L1136=0, L1153=0), 0, L1169/L1136)</f>
        <v>0</v>
      </c>
    </row>
    <row r="1180" spans="2:13" s="1" customFormat="1" ht="15" hidden="1" customHeight="1" outlineLevel="1" x14ac:dyDescent="0.15">
      <c r="B1180" s="7"/>
      <c r="D1180" s="64" t="str">
        <f t="shared" si="67"/>
        <v>[Role 8]</v>
      </c>
      <c r="E1180" s="43"/>
      <c r="F1180" s="8" t="str">
        <f t="shared" si="68"/>
        <v>USD</v>
      </c>
      <c r="H1180" s="28">
        <f>IF(OR(H1136=0, H1154=0), 0, H1170/H1136)</f>
        <v>0</v>
      </c>
      <c r="I1180" s="28">
        <f>IF(OR(I1136=0, I1154=0), 0, I1170/I1136)</f>
        <v>0</v>
      </c>
      <c r="J1180" s="28">
        <f>IF(OR(J1136=0, J1154=0), 0, J1170/J1136)</f>
        <v>0</v>
      </c>
      <c r="K1180" s="28">
        <f>IF(OR(K1136=0, K1154=0), 0, K1170/K1136)</f>
        <v>0</v>
      </c>
      <c r="L1180" s="28">
        <f>IF(OR(L1136=0, L1154=0), 0, L1170/L1136)</f>
        <v>0</v>
      </c>
    </row>
    <row r="1181" spans="2:13" hidden="1" outlineLevel="1" x14ac:dyDescent="0.15"/>
    <row r="1182" spans="2:13" s="1" customFormat="1" ht="18" hidden="1" customHeight="1" outlineLevel="1" x14ac:dyDescent="0.15">
      <c r="B1182" s="7"/>
      <c r="C1182" s="95" t="s">
        <v>10</v>
      </c>
      <c r="D1182" s="95"/>
      <c r="E1182" s="95"/>
      <c r="F1182" s="96"/>
      <c r="G1182" s="96"/>
      <c r="H1182" s="103" t="s">
        <v>4</v>
      </c>
      <c r="I1182" s="96" t="s">
        <v>5</v>
      </c>
      <c r="J1182" s="96" t="s">
        <v>6</v>
      </c>
      <c r="K1182" s="96" t="s">
        <v>257</v>
      </c>
      <c r="L1182" s="96" t="s">
        <v>258</v>
      </c>
      <c r="M1182" s="96"/>
    </row>
    <row r="1183" spans="2:13" ht="10" hidden="1" customHeight="1" outlineLevel="1" x14ac:dyDescent="0.15"/>
    <row r="1184" spans="2:13" s="1" customFormat="1" ht="15" hidden="1" customHeight="1" outlineLevel="1" x14ac:dyDescent="0.15">
      <c r="B1184" s="7"/>
      <c r="D1184" s="9" t="s">
        <v>17</v>
      </c>
      <c r="F1184" s="8" t="s">
        <v>9</v>
      </c>
      <c r="H1184" s="29">
        <f>H1158</f>
        <v>0</v>
      </c>
      <c r="I1184" s="29">
        <f>I1158</f>
        <v>0</v>
      </c>
      <c r="J1184" s="29">
        <f>J1158</f>
        <v>0</v>
      </c>
      <c r="K1184" s="29">
        <f>K1158</f>
        <v>0</v>
      </c>
      <c r="L1184" s="29">
        <f>L1158</f>
        <v>0</v>
      </c>
    </row>
    <row r="1185" spans="2:13" ht="4" hidden="1" customHeight="1" outlineLevel="1" x14ac:dyDescent="0.15">
      <c r="D1185" s="9"/>
      <c r="F1185" s="1"/>
      <c r="H1185" s="1"/>
      <c r="I1185" s="1"/>
      <c r="J1185" s="1"/>
      <c r="K1185" s="1"/>
      <c r="L1185" s="1"/>
    </row>
    <row r="1186" spans="2:13" s="1" customFormat="1" ht="15" hidden="1" customHeight="1" outlineLevel="1" x14ac:dyDescent="0.15">
      <c r="B1186" s="7"/>
      <c r="D1186" s="9" t="s">
        <v>249</v>
      </c>
      <c r="F1186" s="8" t="s">
        <v>9</v>
      </c>
      <c r="H1186" s="29" cm="1">
        <f t="array" ref="H1186">SUM(H1147:H1154 * (H1163:H1170 &lt;H1134))</f>
        <v>0</v>
      </c>
      <c r="I1186" s="29" cm="1">
        <f t="array" ref="I1186">SUM(I1147:I1154 * (I1163:I1170 &lt;I1134))</f>
        <v>0</v>
      </c>
      <c r="J1186" s="29" cm="1">
        <f t="array" ref="J1186">SUM(J1147:J1154 * (J1163:J1170 &lt;J1134))</f>
        <v>0</v>
      </c>
      <c r="K1186" s="29" cm="1">
        <f t="array" ref="K1186">SUM(K1147:K1154 * (K1163:K1170 &lt;K1134))</f>
        <v>0</v>
      </c>
      <c r="L1186" s="29" cm="1">
        <f t="array" ref="L1186">SUM(L1147:L1154 * (L1163:L1170 &lt;L1134))</f>
        <v>0</v>
      </c>
    </row>
    <row r="1187" spans="2:13" ht="4" hidden="1" customHeight="1" outlineLevel="1" x14ac:dyDescent="0.15">
      <c r="D1187" s="9"/>
      <c r="F1187" s="1"/>
      <c r="H1187" s="1"/>
      <c r="I1187" s="1"/>
      <c r="J1187" s="1"/>
      <c r="K1187" s="1"/>
      <c r="L1187" s="1"/>
    </row>
    <row r="1188" spans="2:13" s="1" customFormat="1" ht="15" hidden="1" customHeight="1" outlineLevel="1" x14ac:dyDescent="0.15">
      <c r="B1188" s="7"/>
      <c r="D1188" s="9" t="s">
        <v>11</v>
      </c>
      <c r="F1188" s="8" t="str">
        <f>ReportingCurrencyUnitLables</f>
        <v>USD 000s</v>
      </c>
      <c r="H1188" s="29">
        <f>H1138 * H1158 / 1000</f>
        <v>0</v>
      </c>
      <c r="I1188" s="105">
        <f t="shared" ref="I1188:L1188" si="69">I1138 * I1158 / 1000</f>
        <v>0</v>
      </c>
      <c r="J1188" s="29">
        <f t="shared" si="69"/>
        <v>0</v>
      </c>
      <c r="K1188" s="29">
        <f t="shared" si="69"/>
        <v>0</v>
      </c>
      <c r="L1188" s="29">
        <f t="shared" si="69"/>
        <v>0</v>
      </c>
    </row>
    <row r="1189" spans="2:13" ht="4" hidden="1" customHeight="1" outlineLevel="1" x14ac:dyDescent="0.15">
      <c r="D1189" s="9"/>
      <c r="F1189" s="1"/>
      <c r="H1189" s="1"/>
      <c r="I1189" s="1"/>
      <c r="J1189" s="1"/>
      <c r="K1189" s="1"/>
      <c r="L1189" s="1"/>
    </row>
    <row r="1190" spans="2:13" s="1" customFormat="1" ht="15" hidden="1" customHeight="1" outlineLevel="1" x14ac:dyDescent="0.15">
      <c r="B1190" s="7"/>
      <c r="D1190" s="9" t="s">
        <v>13</v>
      </c>
      <c r="F1190" s="8" t="s">
        <v>14</v>
      </c>
      <c r="H1190" s="30">
        <f>IF(H1184=0,0,H1186 / H1184)</f>
        <v>0</v>
      </c>
      <c r="I1190" s="30">
        <f>IF(I1184=0,0,I1186 / I1184)</f>
        <v>0</v>
      </c>
      <c r="J1190" s="30">
        <f>IF(J1184=0,0,J1186 / J1184)</f>
        <v>0</v>
      </c>
      <c r="K1190" s="30">
        <f>IF(K1184=0,0,K1186 / K1184)</f>
        <v>0</v>
      </c>
      <c r="L1190" s="30">
        <f>IF(L1184=0,0,L1186 / L1184)</f>
        <v>0</v>
      </c>
    </row>
    <row r="1191" spans="2:13" ht="4" hidden="1" customHeight="1" outlineLevel="1" x14ac:dyDescent="0.15">
      <c r="D1191" s="9"/>
      <c r="F1191" s="1"/>
      <c r="H1191" s="1"/>
      <c r="I1191" s="1"/>
      <c r="J1191" s="1"/>
      <c r="K1191" s="1"/>
      <c r="L1191" s="1"/>
    </row>
    <row r="1192" spans="2:13" ht="15" hidden="1" customHeight="1" outlineLevel="1" x14ac:dyDescent="0.15">
      <c r="D1192" s="9" t="s">
        <v>301</v>
      </c>
      <c r="F1192" s="8" t="str">
        <f>ReportingCurrencyUnitLables</f>
        <v>USD 000s</v>
      </c>
      <c r="G1192" s="1"/>
      <c r="H1192" s="105" cm="1">
        <f t="array" ref="H1192">SUM((H1173:H1180&lt;H1138) * (H1138 - H1173:H1180) * H1147:H1154) / 1000</f>
        <v>0</v>
      </c>
      <c r="I1192" s="105" cm="1">
        <f t="array" ref="I1192">SUM((I1173:I1180&lt;I1138) * (I1138 - I1173:I1180) * I1147:I1154) / 1000</f>
        <v>0</v>
      </c>
      <c r="J1192" s="105" cm="1">
        <f t="array" ref="J1192">SUM((J1173:J1180&lt;J1138) * (J1138 - J1173:J1180) * J1147:J1154) / 1000</f>
        <v>0</v>
      </c>
      <c r="K1192" s="105" cm="1">
        <f t="array" ref="K1192">SUM((K1173:K1180&lt;K1138) * (K1138 - K1173:K1180) * K1147:K1154) / 1000</f>
        <v>0</v>
      </c>
      <c r="L1192" s="105" cm="1">
        <f t="array" ref="L1192">SUM((L1173:L1180&lt;L1138) * (L1138 - L1173:L1180) * L1147:L1154) / 1000</f>
        <v>0</v>
      </c>
    </row>
    <row r="1193" spans="2:13" ht="4" hidden="1" customHeight="1" outlineLevel="1" x14ac:dyDescent="0.15">
      <c r="D1193" s="9"/>
      <c r="F1193" s="1"/>
      <c r="H1193" s="1"/>
      <c r="I1193" s="1"/>
      <c r="J1193" s="1"/>
      <c r="K1193" s="1"/>
      <c r="L1193" s="1"/>
    </row>
    <row r="1194" spans="2:13" s="1" customFormat="1" ht="15" hidden="1" customHeight="1" outlineLevel="1" x14ac:dyDescent="0.15">
      <c r="B1194" s="7"/>
      <c r="D1194" s="9" t="s">
        <v>252</v>
      </c>
      <c r="F1194" s="8" t="s">
        <v>250</v>
      </c>
      <c r="H1194" s="30">
        <f>IF(H1188=0, 0, H1192/H1188)</f>
        <v>0</v>
      </c>
      <c r="I1194" s="30">
        <f>IF(I1188=0, 0, I1192/I1188)</f>
        <v>0</v>
      </c>
      <c r="J1194" s="30">
        <f>IF(J1188=0, 0, J1192/J1188)</f>
        <v>0</v>
      </c>
      <c r="K1194" s="30">
        <f>IF(K1188=0, 0, K1192/K1188)</f>
        <v>0</v>
      </c>
      <c r="L1194" s="30">
        <f>IF(L1188=0, 0, L1192/L1188)</f>
        <v>0</v>
      </c>
    </row>
    <row r="1195" spans="2:13" ht="4" hidden="1" customHeight="1" outlineLevel="1" x14ac:dyDescent="0.15">
      <c r="D1195" s="9"/>
      <c r="F1195" s="1"/>
      <c r="H1195" s="1"/>
      <c r="I1195" s="1"/>
      <c r="J1195" s="1"/>
      <c r="K1195" s="1"/>
      <c r="L1195" s="1"/>
    </row>
    <row r="1196" spans="2:13" s="1" customFormat="1" ht="15" hidden="1" customHeight="1" outlineLevel="1" x14ac:dyDescent="0.15">
      <c r="B1196" s="7"/>
      <c r="C1196" s="7"/>
      <c r="D1196" s="9" t="s">
        <v>251</v>
      </c>
      <c r="F1196" s="8" t="s">
        <v>259</v>
      </c>
      <c r="H1196" s="31"/>
      <c r="I1196" s="30">
        <f>IF(H1194=0, 0, -(I1194-H1194) / H1194)</f>
        <v>0</v>
      </c>
      <c r="J1196" s="30">
        <f>IF(I1194=0, 0, -(J1194-I1194) / I1194)</f>
        <v>0</v>
      </c>
      <c r="K1196" s="30">
        <f>IF(J1194=0, 0, -(K1194-J1194) / J1194)</f>
        <v>0</v>
      </c>
      <c r="L1196" s="30">
        <f>IF(K1194=0, 0, -(L1194-K1194) / K1194)</f>
        <v>0</v>
      </c>
    </row>
    <row r="1197" spans="2:13" hidden="1" outlineLevel="1" x14ac:dyDescent="0.15"/>
    <row r="1198" spans="2:13" s="1" customFormat="1" ht="18" hidden="1" customHeight="1" outlineLevel="1" x14ac:dyDescent="0.15">
      <c r="B1198" s="7"/>
      <c r="C1198" s="95" t="s">
        <v>241</v>
      </c>
      <c r="D1198" s="95"/>
      <c r="E1198" s="97">
        <f>IF(AND(J1125 = "Yes", OR(ISBLANK(Worker_Type_Filter), Worker_Type_Filter = H1130),
 OR(ISBLANK(Country_Filter), Country_Filter = J1130)), 1, 0)</f>
        <v>1</v>
      </c>
      <c r="F1198" s="96"/>
      <c r="G1198" s="96"/>
      <c r="H1198" s="96" t="s">
        <v>4</v>
      </c>
      <c r="I1198" s="96" t="s">
        <v>5</v>
      </c>
      <c r="J1198" s="96" t="s">
        <v>6</v>
      </c>
      <c r="K1198" s="96" t="s">
        <v>257</v>
      </c>
      <c r="L1198" s="96" t="s">
        <v>258</v>
      </c>
      <c r="M1198" s="96"/>
    </row>
    <row r="1199" spans="2:13" ht="10" hidden="1" customHeight="1" outlineLevel="1" x14ac:dyDescent="0.15">
      <c r="C1199" s="44" t="s">
        <v>248</v>
      </c>
    </row>
    <row r="1200" spans="2:13" ht="4" hidden="1" customHeight="1" outlineLevel="1" x14ac:dyDescent="0.15"/>
    <row r="1201" spans="2:14" s="1" customFormat="1" ht="15" hidden="1" customHeight="1" outlineLevel="1" x14ac:dyDescent="0.15">
      <c r="B1201" s="7"/>
      <c r="C1201" s="19">
        <v>1</v>
      </c>
      <c r="D1201" s="9" t="s">
        <v>17</v>
      </c>
      <c r="F1201" s="8" t="s">
        <v>9</v>
      </c>
      <c r="H1201" s="29">
        <f>H1184 * $E1198</f>
        <v>0</v>
      </c>
      <c r="I1201" s="29">
        <f>I1184 * $E1198</f>
        <v>0</v>
      </c>
      <c r="J1201" s="29">
        <f>J1184 * $E1198</f>
        <v>0</v>
      </c>
      <c r="K1201" s="29">
        <f>K1184 * $E1198</f>
        <v>0</v>
      </c>
      <c r="L1201" s="29">
        <f>L1184 * $E1198</f>
        <v>0</v>
      </c>
    </row>
    <row r="1202" spans="2:14" ht="4" hidden="1" customHeight="1" outlineLevel="1" x14ac:dyDescent="0.15">
      <c r="D1202" s="9"/>
      <c r="F1202" s="1"/>
      <c r="H1202" s="1"/>
      <c r="I1202" s="1"/>
      <c r="J1202" s="1"/>
      <c r="K1202" s="1"/>
      <c r="L1202" s="1"/>
    </row>
    <row r="1203" spans="2:14" s="1" customFormat="1" ht="15" hidden="1" customHeight="1" outlineLevel="1" x14ac:dyDescent="0.15">
      <c r="B1203" s="7"/>
      <c r="C1203" s="19">
        <v>2</v>
      </c>
      <c r="D1203" s="9" t="s">
        <v>249</v>
      </c>
      <c r="F1203" s="8" t="s">
        <v>9</v>
      </c>
      <c r="H1203" s="29">
        <f>H1186 * $E1198</f>
        <v>0</v>
      </c>
      <c r="I1203" s="29">
        <f>I1186 * $E1198</f>
        <v>0</v>
      </c>
      <c r="J1203" s="29">
        <f>J1186 * $E1198</f>
        <v>0</v>
      </c>
      <c r="K1203" s="29">
        <f>K1186 * $E1198</f>
        <v>0</v>
      </c>
      <c r="L1203" s="29">
        <f>L1186 * $E1198</f>
        <v>0</v>
      </c>
    </row>
    <row r="1204" spans="2:14" ht="4" hidden="1" customHeight="1" outlineLevel="1" x14ac:dyDescent="0.15">
      <c r="D1204" s="9"/>
      <c r="F1204" s="1"/>
      <c r="H1204" s="1"/>
      <c r="I1204" s="1"/>
      <c r="J1204" s="1"/>
      <c r="K1204" s="1"/>
      <c r="L1204" s="1"/>
    </row>
    <row r="1205" spans="2:14" s="1" customFormat="1" ht="15" hidden="1" customHeight="1" outlineLevel="1" x14ac:dyDescent="0.15">
      <c r="B1205" s="7"/>
      <c r="C1205" s="19">
        <v>3</v>
      </c>
      <c r="D1205" s="9" t="s">
        <v>11</v>
      </c>
      <c r="F1205" s="8" t="str">
        <f>ReportingCurrencyUnitLables</f>
        <v>USD 000s</v>
      </c>
      <c r="H1205" s="29">
        <f>H1188 * $E1198</f>
        <v>0</v>
      </c>
      <c r="I1205" s="29">
        <f>I1188 * $E1198</f>
        <v>0</v>
      </c>
      <c r="J1205" s="29">
        <f>J1188 * $E1198</f>
        <v>0</v>
      </c>
      <c r="K1205" s="29">
        <f>K1188 * $E1198</f>
        <v>0</v>
      </c>
      <c r="L1205" s="29">
        <f>L1188 * $E1198</f>
        <v>0</v>
      </c>
    </row>
    <row r="1206" spans="2:14" ht="4" hidden="1" customHeight="1" outlineLevel="1" x14ac:dyDescent="0.15">
      <c r="D1206" s="9"/>
      <c r="F1206" s="1"/>
      <c r="H1206" s="1"/>
      <c r="I1206" s="1"/>
      <c r="J1206" s="1"/>
      <c r="K1206" s="1"/>
      <c r="L1206" s="1"/>
    </row>
    <row r="1207" spans="2:14" s="1" customFormat="1" ht="15" hidden="1" customHeight="1" outlineLevel="1" x14ac:dyDescent="0.15">
      <c r="B1207" s="7"/>
      <c r="C1207" s="19">
        <v>4</v>
      </c>
      <c r="D1207" s="9" t="s">
        <v>256</v>
      </c>
      <c r="F1207" s="8" t="str">
        <f>ReportingCurrencyUnitLables</f>
        <v>USD 000s</v>
      </c>
      <c r="H1207" s="29">
        <f>H1192 * $E1198</f>
        <v>0</v>
      </c>
      <c r="I1207" s="29">
        <f>I1192 * $E1198</f>
        <v>0</v>
      </c>
      <c r="J1207" s="29">
        <f>J1192 * $E1198</f>
        <v>0</v>
      </c>
      <c r="K1207" s="29">
        <f>K1192 * $E1198</f>
        <v>0</v>
      </c>
      <c r="L1207" s="29">
        <f>L1192 * $E1198</f>
        <v>0</v>
      </c>
    </row>
    <row r="1208" spans="2:14" ht="4" hidden="1" customHeight="1" outlineLevel="1" x14ac:dyDescent="0.15">
      <c r="D1208" s="9"/>
      <c r="F1208" s="1"/>
      <c r="H1208" s="1"/>
      <c r="I1208" s="1"/>
      <c r="J1208" s="1"/>
      <c r="K1208" s="1"/>
      <c r="L1208" s="1"/>
    </row>
    <row r="1209" spans="2:14" ht="10" hidden="1" customHeight="1" outlineLevel="1" x14ac:dyDescent="0.15">
      <c r="B1209" s="45"/>
      <c r="C1209" s="41"/>
      <c r="D1209" s="41"/>
      <c r="E1209" s="41"/>
      <c r="F1209" s="41"/>
      <c r="G1209" s="41"/>
      <c r="H1209" s="41"/>
      <c r="I1209" s="46"/>
      <c r="J1209" s="46"/>
      <c r="K1209" s="46"/>
      <c r="L1209" s="41"/>
      <c r="M1209" s="41"/>
      <c r="N1209" s="1"/>
    </row>
    <row r="1210" spans="2:14" ht="10" customHeight="1" x14ac:dyDescent="0.15"/>
    <row r="1211" spans="2:14" s="1" customFormat="1" ht="19" collapsed="1" x14ac:dyDescent="0.15">
      <c r="B1211" s="87" cm="1">
        <f t="array" aca="1" ref="B1211" ca="1">MAX($B$2:OFFSET(B1211,-1,0)+1)</f>
        <v>15</v>
      </c>
      <c r="C1211" s="88" t="str">
        <f>UPPER(J1216) &amp;" / " &amp; K1216  &amp; " / " &amp; L1216 &amp; " / " &amp; H1216</f>
        <v xml:space="preserve"> /  /  / </v>
      </c>
      <c r="D1211" s="88"/>
      <c r="E1211" s="41"/>
      <c r="F1211" s="41"/>
      <c r="G1211" s="41"/>
      <c r="H1211" s="62" t="str">
        <f>IF(COUNTIF(E1213:E1293, "!")&gt;0, "!", "")</f>
        <v/>
      </c>
      <c r="I1211" s="18" t="s">
        <v>240</v>
      </c>
      <c r="J1211" s="2" t="s">
        <v>210</v>
      </c>
      <c r="K1211" s="18" t="s">
        <v>266</v>
      </c>
      <c r="L1211" s="42">
        <f>E1284</f>
        <v>1</v>
      </c>
      <c r="M1211" s="41"/>
    </row>
    <row r="1212" spans="2:14" s="1" customFormat="1" ht="4" hidden="1" customHeight="1" outlineLevel="1" x14ac:dyDescent="0.15">
      <c r="B1212" s="92"/>
      <c r="C1212" s="93"/>
      <c r="D1212" s="93"/>
      <c r="E1212" s="93"/>
      <c r="F1212" s="93"/>
      <c r="G1212" s="93"/>
      <c r="H1212" s="93"/>
      <c r="I1212" s="94"/>
      <c r="J1212" s="94"/>
      <c r="K1212" s="94"/>
      <c r="L1212" s="93"/>
      <c r="M1212" s="93"/>
    </row>
    <row r="1213" spans="2:14" ht="10" hidden="1" customHeight="1" outlineLevel="1" x14ac:dyDescent="0.15"/>
    <row r="1214" spans="2:14" ht="15" hidden="1" customHeight="1" outlineLevel="1" x14ac:dyDescent="0.15">
      <c r="D1214" s="1"/>
      <c r="E1214" s="1"/>
      <c r="H1214" s="4" t="s">
        <v>1</v>
      </c>
      <c r="J1214" s="4" t="s">
        <v>0</v>
      </c>
      <c r="K1214" s="4" t="s">
        <v>209</v>
      </c>
      <c r="L1214" s="4" t="s">
        <v>263</v>
      </c>
    </row>
    <row r="1215" spans="2:14" ht="5" hidden="1" customHeight="1" outlineLevel="1" x14ac:dyDescent="0.15">
      <c r="D1215" s="1"/>
      <c r="E1215" s="1"/>
      <c r="H1215" s="1"/>
      <c r="J1215" s="1"/>
      <c r="K1215" s="1"/>
      <c r="L1215" s="1"/>
    </row>
    <row r="1216" spans="2:14" ht="15" hidden="1" customHeight="1" outlineLevel="1" x14ac:dyDescent="0.15">
      <c r="D1216" s="9" t="s">
        <v>2</v>
      </c>
      <c r="E1216" s="1"/>
      <c r="H1216" s="2"/>
      <c r="J1216" s="2"/>
      <c r="K1216" s="2"/>
      <c r="L1216" s="2"/>
    </row>
    <row r="1217" spans="2:13" hidden="1" outlineLevel="1" x14ac:dyDescent="0.15">
      <c r="D1217" s="1"/>
      <c r="E1217" s="1"/>
      <c r="F1217" s="1"/>
      <c r="H1217" s="1"/>
      <c r="I1217" s="1"/>
      <c r="J1217" s="1"/>
      <c r="K1217" s="1"/>
      <c r="L1217" s="1"/>
    </row>
    <row r="1218" spans="2:13" s="1" customFormat="1" ht="18" hidden="1" customHeight="1" outlineLevel="1" x14ac:dyDescent="0.15">
      <c r="B1218" s="7"/>
      <c r="C1218" s="95" t="s">
        <v>3</v>
      </c>
      <c r="D1218" s="95"/>
      <c r="E1218" s="95"/>
      <c r="F1218" s="96"/>
      <c r="G1218" s="96"/>
      <c r="H1218" s="96" t="s">
        <v>4</v>
      </c>
      <c r="I1218" s="96" t="s">
        <v>5</v>
      </c>
      <c r="J1218" s="96" t="s">
        <v>6</v>
      </c>
      <c r="K1218" s="96" t="s">
        <v>257</v>
      </c>
      <c r="L1218" s="96" t="s">
        <v>258</v>
      </c>
      <c r="M1218" s="96"/>
    </row>
    <row r="1219" spans="2:13" ht="10" hidden="1" customHeight="1" outlineLevel="1" x14ac:dyDescent="0.15">
      <c r="H1219" s="1"/>
      <c r="I1219" s="1"/>
      <c r="J1219" s="1"/>
      <c r="K1219" s="1"/>
      <c r="L1219" s="1"/>
    </row>
    <row r="1220" spans="2:13" s="1" customFormat="1" ht="15" hidden="1" customHeight="1" outlineLevel="1" x14ac:dyDescent="0.15">
      <c r="B1220" s="7"/>
      <c r="D1220" s="9" t="s">
        <v>3</v>
      </c>
      <c r="F1220" s="17" t="s">
        <v>331</v>
      </c>
      <c r="H1220" s="22"/>
      <c r="I1220" s="22"/>
      <c r="J1220" s="22"/>
      <c r="K1220" s="22"/>
      <c r="L1220" s="22"/>
    </row>
    <row r="1221" spans="2:13" ht="4" hidden="1" customHeight="1" outlineLevel="1" x14ac:dyDescent="0.15">
      <c r="D1221" s="1"/>
      <c r="E1221" s="1"/>
      <c r="F1221" s="1"/>
      <c r="H1221" s="1"/>
      <c r="I1221" s="1"/>
      <c r="J1221" s="1"/>
      <c r="K1221" s="1"/>
      <c r="L1221" s="1"/>
    </row>
    <row r="1222" spans="2:13" s="1" customFormat="1" ht="15" hidden="1" customHeight="1" outlineLevel="1" x14ac:dyDescent="0.15">
      <c r="B1222" s="7"/>
      <c r="D1222" s="9" t="s">
        <v>246</v>
      </c>
      <c r="F1222" s="8" t="str">
        <f>F1224 &amp; ":" &amp; F1220</f>
        <v>USD:[currency code]</v>
      </c>
      <c r="H1222" s="24"/>
      <c r="I1222" s="24"/>
      <c r="J1222" s="24"/>
      <c r="K1222" s="24"/>
      <c r="L1222" s="24"/>
    </row>
    <row r="1223" spans="2:13" ht="4" hidden="1" customHeight="1" outlineLevel="1" x14ac:dyDescent="0.15">
      <c r="D1223" s="1"/>
      <c r="E1223" s="1"/>
      <c r="F1223" s="1"/>
      <c r="H1223" s="1"/>
      <c r="I1223" s="1"/>
      <c r="J1223" s="1"/>
      <c r="K1223" s="1"/>
      <c r="L1223" s="1"/>
    </row>
    <row r="1224" spans="2:13" s="1" customFormat="1" ht="15" hidden="1" customHeight="1" outlineLevel="1" x14ac:dyDescent="0.15">
      <c r="B1224" s="7"/>
      <c r="D1224" s="9" t="s">
        <v>16</v>
      </c>
      <c r="F1224" s="8" t="str">
        <f>ReportingCurrency</f>
        <v>USD</v>
      </c>
      <c r="H1224" s="28">
        <f>IF(H1222=0, 0, H1220/H1222)</f>
        <v>0</v>
      </c>
      <c r="I1224" s="28">
        <f>IF(I1222=0, 0, I1220/I1222)</f>
        <v>0</v>
      </c>
      <c r="J1224" s="28">
        <f>IF(J1222=0, 0, J1220/J1222)</f>
        <v>0</v>
      </c>
      <c r="K1224" s="28">
        <f>IF(K1222=0, 0, K1220/K1222)</f>
        <v>0</v>
      </c>
      <c r="L1224" s="28">
        <f>IF(L1222=0, 0, L1220/L1222)</f>
        <v>0</v>
      </c>
    </row>
    <row r="1225" spans="2:13" ht="4" hidden="1" customHeight="1" outlineLevel="1" x14ac:dyDescent="0.15">
      <c r="D1225" s="1"/>
      <c r="E1225" s="1"/>
      <c r="F1225" s="1"/>
      <c r="H1225" s="1"/>
      <c r="I1225" s="1"/>
      <c r="J1225" s="1"/>
      <c r="K1225" s="1"/>
      <c r="L1225" s="1"/>
    </row>
    <row r="1226" spans="2:13" s="1" customFormat="1" ht="15" hidden="1" customHeight="1" outlineLevel="1" x14ac:dyDescent="0.15">
      <c r="B1226" s="7"/>
      <c r="D1226" s="9" t="s">
        <v>253</v>
      </c>
      <c r="F1226" s="8" t="s">
        <v>254</v>
      </c>
      <c r="H1226" s="2"/>
      <c r="I1226" s="2"/>
      <c r="J1226" s="2"/>
      <c r="K1226" s="2"/>
      <c r="L1226" s="2"/>
    </row>
    <row r="1227" spans="2:13" ht="4" hidden="1" customHeight="1" outlineLevel="1" x14ac:dyDescent="0.15">
      <c r="D1227" s="1"/>
      <c r="E1227" s="1"/>
      <c r="F1227" s="1"/>
      <c r="H1227" s="1"/>
      <c r="I1227" s="1"/>
      <c r="J1227" s="1"/>
      <c r="K1227" s="1"/>
      <c r="L1227" s="1"/>
    </row>
    <row r="1228" spans="2:13" s="1" customFormat="1" ht="15" hidden="1" customHeight="1" outlineLevel="1" x14ac:dyDescent="0.15">
      <c r="B1228" s="7"/>
      <c r="D1228" s="9" t="s">
        <v>279</v>
      </c>
      <c r="F1228" s="8" t="s">
        <v>255</v>
      </c>
      <c r="H1228" s="25"/>
      <c r="I1228" s="25"/>
      <c r="J1228" s="25"/>
      <c r="K1228" s="25"/>
      <c r="L1228" s="25"/>
    </row>
    <row r="1229" spans="2:13" hidden="1" outlineLevel="1" x14ac:dyDescent="0.15">
      <c r="D1229" s="1"/>
      <c r="E1229" s="1"/>
      <c r="F1229" s="1"/>
      <c r="H1229" s="1"/>
      <c r="I1229" s="1"/>
      <c r="J1229" s="1"/>
      <c r="K1229" s="1"/>
      <c r="L1229" s="1"/>
    </row>
    <row r="1230" spans="2:13" s="1" customFormat="1" ht="18" hidden="1" customHeight="1" outlineLevel="1" x14ac:dyDescent="0.15">
      <c r="B1230" s="7"/>
      <c r="C1230" s="95" t="s">
        <v>8</v>
      </c>
      <c r="D1230" s="95"/>
      <c r="E1230" s="95"/>
      <c r="F1230" s="96"/>
      <c r="G1230" s="96"/>
      <c r="H1230" s="96" t="s">
        <v>4</v>
      </c>
      <c r="I1230" s="96" t="s">
        <v>5</v>
      </c>
      <c r="J1230" s="96" t="s">
        <v>6</v>
      </c>
      <c r="K1230" s="96" t="s">
        <v>257</v>
      </c>
      <c r="L1230" s="96" t="s">
        <v>258</v>
      </c>
      <c r="M1230" s="96"/>
    </row>
    <row r="1231" spans="2:13" ht="10" hidden="1" customHeight="1" outlineLevel="1" x14ac:dyDescent="0.15">
      <c r="H1231" s="1"/>
      <c r="I1231" s="1"/>
      <c r="J1231" s="1"/>
      <c r="K1231" s="1"/>
      <c r="L1231" s="1"/>
    </row>
    <row r="1232" spans="2:13" ht="15" hidden="1" customHeight="1" outlineLevel="1" x14ac:dyDescent="0.15">
      <c r="D1232" s="9" t="s">
        <v>323</v>
      </c>
      <c r="E1232" s="1"/>
      <c r="F1232" s="1"/>
      <c r="H1232" s="65"/>
      <c r="I1232" s="1"/>
      <c r="J1232" s="1"/>
      <c r="K1232" s="1"/>
      <c r="L1232" s="1"/>
    </row>
    <row r="1233" spans="2:13" s="1" customFormat="1" ht="15" hidden="1" customHeight="1" outlineLevel="1" x14ac:dyDescent="0.15">
      <c r="B1233" s="7"/>
      <c r="D1233" s="63" t="s">
        <v>317</v>
      </c>
      <c r="F1233" s="8" t="s">
        <v>18</v>
      </c>
      <c r="H1233" s="23"/>
      <c r="I1233" s="23"/>
      <c r="J1233" s="23"/>
      <c r="K1233" s="23"/>
      <c r="L1233" s="23"/>
    </row>
    <row r="1234" spans="2:13" s="1" customFormat="1" ht="15" hidden="1" customHeight="1" outlineLevel="1" x14ac:dyDescent="0.15">
      <c r="B1234" s="7"/>
      <c r="D1234" s="63" t="s">
        <v>302</v>
      </c>
      <c r="F1234" s="8" t="s">
        <v>18</v>
      </c>
      <c r="H1234" s="23"/>
      <c r="I1234" s="23"/>
      <c r="J1234" s="23"/>
      <c r="K1234" s="23"/>
      <c r="L1234" s="23"/>
    </row>
    <row r="1235" spans="2:13" s="1" customFormat="1" ht="15" hidden="1" customHeight="1" outlineLevel="1" x14ac:dyDescent="0.15">
      <c r="B1235" s="7"/>
      <c r="D1235" s="63" t="s">
        <v>303</v>
      </c>
      <c r="F1235" s="8" t="s">
        <v>18</v>
      </c>
      <c r="H1235" s="23"/>
      <c r="I1235" s="23"/>
      <c r="J1235" s="23"/>
      <c r="K1235" s="23"/>
      <c r="L1235" s="23"/>
    </row>
    <row r="1236" spans="2:13" s="1" customFormat="1" ht="15" hidden="1" customHeight="1" outlineLevel="1" x14ac:dyDescent="0.15">
      <c r="B1236" s="7"/>
      <c r="D1236" s="63" t="s">
        <v>304</v>
      </c>
      <c r="F1236" s="8" t="s">
        <v>18</v>
      </c>
      <c r="H1236" s="23"/>
      <c r="I1236" s="23"/>
      <c r="J1236" s="23"/>
      <c r="K1236" s="23"/>
      <c r="L1236" s="23"/>
    </row>
    <row r="1237" spans="2:13" s="1" customFormat="1" ht="15" hidden="1" customHeight="1" outlineLevel="1" x14ac:dyDescent="0.15">
      <c r="B1237" s="7"/>
      <c r="D1237" s="63" t="s">
        <v>318</v>
      </c>
      <c r="F1237" s="8" t="s">
        <v>18</v>
      </c>
      <c r="H1237" s="23"/>
      <c r="I1237" s="23"/>
      <c r="J1237" s="23"/>
      <c r="K1237" s="23"/>
      <c r="L1237" s="23"/>
    </row>
    <row r="1238" spans="2:13" s="1" customFormat="1" ht="15" hidden="1" customHeight="1" outlineLevel="1" x14ac:dyDescent="0.15">
      <c r="B1238" s="7"/>
      <c r="D1238" s="63" t="s">
        <v>319</v>
      </c>
      <c r="F1238" s="8" t="s">
        <v>18</v>
      </c>
      <c r="H1238" s="23"/>
      <c r="I1238" s="23"/>
      <c r="J1238" s="23"/>
      <c r="K1238" s="23"/>
      <c r="L1238" s="23"/>
    </row>
    <row r="1239" spans="2:13" s="1" customFormat="1" ht="15" hidden="1" customHeight="1" outlineLevel="1" x14ac:dyDescent="0.15">
      <c r="B1239" s="7"/>
      <c r="D1239" s="63" t="s">
        <v>320</v>
      </c>
      <c r="F1239" s="8" t="s">
        <v>18</v>
      </c>
      <c r="H1239" s="23"/>
      <c r="I1239" s="23"/>
      <c r="J1239" s="23"/>
      <c r="K1239" s="23"/>
      <c r="L1239" s="23"/>
    </row>
    <row r="1240" spans="2:13" s="1" customFormat="1" ht="15" hidden="1" customHeight="1" outlineLevel="1" x14ac:dyDescent="0.15">
      <c r="B1240" s="7"/>
      <c r="D1240" s="63" t="s">
        <v>321</v>
      </c>
      <c r="F1240" s="8" t="s">
        <v>18</v>
      </c>
      <c r="H1240" s="23"/>
      <c r="I1240" s="23"/>
      <c r="J1240" s="23"/>
      <c r="K1240" s="23"/>
      <c r="L1240" s="23"/>
    </row>
    <row r="1241" spans="2:13" ht="4" hidden="1" customHeight="1" outlineLevel="1" x14ac:dyDescent="0.15">
      <c r="D1241" s="1"/>
      <c r="E1241" s="1"/>
      <c r="F1241" s="1"/>
      <c r="H1241" s="1"/>
      <c r="I1241" s="1"/>
      <c r="J1241" s="1"/>
      <c r="K1241" s="1"/>
      <c r="L1241" s="1"/>
    </row>
    <row r="1242" spans="2:13" s="1" customFormat="1" ht="15" hidden="1" customHeight="1" outlineLevel="1" x14ac:dyDescent="0.15">
      <c r="B1242" s="7"/>
      <c r="D1242" s="66" t="s">
        <v>327</v>
      </c>
      <c r="F1242" s="8" t="s">
        <v>18</v>
      </c>
      <c r="H1242" s="23"/>
      <c r="I1242" s="23"/>
      <c r="J1242" s="23"/>
      <c r="K1242" s="23"/>
      <c r="L1242" s="23"/>
    </row>
    <row r="1243" spans="2:13" ht="4" hidden="1" customHeight="1" outlineLevel="1" x14ac:dyDescent="0.15">
      <c r="D1243" s="1"/>
      <c r="E1243" s="1"/>
      <c r="F1243" s="1"/>
      <c r="H1243" s="1"/>
      <c r="I1243" s="1"/>
      <c r="J1243" s="1"/>
      <c r="K1243" s="1"/>
      <c r="L1243" s="1"/>
    </row>
    <row r="1244" spans="2:13" s="1" customFormat="1" ht="15" hidden="1" customHeight="1" outlineLevel="1" x14ac:dyDescent="0.15">
      <c r="B1244" s="7"/>
      <c r="D1244" s="60" t="s">
        <v>310</v>
      </c>
      <c r="E1244"/>
      <c r="F1244" s="8" t="s">
        <v>18</v>
      </c>
      <c r="H1244" s="28">
        <f>SUM(H1233:H1240, H1242)</f>
        <v>0</v>
      </c>
      <c r="I1244" s="28">
        <f t="shared" ref="I1244:L1244" si="70">SUM(I1233:I1240, I1242)</f>
        <v>0</v>
      </c>
      <c r="J1244" s="28">
        <f t="shared" si="70"/>
        <v>0</v>
      </c>
      <c r="K1244" s="28">
        <f t="shared" si="70"/>
        <v>0</v>
      </c>
      <c r="L1244" s="28">
        <f t="shared" si="70"/>
        <v>0</v>
      </c>
    </row>
    <row r="1245" spans="2:13" hidden="1" outlineLevel="1" x14ac:dyDescent="0.15">
      <c r="D1245" s="1"/>
      <c r="E1245" s="1"/>
      <c r="F1245" s="1"/>
      <c r="H1245" s="1"/>
      <c r="I1245" s="1"/>
      <c r="J1245" s="1"/>
      <c r="K1245" s="1"/>
      <c r="L1245" s="1"/>
    </row>
    <row r="1246" spans="2:13" s="1" customFormat="1" ht="18" hidden="1" customHeight="1" outlineLevel="1" x14ac:dyDescent="0.15">
      <c r="B1246" s="7"/>
      <c r="C1246" s="95" t="s">
        <v>322</v>
      </c>
      <c r="D1246" s="95"/>
      <c r="E1246" s="95"/>
      <c r="F1246" s="96"/>
      <c r="G1246" s="96"/>
      <c r="H1246" s="96" t="s">
        <v>4</v>
      </c>
      <c r="I1246" s="96" t="s">
        <v>5</v>
      </c>
      <c r="J1246" s="96" t="s">
        <v>6</v>
      </c>
      <c r="K1246" s="96" t="s">
        <v>257</v>
      </c>
      <c r="L1246" s="96" t="s">
        <v>258</v>
      </c>
      <c r="M1246" s="96"/>
    </row>
    <row r="1247" spans="2:13" ht="10" hidden="1" customHeight="1" outlineLevel="1" x14ac:dyDescent="0.15">
      <c r="H1247" s="1"/>
      <c r="I1247" s="1"/>
      <c r="J1247" s="1"/>
      <c r="K1247" s="1"/>
      <c r="L1247" s="1"/>
    </row>
    <row r="1248" spans="2:13" ht="15" hidden="1" customHeight="1" outlineLevel="1" x14ac:dyDescent="0.15">
      <c r="D1248" s="61" t="s">
        <v>308</v>
      </c>
      <c r="H1248" s="102" t="str" cm="1">
        <f t="array" ref="H1248">IF(OR(E1249:E1256 = "!"), "Red alert = missing data","")</f>
        <v/>
      </c>
      <c r="I1248" s="1"/>
      <c r="J1248" s="1"/>
      <c r="K1248" s="1"/>
      <c r="L1248" s="1"/>
    </row>
    <row r="1249" spans="2:12" s="1" customFormat="1" ht="15" hidden="1" customHeight="1" outlineLevel="1" x14ac:dyDescent="0.15">
      <c r="B1249" s="7"/>
      <c r="D1249" s="64" t="str">
        <f t="shared" ref="D1249:D1256" si="71">D1233</f>
        <v>[Role 1]</v>
      </c>
      <c r="E1249" s="62" t="str" cm="1">
        <f t="array" ref="E1249">IF(OR(H1233:L1233*H1249:L1249 &lt; H1233:L1233*1), "!", "")</f>
        <v/>
      </c>
      <c r="F1249" s="59" t="str">
        <f>F1220</f>
        <v>[currency code]</v>
      </c>
      <c r="H1249" s="23"/>
      <c r="I1249" s="23"/>
      <c r="J1249" s="23"/>
      <c r="K1249" s="23"/>
      <c r="L1249" s="23"/>
    </row>
    <row r="1250" spans="2:12" s="1" customFormat="1" ht="15" hidden="1" customHeight="1" outlineLevel="1" x14ac:dyDescent="0.15">
      <c r="B1250" s="7"/>
      <c r="D1250" s="64" t="str">
        <f t="shared" si="71"/>
        <v>[Role 2]</v>
      </c>
      <c r="E1250" s="62" t="str" cm="1">
        <f t="array" ref="E1250">IF(OR(H1234:L1234*H1250:L1250 &lt; H1234:L1234*1), "!", "")</f>
        <v/>
      </c>
      <c r="F1250" s="59" t="str">
        <f>F1220</f>
        <v>[currency code]</v>
      </c>
      <c r="H1250" s="23"/>
      <c r="I1250" s="23"/>
      <c r="J1250" s="23"/>
      <c r="K1250" s="23"/>
      <c r="L1250" s="23"/>
    </row>
    <row r="1251" spans="2:12" s="1" customFormat="1" ht="15" hidden="1" customHeight="1" outlineLevel="1" x14ac:dyDescent="0.15">
      <c r="B1251" s="7"/>
      <c r="D1251" s="64" t="str">
        <f t="shared" si="71"/>
        <v>[Role 3]</v>
      </c>
      <c r="E1251" s="62" t="str" cm="1">
        <f t="array" ref="E1251">IF(OR(H1235:L1235*H1251:L1251 &lt; H1235:L1235*1), "!", "")</f>
        <v/>
      </c>
      <c r="F1251" s="59" t="str">
        <f>F1220</f>
        <v>[currency code]</v>
      </c>
      <c r="H1251" s="23"/>
      <c r="I1251" s="23"/>
      <c r="J1251" s="23"/>
      <c r="K1251" s="23"/>
      <c r="L1251" s="23"/>
    </row>
    <row r="1252" spans="2:12" s="1" customFormat="1" ht="15" hidden="1" customHeight="1" outlineLevel="1" x14ac:dyDescent="0.15">
      <c r="B1252" s="7"/>
      <c r="D1252" s="64" t="str">
        <f t="shared" si="71"/>
        <v>[Role 4]</v>
      </c>
      <c r="E1252" s="62" t="str" cm="1">
        <f t="array" ref="E1252">IF(OR(H1236:L1236*H1252:L1252 &lt; H1236:L1236*1), "!", "")</f>
        <v/>
      </c>
      <c r="F1252" s="59" t="str">
        <f>F1220</f>
        <v>[currency code]</v>
      </c>
      <c r="H1252" s="23"/>
      <c r="I1252" s="23"/>
      <c r="J1252" s="23"/>
      <c r="K1252" s="23"/>
      <c r="L1252" s="23"/>
    </row>
    <row r="1253" spans="2:12" s="1" customFormat="1" ht="15" hidden="1" customHeight="1" outlineLevel="1" x14ac:dyDescent="0.15">
      <c r="B1253" s="7"/>
      <c r="D1253" s="64" t="str">
        <f t="shared" si="71"/>
        <v>[Role 5]</v>
      </c>
      <c r="E1253" s="62" t="str" cm="1">
        <f t="array" ref="E1253">IF(OR(H1237:L1237*H1253:L1253 &lt; H1237:L1237*1), "!", "")</f>
        <v/>
      </c>
      <c r="F1253" s="59" t="str">
        <f>F1220</f>
        <v>[currency code]</v>
      </c>
      <c r="H1253" s="23"/>
      <c r="I1253" s="23"/>
      <c r="J1253" s="23"/>
      <c r="K1253" s="23"/>
      <c r="L1253" s="23"/>
    </row>
    <row r="1254" spans="2:12" s="1" customFormat="1" ht="15" hidden="1" customHeight="1" outlineLevel="1" x14ac:dyDescent="0.15">
      <c r="B1254" s="7"/>
      <c r="D1254" s="64" t="str">
        <f t="shared" si="71"/>
        <v>[Role 6]</v>
      </c>
      <c r="E1254" s="62" t="str" cm="1">
        <f t="array" ref="E1254">IF(OR(H1238:L1238*H1254:L1254 &lt; H1238:L1238*1), "!", "")</f>
        <v/>
      </c>
      <c r="F1254" s="59" t="str">
        <f>F1220</f>
        <v>[currency code]</v>
      </c>
      <c r="H1254" s="23"/>
      <c r="I1254" s="23"/>
      <c r="J1254" s="23"/>
      <c r="K1254" s="23"/>
      <c r="L1254" s="23"/>
    </row>
    <row r="1255" spans="2:12" s="1" customFormat="1" ht="15" hidden="1" customHeight="1" outlineLevel="1" x14ac:dyDescent="0.15">
      <c r="B1255" s="7"/>
      <c r="D1255" s="64" t="str">
        <f t="shared" si="71"/>
        <v>[Role 7]</v>
      </c>
      <c r="E1255" s="62" t="str" cm="1">
        <f t="array" ref="E1255">IF(OR(H1239:L1239*H1255:L1255 &lt; H1239:L1239*1), "!", "")</f>
        <v/>
      </c>
      <c r="F1255" s="59" t="str">
        <f>F1220</f>
        <v>[currency code]</v>
      </c>
      <c r="H1255" s="23"/>
      <c r="I1255" s="23"/>
      <c r="J1255" s="23"/>
      <c r="K1255" s="23"/>
      <c r="L1255" s="23"/>
    </row>
    <row r="1256" spans="2:12" s="1" customFormat="1" ht="15" hidden="1" customHeight="1" outlineLevel="1" x14ac:dyDescent="0.15">
      <c r="B1256" s="7"/>
      <c r="D1256" s="64" t="str">
        <f t="shared" si="71"/>
        <v>[Role 8]</v>
      </c>
      <c r="E1256" s="62" t="str" cm="1">
        <f t="array" ref="E1256">IF(OR(H1240:L1240*H1256:L1256 &lt; H1240:L1240*1), "!", "")</f>
        <v/>
      </c>
      <c r="F1256" s="59" t="str">
        <f>F1220</f>
        <v>[currency code]</v>
      </c>
      <c r="H1256" s="23"/>
      <c r="I1256" s="23"/>
      <c r="J1256" s="23"/>
      <c r="K1256" s="23"/>
      <c r="L1256" s="23"/>
    </row>
    <row r="1257" spans="2:12" ht="10" hidden="1" customHeight="1" outlineLevel="1" x14ac:dyDescent="0.15">
      <c r="D1257" s="1"/>
      <c r="E1257" s="1"/>
      <c r="F1257" s="1"/>
      <c r="H1257" s="1"/>
      <c r="I1257" s="1"/>
      <c r="J1257" s="1"/>
      <c r="K1257" s="1"/>
      <c r="L1257" s="1"/>
    </row>
    <row r="1258" spans="2:12" ht="15" hidden="1" customHeight="1" outlineLevel="1" x14ac:dyDescent="0.15">
      <c r="D1258" s="61" t="s">
        <v>309</v>
      </c>
      <c r="E1258" s="1"/>
      <c r="F1258" s="1"/>
      <c r="H1258" s="104" t="s">
        <v>326</v>
      </c>
      <c r="I1258" s="1"/>
      <c r="J1258" s="1"/>
      <c r="K1258" s="1"/>
      <c r="L1258" s="1"/>
    </row>
    <row r="1259" spans="2:12" s="1" customFormat="1" ht="15" hidden="1" customHeight="1" outlineLevel="1" x14ac:dyDescent="0.15">
      <c r="B1259" s="7"/>
      <c r="D1259" s="64" t="str">
        <f t="shared" ref="D1259:D1266" si="72">D1233</f>
        <v>[Role 1]</v>
      </c>
      <c r="E1259" s="43"/>
      <c r="F1259" s="8" t="str">
        <f t="shared" ref="F1259:F1266" si="73">ReportingCurrency</f>
        <v>USD</v>
      </c>
      <c r="H1259" s="28">
        <f>IF(OR(H1222=0, H1233=0), 0, H1249/H1222)</f>
        <v>0</v>
      </c>
      <c r="I1259" s="28">
        <f>IF(OR(I1222=0, I1233=0), 0, I1249/I1222)</f>
        <v>0</v>
      </c>
      <c r="J1259" s="28">
        <f>IF(OR(J1222=0, J1233=0), 0, J1249/J1222)</f>
        <v>0</v>
      </c>
      <c r="K1259" s="28">
        <f>IF(OR(K1222=0, K1233=0), 0, K1249/K1222)</f>
        <v>0</v>
      </c>
      <c r="L1259" s="28">
        <f>IF(OR(L1222=0, L1233=0), 0, L1249/L1222)</f>
        <v>0</v>
      </c>
    </row>
    <row r="1260" spans="2:12" s="1" customFormat="1" ht="15" hidden="1" customHeight="1" outlineLevel="1" x14ac:dyDescent="0.15">
      <c r="B1260" s="7"/>
      <c r="D1260" s="64" t="str">
        <f t="shared" si="72"/>
        <v>[Role 2]</v>
      </c>
      <c r="E1260" s="43"/>
      <c r="F1260" s="8" t="str">
        <f t="shared" si="73"/>
        <v>USD</v>
      </c>
      <c r="H1260" s="28">
        <f>IF(OR(H1222=0, H1234=0), 0, H1250/H1222)</f>
        <v>0</v>
      </c>
      <c r="I1260" s="28">
        <f>IF(OR(I1222=0, I1234=0), 0, I1250/I1222)</f>
        <v>0</v>
      </c>
      <c r="J1260" s="28">
        <f>IF(OR(J1222=0, J1234=0), 0, J1250/J1222)</f>
        <v>0</v>
      </c>
      <c r="K1260" s="28">
        <f>IF(OR(K1222=0, K1234=0), 0, K1250/K1222)</f>
        <v>0</v>
      </c>
      <c r="L1260" s="28">
        <f>IF(OR(L1222=0, L1234=0), 0, L1250/L1222)</f>
        <v>0</v>
      </c>
    </row>
    <row r="1261" spans="2:12" s="1" customFormat="1" ht="15" hidden="1" customHeight="1" outlineLevel="1" x14ac:dyDescent="0.15">
      <c r="B1261" s="7"/>
      <c r="D1261" s="64" t="str">
        <f t="shared" si="72"/>
        <v>[Role 3]</v>
      </c>
      <c r="E1261" s="43"/>
      <c r="F1261" s="8" t="str">
        <f t="shared" si="73"/>
        <v>USD</v>
      </c>
      <c r="H1261" s="28">
        <f>IF(OR(H1222=0, H1235=0), 0, H1251/H1222)</f>
        <v>0</v>
      </c>
      <c r="I1261" s="28">
        <f>IF(OR(I1222=0, I1235=0), 0, I1251/I1222)</f>
        <v>0</v>
      </c>
      <c r="J1261" s="28">
        <f>IF(OR(J1222=0, J1235=0), 0, J1251/J1222)</f>
        <v>0</v>
      </c>
      <c r="K1261" s="28">
        <f>IF(OR(K1222=0, K1235=0), 0, K1251/K1222)</f>
        <v>0</v>
      </c>
      <c r="L1261" s="28">
        <f>IF(OR(L1222=0, L1235=0), 0, L1251/L1222)</f>
        <v>0</v>
      </c>
    </row>
    <row r="1262" spans="2:12" s="1" customFormat="1" ht="15" hidden="1" customHeight="1" outlineLevel="1" x14ac:dyDescent="0.15">
      <c r="B1262" s="7"/>
      <c r="D1262" s="64" t="str">
        <f t="shared" si="72"/>
        <v>[Role 4]</v>
      </c>
      <c r="E1262" s="43"/>
      <c r="F1262" s="8" t="str">
        <f t="shared" si="73"/>
        <v>USD</v>
      </c>
      <c r="H1262" s="28">
        <f>IF(OR(H1222=0, H1236=0), 0, H1252/H1222)</f>
        <v>0</v>
      </c>
      <c r="I1262" s="28">
        <f>IF(OR(I1222=0, I1236=0), 0, I1252/I1222)</f>
        <v>0</v>
      </c>
      <c r="J1262" s="28">
        <f>IF(OR(J1222=0, J1236=0), 0, J1252/J1222)</f>
        <v>0</v>
      </c>
      <c r="K1262" s="28">
        <f>IF(OR(K1222=0, K1236=0), 0, K1252/K1222)</f>
        <v>0</v>
      </c>
      <c r="L1262" s="28">
        <f>IF(OR(L1222=0, L1236=0), 0, L1252/L1222)</f>
        <v>0</v>
      </c>
    </row>
    <row r="1263" spans="2:12" s="1" customFormat="1" ht="15" hidden="1" customHeight="1" outlineLevel="1" x14ac:dyDescent="0.15">
      <c r="B1263" s="7"/>
      <c r="D1263" s="64" t="str">
        <f t="shared" si="72"/>
        <v>[Role 5]</v>
      </c>
      <c r="E1263" s="43"/>
      <c r="F1263" s="8" t="str">
        <f t="shared" si="73"/>
        <v>USD</v>
      </c>
      <c r="H1263" s="28">
        <f>IF(OR(H1222=0, H1237=0), 0, H1253/H1222)</f>
        <v>0</v>
      </c>
      <c r="I1263" s="28">
        <f>IF(OR(I1222=0, I1237=0), 0, I1253/I1222)</f>
        <v>0</v>
      </c>
      <c r="J1263" s="28">
        <f>IF(OR(J1222=0, J1237=0), 0, J1253/J1222)</f>
        <v>0</v>
      </c>
      <c r="K1263" s="28">
        <f>IF(OR(K1222=0, K1237=0), 0, K1253/K1222)</f>
        <v>0</v>
      </c>
      <c r="L1263" s="28">
        <f>IF(OR(L1222=0, L1237=0), 0, L1253/L1222)</f>
        <v>0</v>
      </c>
    </row>
    <row r="1264" spans="2:12" s="1" customFormat="1" ht="15" hidden="1" customHeight="1" outlineLevel="1" x14ac:dyDescent="0.15">
      <c r="B1264" s="7"/>
      <c r="D1264" s="64" t="str">
        <f t="shared" si="72"/>
        <v>[Role 6]</v>
      </c>
      <c r="E1264" s="43"/>
      <c r="F1264" s="8" t="str">
        <f t="shared" si="73"/>
        <v>USD</v>
      </c>
      <c r="H1264" s="28">
        <f>IF(OR(H1222=0, H1238=0), 0, H1254/H1222)</f>
        <v>0</v>
      </c>
      <c r="I1264" s="28">
        <f>IF(OR(I1222=0, I1238=0), 0, I1254/I1222)</f>
        <v>0</v>
      </c>
      <c r="J1264" s="28">
        <f>IF(OR(J1222=0, J1238=0), 0, J1254/J1222)</f>
        <v>0</v>
      </c>
      <c r="K1264" s="28">
        <f>IF(OR(K1222=0, K1238=0), 0, K1254/K1222)</f>
        <v>0</v>
      </c>
      <c r="L1264" s="28">
        <f>IF(OR(L1222=0, L1238=0), 0, L1254/L1222)</f>
        <v>0</v>
      </c>
    </row>
    <row r="1265" spans="2:13" s="1" customFormat="1" ht="15" hidden="1" customHeight="1" outlineLevel="1" x14ac:dyDescent="0.15">
      <c r="B1265" s="7"/>
      <c r="D1265" s="64" t="str">
        <f t="shared" si="72"/>
        <v>[Role 7]</v>
      </c>
      <c r="E1265" s="43"/>
      <c r="F1265" s="8" t="str">
        <f t="shared" si="73"/>
        <v>USD</v>
      </c>
      <c r="H1265" s="28">
        <f>IF(OR(H1222=0, H1239=0), 0, H1255/H1222)</f>
        <v>0</v>
      </c>
      <c r="I1265" s="28">
        <f>IF(OR(I1222=0, I1239=0), 0, I1255/I1222)</f>
        <v>0</v>
      </c>
      <c r="J1265" s="28">
        <f>IF(OR(J1222=0, J1239=0), 0, J1255/J1222)</f>
        <v>0</v>
      </c>
      <c r="K1265" s="28">
        <f>IF(OR(K1222=0, K1239=0), 0, K1255/K1222)</f>
        <v>0</v>
      </c>
      <c r="L1265" s="28">
        <f>IF(OR(L1222=0, L1239=0), 0, L1255/L1222)</f>
        <v>0</v>
      </c>
    </row>
    <row r="1266" spans="2:13" s="1" customFormat="1" ht="15" hidden="1" customHeight="1" outlineLevel="1" x14ac:dyDescent="0.15">
      <c r="B1266" s="7"/>
      <c r="D1266" s="64" t="str">
        <f t="shared" si="72"/>
        <v>[Role 8]</v>
      </c>
      <c r="E1266" s="43"/>
      <c r="F1266" s="8" t="str">
        <f t="shared" si="73"/>
        <v>USD</v>
      </c>
      <c r="H1266" s="28">
        <f>IF(OR(H1222=0, H1240=0), 0, H1256/H1222)</f>
        <v>0</v>
      </c>
      <c r="I1266" s="28">
        <f>IF(OR(I1222=0, I1240=0), 0, I1256/I1222)</f>
        <v>0</v>
      </c>
      <c r="J1266" s="28">
        <f>IF(OR(J1222=0, J1240=0), 0, J1256/J1222)</f>
        <v>0</v>
      </c>
      <c r="K1266" s="28">
        <f>IF(OR(K1222=0, K1240=0), 0, K1256/K1222)</f>
        <v>0</v>
      </c>
      <c r="L1266" s="28">
        <f>IF(OR(L1222=0, L1240=0), 0, L1256/L1222)</f>
        <v>0</v>
      </c>
    </row>
    <row r="1267" spans="2:13" hidden="1" outlineLevel="1" x14ac:dyDescent="0.15"/>
    <row r="1268" spans="2:13" s="1" customFormat="1" ht="18" hidden="1" customHeight="1" outlineLevel="1" x14ac:dyDescent="0.15">
      <c r="B1268" s="7"/>
      <c r="C1268" s="95" t="s">
        <v>10</v>
      </c>
      <c r="D1268" s="95"/>
      <c r="E1268" s="95"/>
      <c r="F1268" s="96"/>
      <c r="G1268" s="96"/>
      <c r="H1268" s="103" t="s">
        <v>4</v>
      </c>
      <c r="I1268" s="96" t="s">
        <v>5</v>
      </c>
      <c r="J1268" s="96" t="s">
        <v>6</v>
      </c>
      <c r="K1268" s="96" t="s">
        <v>257</v>
      </c>
      <c r="L1268" s="96" t="s">
        <v>258</v>
      </c>
      <c r="M1268" s="96"/>
    </row>
    <row r="1269" spans="2:13" ht="10" hidden="1" customHeight="1" outlineLevel="1" x14ac:dyDescent="0.15"/>
    <row r="1270" spans="2:13" s="1" customFormat="1" ht="15" hidden="1" customHeight="1" outlineLevel="1" x14ac:dyDescent="0.15">
      <c r="B1270" s="7"/>
      <c r="D1270" s="9" t="s">
        <v>17</v>
      </c>
      <c r="F1270" s="8" t="s">
        <v>9</v>
      </c>
      <c r="H1270" s="29">
        <f>H1244</f>
        <v>0</v>
      </c>
      <c r="I1270" s="29">
        <f>I1244</f>
        <v>0</v>
      </c>
      <c r="J1270" s="29">
        <f>J1244</f>
        <v>0</v>
      </c>
      <c r="K1270" s="29">
        <f>K1244</f>
        <v>0</v>
      </c>
      <c r="L1270" s="29">
        <f>L1244</f>
        <v>0</v>
      </c>
    </row>
    <row r="1271" spans="2:13" ht="4" hidden="1" customHeight="1" outlineLevel="1" x14ac:dyDescent="0.15">
      <c r="D1271" s="9"/>
      <c r="F1271" s="1"/>
      <c r="H1271" s="1"/>
      <c r="I1271" s="1"/>
      <c r="J1271" s="1"/>
      <c r="K1271" s="1"/>
      <c r="L1271" s="1"/>
    </row>
    <row r="1272" spans="2:13" s="1" customFormat="1" ht="15" hidden="1" customHeight="1" outlineLevel="1" x14ac:dyDescent="0.15">
      <c r="B1272" s="7"/>
      <c r="D1272" s="9" t="s">
        <v>249</v>
      </c>
      <c r="F1272" s="8" t="s">
        <v>9</v>
      </c>
      <c r="H1272" s="29" cm="1">
        <f t="array" ref="H1272">SUM(H1233:H1240 * (H1249:H1256 &lt;H1220))</f>
        <v>0</v>
      </c>
      <c r="I1272" s="29" cm="1">
        <f t="array" ref="I1272">SUM(I1233:I1240 * (I1249:I1256 &lt;I1220))</f>
        <v>0</v>
      </c>
      <c r="J1272" s="29" cm="1">
        <f t="array" ref="J1272">SUM(J1233:J1240 * (J1249:J1256 &lt;J1220))</f>
        <v>0</v>
      </c>
      <c r="K1272" s="29" cm="1">
        <f t="array" ref="K1272">SUM(K1233:K1240 * (K1249:K1256 &lt;K1220))</f>
        <v>0</v>
      </c>
      <c r="L1272" s="29" cm="1">
        <f t="array" ref="L1272">SUM(L1233:L1240 * (L1249:L1256 &lt;L1220))</f>
        <v>0</v>
      </c>
    </row>
    <row r="1273" spans="2:13" ht="4" hidden="1" customHeight="1" outlineLevel="1" x14ac:dyDescent="0.15">
      <c r="D1273" s="9"/>
      <c r="F1273" s="1"/>
      <c r="H1273" s="1"/>
      <c r="I1273" s="1"/>
      <c r="J1273" s="1"/>
      <c r="K1273" s="1"/>
      <c r="L1273" s="1"/>
    </row>
    <row r="1274" spans="2:13" s="1" customFormat="1" ht="15" hidden="1" customHeight="1" outlineLevel="1" x14ac:dyDescent="0.15">
      <c r="B1274" s="7"/>
      <c r="D1274" s="9" t="s">
        <v>11</v>
      </c>
      <c r="F1274" s="8" t="str">
        <f>ReportingCurrencyUnitLables</f>
        <v>USD 000s</v>
      </c>
      <c r="H1274" s="29">
        <f>H1224 * H1244 / 1000</f>
        <v>0</v>
      </c>
      <c r="I1274" s="105">
        <f t="shared" ref="I1274:L1274" si="74">I1224 * I1244 / 1000</f>
        <v>0</v>
      </c>
      <c r="J1274" s="29">
        <f t="shared" si="74"/>
        <v>0</v>
      </c>
      <c r="K1274" s="29">
        <f t="shared" si="74"/>
        <v>0</v>
      </c>
      <c r="L1274" s="29">
        <f t="shared" si="74"/>
        <v>0</v>
      </c>
    </row>
    <row r="1275" spans="2:13" ht="4" hidden="1" customHeight="1" outlineLevel="1" x14ac:dyDescent="0.15">
      <c r="D1275" s="9"/>
      <c r="F1275" s="1"/>
      <c r="H1275" s="1"/>
      <c r="I1275" s="1"/>
      <c r="J1275" s="1"/>
      <c r="K1275" s="1"/>
      <c r="L1275" s="1"/>
    </row>
    <row r="1276" spans="2:13" s="1" customFormat="1" ht="15" hidden="1" customHeight="1" outlineLevel="1" x14ac:dyDescent="0.15">
      <c r="B1276" s="7"/>
      <c r="D1276" s="9" t="s">
        <v>13</v>
      </c>
      <c r="F1276" s="8" t="s">
        <v>14</v>
      </c>
      <c r="H1276" s="30">
        <f>IF(H1270=0,0,H1272 / H1270)</f>
        <v>0</v>
      </c>
      <c r="I1276" s="30">
        <f>IF(I1270=0,0,I1272 / I1270)</f>
        <v>0</v>
      </c>
      <c r="J1276" s="30">
        <f>IF(J1270=0,0,J1272 / J1270)</f>
        <v>0</v>
      </c>
      <c r="K1276" s="30">
        <f>IF(K1270=0,0,K1272 / K1270)</f>
        <v>0</v>
      </c>
      <c r="L1276" s="30">
        <f>IF(L1270=0,0,L1272 / L1270)</f>
        <v>0</v>
      </c>
    </row>
    <row r="1277" spans="2:13" ht="4" hidden="1" customHeight="1" outlineLevel="1" x14ac:dyDescent="0.15">
      <c r="D1277" s="9"/>
      <c r="F1277" s="1"/>
      <c r="H1277" s="1"/>
      <c r="I1277" s="1"/>
      <c r="J1277" s="1"/>
      <c r="K1277" s="1"/>
      <c r="L1277" s="1"/>
    </row>
    <row r="1278" spans="2:13" ht="15" hidden="1" customHeight="1" outlineLevel="1" x14ac:dyDescent="0.15">
      <c r="D1278" s="9" t="s">
        <v>301</v>
      </c>
      <c r="F1278" s="8" t="str">
        <f>ReportingCurrencyUnitLables</f>
        <v>USD 000s</v>
      </c>
      <c r="G1278" s="1"/>
      <c r="H1278" s="105" cm="1">
        <f t="array" ref="H1278">SUM((H1259:H1266&lt;H1224) * (H1224 - H1259:H1266) * H1233:H1240) / 1000</f>
        <v>0</v>
      </c>
      <c r="I1278" s="105" cm="1">
        <f t="array" ref="I1278">SUM((I1259:I1266&lt;I1224) * (I1224 - I1259:I1266) * I1233:I1240) / 1000</f>
        <v>0</v>
      </c>
      <c r="J1278" s="105" cm="1">
        <f t="array" ref="J1278">SUM((J1259:J1266&lt;J1224) * (J1224 - J1259:J1266) * J1233:J1240) / 1000</f>
        <v>0</v>
      </c>
      <c r="K1278" s="105" cm="1">
        <f t="array" ref="K1278">SUM((K1259:K1266&lt;K1224) * (K1224 - K1259:K1266) * K1233:K1240) / 1000</f>
        <v>0</v>
      </c>
      <c r="L1278" s="105" cm="1">
        <f t="array" ref="L1278">SUM((L1259:L1266&lt;L1224) * (L1224 - L1259:L1266) * L1233:L1240) / 1000</f>
        <v>0</v>
      </c>
    </row>
    <row r="1279" spans="2:13" ht="4" hidden="1" customHeight="1" outlineLevel="1" x14ac:dyDescent="0.15">
      <c r="D1279" s="9"/>
      <c r="F1279" s="1"/>
      <c r="H1279" s="1"/>
      <c r="I1279" s="1"/>
      <c r="J1279" s="1"/>
      <c r="K1279" s="1"/>
      <c r="L1279" s="1"/>
    </row>
    <row r="1280" spans="2:13" s="1" customFormat="1" ht="15" hidden="1" customHeight="1" outlineLevel="1" x14ac:dyDescent="0.15">
      <c r="B1280" s="7"/>
      <c r="D1280" s="9" t="s">
        <v>252</v>
      </c>
      <c r="F1280" s="8" t="s">
        <v>250</v>
      </c>
      <c r="H1280" s="30">
        <f>IF(H1274=0, 0, H1278/H1274)</f>
        <v>0</v>
      </c>
      <c r="I1280" s="30">
        <f>IF(I1274=0, 0, I1278/I1274)</f>
        <v>0</v>
      </c>
      <c r="J1280" s="30">
        <f>IF(J1274=0, 0, J1278/J1274)</f>
        <v>0</v>
      </c>
      <c r="K1280" s="30">
        <f>IF(K1274=0, 0, K1278/K1274)</f>
        <v>0</v>
      </c>
      <c r="L1280" s="30">
        <f>IF(L1274=0, 0, L1278/L1274)</f>
        <v>0</v>
      </c>
    </row>
    <row r="1281" spans="2:14" ht="4" hidden="1" customHeight="1" outlineLevel="1" x14ac:dyDescent="0.15">
      <c r="D1281" s="9"/>
      <c r="F1281" s="1"/>
      <c r="H1281" s="1"/>
      <c r="I1281" s="1"/>
      <c r="J1281" s="1"/>
      <c r="K1281" s="1"/>
      <c r="L1281" s="1"/>
    </row>
    <row r="1282" spans="2:14" s="1" customFormat="1" ht="15" hidden="1" customHeight="1" outlineLevel="1" x14ac:dyDescent="0.15">
      <c r="B1282" s="7"/>
      <c r="C1282" s="7"/>
      <c r="D1282" s="9" t="s">
        <v>251</v>
      </c>
      <c r="F1282" s="8" t="s">
        <v>259</v>
      </c>
      <c r="H1282" s="31"/>
      <c r="I1282" s="30">
        <f>IF(H1280=0, 0, -(I1280-H1280) / H1280)</f>
        <v>0</v>
      </c>
      <c r="J1282" s="30">
        <f>IF(I1280=0, 0, -(J1280-I1280) / I1280)</f>
        <v>0</v>
      </c>
      <c r="K1282" s="30">
        <f>IF(J1280=0, 0, -(K1280-J1280) / J1280)</f>
        <v>0</v>
      </c>
      <c r="L1282" s="30">
        <f>IF(K1280=0, 0, -(L1280-K1280) / K1280)</f>
        <v>0</v>
      </c>
    </row>
    <row r="1283" spans="2:14" hidden="1" outlineLevel="1" x14ac:dyDescent="0.15"/>
    <row r="1284" spans="2:14" s="1" customFormat="1" ht="18" hidden="1" customHeight="1" outlineLevel="1" x14ac:dyDescent="0.15">
      <c r="B1284" s="7"/>
      <c r="C1284" s="95" t="s">
        <v>241</v>
      </c>
      <c r="D1284" s="95"/>
      <c r="E1284" s="97">
        <f>IF(AND(J1211 = "Yes", OR(ISBLANK(Worker_Type_Filter), Worker_Type_Filter = H1216),
 OR(ISBLANK(Country_Filter), Country_Filter = J1216)), 1, 0)</f>
        <v>1</v>
      </c>
      <c r="F1284" s="96"/>
      <c r="G1284" s="96"/>
      <c r="H1284" s="96" t="s">
        <v>4</v>
      </c>
      <c r="I1284" s="96" t="s">
        <v>5</v>
      </c>
      <c r="J1284" s="96" t="s">
        <v>6</v>
      </c>
      <c r="K1284" s="96" t="s">
        <v>257</v>
      </c>
      <c r="L1284" s="96" t="s">
        <v>258</v>
      </c>
      <c r="M1284" s="96"/>
    </row>
    <row r="1285" spans="2:14" ht="10" hidden="1" customHeight="1" outlineLevel="1" x14ac:dyDescent="0.15">
      <c r="C1285" s="44" t="s">
        <v>248</v>
      </c>
    </row>
    <row r="1286" spans="2:14" ht="4" hidden="1" customHeight="1" outlineLevel="1" x14ac:dyDescent="0.15"/>
    <row r="1287" spans="2:14" s="1" customFormat="1" ht="15" hidden="1" customHeight="1" outlineLevel="1" x14ac:dyDescent="0.15">
      <c r="B1287" s="7"/>
      <c r="C1287" s="19">
        <v>1</v>
      </c>
      <c r="D1287" s="9" t="s">
        <v>17</v>
      </c>
      <c r="F1287" s="8" t="s">
        <v>9</v>
      </c>
      <c r="H1287" s="29">
        <f>H1270 * $E1284</f>
        <v>0</v>
      </c>
      <c r="I1287" s="29">
        <f>I1270 * $E1284</f>
        <v>0</v>
      </c>
      <c r="J1287" s="29">
        <f>J1270 * $E1284</f>
        <v>0</v>
      </c>
      <c r="K1287" s="29">
        <f>K1270 * $E1284</f>
        <v>0</v>
      </c>
      <c r="L1287" s="29">
        <f>L1270 * $E1284</f>
        <v>0</v>
      </c>
    </row>
    <row r="1288" spans="2:14" ht="4" hidden="1" customHeight="1" outlineLevel="1" x14ac:dyDescent="0.15">
      <c r="D1288" s="9"/>
      <c r="F1288" s="1"/>
      <c r="H1288" s="1"/>
      <c r="I1288" s="1"/>
      <c r="J1288" s="1"/>
      <c r="K1288" s="1"/>
      <c r="L1288" s="1"/>
    </row>
    <row r="1289" spans="2:14" s="1" customFormat="1" ht="15" hidden="1" customHeight="1" outlineLevel="1" x14ac:dyDescent="0.15">
      <c r="B1289" s="7"/>
      <c r="C1289" s="19">
        <v>2</v>
      </c>
      <c r="D1289" s="9" t="s">
        <v>249</v>
      </c>
      <c r="F1289" s="8" t="s">
        <v>9</v>
      </c>
      <c r="H1289" s="29">
        <f>H1272 * $E1284</f>
        <v>0</v>
      </c>
      <c r="I1289" s="29">
        <f>I1272 * $E1284</f>
        <v>0</v>
      </c>
      <c r="J1289" s="29">
        <f>J1272 * $E1284</f>
        <v>0</v>
      </c>
      <c r="K1289" s="29">
        <f>K1272 * $E1284</f>
        <v>0</v>
      </c>
      <c r="L1289" s="29">
        <f>L1272 * $E1284</f>
        <v>0</v>
      </c>
    </row>
    <row r="1290" spans="2:14" ht="4" hidden="1" customHeight="1" outlineLevel="1" x14ac:dyDescent="0.15">
      <c r="D1290" s="9"/>
      <c r="F1290" s="1"/>
      <c r="H1290" s="1"/>
      <c r="I1290" s="1"/>
      <c r="J1290" s="1"/>
      <c r="K1290" s="1"/>
      <c r="L1290" s="1"/>
    </row>
    <row r="1291" spans="2:14" s="1" customFormat="1" ht="15" hidden="1" customHeight="1" outlineLevel="1" x14ac:dyDescent="0.15">
      <c r="B1291" s="7"/>
      <c r="C1291" s="19">
        <v>3</v>
      </c>
      <c r="D1291" s="9" t="s">
        <v>11</v>
      </c>
      <c r="F1291" s="8" t="str">
        <f>ReportingCurrencyUnitLables</f>
        <v>USD 000s</v>
      </c>
      <c r="H1291" s="29">
        <f>H1274 * $E1284</f>
        <v>0</v>
      </c>
      <c r="I1291" s="29">
        <f>I1274 * $E1284</f>
        <v>0</v>
      </c>
      <c r="J1291" s="29">
        <f>J1274 * $E1284</f>
        <v>0</v>
      </c>
      <c r="K1291" s="29">
        <f>K1274 * $E1284</f>
        <v>0</v>
      </c>
      <c r="L1291" s="29">
        <f>L1274 * $E1284</f>
        <v>0</v>
      </c>
    </row>
    <row r="1292" spans="2:14" ht="4" hidden="1" customHeight="1" outlineLevel="1" x14ac:dyDescent="0.15">
      <c r="D1292" s="9"/>
      <c r="F1292" s="1"/>
      <c r="H1292" s="1"/>
      <c r="I1292" s="1"/>
      <c r="J1292" s="1"/>
      <c r="K1292" s="1"/>
      <c r="L1292" s="1"/>
    </row>
    <row r="1293" spans="2:14" s="1" customFormat="1" ht="15" hidden="1" customHeight="1" outlineLevel="1" x14ac:dyDescent="0.15">
      <c r="B1293" s="7"/>
      <c r="C1293" s="19">
        <v>4</v>
      </c>
      <c r="D1293" s="9" t="s">
        <v>256</v>
      </c>
      <c r="F1293" s="8" t="str">
        <f>ReportingCurrencyUnitLables</f>
        <v>USD 000s</v>
      </c>
      <c r="H1293" s="29">
        <f>H1278 * $E1284</f>
        <v>0</v>
      </c>
      <c r="I1293" s="29">
        <f>I1278 * $E1284</f>
        <v>0</v>
      </c>
      <c r="J1293" s="29">
        <f>J1278 * $E1284</f>
        <v>0</v>
      </c>
      <c r="K1293" s="29">
        <f>K1278 * $E1284</f>
        <v>0</v>
      </c>
      <c r="L1293" s="29">
        <f>L1278 * $E1284</f>
        <v>0</v>
      </c>
    </row>
    <row r="1294" spans="2:14" ht="4" hidden="1" customHeight="1" outlineLevel="1" x14ac:dyDescent="0.15">
      <c r="D1294" s="9"/>
      <c r="F1294" s="1"/>
      <c r="H1294" s="1"/>
      <c r="I1294" s="1"/>
      <c r="J1294" s="1"/>
      <c r="K1294" s="1"/>
      <c r="L1294" s="1"/>
    </row>
    <row r="1295" spans="2:14" ht="10" hidden="1" customHeight="1" outlineLevel="1" x14ac:dyDescent="0.15">
      <c r="B1295" s="45"/>
      <c r="C1295" s="41"/>
      <c r="D1295" s="41"/>
      <c r="E1295" s="41"/>
      <c r="F1295" s="41"/>
      <c r="G1295" s="41"/>
      <c r="H1295" s="41"/>
      <c r="I1295" s="46"/>
      <c r="J1295" s="46"/>
      <c r="K1295" s="46"/>
      <c r="L1295" s="41"/>
      <c r="M1295" s="41"/>
      <c r="N1295" s="1"/>
    </row>
    <row r="1296" spans="2:14" ht="10" customHeight="1" x14ac:dyDescent="0.15">
      <c r="B1296" s="45"/>
      <c r="C1296" s="41"/>
      <c r="D1296" s="41"/>
      <c r="E1296" s="41"/>
      <c r="F1296" s="41"/>
      <c r="G1296" s="41"/>
      <c r="H1296" s="41"/>
      <c r="I1296" s="46"/>
      <c r="J1296" s="46"/>
      <c r="K1296" s="46"/>
      <c r="L1296" s="41"/>
      <c r="M1296" s="41"/>
      <c r="N1296" s="1"/>
    </row>
    <row r="1297" spans="2:13" s="1" customFormat="1" ht="19" collapsed="1" x14ac:dyDescent="0.15">
      <c r="B1297" s="87" cm="1">
        <f t="array" aca="1" ref="B1297" ca="1">MAX($B$2:OFFSET(B1297,-1,0)+1)</f>
        <v>16</v>
      </c>
      <c r="C1297" s="88" t="str">
        <f>UPPER(J1302) &amp;" / " &amp; K1302  &amp; " / " &amp; L1302 &amp; " / " &amp; H1302</f>
        <v xml:space="preserve"> /  /  / </v>
      </c>
      <c r="D1297" s="88"/>
      <c r="E1297" s="41"/>
      <c r="F1297" s="41"/>
      <c r="G1297" s="41"/>
      <c r="H1297" s="62" t="str">
        <f>IF(COUNTIF(E1299:E1379, "!")&gt;0, "!", "")</f>
        <v/>
      </c>
      <c r="I1297" s="18" t="s">
        <v>240</v>
      </c>
      <c r="J1297" s="2" t="s">
        <v>210</v>
      </c>
      <c r="K1297" s="18" t="s">
        <v>266</v>
      </c>
      <c r="L1297" s="42">
        <f>E1370</f>
        <v>1</v>
      </c>
      <c r="M1297" s="41"/>
    </row>
    <row r="1298" spans="2:13" s="1" customFormat="1" ht="4" hidden="1" customHeight="1" outlineLevel="1" x14ac:dyDescent="0.15">
      <c r="B1298" s="92"/>
      <c r="C1298" s="93"/>
      <c r="D1298" s="93"/>
      <c r="E1298" s="93"/>
      <c r="F1298" s="93"/>
      <c r="G1298" s="93"/>
      <c r="H1298" s="93"/>
      <c r="I1298" s="94"/>
      <c r="J1298" s="94"/>
      <c r="K1298" s="94"/>
      <c r="L1298" s="93"/>
      <c r="M1298" s="93"/>
    </row>
    <row r="1299" spans="2:13" ht="10" hidden="1" customHeight="1" outlineLevel="1" x14ac:dyDescent="0.15"/>
    <row r="1300" spans="2:13" ht="15" hidden="1" customHeight="1" outlineLevel="1" x14ac:dyDescent="0.15">
      <c r="D1300" s="1"/>
      <c r="E1300" s="1"/>
      <c r="H1300" s="4" t="s">
        <v>1</v>
      </c>
      <c r="J1300" s="4" t="s">
        <v>0</v>
      </c>
      <c r="K1300" s="4" t="s">
        <v>209</v>
      </c>
      <c r="L1300" s="4" t="s">
        <v>263</v>
      </c>
    </row>
    <row r="1301" spans="2:13" ht="5" hidden="1" customHeight="1" outlineLevel="1" x14ac:dyDescent="0.15">
      <c r="D1301" s="1"/>
      <c r="E1301" s="1"/>
      <c r="H1301" s="1"/>
      <c r="J1301" s="1"/>
      <c r="K1301" s="1"/>
      <c r="L1301" s="1"/>
    </row>
    <row r="1302" spans="2:13" ht="15" hidden="1" customHeight="1" outlineLevel="1" x14ac:dyDescent="0.15">
      <c r="D1302" s="9" t="s">
        <v>2</v>
      </c>
      <c r="E1302" s="1"/>
      <c r="H1302" s="2"/>
      <c r="J1302" s="2"/>
      <c r="K1302" s="2"/>
      <c r="L1302" s="2"/>
    </row>
    <row r="1303" spans="2:13" hidden="1" outlineLevel="1" x14ac:dyDescent="0.15">
      <c r="D1303" s="1"/>
      <c r="E1303" s="1"/>
      <c r="F1303" s="1"/>
      <c r="H1303" s="1"/>
      <c r="I1303" s="1"/>
      <c r="J1303" s="1"/>
      <c r="K1303" s="1"/>
      <c r="L1303" s="1"/>
    </row>
    <row r="1304" spans="2:13" s="1" customFormat="1" ht="18" hidden="1" customHeight="1" outlineLevel="1" x14ac:dyDescent="0.15">
      <c r="B1304" s="7"/>
      <c r="C1304" s="95" t="s">
        <v>3</v>
      </c>
      <c r="D1304" s="95"/>
      <c r="E1304" s="95"/>
      <c r="F1304" s="96"/>
      <c r="G1304" s="96"/>
      <c r="H1304" s="96" t="s">
        <v>4</v>
      </c>
      <c r="I1304" s="96" t="s">
        <v>5</v>
      </c>
      <c r="J1304" s="96" t="s">
        <v>6</v>
      </c>
      <c r="K1304" s="96" t="s">
        <v>257</v>
      </c>
      <c r="L1304" s="96" t="s">
        <v>258</v>
      </c>
      <c r="M1304" s="96"/>
    </row>
    <row r="1305" spans="2:13" ht="10" hidden="1" customHeight="1" outlineLevel="1" x14ac:dyDescent="0.15">
      <c r="H1305" s="1"/>
      <c r="I1305" s="1"/>
      <c r="J1305" s="1"/>
      <c r="K1305" s="1"/>
      <c r="L1305" s="1"/>
    </row>
    <row r="1306" spans="2:13" s="1" customFormat="1" ht="15" hidden="1" customHeight="1" outlineLevel="1" x14ac:dyDescent="0.15">
      <c r="B1306" s="7"/>
      <c r="D1306" s="9" t="s">
        <v>3</v>
      </c>
      <c r="F1306" s="17" t="s">
        <v>331</v>
      </c>
      <c r="H1306" s="22"/>
      <c r="I1306" s="22"/>
      <c r="J1306" s="22"/>
      <c r="K1306" s="22"/>
      <c r="L1306" s="22"/>
    </row>
    <row r="1307" spans="2:13" ht="4" hidden="1" customHeight="1" outlineLevel="1" x14ac:dyDescent="0.15">
      <c r="D1307" s="1"/>
      <c r="E1307" s="1"/>
      <c r="F1307" s="1"/>
      <c r="H1307" s="1"/>
      <c r="I1307" s="1"/>
      <c r="J1307" s="1"/>
      <c r="K1307" s="1"/>
      <c r="L1307" s="1"/>
    </row>
    <row r="1308" spans="2:13" s="1" customFormat="1" ht="15" hidden="1" customHeight="1" outlineLevel="1" x14ac:dyDescent="0.15">
      <c r="B1308" s="7"/>
      <c r="D1308" s="9" t="s">
        <v>246</v>
      </c>
      <c r="F1308" s="8" t="str">
        <f>F1310 &amp; ":" &amp; F1306</f>
        <v>USD:[currency code]</v>
      </c>
      <c r="H1308" s="24"/>
      <c r="I1308" s="24"/>
      <c r="J1308" s="24"/>
      <c r="K1308" s="24"/>
      <c r="L1308" s="24"/>
    </row>
    <row r="1309" spans="2:13" ht="4" hidden="1" customHeight="1" outlineLevel="1" x14ac:dyDescent="0.15">
      <c r="D1309" s="1"/>
      <c r="E1309" s="1"/>
      <c r="F1309" s="1"/>
      <c r="H1309" s="1"/>
      <c r="I1309" s="1"/>
      <c r="J1309" s="1"/>
      <c r="K1309" s="1"/>
      <c r="L1309" s="1"/>
    </row>
    <row r="1310" spans="2:13" s="1" customFormat="1" ht="15" hidden="1" customHeight="1" outlineLevel="1" x14ac:dyDescent="0.15">
      <c r="B1310" s="7"/>
      <c r="D1310" s="9" t="s">
        <v>16</v>
      </c>
      <c r="F1310" s="8" t="str">
        <f>ReportingCurrency</f>
        <v>USD</v>
      </c>
      <c r="H1310" s="28">
        <f>IF(H1308=0, 0, H1306/H1308)</f>
        <v>0</v>
      </c>
      <c r="I1310" s="28">
        <f>IF(I1308=0, 0, I1306/I1308)</f>
        <v>0</v>
      </c>
      <c r="J1310" s="28">
        <f>IF(J1308=0, 0, J1306/J1308)</f>
        <v>0</v>
      </c>
      <c r="K1310" s="28">
        <f>IF(K1308=0, 0, K1306/K1308)</f>
        <v>0</v>
      </c>
      <c r="L1310" s="28">
        <f>IF(L1308=0, 0, L1306/L1308)</f>
        <v>0</v>
      </c>
    </row>
    <row r="1311" spans="2:13" ht="4" hidden="1" customHeight="1" outlineLevel="1" x14ac:dyDescent="0.15">
      <c r="D1311" s="1"/>
      <c r="E1311" s="1"/>
      <c r="F1311" s="1"/>
      <c r="H1311" s="1"/>
      <c r="I1311" s="1"/>
      <c r="J1311" s="1"/>
      <c r="K1311" s="1"/>
      <c r="L1311" s="1"/>
    </row>
    <row r="1312" spans="2:13" s="1" customFormat="1" ht="15" hidden="1" customHeight="1" outlineLevel="1" x14ac:dyDescent="0.15">
      <c r="B1312" s="7"/>
      <c r="D1312" s="9" t="s">
        <v>253</v>
      </c>
      <c r="F1312" s="8" t="s">
        <v>254</v>
      </c>
      <c r="H1312" s="2"/>
      <c r="I1312" s="2"/>
      <c r="J1312" s="2"/>
      <c r="K1312" s="2"/>
      <c r="L1312" s="2"/>
    </row>
    <row r="1313" spans="2:13" ht="4" hidden="1" customHeight="1" outlineLevel="1" x14ac:dyDescent="0.15">
      <c r="D1313" s="1"/>
      <c r="E1313" s="1"/>
      <c r="F1313" s="1"/>
      <c r="H1313" s="1"/>
      <c r="I1313" s="1"/>
      <c r="J1313" s="1"/>
      <c r="K1313" s="1"/>
      <c r="L1313" s="1"/>
    </row>
    <row r="1314" spans="2:13" s="1" customFormat="1" ht="15" hidden="1" customHeight="1" outlineLevel="1" x14ac:dyDescent="0.15">
      <c r="B1314" s="7"/>
      <c r="D1314" s="9" t="s">
        <v>279</v>
      </c>
      <c r="F1314" s="8" t="s">
        <v>255</v>
      </c>
      <c r="H1314" s="25"/>
      <c r="I1314" s="25"/>
      <c r="J1314" s="25"/>
      <c r="K1314" s="25"/>
      <c r="L1314" s="25"/>
    </row>
    <row r="1315" spans="2:13" hidden="1" outlineLevel="1" x14ac:dyDescent="0.15">
      <c r="D1315" s="1"/>
      <c r="E1315" s="1"/>
      <c r="F1315" s="1"/>
      <c r="H1315" s="1"/>
      <c r="I1315" s="1"/>
      <c r="J1315" s="1"/>
      <c r="K1315" s="1"/>
      <c r="L1315" s="1"/>
    </row>
    <row r="1316" spans="2:13" s="1" customFormat="1" ht="18" hidden="1" customHeight="1" outlineLevel="1" x14ac:dyDescent="0.15">
      <c r="B1316" s="7"/>
      <c r="C1316" s="95" t="s">
        <v>8</v>
      </c>
      <c r="D1316" s="95"/>
      <c r="E1316" s="95"/>
      <c r="F1316" s="96"/>
      <c r="G1316" s="96"/>
      <c r="H1316" s="96" t="s">
        <v>4</v>
      </c>
      <c r="I1316" s="96" t="s">
        <v>5</v>
      </c>
      <c r="J1316" s="96" t="s">
        <v>6</v>
      </c>
      <c r="K1316" s="96" t="s">
        <v>257</v>
      </c>
      <c r="L1316" s="96" t="s">
        <v>258</v>
      </c>
      <c r="M1316" s="96"/>
    </row>
    <row r="1317" spans="2:13" ht="10" hidden="1" customHeight="1" outlineLevel="1" x14ac:dyDescent="0.15">
      <c r="H1317" s="1"/>
      <c r="I1317" s="1"/>
      <c r="J1317" s="1"/>
      <c r="K1317" s="1"/>
      <c r="L1317" s="1"/>
    </row>
    <row r="1318" spans="2:13" ht="15" hidden="1" customHeight="1" outlineLevel="1" x14ac:dyDescent="0.15">
      <c r="D1318" s="9" t="s">
        <v>323</v>
      </c>
      <c r="E1318" s="1"/>
      <c r="F1318" s="1"/>
      <c r="H1318" s="65"/>
      <c r="I1318" s="1"/>
      <c r="J1318" s="1"/>
      <c r="K1318" s="1"/>
      <c r="L1318" s="1"/>
    </row>
    <row r="1319" spans="2:13" s="1" customFormat="1" ht="15" hidden="1" customHeight="1" outlineLevel="1" x14ac:dyDescent="0.15">
      <c r="B1319" s="7"/>
      <c r="D1319" s="63" t="s">
        <v>317</v>
      </c>
      <c r="F1319" s="8" t="s">
        <v>18</v>
      </c>
      <c r="H1319" s="23"/>
      <c r="I1319" s="23"/>
      <c r="J1319" s="23"/>
      <c r="K1319" s="23"/>
      <c r="L1319" s="23"/>
    </row>
    <row r="1320" spans="2:13" s="1" customFormat="1" ht="15" hidden="1" customHeight="1" outlineLevel="1" x14ac:dyDescent="0.15">
      <c r="B1320" s="7"/>
      <c r="D1320" s="63" t="s">
        <v>302</v>
      </c>
      <c r="F1320" s="8" t="s">
        <v>18</v>
      </c>
      <c r="H1320" s="23"/>
      <c r="I1320" s="23"/>
      <c r="J1320" s="23"/>
      <c r="K1320" s="23"/>
      <c r="L1320" s="23"/>
    </row>
    <row r="1321" spans="2:13" s="1" customFormat="1" ht="15" hidden="1" customHeight="1" outlineLevel="1" x14ac:dyDescent="0.15">
      <c r="B1321" s="7"/>
      <c r="D1321" s="63" t="s">
        <v>303</v>
      </c>
      <c r="F1321" s="8" t="s">
        <v>18</v>
      </c>
      <c r="H1321" s="23"/>
      <c r="I1321" s="23"/>
      <c r="J1321" s="23"/>
      <c r="K1321" s="23"/>
      <c r="L1321" s="23"/>
    </row>
    <row r="1322" spans="2:13" s="1" customFormat="1" ht="15" hidden="1" customHeight="1" outlineLevel="1" x14ac:dyDescent="0.15">
      <c r="B1322" s="7"/>
      <c r="D1322" s="63" t="s">
        <v>304</v>
      </c>
      <c r="F1322" s="8" t="s">
        <v>18</v>
      </c>
      <c r="H1322" s="23"/>
      <c r="I1322" s="23"/>
      <c r="J1322" s="23"/>
      <c r="K1322" s="23"/>
      <c r="L1322" s="23"/>
    </row>
    <row r="1323" spans="2:13" s="1" customFormat="1" ht="15" hidden="1" customHeight="1" outlineLevel="1" x14ac:dyDescent="0.15">
      <c r="B1323" s="7"/>
      <c r="D1323" s="63" t="s">
        <v>318</v>
      </c>
      <c r="F1323" s="8" t="s">
        <v>18</v>
      </c>
      <c r="H1323" s="23"/>
      <c r="I1323" s="23"/>
      <c r="J1323" s="23"/>
      <c r="K1323" s="23"/>
      <c r="L1323" s="23"/>
    </row>
    <row r="1324" spans="2:13" s="1" customFormat="1" ht="15" hidden="1" customHeight="1" outlineLevel="1" x14ac:dyDescent="0.15">
      <c r="B1324" s="7"/>
      <c r="D1324" s="63" t="s">
        <v>319</v>
      </c>
      <c r="F1324" s="8" t="s">
        <v>18</v>
      </c>
      <c r="H1324" s="23"/>
      <c r="I1324" s="23"/>
      <c r="J1324" s="23"/>
      <c r="K1324" s="23"/>
      <c r="L1324" s="23"/>
    </row>
    <row r="1325" spans="2:13" s="1" customFormat="1" ht="15" hidden="1" customHeight="1" outlineLevel="1" x14ac:dyDescent="0.15">
      <c r="B1325" s="7"/>
      <c r="D1325" s="63" t="s">
        <v>320</v>
      </c>
      <c r="F1325" s="8" t="s">
        <v>18</v>
      </c>
      <c r="H1325" s="23"/>
      <c r="I1325" s="23"/>
      <c r="J1325" s="23"/>
      <c r="K1325" s="23"/>
      <c r="L1325" s="23"/>
    </row>
    <row r="1326" spans="2:13" s="1" customFormat="1" ht="15" hidden="1" customHeight="1" outlineLevel="1" x14ac:dyDescent="0.15">
      <c r="B1326" s="7"/>
      <c r="D1326" s="63" t="s">
        <v>321</v>
      </c>
      <c r="F1326" s="8" t="s">
        <v>18</v>
      </c>
      <c r="H1326" s="23"/>
      <c r="I1326" s="23"/>
      <c r="J1326" s="23"/>
      <c r="K1326" s="23"/>
      <c r="L1326" s="23"/>
    </row>
    <row r="1327" spans="2:13" ht="4" hidden="1" customHeight="1" outlineLevel="1" x14ac:dyDescent="0.15">
      <c r="D1327" s="1"/>
      <c r="E1327" s="1"/>
      <c r="F1327" s="1"/>
      <c r="H1327" s="1"/>
      <c r="I1327" s="1"/>
      <c r="J1327" s="1"/>
      <c r="K1327" s="1"/>
      <c r="L1327" s="1"/>
    </row>
    <row r="1328" spans="2:13" s="1" customFormat="1" ht="15" hidden="1" customHeight="1" outlineLevel="1" x14ac:dyDescent="0.15">
      <c r="B1328" s="7"/>
      <c r="D1328" s="66" t="s">
        <v>327</v>
      </c>
      <c r="F1328" s="8" t="s">
        <v>18</v>
      </c>
      <c r="H1328" s="23"/>
      <c r="I1328" s="23"/>
      <c r="J1328" s="23"/>
      <c r="K1328" s="23"/>
      <c r="L1328" s="23"/>
    </row>
    <row r="1329" spans="2:13" ht="4" hidden="1" customHeight="1" outlineLevel="1" x14ac:dyDescent="0.15">
      <c r="D1329" s="1"/>
      <c r="E1329" s="1"/>
      <c r="F1329" s="1"/>
      <c r="H1329" s="1"/>
      <c r="I1329" s="1"/>
      <c r="J1329" s="1"/>
      <c r="K1329" s="1"/>
      <c r="L1329" s="1"/>
    </row>
    <row r="1330" spans="2:13" s="1" customFormat="1" ht="15" hidden="1" customHeight="1" outlineLevel="1" x14ac:dyDescent="0.15">
      <c r="B1330" s="7"/>
      <c r="D1330" s="60" t="s">
        <v>310</v>
      </c>
      <c r="E1330"/>
      <c r="F1330" s="8" t="s">
        <v>18</v>
      </c>
      <c r="H1330" s="28">
        <f>SUM(H1319:H1326, H1328)</f>
        <v>0</v>
      </c>
      <c r="I1330" s="28">
        <f t="shared" ref="I1330:L1330" si="75">SUM(I1319:I1326, I1328)</f>
        <v>0</v>
      </c>
      <c r="J1330" s="28">
        <f t="shared" si="75"/>
        <v>0</v>
      </c>
      <c r="K1330" s="28">
        <f t="shared" si="75"/>
        <v>0</v>
      </c>
      <c r="L1330" s="28">
        <f t="shared" si="75"/>
        <v>0</v>
      </c>
    </row>
    <row r="1331" spans="2:13" hidden="1" outlineLevel="1" x14ac:dyDescent="0.15">
      <c r="D1331" s="1"/>
      <c r="E1331" s="1"/>
      <c r="F1331" s="1"/>
      <c r="H1331" s="1"/>
      <c r="I1331" s="1"/>
      <c r="J1331" s="1"/>
      <c r="K1331" s="1"/>
      <c r="L1331" s="1"/>
    </row>
    <row r="1332" spans="2:13" s="1" customFormat="1" ht="18" hidden="1" customHeight="1" outlineLevel="1" x14ac:dyDescent="0.15">
      <c r="B1332" s="7"/>
      <c r="C1332" s="95" t="s">
        <v>322</v>
      </c>
      <c r="D1332" s="95"/>
      <c r="E1332" s="95"/>
      <c r="F1332" s="96"/>
      <c r="G1332" s="96"/>
      <c r="H1332" s="96" t="s">
        <v>4</v>
      </c>
      <c r="I1332" s="96" t="s">
        <v>5</v>
      </c>
      <c r="J1332" s="96" t="s">
        <v>6</v>
      </c>
      <c r="K1332" s="96" t="s">
        <v>257</v>
      </c>
      <c r="L1332" s="96" t="s">
        <v>258</v>
      </c>
      <c r="M1332" s="96"/>
    </row>
    <row r="1333" spans="2:13" ht="10" hidden="1" customHeight="1" outlineLevel="1" x14ac:dyDescent="0.15">
      <c r="H1333" s="1"/>
      <c r="I1333" s="1"/>
      <c r="J1333" s="1"/>
      <c r="K1333" s="1"/>
      <c r="L1333" s="1"/>
    </row>
    <row r="1334" spans="2:13" ht="15" hidden="1" customHeight="1" outlineLevel="1" x14ac:dyDescent="0.15">
      <c r="D1334" s="61" t="s">
        <v>308</v>
      </c>
      <c r="H1334" s="102" t="str" cm="1">
        <f t="array" ref="H1334">IF(OR(E1335:E1342 = "!"), "Red alert = missing data","")</f>
        <v/>
      </c>
      <c r="I1334" s="1"/>
      <c r="J1334" s="1"/>
      <c r="K1334" s="1"/>
      <c r="L1334" s="1"/>
    </row>
    <row r="1335" spans="2:13" s="1" customFormat="1" ht="15" hidden="1" customHeight="1" outlineLevel="1" x14ac:dyDescent="0.15">
      <c r="B1335" s="7"/>
      <c r="D1335" s="64" t="str">
        <f t="shared" ref="D1335:D1342" si="76">D1319</f>
        <v>[Role 1]</v>
      </c>
      <c r="E1335" s="62" t="str" cm="1">
        <f t="array" ref="E1335">IF(OR(H1319:L1319*H1335:L1335 &lt; H1319:L1319*1), "!", "")</f>
        <v/>
      </c>
      <c r="F1335" s="59" t="str">
        <f>F1306</f>
        <v>[currency code]</v>
      </c>
      <c r="H1335" s="23"/>
      <c r="I1335" s="23"/>
      <c r="J1335" s="23"/>
      <c r="K1335" s="23"/>
      <c r="L1335" s="23"/>
    </row>
    <row r="1336" spans="2:13" s="1" customFormat="1" ht="15" hidden="1" customHeight="1" outlineLevel="1" x14ac:dyDescent="0.15">
      <c r="B1336" s="7"/>
      <c r="D1336" s="64" t="str">
        <f t="shared" si="76"/>
        <v>[Role 2]</v>
      </c>
      <c r="E1336" s="62" t="str" cm="1">
        <f t="array" ref="E1336">IF(OR(H1320:L1320*H1336:L1336 &lt; H1320:L1320*1), "!", "")</f>
        <v/>
      </c>
      <c r="F1336" s="59" t="str">
        <f>F1306</f>
        <v>[currency code]</v>
      </c>
      <c r="H1336" s="23"/>
      <c r="I1336" s="23"/>
      <c r="J1336" s="23"/>
      <c r="K1336" s="23"/>
      <c r="L1336" s="23"/>
    </row>
    <row r="1337" spans="2:13" s="1" customFormat="1" ht="15" hidden="1" customHeight="1" outlineLevel="1" x14ac:dyDescent="0.15">
      <c r="B1337" s="7"/>
      <c r="D1337" s="64" t="str">
        <f t="shared" si="76"/>
        <v>[Role 3]</v>
      </c>
      <c r="E1337" s="62" t="str" cm="1">
        <f t="array" ref="E1337">IF(OR(H1321:L1321*H1337:L1337 &lt; H1321:L1321*1), "!", "")</f>
        <v/>
      </c>
      <c r="F1337" s="59" t="str">
        <f>F1306</f>
        <v>[currency code]</v>
      </c>
      <c r="H1337" s="23"/>
      <c r="I1337" s="23"/>
      <c r="J1337" s="23"/>
      <c r="K1337" s="23"/>
      <c r="L1337" s="23"/>
    </row>
    <row r="1338" spans="2:13" s="1" customFormat="1" ht="15" hidden="1" customHeight="1" outlineLevel="1" x14ac:dyDescent="0.15">
      <c r="B1338" s="7"/>
      <c r="D1338" s="64" t="str">
        <f t="shared" si="76"/>
        <v>[Role 4]</v>
      </c>
      <c r="E1338" s="62" t="str" cm="1">
        <f t="array" ref="E1338">IF(OR(H1322:L1322*H1338:L1338 &lt; H1322:L1322*1), "!", "")</f>
        <v/>
      </c>
      <c r="F1338" s="59" t="str">
        <f>F1306</f>
        <v>[currency code]</v>
      </c>
      <c r="H1338" s="23"/>
      <c r="I1338" s="23"/>
      <c r="J1338" s="23"/>
      <c r="K1338" s="23"/>
      <c r="L1338" s="23"/>
    </row>
    <row r="1339" spans="2:13" s="1" customFormat="1" ht="15" hidden="1" customHeight="1" outlineLevel="1" x14ac:dyDescent="0.15">
      <c r="B1339" s="7"/>
      <c r="D1339" s="64" t="str">
        <f t="shared" si="76"/>
        <v>[Role 5]</v>
      </c>
      <c r="E1339" s="62" t="str" cm="1">
        <f t="array" ref="E1339">IF(OR(H1323:L1323*H1339:L1339 &lt; H1323:L1323*1), "!", "")</f>
        <v/>
      </c>
      <c r="F1339" s="59" t="str">
        <f>F1306</f>
        <v>[currency code]</v>
      </c>
      <c r="H1339" s="23"/>
      <c r="I1339" s="23"/>
      <c r="J1339" s="23"/>
      <c r="K1339" s="23"/>
      <c r="L1339" s="23"/>
    </row>
    <row r="1340" spans="2:13" s="1" customFormat="1" ht="15" hidden="1" customHeight="1" outlineLevel="1" x14ac:dyDescent="0.15">
      <c r="B1340" s="7"/>
      <c r="D1340" s="64" t="str">
        <f t="shared" si="76"/>
        <v>[Role 6]</v>
      </c>
      <c r="E1340" s="62" t="str" cm="1">
        <f t="array" ref="E1340">IF(OR(H1324:L1324*H1340:L1340 &lt; H1324:L1324*1), "!", "")</f>
        <v/>
      </c>
      <c r="F1340" s="59" t="str">
        <f>F1306</f>
        <v>[currency code]</v>
      </c>
      <c r="H1340" s="23"/>
      <c r="I1340" s="23"/>
      <c r="J1340" s="23"/>
      <c r="K1340" s="23"/>
      <c r="L1340" s="23"/>
    </row>
    <row r="1341" spans="2:13" s="1" customFormat="1" ht="15" hidden="1" customHeight="1" outlineLevel="1" x14ac:dyDescent="0.15">
      <c r="B1341" s="7"/>
      <c r="D1341" s="64" t="str">
        <f t="shared" si="76"/>
        <v>[Role 7]</v>
      </c>
      <c r="E1341" s="62" t="str" cm="1">
        <f t="array" ref="E1341">IF(OR(H1325:L1325*H1341:L1341 &lt; H1325:L1325*1), "!", "")</f>
        <v/>
      </c>
      <c r="F1341" s="59" t="str">
        <f>F1306</f>
        <v>[currency code]</v>
      </c>
      <c r="H1341" s="23"/>
      <c r="I1341" s="23"/>
      <c r="J1341" s="23"/>
      <c r="K1341" s="23"/>
      <c r="L1341" s="23"/>
    </row>
    <row r="1342" spans="2:13" s="1" customFormat="1" ht="15" hidden="1" customHeight="1" outlineLevel="1" x14ac:dyDescent="0.15">
      <c r="B1342" s="7"/>
      <c r="D1342" s="64" t="str">
        <f t="shared" si="76"/>
        <v>[Role 8]</v>
      </c>
      <c r="E1342" s="62" t="str" cm="1">
        <f t="array" ref="E1342">IF(OR(H1326:L1326*H1342:L1342 &lt; H1326:L1326*1), "!", "")</f>
        <v/>
      </c>
      <c r="F1342" s="59" t="str">
        <f>F1306</f>
        <v>[currency code]</v>
      </c>
      <c r="H1342" s="23"/>
      <c r="I1342" s="23"/>
      <c r="J1342" s="23"/>
      <c r="K1342" s="23"/>
      <c r="L1342" s="23"/>
    </row>
    <row r="1343" spans="2:13" ht="10" hidden="1" customHeight="1" outlineLevel="1" x14ac:dyDescent="0.15">
      <c r="D1343" s="1"/>
      <c r="E1343" s="1"/>
      <c r="F1343" s="1"/>
      <c r="H1343" s="1"/>
      <c r="I1343" s="1"/>
      <c r="J1343" s="1"/>
      <c r="K1343" s="1"/>
      <c r="L1343" s="1"/>
    </row>
    <row r="1344" spans="2:13" ht="15" hidden="1" customHeight="1" outlineLevel="1" x14ac:dyDescent="0.15">
      <c r="D1344" s="61" t="s">
        <v>309</v>
      </c>
      <c r="E1344" s="1"/>
      <c r="F1344" s="1"/>
      <c r="H1344" s="104" t="s">
        <v>326</v>
      </c>
      <c r="I1344" s="1"/>
      <c r="J1344" s="1"/>
      <c r="K1344" s="1"/>
      <c r="L1344" s="1"/>
    </row>
    <row r="1345" spans="2:13" s="1" customFormat="1" ht="15" hidden="1" customHeight="1" outlineLevel="1" x14ac:dyDescent="0.15">
      <c r="B1345" s="7"/>
      <c r="D1345" s="64" t="str">
        <f t="shared" ref="D1345:D1352" si="77">D1319</f>
        <v>[Role 1]</v>
      </c>
      <c r="E1345" s="43"/>
      <c r="F1345" s="8" t="str">
        <f t="shared" ref="F1345:F1352" si="78">ReportingCurrency</f>
        <v>USD</v>
      </c>
      <c r="H1345" s="28">
        <f>IF(OR(H1308=0, H1319=0), 0, H1335/H1308)</f>
        <v>0</v>
      </c>
      <c r="I1345" s="28">
        <f>IF(OR(I1308=0, I1319=0), 0, I1335/I1308)</f>
        <v>0</v>
      </c>
      <c r="J1345" s="28">
        <f>IF(OR(J1308=0, J1319=0), 0, J1335/J1308)</f>
        <v>0</v>
      </c>
      <c r="K1345" s="28">
        <f>IF(OR(K1308=0, K1319=0), 0, K1335/K1308)</f>
        <v>0</v>
      </c>
      <c r="L1345" s="28">
        <f>IF(OR(L1308=0, L1319=0), 0, L1335/L1308)</f>
        <v>0</v>
      </c>
    </row>
    <row r="1346" spans="2:13" s="1" customFormat="1" ht="15" hidden="1" customHeight="1" outlineLevel="1" x14ac:dyDescent="0.15">
      <c r="B1346" s="7"/>
      <c r="D1346" s="64" t="str">
        <f t="shared" si="77"/>
        <v>[Role 2]</v>
      </c>
      <c r="E1346" s="43"/>
      <c r="F1346" s="8" t="str">
        <f t="shared" si="78"/>
        <v>USD</v>
      </c>
      <c r="H1346" s="28">
        <f>IF(OR(H1308=0, H1320=0), 0, H1336/H1308)</f>
        <v>0</v>
      </c>
      <c r="I1346" s="28">
        <f>IF(OR(I1308=0, I1320=0), 0, I1336/I1308)</f>
        <v>0</v>
      </c>
      <c r="J1346" s="28">
        <f>IF(OR(J1308=0, J1320=0), 0, J1336/J1308)</f>
        <v>0</v>
      </c>
      <c r="K1346" s="28">
        <f>IF(OR(K1308=0, K1320=0), 0, K1336/K1308)</f>
        <v>0</v>
      </c>
      <c r="L1346" s="28">
        <f>IF(OR(L1308=0, L1320=0), 0, L1336/L1308)</f>
        <v>0</v>
      </c>
    </row>
    <row r="1347" spans="2:13" s="1" customFormat="1" ht="15" hidden="1" customHeight="1" outlineLevel="1" x14ac:dyDescent="0.15">
      <c r="B1347" s="7"/>
      <c r="D1347" s="64" t="str">
        <f t="shared" si="77"/>
        <v>[Role 3]</v>
      </c>
      <c r="E1347" s="43"/>
      <c r="F1347" s="8" t="str">
        <f t="shared" si="78"/>
        <v>USD</v>
      </c>
      <c r="H1347" s="28">
        <f>IF(OR(H1308=0, H1321=0), 0, H1337/H1308)</f>
        <v>0</v>
      </c>
      <c r="I1347" s="28">
        <f>IF(OR(I1308=0, I1321=0), 0, I1337/I1308)</f>
        <v>0</v>
      </c>
      <c r="J1347" s="28">
        <f>IF(OR(J1308=0, J1321=0), 0, J1337/J1308)</f>
        <v>0</v>
      </c>
      <c r="K1347" s="28">
        <f>IF(OR(K1308=0, K1321=0), 0, K1337/K1308)</f>
        <v>0</v>
      </c>
      <c r="L1347" s="28">
        <f>IF(OR(L1308=0, L1321=0), 0, L1337/L1308)</f>
        <v>0</v>
      </c>
    </row>
    <row r="1348" spans="2:13" s="1" customFormat="1" ht="15" hidden="1" customHeight="1" outlineLevel="1" x14ac:dyDescent="0.15">
      <c r="B1348" s="7"/>
      <c r="D1348" s="64" t="str">
        <f t="shared" si="77"/>
        <v>[Role 4]</v>
      </c>
      <c r="E1348" s="43"/>
      <c r="F1348" s="8" t="str">
        <f t="shared" si="78"/>
        <v>USD</v>
      </c>
      <c r="H1348" s="28">
        <f>IF(OR(H1308=0, H1322=0), 0, H1338/H1308)</f>
        <v>0</v>
      </c>
      <c r="I1348" s="28">
        <f>IF(OR(I1308=0, I1322=0), 0, I1338/I1308)</f>
        <v>0</v>
      </c>
      <c r="J1348" s="28">
        <f>IF(OR(J1308=0, J1322=0), 0, J1338/J1308)</f>
        <v>0</v>
      </c>
      <c r="K1348" s="28">
        <f>IF(OR(K1308=0, K1322=0), 0, K1338/K1308)</f>
        <v>0</v>
      </c>
      <c r="L1348" s="28">
        <f>IF(OR(L1308=0, L1322=0), 0, L1338/L1308)</f>
        <v>0</v>
      </c>
    </row>
    <row r="1349" spans="2:13" s="1" customFormat="1" ht="15" hidden="1" customHeight="1" outlineLevel="1" x14ac:dyDescent="0.15">
      <c r="B1349" s="7"/>
      <c r="D1349" s="64" t="str">
        <f t="shared" si="77"/>
        <v>[Role 5]</v>
      </c>
      <c r="E1349" s="43"/>
      <c r="F1349" s="8" t="str">
        <f t="shared" si="78"/>
        <v>USD</v>
      </c>
      <c r="H1349" s="28">
        <f>IF(OR(H1308=0, H1323=0), 0, H1339/H1308)</f>
        <v>0</v>
      </c>
      <c r="I1349" s="28">
        <f>IF(OR(I1308=0, I1323=0), 0, I1339/I1308)</f>
        <v>0</v>
      </c>
      <c r="J1349" s="28">
        <f>IF(OR(J1308=0, J1323=0), 0, J1339/J1308)</f>
        <v>0</v>
      </c>
      <c r="K1349" s="28">
        <f>IF(OR(K1308=0, K1323=0), 0, K1339/K1308)</f>
        <v>0</v>
      </c>
      <c r="L1349" s="28">
        <f>IF(OR(L1308=0, L1323=0), 0, L1339/L1308)</f>
        <v>0</v>
      </c>
    </row>
    <row r="1350" spans="2:13" s="1" customFormat="1" ht="15" hidden="1" customHeight="1" outlineLevel="1" x14ac:dyDescent="0.15">
      <c r="B1350" s="7"/>
      <c r="D1350" s="64" t="str">
        <f t="shared" si="77"/>
        <v>[Role 6]</v>
      </c>
      <c r="E1350" s="43"/>
      <c r="F1350" s="8" t="str">
        <f t="shared" si="78"/>
        <v>USD</v>
      </c>
      <c r="H1350" s="28">
        <f>IF(OR(H1308=0, H1324=0), 0, H1340/H1308)</f>
        <v>0</v>
      </c>
      <c r="I1350" s="28">
        <f>IF(OR(I1308=0, I1324=0), 0, I1340/I1308)</f>
        <v>0</v>
      </c>
      <c r="J1350" s="28">
        <f>IF(OR(J1308=0, J1324=0), 0, J1340/J1308)</f>
        <v>0</v>
      </c>
      <c r="K1350" s="28">
        <f>IF(OR(K1308=0, K1324=0), 0, K1340/K1308)</f>
        <v>0</v>
      </c>
      <c r="L1350" s="28">
        <f>IF(OR(L1308=0, L1324=0), 0, L1340/L1308)</f>
        <v>0</v>
      </c>
    </row>
    <row r="1351" spans="2:13" s="1" customFormat="1" ht="15" hidden="1" customHeight="1" outlineLevel="1" x14ac:dyDescent="0.15">
      <c r="B1351" s="7"/>
      <c r="D1351" s="64" t="str">
        <f t="shared" si="77"/>
        <v>[Role 7]</v>
      </c>
      <c r="E1351" s="43"/>
      <c r="F1351" s="8" t="str">
        <f t="shared" si="78"/>
        <v>USD</v>
      </c>
      <c r="H1351" s="28">
        <f>IF(OR(H1308=0, H1325=0), 0, H1341/H1308)</f>
        <v>0</v>
      </c>
      <c r="I1351" s="28">
        <f>IF(OR(I1308=0, I1325=0), 0, I1341/I1308)</f>
        <v>0</v>
      </c>
      <c r="J1351" s="28">
        <f>IF(OR(J1308=0, J1325=0), 0, J1341/J1308)</f>
        <v>0</v>
      </c>
      <c r="K1351" s="28">
        <f>IF(OR(K1308=0, K1325=0), 0, K1341/K1308)</f>
        <v>0</v>
      </c>
      <c r="L1351" s="28">
        <f>IF(OR(L1308=0, L1325=0), 0, L1341/L1308)</f>
        <v>0</v>
      </c>
    </row>
    <row r="1352" spans="2:13" s="1" customFormat="1" ht="15" hidden="1" customHeight="1" outlineLevel="1" x14ac:dyDescent="0.15">
      <c r="B1352" s="7"/>
      <c r="D1352" s="64" t="str">
        <f t="shared" si="77"/>
        <v>[Role 8]</v>
      </c>
      <c r="E1352" s="43"/>
      <c r="F1352" s="8" t="str">
        <f t="shared" si="78"/>
        <v>USD</v>
      </c>
      <c r="H1352" s="28">
        <f>IF(OR(H1308=0, H1326=0), 0, H1342/H1308)</f>
        <v>0</v>
      </c>
      <c r="I1352" s="28">
        <f>IF(OR(I1308=0, I1326=0), 0, I1342/I1308)</f>
        <v>0</v>
      </c>
      <c r="J1352" s="28">
        <f>IF(OR(J1308=0, J1326=0), 0, J1342/J1308)</f>
        <v>0</v>
      </c>
      <c r="K1352" s="28">
        <f>IF(OR(K1308=0, K1326=0), 0, K1342/K1308)</f>
        <v>0</v>
      </c>
      <c r="L1352" s="28">
        <f>IF(OR(L1308=0, L1326=0), 0, L1342/L1308)</f>
        <v>0</v>
      </c>
    </row>
    <row r="1353" spans="2:13" hidden="1" outlineLevel="1" x14ac:dyDescent="0.15"/>
    <row r="1354" spans="2:13" s="1" customFormat="1" ht="18" hidden="1" customHeight="1" outlineLevel="1" x14ac:dyDescent="0.15">
      <c r="B1354" s="7"/>
      <c r="C1354" s="95" t="s">
        <v>10</v>
      </c>
      <c r="D1354" s="95"/>
      <c r="E1354" s="95"/>
      <c r="F1354" s="96"/>
      <c r="G1354" s="96"/>
      <c r="H1354" s="103" t="s">
        <v>4</v>
      </c>
      <c r="I1354" s="96" t="s">
        <v>5</v>
      </c>
      <c r="J1354" s="96" t="s">
        <v>6</v>
      </c>
      <c r="K1354" s="96" t="s">
        <v>257</v>
      </c>
      <c r="L1354" s="96" t="s">
        <v>258</v>
      </c>
      <c r="M1354" s="96"/>
    </row>
    <row r="1355" spans="2:13" ht="10" hidden="1" customHeight="1" outlineLevel="1" x14ac:dyDescent="0.15"/>
    <row r="1356" spans="2:13" s="1" customFormat="1" ht="15" hidden="1" customHeight="1" outlineLevel="1" x14ac:dyDescent="0.15">
      <c r="B1356" s="7"/>
      <c r="D1356" s="9" t="s">
        <v>17</v>
      </c>
      <c r="F1356" s="8" t="s">
        <v>9</v>
      </c>
      <c r="H1356" s="29">
        <f>H1330</f>
        <v>0</v>
      </c>
      <c r="I1356" s="29">
        <f>I1330</f>
        <v>0</v>
      </c>
      <c r="J1356" s="29">
        <f>J1330</f>
        <v>0</v>
      </c>
      <c r="K1356" s="29">
        <f>K1330</f>
        <v>0</v>
      </c>
      <c r="L1356" s="29">
        <f>L1330</f>
        <v>0</v>
      </c>
    </row>
    <row r="1357" spans="2:13" ht="4" hidden="1" customHeight="1" outlineLevel="1" x14ac:dyDescent="0.15">
      <c r="D1357" s="9"/>
      <c r="F1357" s="1"/>
      <c r="H1357" s="1"/>
      <c r="I1357" s="1"/>
      <c r="J1357" s="1"/>
      <c r="K1357" s="1"/>
      <c r="L1357" s="1"/>
    </row>
    <row r="1358" spans="2:13" s="1" customFormat="1" ht="15" hidden="1" customHeight="1" outlineLevel="1" x14ac:dyDescent="0.15">
      <c r="B1358" s="7"/>
      <c r="D1358" s="9" t="s">
        <v>249</v>
      </c>
      <c r="F1358" s="8" t="s">
        <v>9</v>
      </c>
      <c r="H1358" s="29" cm="1">
        <f t="array" ref="H1358">SUM(H1319:H1326 * (H1335:H1342 &lt;H1306))</f>
        <v>0</v>
      </c>
      <c r="I1358" s="29" cm="1">
        <f t="array" ref="I1358">SUM(I1319:I1326 * (I1335:I1342 &lt;I1306))</f>
        <v>0</v>
      </c>
      <c r="J1358" s="29" cm="1">
        <f t="array" ref="J1358">SUM(J1319:J1326 * (J1335:J1342 &lt;J1306))</f>
        <v>0</v>
      </c>
      <c r="K1358" s="29" cm="1">
        <f t="array" ref="K1358">SUM(K1319:K1326 * (K1335:K1342 &lt;K1306))</f>
        <v>0</v>
      </c>
      <c r="L1358" s="29" cm="1">
        <f t="array" ref="L1358">SUM(L1319:L1326 * (L1335:L1342 &lt;L1306))</f>
        <v>0</v>
      </c>
    </row>
    <row r="1359" spans="2:13" ht="4" hidden="1" customHeight="1" outlineLevel="1" x14ac:dyDescent="0.15">
      <c r="D1359" s="9"/>
      <c r="F1359" s="1"/>
      <c r="H1359" s="1"/>
      <c r="I1359" s="1"/>
      <c r="J1359" s="1"/>
      <c r="K1359" s="1"/>
      <c r="L1359" s="1"/>
    </row>
    <row r="1360" spans="2:13" s="1" customFormat="1" ht="15" hidden="1" customHeight="1" outlineLevel="1" x14ac:dyDescent="0.15">
      <c r="B1360" s="7"/>
      <c r="D1360" s="9" t="s">
        <v>11</v>
      </c>
      <c r="F1360" s="8" t="str">
        <f>ReportingCurrencyUnitLables</f>
        <v>USD 000s</v>
      </c>
      <c r="H1360" s="29">
        <f>H1310 * H1330 / 1000</f>
        <v>0</v>
      </c>
      <c r="I1360" s="105">
        <f t="shared" ref="I1360:L1360" si="79">I1310 * I1330 / 1000</f>
        <v>0</v>
      </c>
      <c r="J1360" s="29">
        <f t="shared" si="79"/>
        <v>0</v>
      </c>
      <c r="K1360" s="29">
        <f t="shared" si="79"/>
        <v>0</v>
      </c>
      <c r="L1360" s="29">
        <f t="shared" si="79"/>
        <v>0</v>
      </c>
    </row>
    <row r="1361" spans="2:13" ht="4" hidden="1" customHeight="1" outlineLevel="1" x14ac:dyDescent="0.15">
      <c r="D1361" s="9"/>
      <c r="F1361" s="1"/>
      <c r="H1361" s="1"/>
      <c r="I1361" s="1"/>
      <c r="J1361" s="1"/>
      <c r="K1361" s="1"/>
      <c r="L1361" s="1"/>
    </row>
    <row r="1362" spans="2:13" s="1" customFormat="1" ht="15" hidden="1" customHeight="1" outlineLevel="1" x14ac:dyDescent="0.15">
      <c r="B1362" s="7"/>
      <c r="D1362" s="9" t="s">
        <v>13</v>
      </c>
      <c r="F1362" s="8" t="s">
        <v>14</v>
      </c>
      <c r="H1362" s="30">
        <f>IF(H1356=0,0,H1358 / H1356)</f>
        <v>0</v>
      </c>
      <c r="I1362" s="30">
        <f>IF(I1356=0,0,I1358 / I1356)</f>
        <v>0</v>
      </c>
      <c r="J1362" s="30">
        <f>IF(J1356=0,0,J1358 / J1356)</f>
        <v>0</v>
      </c>
      <c r="K1362" s="30">
        <f>IF(K1356=0,0,K1358 / K1356)</f>
        <v>0</v>
      </c>
      <c r="L1362" s="30">
        <f>IF(L1356=0,0,L1358 / L1356)</f>
        <v>0</v>
      </c>
    </row>
    <row r="1363" spans="2:13" ht="4" hidden="1" customHeight="1" outlineLevel="1" x14ac:dyDescent="0.15">
      <c r="D1363" s="9"/>
      <c r="F1363" s="1"/>
      <c r="H1363" s="1"/>
      <c r="I1363" s="1"/>
      <c r="J1363" s="1"/>
      <c r="K1363" s="1"/>
      <c r="L1363" s="1"/>
    </row>
    <row r="1364" spans="2:13" ht="15" hidden="1" customHeight="1" outlineLevel="1" x14ac:dyDescent="0.15">
      <c r="D1364" s="9" t="s">
        <v>301</v>
      </c>
      <c r="F1364" s="8" t="str">
        <f>ReportingCurrencyUnitLables</f>
        <v>USD 000s</v>
      </c>
      <c r="G1364" s="1"/>
      <c r="H1364" s="105" cm="1">
        <f t="array" ref="H1364">SUM((H1345:H1352&lt;H1310) * (H1310 - H1345:H1352) * H1319:H1326) / 1000</f>
        <v>0</v>
      </c>
      <c r="I1364" s="105" cm="1">
        <f t="array" ref="I1364">SUM((I1345:I1352&lt;I1310) * (I1310 - I1345:I1352) * I1319:I1326) / 1000</f>
        <v>0</v>
      </c>
      <c r="J1364" s="105" cm="1">
        <f t="array" ref="J1364">SUM((J1345:J1352&lt;J1310) * (J1310 - J1345:J1352) * J1319:J1326) / 1000</f>
        <v>0</v>
      </c>
      <c r="K1364" s="105" cm="1">
        <f t="array" ref="K1364">SUM((K1345:K1352&lt;K1310) * (K1310 - K1345:K1352) * K1319:K1326) / 1000</f>
        <v>0</v>
      </c>
      <c r="L1364" s="105" cm="1">
        <f t="array" ref="L1364">SUM((L1345:L1352&lt;L1310) * (L1310 - L1345:L1352) * L1319:L1326) / 1000</f>
        <v>0</v>
      </c>
    </row>
    <row r="1365" spans="2:13" ht="4" hidden="1" customHeight="1" outlineLevel="1" x14ac:dyDescent="0.15">
      <c r="D1365" s="9"/>
      <c r="F1365" s="1"/>
      <c r="H1365" s="1"/>
      <c r="I1365" s="1"/>
      <c r="J1365" s="1"/>
      <c r="K1365" s="1"/>
      <c r="L1365" s="1"/>
    </row>
    <row r="1366" spans="2:13" s="1" customFormat="1" ht="15" hidden="1" customHeight="1" outlineLevel="1" x14ac:dyDescent="0.15">
      <c r="B1366" s="7"/>
      <c r="D1366" s="9" t="s">
        <v>252</v>
      </c>
      <c r="F1366" s="8" t="s">
        <v>250</v>
      </c>
      <c r="H1366" s="30">
        <f>IF(H1360=0, 0, H1364/H1360)</f>
        <v>0</v>
      </c>
      <c r="I1366" s="30">
        <f>IF(I1360=0, 0, I1364/I1360)</f>
        <v>0</v>
      </c>
      <c r="J1366" s="30">
        <f>IF(J1360=0, 0, J1364/J1360)</f>
        <v>0</v>
      </c>
      <c r="K1366" s="30">
        <f>IF(K1360=0, 0, K1364/K1360)</f>
        <v>0</v>
      </c>
      <c r="L1366" s="30">
        <f>IF(L1360=0, 0, L1364/L1360)</f>
        <v>0</v>
      </c>
    </row>
    <row r="1367" spans="2:13" ht="4" hidden="1" customHeight="1" outlineLevel="1" x14ac:dyDescent="0.15">
      <c r="D1367" s="9"/>
      <c r="F1367" s="1"/>
      <c r="H1367" s="1"/>
      <c r="I1367" s="1"/>
      <c r="J1367" s="1"/>
      <c r="K1367" s="1"/>
      <c r="L1367" s="1"/>
    </row>
    <row r="1368" spans="2:13" s="1" customFormat="1" ht="15" hidden="1" customHeight="1" outlineLevel="1" x14ac:dyDescent="0.15">
      <c r="B1368" s="7"/>
      <c r="C1368" s="7"/>
      <c r="D1368" s="9" t="s">
        <v>251</v>
      </c>
      <c r="F1368" s="8" t="s">
        <v>259</v>
      </c>
      <c r="H1368" s="31"/>
      <c r="I1368" s="30">
        <f>IF(H1366=0, 0, -(I1366-H1366) / H1366)</f>
        <v>0</v>
      </c>
      <c r="J1368" s="30">
        <f>IF(I1366=0, 0, -(J1366-I1366) / I1366)</f>
        <v>0</v>
      </c>
      <c r="K1368" s="30">
        <f>IF(J1366=0, 0, -(K1366-J1366) / J1366)</f>
        <v>0</v>
      </c>
      <c r="L1368" s="30">
        <f>IF(K1366=0, 0, -(L1366-K1366) / K1366)</f>
        <v>0</v>
      </c>
    </row>
    <row r="1369" spans="2:13" hidden="1" outlineLevel="1" x14ac:dyDescent="0.15"/>
    <row r="1370" spans="2:13" s="1" customFormat="1" ht="18" hidden="1" customHeight="1" outlineLevel="1" x14ac:dyDescent="0.15">
      <c r="B1370" s="7"/>
      <c r="C1370" s="95" t="s">
        <v>241</v>
      </c>
      <c r="D1370" s="95"/>
      <c r="E1370" s="97">
        <f>IF(AND(J1297 = "Yes", OR(ISBLANK(Worker_Type_Filter), Worker_Type_Filter = H1302),
 OR(ISBLANK(Country_Filter), Country_Filter = J1302)), 1, 0)</f>
        <v>1</v>
      </c>
      <c r="F1370" s="96"/>
      <c r="G1370" s="96"/>
      <c r="H1370" s="96" t="s">
        <v>4</v>
      </c>
      <c r="I1370" s="96" t="s">
        <v>5</v>
      </c>
      <c r="J1370" s="96" t="s">
        <v>6</v>
      </c>
      <c r="K1370" s="96" t="s">
        <v>257</v>
      </c>
      <c r="L1370" s="96" t="s">
        <v>258</v>
      </c>
      <c r="M1370" s="96"/>
    </row>
    <row r="1371" spans="2:13" ht="10" hidden="1" customHeight="1" outlineLevel="1" x14ac:dyDescent="0.15">
      <c r="C1371" s="44" t="s">
        <v>248</v>
      </c>
    </row>
    <row r="1372" spans="2:13" ht="4" hidden="1" customHeight="1" outlineLevel="1" x14ac:dyDescent="0.15"/>
    <row r="1373" spans="2:13" s="1" customFormat="1" ht="15" hidden="1" customHeight="1" outlineLevel="1" x14ac:dyDescent="0.15">
      <c r="B1373" s="7"/>
      <c r="C1373" s="19">
        <v>1</v>
      </c>
      <c r="D1373" s="9" t="s">
        <v>17</v>
      </c>
      <c r="F1373" s="8" t="s">
        <v>9</v>
      </c>
      <c r="H1373" s="29">
        <f>H1356 * $E1370</f>
        <v>0</v>
      </c>
      <c r="I1373" s="29">
        <f>I1356 * $E1370</f>
        <v>0</v>
      </c>
      <c r="J1373" s="29">
        <f>J1356 * $E1370</f>
        <v>0</v>
      </c>
      <c r="K1373" s="29">
        <f>K1356 * $E1370</f>
        <v>0</v>
      </c>
      <c r="L1373" s="29">
        <f>L1356 * $E1370</f>
        <v>0</v>
      </c>
    </row>
    <row r="1374" spans="2:13" ht="4" hidden="1" customHeight="1" outlineLevel="1" x14ac:dyDescent="0.15">
      <c r="D1374" s="9"/>
      <c r="F1374" s="1"/>
      <c r="H1374" s="1"/>
      <c r="I1374" s="1"/>
      <c r="J1374" s="1"/>
      <c r="K1374" s="1"/>
      <c r="L1374" s="1"/>
    </row>
    <row r="1375" spans="2:13" s="1" customFormat="1" ht="15" hidden="1" customHeight="1" outlineLevel="1" x14ac:dyDescent="0.15">
      <c r="B1375" s="7"/>
      <c r="C1375" s="19">
        <v>2</v>
      </c>
      <c r="D1375" s="9" t="s">
        <v>249</v>
      </c>
      <c r="F1375" s="8" t="s">
        <v>9</v>
      </c>
      <c r="H1375" s="29">
        <f>H1358 * $E1370</f>
        <v>0</v>
      </c>
      <c r="I1375" s="29">
        <f>I1358 * $E1370</f>
        <v>0</v>
      </c>
      <c r="J1375" s="29">
        <f>J1358 * $E1370</f>
        <v>0</v>
      </c>
      <c r="K1375" s="29">
        <f>K1358 * $E1370</f>
        <v>0</v>
      </c>
      <c r="L1375" s="29">
        <f>L1358 * $E1370</f>
        <v>0</v>
      </c>
    </row>
    <row r="1376" spans="2:13" ht="4" hidden="1" customHeight="1" outlineLevel="1" x14ac:dyDescent="0.15">
      <c r="D1376" s="9"/>
      <c r="F1376" s="1"/>
      <c r="H1376" s="1"/>
      <c r="I1376" s="1"/>
      <c r="J1376" s="1"/>
      <c r="K1376" s="1"/>
      <c r="L1376" s="1"/>
    </row>
    <row r="1377" spans="2:14" s="1" customFormat="1" ht="15" hidden="1" customHeight="1" outlineLevel="1" x14ac:dyDescent="0.15">
      <c r="B1377" s="7"/>
      <c r="C1377" s="19">
        <v>3</v>
      </c>
      <c r="D1377" s="9" t="s">
        <v>11</v>
      </c>
      <c r="F1377" s="8" t="str">
        <f>ReportingCurrencyUnitLables</f>
        <v>USD 000s</v>
      </c>
      <c r="H1377" s="29">
        <f>H1360 * $E1370</f>
        <v>0</v>
      </c>
      <c r="I1377" s="29">
        <f>I1360 * $E1370</f>
        <v>0</v>
      </c>
      <c r="J1377" s="29">
        <f>J1360 * $E1370</f>
        <v>0</v>
      </c>
      <c r="K1377" s="29">
        <f>K1360 * $E1370</f>
        <v>0</v>
      </c>
      <c r="L1377" s="29">
        <f>L1360 * $E1370</f>
        <v>0</v>
      </c>
    </row>
    <row r="1378" spans="2:14" ht="4" hidden="1" customHeight="1" outlineLevel="1" x14ac:dyDescent="0.15">
      <c r="D1378" s="9"/>
      <c r="F1378" s="1"/>
      <c r="H1378" s="1"/>
      <c r="I1378" s="1"/>
      <c r="J1378" s="1"/>
      <c r="K1378" s="1"/>
      <c r="L1378" s="1"/>
    </row>
    <row r="1379" spans="2:14" s="1" customFormat="1" ht="15" hidden="1" customHeight="1" outlineLevel="1" x14ac:dyDescent="0.15">
      <c r="B1379" s="7"/>
      <c r="C1379" s="19">
        <v>4</v>
      </c>
      <c r="D1379" s="9" t="s">
        <v>256</v>
      </c>
      <c r="F1379" s="8" t="str">
        <f>ReportingCurrencyUnitLables</f>
        <v>USD 000s</v>
      </c>
      <c r="H1379" s="29">
        <f>H1364 * $E1370</f>
        <v>0</v>
      </c>
      <c r="I1379" s="29">
        <f>I1364 * $E1370</f>
        <v>0</v>
      </c>
      <c r="J1379" s="29">
        <f>J1364 * $E1370</f>
        <v>0</v>
      </c>
      <c r="K1379" s="29">
        <f>K1364 * $E1370</f>
        <v>0</v>
      </c>
      <c r="L1379" s="29">
        <f>L1364 * $E1370</f>
        <v>0</v>
      </c>
    </row>
    <row r="1380" spans="2:14" ht="4" hidden="1" customHeight="1" outlineLevel="1" x14ac:dyDescent="0.15">
      <c r="D1380" s="9"/>
      <c r="F1380" s="1"/>
      <c r="H1380" s="1"/>
      <c r="I1380" s="1"/>
      <c r="J1380" s="1"/>
      <c r="K1380" s="1"/>
      <c r="L1380" s="1"/>
    </row>
    <row r="1381" spans="2:14" ht="10" hidden="1" customHeight="1" outlineLevel="1" x14ac:dyDescent="0.15">
      <c r="B1381" s="45"/>
      <c r="C1381" s="41"/>
      <c r="D1381" s="41"/>
      <c r="E1381" s="41"/>
      <c r="F1381" s="41"/>
      <c r="G1381" s="41"/>
      <c r="H1381" s="41"/>
      <c r="I1381" s="46"/>
      <c r="J1381" s="46"/>
      <c r="K1381" s="46"/>
      <c r="L1381" s="41"/>
      <c r="M1381" s="41"/>
      <c r="N1381" s="1"/>
    </row>
    <row r="1382" spans="2:14" ht="10" customHeight="1" x14ac:dyDescent="0.15"/>
    <row r="1383" spans="2:14" s="1" customFormat="1" ht="19" collapsed="1" x14ac:dyDescent="0.15">
      <c r="B1383" s="87" cm="1">
        <f t="array" aca="1" ref="B1383" ca="1">MAX($B$2:OFFSET(B1383,-1,0)+1)</f>
        <v>17</v>
      </c>
      <c r="C1383" s="88" t="str">
        <f>UPPER(J1388) &amp;" / " &amp; K1388  &amp; " / " &amp; L1388 &amp; " / " &amp; H1388</f>
        <v xml:space="preserve"> /  /  / </v>
      </c>
      <c r="D1383" s="88"/>
      <c r="E1383" s="41"/>
      <c r="F1383" s="41"/>
      <c r="G1383" s="41"/>
      <c r="H1383" s="62" t="str">
        <f>IF(COUNTIF(E1385:E1465, "!")&gt;0, "!", "")</f>
        <v/>
      </c>
      <c r="I1383" s="18" t="s">
        <v>240</v>
      </c>
      <c r="J1383" s="2" t="s">
        <v>210</v>
      </c>
      <c r="K1383" s="18" t="s">
        <v>266</v>
      </c>
      <c r="L1383" s="42">
        <f>E1456</f>
        <v>1</v>
      </c>
      <c r="M1383" s="41"/>
    </row>
    <row r="1384" spans="2:14" s="1" customFormat="1" ht="4" hidden="1" customHeight="1" outlineLevel="1" x14ac:dyDescent="0.15">
      <c r="B1384" s="92"/>
      <c r="C1384" s="93"/>
      <c r="D1384" s="93"/>
      <c r="E1384" s="93"/>
      <c r="F1384" s="93"/>
      <c r="G1384" s="93"/>
      <c r="H1384" s="93"/>
      <c r="I1384" s="94"/>
      <c r="J1384" s="94"/>
      <c r="K1384" s="94"/>
      <c r="L1384" s="93"/>
      <c r="M1384" s="93"/>
    </row>
    <row r="1385" spans="2:14" ht="10" hidden="1" customHeight="1" outlineLevel="1" x14ac:dyDescent="0.15"/>
    <row r="1386" spans="2:14" ht="15" hidden="1" customHeight="1" outlineLevel="1" x14ac:dyDescent="0.15">
      <c r="D1386" s="1"/>
      <c r="E1386" s="1"/>
      <c r="H1386" s="4" t="s">
        <v>1</v>
      </c>
      <c r="J1386" s="4" t="s">
        <v>0</v>
      </c>
      <c r="K1386" s="4" t="s">
        <v>209</v>
      </c>
      <c r="L1386" s="4" t="s">
        <v>263</v>
      </c>
    </row>
    <row r="1387" spans="2:14" ht="5" hidden="1" customHeight="1" outlineLevel="1" x14ac:dyDescent="0.15">
      <c r="D1387" s="1"/>
      <c r="E1387" s="1"/>
      <c r="H1387" s="1"/>
      <c r="J1387" s="1"/>
      <c r="K1387" s="1"/>
      <c r="L1387" s="1"/>
    </row>
    <row r="1388" spans="2:14" ht="15" hidden="1" customHeight="1" outlineLevel="1" x14ac:dyDescent="0.15">
      <c r="D1388" s="9" t="s">
        <v>2</v>
      </c>
      <c r="E1388" s="1"/>
      <c r="H1388" s="2"/>
      <c r="J1388" s="2"/>
      <c r="K1388" s="2"/>
      <c r="L1388" s="2"/>
    </row>
    <row r="1389" spans="2:14" hidden="1" outlineLevel="1" x14ac:dyDescent="0.15">
      <c r="D1389" s="1"/>
      <c r="E1389" s="1"/>
      <c r="F1389" s="1"/>
      <c r="H1389" s="1"/>
      <c r="I1389" s="1"/>
      <c r="J1389" s="1"/>
      <c r="K1389" s="1"/>
      <c r="L1389" s="1"/>
    </row>
    <row r="1390" spans="2:14" s="1" customFormat="1" ht="18" hidden="1" customHeight="1" outlineLevel="1" x14ac:dyDescent="0.15">
      <c r="B1390" s="7"/>
      <c r="C1390" s="95" t="s">
        <v>3</v>
      </c>
      <c r="D1390" s="95"/>
      <c r="E1390" s="95"/>
      <c r="F1390" s="96"/>
      <c r="G1390" s="96"/>
      <c r="H1390" s="96" t="s">
        <v>4</v>
      </c>
      <c r="I1390" s="96" t="s">
        <v>5</v>
      </c>
      <c r="J1390" s="96" t="s">
        <v>6</v>
      </c>
      <c r="K1390" s="96" t="s">
        <v>257</v>
      </c>
      <c r="L1390" s="96" t="s">
        <v>258</v>
      </c>
      <c r="M1390" s="96"/>
    </row>
    <row r="1391" spans="2:14" ht="10" hidden="1" customHeight="1" outlineLevel="1" x14ac:dyDescent="0.15">
      <c r="H1391" s="1"/>
      <c r="I1391" s="1"/>
      <c r="J1391" s="1"/>
      <c r="K1391" s="1"/>
      <c r="L1391" s="1"/>
    </row>
    <row r="1392" spans="2:14" s="1" customFormat="1" ht="15" hidden="1" customHeight="1" outlineLevel="1" x14ac:dyDescent="0.15">
      <c r="B1392" s="7"/>
      <c r="D1392" s="9" t="s">
        <v>3</v>
      </c>
      <c r="F1392" s="17" t="s">
        <v>331</v>
      </c>
      <c r="H1392" s="22"/>
      <c r="I1392" s="22"/>
      <c r="J1392" s="22"/>
      <c r="K1392" s="22"/>
      <c r="L1392" s="22"/>
    </row>
    <row r="1393" spans="2:13" ht="4" hidden="1" customHeight="1" outlineLevel="1" x14ac:dyDescent="0.15">
      <c r="D1393" s="1"/>
      <c r="E1393" s="1"/>
      <c r="F1393" s="1"/>
      <c r="H1393" s="1"/>
      <c r="I1393" s="1"/>
      <c r="J1393" s="1"/>
      <c r="K1393" s="1"/>
      <c r="L1393" s="1"/>
    </row>
    <row r="1394" spans="2:13" s="1" customFormat="1" ht="15" hidden="1" customHeight="1" outlineLevel="1" x14ac:dyDescent="0.15">
      <c r="B1394" s="7"/>
      <c r="D1394" s="9" t="s">
        <v>246</v>
      </c>
      <c r="F1394" s="8" t="str">
        <f>F1396 &amp; ":" &amp; F1392</f>
        <v>USD:[currency code]</v>
      </c>
      <c r="H1394" s="24"/>
      <c r="I1394" s="24"/>
      <c r="J1394" s="24"/>
      <c r="K1394" s="24"/>
      <c r="L1394" s="24"/>
    </row>
    <row r="1395" spans="2:13" ht="4" hidden="1" customHeight="1" outlineLevel="1" x14ac:dyDescent="0.15">
      <c r="D1395" s="1"/>
      <c r="E1395" s="1"/>
      <c r="F1395" s="1"/>
      <c r="H1395" s="1"/>
      <c r="I1395" s="1"/>
      <c r="J1395" s="1"/>
      <c r="K1395" s="1"/>
      <c r="L1395" s="1"/>
    </row>
    <row r="1396" spans="2:13" s="1" customFormat="1" ht="15" hidden="1" customHeight="1" outlineLevel="1" x14ac:dyDescent="0.15">
      <c r="B1396" s="7"/>
      <c r="D1396" s="9" t="s">
        <v>16</v>
      </c>
      <c r="F1396" s="8" t="str">
        <f>ReportingCurrency</f>
        <v>USD</v>
      </c>
      <c r="H1396" s="28">
        <f>IF(H1394=0, 0, H1392/H1394)</f>
        <v>0</v>
      </c>
      <c r="I1396" s="28">
        <f>IF(I1394=0, 0, I1392/I1394)</f>
        <v>0</v>
      </c>
      <c r="J1396" s="28">
        <f>IF(J1394=0, 0, J1392/J1394)</f>
        <v>0</v>
      </c>
      <c r="K1396" s="28">
        <f>IF(K1394=0, 0, K1392/K1394)</f>
        <v>0</v>
      </c>
      <c r="L1396" s="28">
        <f>IF(L1394=0, 0, L1392/L1394)</f>
        <v>0</v>
      </c>
    </row>
    <row r="1397" spans="2:13" ht="4" hidden="1" customHeight="1" outlineLevel="1" x14ac:dyDescent="0.15">
      <c r="D1397" s="1"/>
      <c r="E1397" s="1"/>
      <c r="F1397" s="1"/>
      <c r="H1397" s="1"/>
      <c r="I1397" s="1"/>
      <c r="J1397" s="1"/>
      <c r="K1397" s="1"/>
      <c r="L1397" s="1"/>
    </row>
    <row r="1398" spans="2:13" s="1" customFormat="1" ht="15" hidden="1" customHeight="1" outlineLevel="1" x14ac:dyDescent="0.15">
      <c r="B1398" s="7"/>
      <c r="D1398" s="9" t="s">
        <v>253</v>
      </c>
      <c r="F1398" s="8" t="s">
        <v>254</v>
      </c>
      <c r="H1398" s="2"/>
      <c r="I1398" s="2"/>
      <c r="J1398" s="2"/>
      <c r="K1398" s="2"/>
      <c r="L1398" s="2"/>
    </row>
    <row r="1399" spans="2:13" ht="4" hidden="1" customHeight="1" outlineLevel="1" x14ac:dyDescent="0.15">
      <c r="D1399" s="1"/>
      <c r="E1399" s="1"/>
      <c r="F1399" s="1"/>
      <c r="H1399" s="1"/>
      <c r="I1399" s="1"/>
      <c r="J1399" s="1"/>
      <c r="K1399" s="1"/>
      <c r="L1399" s="1"/>
    </row>
    <row r="1400" spans="2:13" s="1" customFormat="1" ht="15" hidden="1" customHeight="1" outlineLevel="1" x14ac:dyDescent="0.15">
      <c r="B1400" s="7"/>
      <c r="D1400" s="9" t="s">
        <v>279</v>
      </c>
      <c r="F1400" s="8" t="s">
        <v>255</v>
      </c>
      <c r="H1400" s="25"/>
      <c r="I1400" s="25"/>
      <c r="J1400" s="25"/>
      <c r="K1400" s="25"/>
      <c r="L1400" s="25"/>
    </row>
    <row r="1401" spans="2:13" hidden="1" outlineLevel="1" x14ac:dyDescent="0.15">
      <c r="D1401" s="1"/>
      <c r="E1401" s="1"/>
      <c r="F1401" s="1"/>
      <c r="H1401" s="1"/>
      <c r="I1401" s="1"/>
      <c r="J1401" s="1"/>
      <c r="K1401" s="1"/>
      <c r="L1401" s="1"/>
    </row>
    <row r="1402" spans="2:13" s="1" customFormat="1" ht="18" hidden="1" customHeight="1" outlineLevel="1" x14ac:dyDescent="0.15">
      <c r="B1402" s="7"/>
      <c r="C1402" s="95" t="s">
        <v>8</v>
      </c>
      <c r="D1402" s="95"/>
      <c r="E1402" s="95"/>
      <c r="F1402" s="96"/>
      <c r="G1402" s="96"/>
      <c r="H1402" s="96" t="s">
        <v>4</v>
      </c>
      <c r="I1402" s="96" t="s">
        <v>5</v>
      </c>
      <c r="J1402" s="96" t="s">
        <v>6</v>
      </c>
      <c r="K1402" s="96" t="s">
        <v>257</v>
      </c>
      <c r="L1402" s="96" t="s">
        <v>258</v>
      </c>
      <c r="M1402" s="96"/>
    </row>
    <row r="1403" spans="2:13" ht="10" hidden="1" customHeight="1" outlineLevel="1" x14ac:dyDescent="0.15">
      <c r="H1403" s="1"/>
      <c r="I1403" s="1"/>
      <c r="J1403" s="1"/>
      <c r="K1403" s="1"/>
      <c r="L1403" s="1"/>
    </row>
    <row r="1404" spans="2:13" ht="15" hidden="1" customHeight="1" outlineLevel="1" x14ac:dyDescent="0.15">
      <c r="D1404" s="9" t="s">
        <v>323</v>
      </c>
      <c r="E1404" s="1"/>
      <c r="F1404" s="1"/>
      <c r="H1404" s="65"/>
      <c r="I1404" s="1"/>
      <c r="J1404" s="1"/>
      <c r="K1404" s="1"/>
      <c r="L1404" s="1"/>
    </row>
    <row r="1405" spans="2:13" s="1" customFormat="1" ht="15" hidden="1" customHeight="1" outlineLevel="1" x14ac:dyDescent="0.15">
      <c r="B1405" s="7"/>
      <c r="D1405" s="63" t="s">
        <v>317</v>
      </c>
      <c r="F1405" s="8" t="s">
        <v>18</v>
      </c>
      <c r="H1405" s="23"/>
      <c r="I1405" s="23"/>
      <c r="J1405" s="23"/>
      <c r="K1405" s="23"/>
      <c r="L1405" s="23"/>
    </row>
    <row r="1406" spans="2:13" s="1" customFormat="1" ht="15" hidden="1" customHeight="1" outlineLevel="1" x14ac:dyDescent="0.15">
      <c r="B1406" s="7"/>
      <c r="D1406" s="63" t="s">
        <v>302</v>
      </c>
      <c r="F1406" s="8" t="s">
        <v>18</v>
      </c>
      <c r="H1406" s="23"/>
      <c r="I1406" s="23"/>
      <c r="J1406" s="23"/>
      <c r="K1406" s="23"/>
      <c r="L1406" s="23"/>
    </row>
    <row r="1407" spans="2:13" s="1" customFormat="1" ht="15" hidden="1" customHeight="1" outlineLevel="1" x14ac:dyDescent="0.15">
      <c r="B1407" s="7"/>
      <c r="D1407" s="63" t="s">
        <v>303</v>
      </c>
      <c r="F1407" s="8" t="s">
        <v>18</v>
      </c>
      <c r="H1407" s="23"/>
      <c r="I1407" s="23"/>
      <c r="J1407" s="23"/>
      <c r="K1407" s="23"/>
      <c r="L1407" s="23"/>
    </row>
    <row r="1408" spans="2:13" s="1" customFormat="1" ht="15" hidden="1" customHeight="1" outlineLevel="1" x14ac:dyDescent="0.15">
      <c r="B1408" s="7"/>
      <c r="D1408" s="63" t="s">
        <v>304</v>
      </c>
      <c r="F1408" s="8" t="s">
        <v>18</v>
      </c>
      <c r="H1408" s="23"/>
      <c r="I1408" s="23"/>
      <c r="J1408" s="23"/>
      <c r="K1408" s="23"/>
      <c r="L1408" s="23"/>
    </row>
    <row r="1409" spans="2:13" s="1" customFormat="1" ht="15" hidden="1" customHeight="1" outlineLevel="1" x14ac:dyDescent="0.15">
      <c r="B1409" s="7"/>
      <c r="D1409" s="63" t="s">
        <v>318</v>
      </c>
      <c r="F1409" s="8" t="s">
        <v>18</v>
      </c>
      <c r="H1409" s="23"/>
      <c r="I1409" s="23"/>
      <c r="J1409" s="23"/>
      <c r="K1409" s="23"/>
      <c r="L1409" s="23"/>
    </row>
    <row r="1410" spans="2:13" s="1" customFormat="1" ht="15" hidden="1" customHeight="1" outlineLevel="1" x14ac:dyDescent="0.15">
      <c r="B1410" s="7"/>
      <c r="D1410" s="63" t="s">
        <v>319</v>
      </c>
      <c r="F1410" s="8" t="s">
        <v>18</v>
      </c>
      <c r="H1410" s="23"/>
      <c r="I1410" s="23"/>
      <c r="J1410" s="23"/>
      <c r="K1410" s="23"/>
      <c r="L1410" s="23"/>
    </row>
    <row r="1411" spans="2:13" s="1" customFormat="1" ht="15" hidden="1" customHeight="1" outlineLevel="1" x14ac:dyDescent="0.15">
      <c r="B1411" s="7"/>
      <c r="D1411" s="63" t="s">
        <v>320</v>
      </c>
      <c r="F1411" s="8" t="s">
        <v>18</v>
      </c>
      <c r="H1411" s="23"/>
      <c r="I1411" s="23"/>
      <c r="J1411" s="23"/>
      <c r="K1411" s="23"/>
      <c r="L1411" s="23"/>
    </row>
    <row r="1412" spans="2:13" s="1" customFormat="1" ht="15" hidden="1" customHeight="1" outlineLevel="1" x14ac:dyDescent="0.15">
      <c r="B1412" s="7"/>
      <c r="D1412" s="63" t="s">
        <v>321</v>
      </c>
      <c r="F1412" s="8" t="s">
        <v>18</v>
      </c>
      <c r="H1412" s="23"/>
      <c r="I1412" s="23"/>
      <c r="J1412" s="23"/>
      <c r="K1412" s="23"/>
      <c r="L1412" s="23"/>
    </row>
    <row r="1413" spans="2:13" ht="4" hidden="1" customHeight="1" outlineLevel="1" x14ac:dyDescent="0.15">
      <c r="D1413" s="1"/>
      <c r="E1413" s="1"/>
      <c r="F1413" s="1"/>
      <c r="H1413" s="1"/>
      <c r="I1413" s="1"/>
      <c r="J1413" s="1"/>
      <c r="K1413" s="1"/>
      <c r="L1413" s="1"/>
    </row>
    <row r="1414" spans="2:13" s="1" customFormat="1" ht="15" hidden="1" customHeight="1" outlineLevel="1" x14ac:dyDescent="0.15">
      <c r="B1414" s="7"/>
      <c r="D1414" s="66" t="s">
        <v>327</v>
      </c>
      <c r="F1414" s="8" t="s">
        <v>18</v>
      </c>
      <c r="H1414" s="23"/>
      <c r="I1414" s="23"/>
      <c r="J1414" s="23"/>
      <c r="K1414" s="23"/>
      <c r="L1414" s="23"/>
    </row>
    <row r="1415" spans="2:13" ht="4" hidden="1" customHeight="1" outlineLevel="1" x14ac:dyDescent="0.15">
      <c r="D1415" s="1"/>
      <c r="E1415" s="1"/>
      <c r="F1415" s="1"/>
      <c r="H1415" s="1"/>
      <c r="I1415" s="1"/>
      <c r="J1415" s="1"/>
      <c r="K1415" s="1"/>
      <c r="L1415" s="1"/>
    </row>
    <row r="1416" spans="2:13" s="1" customFormat="1" ht="15" hidden="1" customHeight="1" outlineLevel="1" x14ac:dyDescent="0.15">
      <c r="B1416" s="7"/>
      <c r="D1416" s="60" t="s">
        <v>310</v>
      </c>
      <c r="E1416"/>
      <c r="F1416" s="8" t="s">
        <v>18</v>
      </c>
      <c r="H1416" s="28">
        <f>SUM(H1405:H1412, H1414)</f>
        <v>0</v>
      </c>
      <c r="I1416" s="28">
        <f t="shared" ref="I1416:L1416" si="80">SUM(I1405:I1412, I1414)</f>
        <v>0</v>
      </c>
      <c r="J1416" s="28">
        <f t="shared" si="80"/>
        <v>0</v>
      </c>
      <c r="K1416" s="28">
        <f t="shared" si="80"/>
        <v>0</v>
      </c>
      <c r="L1416" s="28">
        <f t="shared" si="80"/>
        <v>0</v>
      </c>
    </row>
    <row r="1417" spans="2:13" hidden="1" outlineLevel="1" x14ac:dyDescent="0.15">
      <c r="D1417" s="1"/>
      <c r="E1417" s="1"/>
      <c r="F1417" s="1"/>
      <c r="H1417" s="1"/>
      <c r="I1417" s="1"/>
      <c r="J1417" s="1"/>
      <c r="K1417" s="1"/>
      <c r="L1417" s="1"/>
    </row>
    <row r="1418" spans="2:13" s="1" customFormat="1" ht="18" hidden="1" customHeight="1" outlineLevel="1" x14ac:dyDescent="0.15">
      <c r="B1418" s="7"/>
      <c r="C1418" s="95" t="s">
        <v>322</v>
      </c>
      <c r="D1418" s="95"/>
      <c r="E1418" s="95"/>
      <c r="F1418" s="96"/>
      <c r="G1418" s="96"/>
      <c r="H1418" s="96" t="s">
        <v>4</v>
      </c>
      <c r="I1418" s="96" t="s">
        <v>5</v>
      </c>
      <c r="J1418" s="96" t="s">
        <v>6</v>
      </c>
      <c r="K1418" s="96" t="s">
        <v>257</v>
      </c>
      <c r="L1418" s="96" t="s">
        <v>258</v>
      </c>
      <c r="M1418" s="96"/>
    </row>
    <row r="1419" spans="2:13" ht="10" hidden="1" customHeight="1" outlineLevel="1" x14ac:dyDescent="0.15">
      <c r="H1419" s="1"/>
      <c r="I1419" s="1"/>
      <c r="J1419" s="1"/>
      <c r="K1419" s="1"/>
      <c r="L1419" s="1"/>
    </row>
    <row r="1420" spans="2:13" ht="15" hidden="1" customHeight="1" outlineLevel="1" x14ac:dyDescent="0.15">
      <c r="D1420" s="61" t="s">
        <v>308</v>
      </c>
      <c r="H1420" s="102" t="str" cm="1">
        <f t="array" ref="H1420">IF(OR(E1421:E1428 = "!"), "Red alert = missing data","")</f>
        <v/>
      </c>
      <c r="I1420" s="1"/>
      <c r="J1420" s="1"/>
      <c r="K1420" s="1"/>
      <c r="L1420" s="1"/>
    </row>
    <row r="1421" spans="2:13" s="1" customFormat="1" ht="15" hidden="1" customHeight="1" outlineLevel="1" x14ac:dyDescent="0.15">
      <c r="B1421" s="7"/>
      <c r="D1421" s="64" t="str">
        <f t="shared" ref="D1421:D1428" si="81">D1405</f>
        <v>[Role 1]</v>
      </c>
      <c r="E1421" s="62" t="str" cm="1">
        <f t="array" ref="E1421">IF(OR(H1405:L1405*H1421:L1421 &lt; H1405:L1405*1), "!", "")</f>
        <v/>
      </c>
      <c r="F1421" s="59" t="str">
        <f>F1392</f>
        <v>[currency code]</v>
      </c>
      <c r="H1421" s="23"/>
      <c r="I1421" s="23"/>
      <c r="J1421" s="23"/>
      <c r="K1421" s="23"/>
      <c r="L1421" s="23"/>
    </row>
    <row r="1422" spans="2:13" s="1" customFormat="1" ht="15" hidden="1" customHeight="1" outlineLevel="1" x14ac:dyDescent="0.15">
      <c r="B1422" s="7"/>
      <c r="D1422" s="64" t="str">
        <f t="shared" si="81"/>
        <v>[Role 2]</v>
      </c>
      <c r="E1422" s="62" t="str" cm="1">
        <f t="array" ref="E1422">IF(OR(H1406:L1406*H1422:L1422 &lt; H1406:L1406*1), "!", "")</f>
        <v/>
      </c>
      <c r="F1422" s="59" t="str">
        <f>F1392</f>
        <v>[currency code]</v>
      </c>
      <c r="H1422" s="23"/>
      <c r="I1422" s="23"/>
      <c r="J1422" s="23"/>
      <c r="K1422" s="23"/>
      <c r="L1422" s="23"/>
    </row>
    <row r="1423" spans="2:13" s="1" customFormat="1" ht="15" hidden="1" customHeight="1" outlineLevel="1" x14ac:dyDescent="0.15">
      <c r="B1423" s="7"/>
      <c r="D1423" s="64" t="str">
        <f t="shared" si="81"/>
        <v>[Role 3]</v>
      </c>
      <c r="E1423" s="62" t="str" cm="1">
        <f t="array" ref="E1423">IF(OR(H1407:L1407*H1423:L1423 &lt; H1407:L1407*1), "!", "")</f>
        <v/>
      </c>
      <c r="F1423" s="59" t="str">
        <f>F1392</f>
        <v>[currency code]</v>
      </c>
      <c r="H1423" s="23"/>
      <c r="I1423" s="23"/>
      <c r="J1423" s="23"/>
      <c r="K1423" s="23"/>
      <c r="L1423" s="23"/>
    </row>
    <row r="1424" spans="2:13" s="1" customFormat="1" ht="15" hidden="1" customHeight="1" outlineLevel="1" x14ac:dyDescent="0.15">
      <c r="B1424" s="7"/>
      <c r="D1424" s="64" t="str">
        <f t="shared" si="81"/>
        <v>[Role 4]</v>
      </c>
      <c r="E1424" s="62" t="str" cm="1">
        <f t="array" ref="E1424">IF(OR(H1408:L1408*H1424:L1424 &lt; H1408:L1408*1), "!", "")</f>
        <v/>
      </c>
      <c r="F1424" s="59" t="str">
        <f>F1392</f>
        <v>[currency code]</v>
      </c>
      <c r="H1424" s="23"/>
      <c r="I1424" s="23"/>
      <c r="J1424" s="23"/>
      <c r="K1424" s="23"/>
      <c r="L1424" s="23"/>
    </row>
    <row r="1425" spans="2:13" s="1" customFormat="1" ht="15" hidden="1" customHeight="1" outlineLevel="1" x14ac:dyDescent="0.15">
      <c r="B1425" s="7"/>
      <c r="D1425" s="64" t="str">
        <f t="shared" si="81"/>
        <v>[Role 5]</v>
      </c>
      <c r="E1425" s="62" t="str" cm="1">
        <f t="array" ref="E1425">IF(OR(H1409:L1409*H1425:L1425 &lt; H1409:L1409*1), "!", "")</f>
        <v/>
      </c>
      <c r="F1425" s="59" t="str">
        <f>F1392</f>
        <v>[currency code]</v>
      </c>
      <c r="H1425" s="23"/>
      <c r="I1425" s="23"/>
      <c r="J1425" s="23"/>
      <c r="K1425" s="23"/>
      <c r="L1425" s="23"/>
    </row>
    <row r="1426" spans="2:13" s="1" customFormat="1" ht="15" hidden="1" customHeight="1" outlineLevel="1" x14ac:dyDescent="0.15">
      <c r="B1426" s="7"/>
      <c r="D1426" s="64" t="str">
        <f t="shared" si="81"/>
        <v>[Role 6]</v>
      </c>
      <c r="E1426" s="62" t="str" cm="1">
        <f t="array" ref="E1426">IF(OR(H1410:L1410*H1426:L1426 &lt; H1410:L1410*1), "!", "")</f>
        <v/>
      </c>
      <c r="F1426" s="59" t="str">
        <f>F1392</f>
        <v>[currency code]</v>
      </c>
      <c r="H1426" s="23"/>
      <c r="I1426" s="23"/>
      <c r="J1426" s="23"/>
      <c r="K1426" s="23"/>
      <c r="L1426" s="23"/>
    </row>
    <row r="1427" spans="2:13" s="1" customFormat="1" ht="15" hidden="1" customHeight="1" outlineLevel="1" x14ac:dyDescent="0.15">
      <c r="B1427" s="7"/>
      <c r="D1427" s="64" t="str">
        <f t="shared" si="81"/>
        <v>[Role 7]</v>
      </c>
      <c r="E1427" s="62" t="str" cm="1">
        <f t="array" ref="E1427">IF(OR(H1411:L1411*H1427:L1427 &lt; H1411:L1411*1), "!", "")</f>
        <v/>
      </c>
      <c r="F1427" s="59" t="str">
        <f>F1392</f>
        <v>[currency code]</v>
      </c>
      <c r="H1427" s="23"/>
      <c r="I1427" s="23"/>
      <c r="J1427" s="23"/>
      <c r="K1427" s="23"/>
      <c r="L1427" s="23"/>
    </row>
    <row r="1428" spans="2:13" s="1" customFormat="1" ht="15" hidden="1" customHeight="1" outlineLevel="1" x14ac:dyDescent="0.15">
      <c r="B1428" s="7"/>
      <c r="D1428" s="64" t="str">
        <f t="shared" si="81"/>
        <v>[Role 8]</v>
      </c>
      <c r="E1428" s="62" t="str" cm="1">
        <f t="array" ref="E1428">IF(OR(H1412:L1412*H1428:L1428 &lt; H1412:L1412*1), "!", "")</f>
        <v/>
      </c>
      <c r="F1428" s="59" t="str">
        <f>F1392</f>
        <v>[currency code]</v>
      </c>
      <c r="H1428" s="23"/>
      <c r="I1428" s="23"/>
      <c r="J1428" s="23"/>
      <c r="K1428" s="23"/>
      <c r="L1428" s="23"/>
    </row>
    <row r="1429" spans="2:13" ht="10" hidden="1" customHeight="1" outlineLevel="1" x14ac:dyDescent="0.15">
      <c r="D1429" s="1"/>
      <c r="E1429" s="1"/>
      <c r="F1429" s="1"/>
      <c r="H1429" s="1"/>
      <c r="I1429" s="1"/>
      <c r="J1429" s="1"/>
      <c r="K1429" s="1"/>
      <c r="L1429" s="1"/>
    </row>
    <row r="1430" spans="2:13" ht="15" hidden="1" customHeight="1" outlineLevel="1" x14ac:dyDescent="0.15">
      <c r="D1430" s="61" t="s">
        <v>309</v>
      </c>
      <c r="E1430" s="1"/>
      <c r="F1430" s="1"/>
      <c r="H1430" s="104" t="s">
        <v>326</v>
      </c>
      <c r="I1430" s="1"/>
      <c r="J1430" s="1"/>
      <c r="K1430" s="1"/>
      <c r="L1430" s="1"/>
    </row>
    <row r="1431" spans="2:13" s="1" customFormat="1" ht="15" hidden="1" customHeight="1" outlineLevel="1" x14ac:dyDescent="0.15">
      <c r="B1431" s="7"/>
      <c r="D1431" s="64" t="str">
        <f t="shared" ref="D1431:D1438" si="82">D1405</f>
        <v>[Role 1]</v>
      </c>
      <c r="E1431" s="43"/>
      <c r="F1431" s="8" t="str">
        <f t="shared" ref="F1431:F1438" si="83">ReportingCurrency</f>
        <v>USD</v>
      </c>
      <c r="H1431" s="28">
        <f>IF(OR(H1394=0, H1405=0), 0, H1421/H1394)</f>
        <v>0</v>
      </c>
      <c r="I1431" s="28">
        <f>IF(OR(I1394=0, I1405=0), 0, I1421/I1394)</f>
        <v>0</v>
      </c>
      <c r="J1431" s="28">
        <f>IF(OR(J1394=0, J1405=0), 0, J1421/J1394)</f>
        <v>0</v>
      </c>
      <c r="K1431" s="28">
        <f>IF(OR(K1394=0, K1405=0), 0, K1421/K1394)</f>
        <v>0</v>
      </c>
      <c r="L1431" s="28">
        <f>IF(OR(L1394=0, L1405=0), 0, L1421/L1394)</f>
        <v>0</v>
      </c>
    </row>
    <row r="1432" spans="2:13" s="1" customFormat="1" ht="15" hidden="1" customHeight="1" outlineLevel="1" x14ac:dyDescent="0.15">
      <c r="B1432" s="7"/>
      <c r="D1432" s="64" t="str">
        <f t="shared" si="82"/>
        <v>[Role 2]</v>
      </c>
      <c r="E1432" s="43"/>
      <c r="F1432" s="8" t="str">
        <f t="shared" si="83"/>
        <v>USD</v>
      </c>
      <c r="H1432" s="28">
        <f>IF(OR(H1394=0, H1406=0), 0, H1422/H1394)</f>
        <v>0</v>
      </c>
      <c r="I1432" s="28">
        <f>IF(OR(I1394=0, I1406=0), 0, I1422/I1394)</f>
        <v>0</v>
      </c>
      <c r="J1432" s="28">
        <f>IF(OR(J1394=0, J1406=0), 0, J1422/J1394)</f>
        <v>0</v>
      </c>
      <c r="K1432" s="28">
        <f>IF(OR(K1394=0, K1406=0), 0, K1422/K1394)</f>
        <v>0</v>
      </c>
      <c r="L1432" s="28">
        <f>IF(OR(L1394=0, L1406=0), 0, L1422/L1394)</f>
        <v>0</v>
      </c>
    </row>
    <row r="1433" spans="2:13" s="1" customFormat="1" ht="15" hidden="1" customHeight="1" outlineLevel="1" x14ac:dyDescent="0.15">
      <c r="B1433" s="7"/>
      <c r="D1433" s="64" t="str">
        <f t="shared" si="82"/>
        <v>[Role 3]</v>
      </c>
      <c r="E1433" s="43"/>
      <c r="F1433" s="8" t="str">
        <f t="shared" si="83"/>
        <v>USD</v>
      </c>
      <c r="H1433" s="28">
        <f>IF(OR(H1394=0, H1407=0), 0, H1423/H1394)</f>
        <v>0</v>
      </c>
      <c r="I1433" s="28">
        <f>IF(OR(I1394=0, I1407=0), 0, I1423/I1394)</f>
        <v>0</v>
      </c>
      <c r="J1433" s="28">
        <f>IF(OR(J1394=0, J1407=0), 0, J1423/J1394)</f>
        <v>0</v>
      </c>
      <c r="K1433" s="28">
        <f>IF(OR(K1394=0, K1407=0), 0, K1423/K1394)</f>
        <v>0</v>
      </c>
      <c r="L1433" s="28">
        <f>IF(OR(L1394=0, L1407=0), 0, L1423/L1394)</f>
        <v>0</v>
      </c>
    </row>
    <row r="1434" spans="2:13" s="1" customFormat="1" ht="15" hidden="1" customHeight="1" outlineLevel="1" x14ac:dyDescent="0.15">
      <c r="B1434" s="7"/>
      <c r="D1434" s="64" t="str">
        <f t="shared" si="82"/>
        <v>[Role 4]</v>
      </c>
      <c r="E1434" s="43"/>
      <c r="F1434" s="8" t="str">
        <f t="shared" si="83"/>
        <v>USD</v>
      </c>
      <c r="H1434" s="28">
        <f>IF(OR(H1394=0, H1408=0), 0, H1424/H1394)</f>
        <v>0</v>
      </c>
      <c r="I1434" s="28">
        <f>IF(OR(I1394=0, I1408=0), 0, I1424/I1394)</f>
        <v>0</v>
      </c>
      <c r="J1434" s="28">
        <f>IF(OR(J1394=0, J1408=0), 0, J1424/J1394)</f>
        <v>0</v>
      </c>
      <c r="K1434" s="28">
        <f>IF(OR(K1394=0, K1408=0), 0, K1424/K1394)</f>
        <v>0</v>
      </c>
      <c r="L1434" s="28">
        <f>IF(OR(L1394=0, L1408=0), 0, L1424/L1394)</f>
        <v>0</v>
      </c>
    </row>
    <row r="1435" spans="2:13" s="1" customFormat="1" ht="15" hidden="1" customHeight="1" outlineLevel="1" x14ac:dyDescent="0.15">
      <c r="B1435" s="7"/>
      <c r="D1435" s="64" t="str">
        <f t="shared" si="82"/>
        <v>[Role 5]</v>
      </c>
      <c r="E1435" s="43"/>
      <c r="F1435" s="8" t="str">
        <f t="shared" si="83"/>
        <v>USD</v>
      </c>
      <c r="H1435" s="28">
        <f>IF(OR(H1394=0, H1409=0), 0, H1425/H1394)</f>
        <v>0</v>
      </c>
      <c r="I1435" s="28">
        <f>IF(OR(I1394=0, I1409=0), 0, I1425/I1394)</f>
        <v>0</v>
      </c>
      <c r="J1435" s="28">
        <f>IF(OR(J1394=0, J1409=0), 0, J1425/J1394)</f>
        <v>0</v>
      </c>
      <c r="K1435" s="28">
        <f>IF(OR(K1394=0, K1409=0), 0, K1425/K1394)</f>
        <v>0</v>
      </c>
      <c r="L1435" s="28">
        <f>IF(OR(L1394=0, L1409=0), 0, L1425/L1394)</f>
        <v>0</v>
      </c>
    </row>
    <row r="1436" spans="2:13" s="1" customFormat="1" ht="15" hidden="1" customHeight="1" outlineLevel="1" x14ac:dyDescent="0.15">
      <c r="B1436" s="7"/>
      <c r="D1436" s="64" t="str">
        <f t="shared" si="82"/>
        <v>[Role 6]</v>
      </c>
      <c r="E1436" s="43"/>
      <c r="F1436" s="8" t="str">
        <f t="shared" si="83"/>
        <v>USD</v>
      </c>
      <c r="H1436" s="28">
        <f>IF(OR(H1394=0, H1410=0), 0, H1426/H1394)</f>
        <v>0</v>
      </c>
      <c r="I1436" s="28">
        <f>IF(OR(I1394=0, I1410=0), 0, I1426/I1394)</f>
        <v>0</v>
      </c>
      <c r="J1436" s="28">
        <f>IF(OR(J1394=0, J1410=0), 0, J1426/J1394)</f>
        <v>0</v>
      </c>
      <c r="K1436" s="28">
        <f>IF(OR(K1394=0, K1410=0), 0, K1426/K1394)</f>
        <v>0</v>
      </c>
      <c r="L1436" s="28">
        <f>IF(OR(L1394=0, L1410=0), 0, L1426/L1394)</f>
        <v>0</v>
      </c>
    </row>
    <row r="1437" spans="2:13" s="1" customFormat="1" ht="15" hidden="1" customHeight="1" outlineLevel="1" x14ac:dyDescent="0.15">
      <c r="B1437" s="7"/>
      <c r="D1437" s="64" t="str">
        <f t="shared" si="82"/>
        <v>[Role 7]</v>
      </c>
      <c r="E1437" s="43"/>
      <c r="F1437" s="8" t="str">
        <f t="shared" si="83"/>
        <v>USD</v>
      </c>
      <c r="H1437" s="28">
        <f>IF(OR(H1394=0, H1411=0), 0, H1427/H1394)</f>
        <v>0</v>
      </c>
      <c r="I1437" s="28">
        <f>IF(OR(I1394=0, I1411=0), 0, I1427/I1394)</f>
        <v>0</v>
      </c>
      <c r="J1437" s="28">
        <f>IF(OR(J1394=0, J1411=0), 0, J1427/J1394)</f>
        <v>0</v>
      </c>
      <c r="K1437" s="28">
        <f>IF(OR(K1394=0, K1411=0), 0, K1427/K1394)</f>
        <v>0</v>
      </c>
      <c r="L1437" s="28">
        <f>IF(OR(L1394=0, L1411=0), 0, L1427/L1394)</f>
        <v>0</v>
      </c>
    </row>
    <row r="1438" spans="2:13" s="1" customFormat="1" ht="15" hidden="1" customHeight="1" outlineLevel="1" x14ac:dyDescent="0.15">
      <c r="B1438" s="7"/>
      <c r="D1438" s="64" t="str">
        <f t="shared" si="82"/>
        <v>[Role 8]</v>
      </c>
      <c r="E1438" s="43"/>
      <c r="F1438" s="8" t="str">
        <f t="shared" si="83"/>
        <v>USD</v>
      </c>
      <c r="H1438" s="28">
        <f>IF(OR(H1394=0, H1412=0), 0, H1428/H1394)</f>
        <v>0</v>
      </c>
      <c r="I1438" s="28">
        <f>IF(OR(I1394=0, I1412=0), 0, I1428/I1394)</f>
        <v>0</v>
      </c>
      <c r="J1438" s="28">
        <f>IF(OR(J1394=0, J1412=0), 0, J1428/J1394)</f>
        <v>0</v>
      </c>
      <c r="K1438" s="28">
        <f>IF(OR(K1394=0, K1412=0), 0, K1428/K1394)</f>
        <v>0</v>
      </c>
      <c r="L1438" s="28">
        <f>IF(OR(L1394=0, L1412=0), 0, L1428/L1394)</f>
        <v>0</v>
      </c>
    </row>
    <row r="1439" spans="2:13" hidden="1" outlineLevel="1" x14ac:dyDescent="0.15"/>
    <row r="1440" spans="2:13" s="1" customFormat="1" ht="18" hidden="1" customHeight="1" outlineLevel="1" x14ac:dyDescent="0.15">
      <c r="B1440" s="7"/>
      <c r="C1440" s="95" t="s">
        <v>10</v>
      </c>
      <c r="D1440" s="95"/>
      <c r="E1440" s="95"/>
      <c r="F1440" s="96"/>
      <c r="G1440" s="96"/>
      <c r="H1440" s="103" t="s">
        <v>4</v>
      </c>
      <c r="I1440" s="96" t="s">
        <v>5</v>
      </c>
      <c r="J1440" s="96" t="s">
        <v>6</v>
      </c>
      <c r="K1440" s="96" t="s">
        <v>257</v>
      </c>
      <c r="L1440" s="96" t="s">
        <v>258</v>
      </c>
      <c r="M1440" s="96"/>
    </row>
    <row r="1441" spans="2:13" ht="10" hidden="1" customHeight="1" outlineLevel="1" x14ac:dyDescent="0.15"/>
    <row r="1442" spans="2:13" s="1" customFormat="1" ht="15" hidden="1" customHeight="1" outlineLevel="1" x14ac:dyDescent="0.15">
      <c r="B1442" s="7"/>
      <c r="D1442" s="9" t="s">
        <v>17</v>
      </c>
      <c r="F1442" s="8" t="s">
        <v>9</v>
      </c>
      <c r="H1442" s="29">
        <f>H1416</f>
        <v>0</v>
      </c>
      <c r="I1442" s="29">
        <f>I1416</f>
        <v>0</v>
      </c>
      <c r="J1442" s="29">
        <f>J1416</f>
        <v>0</v>
      </c>
      <c r="K1442" s="29">
        <f>K1416</f>
        <v>0</v>
      </c>
      <c r="L1442" s="29">
        <f>L1416</f>
        <v>0</v>
      </c>
    </row>
    <row r="1443" spans="2:13" ht="4" hidden="1" customHeight="1" outlineLevel="1" x14ac:dyDescent="0.15">
      <c r="D1443" s="9"/>
      <c r="F1443" s="1"/>
      <c r="H1443" s="1"/>
      <c r="I1443" s="1"/>
      <c r="J1443" s="1"/>
      <c r="K1443" s="1"/>
      <c r="L1443" s="1"/>
    </row>
    <row r="1444" spans="2:13" s="1" customFormat="1" ht="15" hidden="1" customHeight="1" outlineLevel="1" x14ac:dyDescent="0.15">
      <c r="B1444" s="7"/>
      <c r="D1444" s="9" t="s">
        <v>249</v>
      </c>
      <c r="F1444" s="8" t="s">
        <v>9</v>
      </c>
      <c r="H1444" s="29" cm="1">
        <f t="array" ref="H1444">SUM(H1405:H1412 * (H1421:H1428 &lt;H1392))</f>
        <v>0</v>
      </c>
      <c r="I1444" s="29" cm="1">
        <f t="array" ref="I1444">SUM(I1405:I1412 * (I1421:I1428 &lt;I1392))</f>
        <v>0</v>
      </c>
      <c r="J1444" s="29" cm="1">
        <f t="array" ref="J1444">SUM(J1405:J1412 * (J1421:J1428 &lt;J1392))</f>
        <v>0</v>
      </c>
      <c r="K1444" s="29" cm="1">
        <f t="array" ref="K1444">SUM(K1405:K1412 * (K1421:K1428 &lt;K1392))</f>
        <v>0</v>
      </c>
      <c r="L1444" s="29" cm="1">
        <f t="array" ref="L1444">SUM(L1405:L1412 * (L1421:L1428 &lt;L1392))</f>
        <v>0</v>
      </c>
    </row>
    <row r="1445" spans="2:13" ht="4" hidden="1" customHeight="1" outlineLevel="1" x14ac:dyDescent="0.15">
      <c r="D1445" s="9"/>
      <c r="F1445" s="1"/>
      <c r="H1445" s="1"/>
      <c r="I1445" s="1"/>
      <c r="J1445" s="1"/>
      <c r="K1445" s="1"/>
      <c r="L1445" s="1"/>
    </row>
    <row r="1446" spans="2:13" s="1" customFormat="1" ht="15" hidden="1" customHeight="1" outlineLevel="1" x14ac:dyDescent="0.15">
      <c r="B1446" s="7"/>
      <c r="D1446" s="9" t="s">
        <v>11</v>
      </c>
      <c r="F1446" s="8" t="str">
        <f>ReportingCurrencyUnitLables</f>
        <v>USD 000s</v>
      </c>
      <c r="H1446" s="29">
        <f>H1396 * H1416 / 1000</f>
        <v>0</v>
      </c>
      <c r="I1446" s="105">
        <f t="shared" ref="I1446:L1446" si="84">I1396 * I1416 / 1000</f>
        <v>0</v>
      </c>
      <c r="J1446" s="29">
        <f t="shared" si="84"/>
        <v>0</v>
      </c>
      <c r="K1446" s="29">
        <f t="shared" si="84"/>
        <v>0</v>
      </c>
      <c r="L1446" s="29">
        <f t="shared" si="84"/>
        <v>0</v>
      </c>
    </row>
    <row r="1447" spans="2:13" ht="4" hidden="1" customHeight="1" outlineLevel="1" x14ac:dyDescent="0.15">
      <c r="D1447" s="9"/>
      <c r="F1447" s="1"/>
      <c r="H1447" s="1"/>
      <c r="I1447" s="1"/>
      <c r="J1447" s="1"/>
      <c r="K1447" s="1"/>
      <c r="L1447" s="1"/>
    </row>
    <row r="1448" spans="2:13" s="1" customFormat="1" ht="15" hidden="1" customHeight="1" outlineLevel="1" x14ac:dyDescent="0.15">
      <c r="B1448" s="7"/>
      <c r="D1448" s="9" t="s">
        <v>13</v>
      </c>
      <c r="F1448" s="8" t="s">
        <v>14</v>
      </c>
      <c r="H1448" s="30">
        <f>IF(H1442=0,0,H1444 / H1442)</f>
        <v>0</v>
      </c>
      <c r="I1448" s="30">
        <f>IF(I1442=0,0,I1444 / I1442)</f>
        <v>0</v>
      </c>
      <c r="J1448" s="30">
        <f>IF(J1442=0,0,J1444 / J1442)</f>
        <v>0</v>
      </c>
      <c r="K1448" s="30">
        <f>IF(K1442=0,0,K1444 / K1442)</f>
        <v>0</v>
      </c>
      <c r="L1448" s="30">
        <f>IF(L1442=0,0,L1444 / L1442)</f>
        <v>0</v>
      </c>
    </row>
    <row r="1449" spans="2:13" ht="4" hidden="1" customHeight="1" outlineLevel="1" x14ac:dyDescent="0.15">
      <c r="D1449" s="9"/>
      <c r="F1449" s="1"/>
      <c r="H1449" s="1"/>
      <c r="I1449" s="1"/>
      <c r="J1449" s="1"/>
      <c r="K1449" s="1"/>
      <c r="L1449" s="1"/>
    </row>
    <row r="1450" spans="2:13" ht="15" hidden="1" customHeight="1" outlineLevel="1" x14ac:dyDescent="0.15">
      <c r="D1450" s="9" t="s">
        <v>301</v>
      </c>
      <c r="F1450" s="8" t="str">
        <f>ReportingCurrencyUnitLables</f>
        <v>USD 000s</v>
      </c>
      <c r="G1450" s="1"/>
      <c r="H1450" s="105" cm="1">
        <f t="array" ref="H1450">SUM((H1431:H1438&lt;H1396) * (H1396 - H1431:H1438) * H1405:H1412) / 1000</f>
        <v>0</v>
      </c>
      <c r="I1450" s="105" cm="1">
        <f t="array" ref="I1450">SUM((I1431:I1438&lt;I1396) * (I1396 - I1431:I1438) * I1405:I1412) / 1000</f>
        <v>0</v>
      </c>
      <c r="J1450" s="105" cm="1">
        <f t="array" ref="J1450">SUM((J1431:J1438&lt;J1396) * (J1396 - J1431:J1438) * J1405:J1412) / 1000</f>
        <v>0</v>
      </c>
      <c r="K1450" s="105" cm="1">
        <f t="array" ref="K1450">SUM((K1431:K1438&lt;K1396) * (K1396 - K1431:K1438) * K1405:K1412) / 1000</f>
        <v>0</v>
      </c>
      <c r="L1450" s="105" cm="1">
        <f t="array" ref="L1450">SUM((L1431:L1438&lt;L1396) * (L1396 - L1431:L1438) * L1405:L1412) / 1000</f>
        <v>0</v>
      </c>
    </row>
    <row r="1451" spans="2:13" ht="4" hidden="1" customHeight="1" outlineLevel="1" x14ac:dyDescent="0.15">
      <c r="D1451" s="9"/>
      <c r="F1451" s="1"/>
      <c r="H1451" s="1"/>
      <c r="I1451" s="1"/>
      <c r="J1451" s="1"/>
      <c r="K1451" s="1"/>
      <c r="L1451" s="1"/>
    </row>
    <row r="1452" spans="2:13" s="1" customFormat="1" ht="15" hidden="1" customHeight="1" outlineLevel="1" x14ac:dyDescent="0.15">
      <c r="B1452" s="7"/>
      <c r="D1452" s="9" t="s">
        <v>252</v>
      </c>
      <c r="F1452" s="8" t="s">
        <v>250</v>
      </c>
      <c r="H1452" s="30">
        <f>IF(H1446=0, 0, H1450/H1446)</f>
        <v>0</v>
      </c>
      <c r="I1452" s="30">
        <f>IF(I1446=0, 0, I1450/I1446)</f>
        <v>0</v>
      </c>
      <c r="J1452" s="30">
        <f>IF(J1446=0, 0, J1450/J1446)</f>
        <v>0</v>
      </c>
      <c r="K1452" s="30">
        <f>IF(K1446=0, 0, K1450/K1446)</f>
        <v>0</v>
      </c>
      <c r="L1452" s="30">
        <f>IF(L1446=0, 0, L1450/L1446)</f>
        <v>0</v>
      </c>
    </row>
    <row r="1453" spans="2:13" ht="4" hidden="1" customHeight="1" outlineLevel="1" x14ac:dyDescent="0.15">
      <c r="D1453" s="9"/>
      <c r="F1453" s="1"/>
      <c r="H1453" s="1"/>
      <c r="I1453" s="1"/>
      <c r="J1453" s="1"/>
      <c r="K1453" s="1"/>
      <c r="L1453" s="1"/>
    </row>
    <row r="1454" spans="2:13" s="1" customFormat="1" ht="15" hidden="1" customHeight="1" outlineLevel="1" x14ac:dyDescent="0.15">
      <c r="B1454" s="7"/>
      <c r="C1454" s="7"/>
      <c r="D1454" s="9" t="s">
        <v>251</v>
      </c>
      <c r="F1454" s="8" t="s">
        <v>259</v>
      </c>
      <c r="H1454" s="31"/>
      <c r="I1454" s="30">
        <f>IF(H1452=0, 0, -(I1452-H1452) / H1452)</f>
        <v>0</v>
      </c>
      <c r="J1454" s="30">
        <f>IF(I1452=0, 0, -(J1452-I1452) / I1452)</f>
        <v>0</v>
      </c>
      <c r="K1454" s="30">
        <f>IF(J1452=0, 0, -(K1452-J1452) / J1452)</f>
        <v>0</v>
      </c>
      <c r="L1454" s="30">
        <f>IF(K1452=0, 0, -(L1452-K1452) / K1452)</f>
        <v>0</v>
      </c>
    </row>
    <row r="1455" spans="2:13" hidden="1" outlineLevel="1" x14ac:dyDescent="0.15"/>
    <row r="1456" spans="2:13" s="1" customFormat="1" ht="18" hidden="1" customHeight="1" outlineLevel="1" x14ac:dyDescent="0.15">
      <c r="B1456" s="7"/>
      <c r="C1456" s="95" t="s">
        <v>241</v>
      </c>
      <c r="D1456" s="95"/>
      <c r="E1456" s="97">
        <f>IF(AND(J1383 = "Yes", OR(ISBLANK(Worker_Type_Filter), Worker_Type_Filter = H1388),
 OR(ISBLANK(Country_Filter), Country_Filter = J1388)), 1, 0)</f>
        <v>1</v>
      </c>
      <c r="F1456" s="96"/>
      <c r="G1456" s="96"/>
      <c r="H1456" s="96" t="s">
        <v>4</v>
      </c>
      <c r="I1456" s="96" t="s">
        <v>5</v>
      </c>
      <c r="J1456" s="96" t="s">
        <v>6</v>
      </c>
      <c r="K1456" s="96" t="s">
        <v>257</v>
      </c>
      <c r="L1456" s="96" t="s">
        <v>258</v>
      </c>
      <c r="M1456" s="96"/>
    </row>
    <row r="1457" spans="2:14" ht="10" hidden="1" customHeight="1" outlineLevel="1" x14ac:dyDescent="0.15">
      <c r="C1457" s="44" t="s">
        <v>248</v>
      </c>
    </row>
    <row r="1458" spans="2:14" ht="4" hidden="1" customHeight="1" outlineLevel="1" x14ac:dyDescent="0.15"/>
    <row r="1459" spans="2:14" s="1" customFormat="1" ht="15" hidden="1" customHeight="1" outlineLevel="1" x14ac:dyDescent="0.15">
      <c r="B1459" s="7"/>
      <c r="C1459" s="19">
        <v>1</v>
      </c>
      <c r="D1459" s="9" t="s">
        <v>17</v>
      </c>
      <c r="F1459" s="8" t="s">
        <v>9</v>
      </c>
      <c r="H1459" s="29">
        <f>H1442 * $E1456</f>
        <v>0</v>
      </c>
      <c r="I1459" s="29">
        <f>I1442 * $E1456</f>
        <v>0</v>
      </c>
      <c r="J1459" s="29">
        <f>J1442 * $E1456</f>
        <v>0</v>
      </c>
      <c r="K1459" s="29">
        <f>K1442 * $E1456</f>
        <v>0</v>
      </c>
      <c r="L1459" s="29">
        <f>L1442 * $E1456</f>
        <v>0</v>
      </c>
    </row>
    <row r="1460" spans="2:14" ht="4" hidden="1" customHeight="1" outlineLevel="1" x14ac:dyDescent="0.15">
      <c r="D1460" s="9"/>
      <c r="F1460" s="1"/>
      <c r="H1460" s="1"/>
      <c r="I1460" s="1"/>
      <c r="J1460" s="1"/>
      <c r="K1460" s="1"/>
      <c r="L1460" s="1"/>
    </row>
    <row r="1461" spans="2:14" s="1" customFormat="1" ht="15" hidden="1" customHeight="1" outlineLevel="1" x14ac:dyDescent="0.15">
      <c r="B1461" s="7"/>
      <c r="C1461" s="19">
        <v>2</v>
      </c>
      <c r="D1461" s="9" t="s">
        <v>249</v>
      </c>
      <c r="F1461" s="8" t="s">
        <v>9</v>
      </c>
      <c r="H1461" s="29">
        <f>H1444 * $E1456</f>
        <v>0</v>
      </c>
      <c r="I1461" s="29">
        <f>I1444 * $E1456</f>
        <v>0</v>
      </c>
      <c r="J1461" s="29">
        <f>J1444 * $E1456</f>
        <v>0</v>
      </c>
      <c r="K1461" s="29">
        <f>K1444 * $E1456</f>
        <v>0</v>
      </c>
      <c r="L1461" s="29">
        <f>L1444 * $E1456</f>
        <v>0</v>
      </c>
    </row>
    <row r="1462" spans="2:14" ht="4" hidden="1" customHeight="1" outlineLevel="1" x14ac:dyDescent="0.15">
      <c r="D1462" s="9"/>
      <c r="F1462" s="1"/>
      <c r="H1462" s="1"/>
      <c r="I1462" s="1"/>
      <c r="J1462" s="1"/>
      <c r="K1462" s="1"/>
      <c r="L1462" s="1"/>
    </row>
    <row r="1463" spans="2:14" s="1" customFormat="1" ht="15" hidden="1" customHeight="1" outlineLevel="1" x14ac:dyDescent="0.15">
      <c r="B1463" s="7"/>
      <c r="C1463" s="19">
        <v>3</v>
      </c>
      <c r="D1463" s="9" t="s">
        <v>11</v>
      </c>
      <c r="F1463" s="8" t="str">
        <f>ReportingCurrencyUnitLables</f>
        <v>USD 000s</v>
      </c>
      <c r="H1463" s="29">
        <f>H1446 * $E1456</f>
        <v>0</v>
      </c>
      <c r="I1463" s="29">
        <f>I1446 * $E1456</f>
        <v>0</v>
      </c>
      <c r="J1463" s="29">
        <f>J1446 * $E1456</f>
        <v>0</v>
      </c>
      <c r="K1463" s="29">
        <f>K1446 * $E1456</f>
        <v>0</v>
      </c>
      <c r="L1463" s="29">
        <f>L1446 * $E1456</f>
        <v>0</v>
      </c>
    </row>
    <row r="1464" spans="2:14" ht="4" hidden="1" customHeight="1" outlineLevel="1" x14ac:dyDescent="0.15">
      <c r="D1464" s="9"/>
      <c r="F1464" s="1"/>
      <c r="H1464" s="1"/>
      <c r="I1464" s="1"/>
      <c r="J1464" s="1"/>
      <c r="K1464" s="1"/>
      <c r="L1464" s="1"/>
    </row>
    <row r="1465" spans="2:14" s="1" customFormat="1" ht="15" hidden="1" customHeight="1" outlineLevel="1" x14ac:dyDescent="0.15">
      <c r="B1465" s="7"/>
      <c r="C1465" s="19">
        <v>4</v>
      </c>
      <c r="D1465" s="9" t="s">
        <v>256</v>
      </c>
      <c r="F1465" s="8" t="str">
        <f>ReportingCurrencyUnitLables</f>
        <v>USD 000s</v>
      </c>
      <c r="H1465" s="29">
        <f>H1450 * $E1456</f>
        <v>0</v>
      </c>
      <c r="I1465" s="29">
        <f>I1450 * $E1456</f>
        <v>0</v>
      </c>
      <c r="J1465" s="29">
        <f>J1450 * $E1456</f>
        <v>0</v>
      </c>
      <c r="K1465" s="29">
        <f>K1450 * $E1456</f>
        <v>0</v>
      </c>
      <c r="L1465" s="29">
        <f>L1450 * $E1456</f>
        <v>0</v>
      </c>
    </row>
    <row r="1466" spans="2:14" ht="4" hidden="1" customHeight="1" outlineLevel="1" x14ac:dyDescent="0.15">
      <c r="D1466" s="9"/>
      <c r="F1466" s="1"/>
      <c r="H1466" s="1"/>
      <c r="I1466" s="1"/>
      <c r="J1466" s="1"/>
      <c r="K1466" s="1"/>
      <c r="L1466" s="1"/>
    </row>
    <row r="1467" spans="2:14" ht="10" hidden="1" customHeight="1" outlineLevel="1" x14ac:dyDescent="0.15">
      <c r="B1467" s="45"/>
      <c r="C1467" s="41"/>
      <c r="D1467" s="41"/>
      <c r="E1467" s="41"/>
      <c r="F1467" s="41"/>
      <c r="G1467" s="41"/>
      <c r="H1467" s="41"/>
      <c r="I1467" s="46"/>
      <c r="J1467" s="46"/>
      <c r="K1467" s="46"/>
      <c r="L1467" s="41"/>
      <c r="M1467" s="41"/>
      <c r="N1467" s="1"/>
    </row>
    <row r="1468" spans="2:14" ht="10" customHeight="1" x14ac:dyDescent="0.15">
      <c r="B1468" s="45"/>
      <c r="C1468" s="41"/>
      <c r="D1468" s="41"/>
      <c r="E1468" s="41"/>
      <c r="F1468" s="41"/>
      <c r="G1468" s="41"/>
      <c r="H1468" s="41"/>
      <c r="I1468" s="46"/>
      <c r="J1468" s="46"/>
      <c r="K1468" s="46"/>
      <c r="L1468" s="41"/>
      <c r="M1468" s="41"/>
      <c r="N1468" s="1"/>
    </row>
    <row r="1469" spans="2:14" s="1" customFormat="1" ht="19" collapsed="1" x14ac:dyDescent="0.15">
      <c r="B1469" s="87" cm="1">
        <f t="array" aca="1" ref="B1469" ca="1">MAX($B$2:OFFSET(B1469,-1,0)+1)</f>
        <v>18</v>
      </c>
      <c r="C1469" s="88" t="str">
        <f>UPPER(J1474) &amp;" / " &amp; K1474  &amp; " / " &amp; L1474 &amp; " / " &amp; H1474</f>
        <v xml:space="preserve"> /  /  / </v>
      </c>
      <c r="D1469" s="88"/>
      <c r="E1469" s="41"/>
      <c r="F1469" s="41"/>
      <c r="G1469" s="41"/>
      <c r="H1469" s="62" t="str">
        <f>IF(COUNTIF(E1471:E1551, "!")&gt;0, "!", "")</f>
        <v/>
      </c>
      <c r="I1469" s="18" t="s">
        <v>240</v>
      </c>
      <c r="J1469" s="2" t="s">
        <v>210</v>
      </c>
      <c r="K1469" s="18" t="s">
        <v>266</v>
      </c>
      <c r="L1469" s="42">
        <f>E1542</f>
        <v>1</v>
      </c>
      <c r="M1469" s="41"/>
    </row>
    <row r="1470" spans="2:14" s="1" customFormat="1" ht="4" hidden="1" customHeight="1" outlineLevel="1" x14ac:dyDescent="0.15">
      <c r="B1470" s="92"/>
      <c r="C1470" s="93"/>
      <c r="D1470" s="93"/>
      <c r="E1470" s="93"/>
      <c r="F1470" s="93"/>
      <c r="G1470" s="93"/>
      <c r="H1470" s="93"/>
      <c r="I1470" s="94"/>
      <c r="J1470" s="94"/>
      <c r="K1470" s="94"/>
      <c r="L1470" s="93"/>
      <c r="M1470" s="93"/>
    </row>
    <row r="1471" spans="2:14" ht="10" hidden="1" customHeight="1" outlineLevel="1" x14ac:dyDescent="0.15"/>
    <row r="1472" spans="2:14" ht="15" hidden="1" customHeight="1" outlineLevel="1" x14ac:dyDescent="0.15">
      <c r="D1472" s="1"/>
      <c r="E1472" s="1"/>
      <c r="H1472" s="4" t="s">
        <v>1</v>
      </c>
      <c r="J1472" s="4" t="s">
        <v>0</v>
      </c>
      <c r="K1472" s="4" t="s">
        <v>209</v>
      </c>
      <c r="L1472" s="4" t="s">
        <v>263</v>
      </c>
    </row>
    <row r="1473" spans="2:13" ht="5" hidden="1" customHeight="1" outlineLevel="1" x14ac:dyDescent="0.15">
      <c r="D1473" s="1"/>
      <c r="E1473" s="1"/>
      <c r="H1473" s="1"/>
      <c r="J1473" s="1"/>
      <c r="K1473" s="1"/>
      <c r="L1473" s="1"/>
    </row>
    <row r="1474" spans="2:13" ht="15" hidden="1" customHeight="1" outlineLevel="1" x14ac:dyDescent="0.15">
      <c r="D1474" s="9" t="s">
        <v>2</v>
      </c>
      <c r="E1474" s="1"/>
      <c r="H1474" s="2"/>
      <c r="J1474" s="2"/>
      <c r="K1474" s="2"/>
      <c r="L1474" s="2"/>
    </row>
    <row r="1475" spans="2:13" hidden="1" outlineLevel="1" x14ac:dyDescent="0.15">
      <c r="D1475" s="1"/>
      <c r="E1475" s="1"/>
      <c r="F1475" s="1"/>
      <c r="H1475" s="1"/>
      <c r="I1475" s="1"/>
      <c r="J1475" s="1"/>
      <c r="K1475" s="1"/>
      <c r="L1475" s="1"/>
    </row>
    <row r="1476" spans="2:13" s="1" customFormat="1" ht="18" hidden="1" customHeight="1" outlineLevel="1" x14ac:dyDescent="0.15">
      <c r="B1476" s="7"/>
      <c r="C1476" s="95" t="s">
        <v>3</v>
      </c>
      <c r="D1476" s="95"/>
      <c r="E1476" s="95"/>
      <c r="F1476" s="96"/>
      <c r="G1476" s="96"/>
      <c r="H1476" s="96" t="s">
        <v>4</v>
      </c>
      <c r="I1476" s="96" t="s">
        <v>5</v>
      </c>
      <c r="J1476" s="96" t="s">
        <v>6</v>
      </c>
      <c r="K1476" s="96" t="s">
        <v>257</v>
      </c>
      <c r="L1476" s="96" t="s">
        <v>258</v>
      </c>
      <c r="M1476" s="96"/>
    </row>
    <row r="1477" spans="2:13" ht="10" hidden="1" customHeight="1" outlineLevel="1" x14ac:dyDescent="0.15">
      <c r="H1477" s="1"/>
      <c r="I1477" s="1"/>
      <c r="J1477" s="1"/>
      <c r="K1477" s="1"/>
      <c r="L1477" s="1"/>
    </row>
    <row r="1478" spans="2:13" s="1" customFormat="1" ht="15" hidden="1" customHeight="1" outlineLevel="1" x14ac:dyDescent="0.15">
      <c r="B1478" s="7"/>
      <c r="D1478" s="9" t="s">
        <v>3</v>
      </c>
      <c r="F1478" s="17" t="s">
        <v>331</v>
      </c>
      <c r="H1478" s="22"/>
      <c r="I1478" s="22"/>
      <c r="J1478" s="22"/>
      <c r="K1478" s="22"/>
      <c r="L1478" s="22"/>
    </row>
    <row r="1479" spans="2:13" ht="4" hidden="1" customHeight="1" outlineLevel="1" x14ac:dyDescent="0.15">
      <c r="D1479" s="1"/>
      <c r="E1479" s="1"/>
      <c r="F1479" s="1"/>
      <c r="H1479" s="1"/>
      <c r="I1479" s="1"/>
      <c r="J1479" s="1"/>
      <c r="K1479" s="1"/>
      <c r="L1479" s="1"/>
    </row>
    <row r="1480" spans="2:13" s="1" customFormat="1" ht="15" hidden="1" customHeight="1" outlineLevel="1" x14ac:dyDescent="0.15">
      <c r="B1480" s="7"/>
      <c r="D1480" s="9" t="s">
        <v>246</v>
      </c>
      <c r="F1480" s="8" t="str">
        <f>F1482 &amp; ":" &amp; F1478</f>
        <v>USD:[currency code]</v>
      </c>
      <c r="H1480" s="24"/>
      <c r="I1480" s="24"/>
      <c r="J1480" s="24"/>
      <c r="K1480" s="24"/>
      <c r="L1480" s="24"/>
    </row>
    <row r="1481" spans="2:13" ht="4" hidden="1" customHeight="1" outlineLevel="1" x14ac:dyDescent="0.15">
      <c r="D1481" s="1"/>
      <c r="E1481" s="1"/>
      <c r="F1481" s="1"/>
      <c r="H1481" s="1"/>
      <c r="I1481" s="1"/>
      <c r="J1481" s="1"/>
      <c r="K1481" s="1"/>
      <c r="L1481" s="1"/>
    </row>
    <row r="1482" spans="2:13" s="1" customFormat="1" ht="15" hidden="1" customHeight="1" outlineLevel="1" x14ac:dyDescent="0.15">
      <c r="B1482" s="7"/>
      <c r="D1482" s="9" t="s">
        <v>16</v>
      </c>
      <c r="F1482" s="8" t="str">
        <f>ReportingCurrency</f>
        <v>USD</v>
      </c>
      <c r="H1482" s="28">
        <f>IF(H1480=0, 0, H1478/H1480)</f>
        <v>0</v>
      </c>
      <c r="I1482" s="28">
        <f>IF(I1480=0, 0, I1478/I1480)</f>
        <v>0</v>
      </c>
      <c r="J1482" s="28">
        <f>IF(J1480=0, 0, J1478/J1480)</f>
        <v>0</v>
      </c>
      <c r="K1482" s="28">
        <f>IF(K1480=0, 0, K1478/K1480)</f>
        <v>0</v>
      </c>
      <c r="L1482" s="28">
        <f>IF(L1480=0, 0, L1478/L1480)</f>
        <v>0</v>
      </c>
    </row>
    <row r="1483" spans="2:13" ht="4" hidden="1" customHeight="1" outlineLevel="1" x14ac:dyDescent="0.15">
      <c r="D1483" s="1"/>
      <c r="E1483" s="1"/>
      <c r="F1483" s="1"/>
      <c r="H1483" s="1"/>
      <c r="I1483" s="1"/>
      <c r="J1483" s="1"/>
      <c r="K1483" s="1"/>
      <c r="L1483" s="1"/>
    </row>
    <row r="1484" spans="2:13" s="1" customFormat="1" ht="15" hidden="1" customHeight="1" outlineLevel="1" x14ac:dyDescent="0.15">
      <c r="B1484" s="7"/>
      <c r="D1484" s="9" t="s">
        <v>253</v>
      </c>
      <c r="F1484" s="8" t="s">
        <v>254</v>
      </c>
      <c r="H1484" s="2"/>
      <c r="I1484" s="2"/>
      <c r="J1484" s="2"/>
      <c r="K1484" s="2"/>
      <c r="L1484" s="2"/>
    </row>
    <row r="1485" spans="2:13" ht="4" hidden="1" customHeight="1" outlineLevel="1" x14ac:dyDescent="0.15">
      <c r="D1485" s="1"/>
      <c r="E1485" s="1"/>
      <c r="F1485" s="1"/>
      <c r="H1485" s="1"/>
      <c r="I1485" s="1"/>
      <c r="J1485" s="1"/>
      <c r="K1485" s="1"/>
      <c r="L1485" s="1"/>
    </row>
    <row r="1486" spans="2:13" s="1" customFormat="1" ht="15" hidden="1" customHeight="1" outlineLevel="1" x14ac:dyDescent="0.15">
      <c r="B1486" s="7"/>
      <c r="D1486" s="9" t="s">
        <v>279</v>
      </c>
      <c r="F1486" s="8" t="s">
        <v>255</v>
      </c>
      <c r="H1486" s="25"/>
      <c r="I1486" s="25"/>
      <c r="J1486" s="25"/>
      <c r="K1486" s="25"/>
      <c r="L1486" s="25"/>
    </row>
    <row r="1487" spans="2:13" hidden="1" outlineLevel="1" x14ac:dyDescent="0.15">
      <c r="D1487" s="1"/>
      <c r="E1487" s="1"/>
      <c r="F1487" s="1"/>
      <c r="H1487" s="1"/>
      <c r="I1487" s="1"/>
      <c r="J1487" s="1"/>
      <c r="K1487" s="1"/>
      <c r="L1487" s="1"/>
    </row>
    <row r="1488" spans="2:13" s="1" customFormat="1" ht="18" hidden="1" customHeight="1" outlineLevel="1" x14ac:dyDescent="0.15">
      <c r="B1488" s="7"/>
      <c r="C1488" s="95" t="s">
        <v>8</v>
      </c>
      <c r="D1488" s="95"/>
      <c r="E1488" s="95"/>
      <c r="F1488" s="96"/>
      <c r="G1488" s="96"/>
      <c r="H1488" s="96" t="s">
        <v>4</v>
      </c>
      <c r="I1488" s="96" t="s">
        <v>5</v>
      </c>
      <c r="J1488" s="96" t="s">
        <v>6</v>
      </c>
      <c r="K1488" s="96" t="s">
        <v>257</v>
      </c>
      <c r="L1488" s="96" t="s">
        <v>258</v>
      </c>
      <c r="M1488" s="96"/>
    </row>
    <row r="1489" spans="2:13" ht="10" hidden="1" customHeight="1" outlineLevel="1" x14ac:dyDescent="0.15">
      <c r="H1489" s="1"/>
      <c r="I1489" s="1"/>
      <c r="J1489" s="1"/>
      <c r="K1489" s="1"/>
      <c r="L1489" s="1"/>
    </row>
    <row r="1490" spans="2:13" ht="15" hidden="1" customHeight="1" outlineLevel="1" x14ac:dyDescent="0.15">
      <c r="D1490" s="9" t="s">
        <v>323</v>
      </c>
      <c r="E1490" s="1"/>
      <c r="F1490" s="1"/>
      <c r="H1490" s="65"/>
      <c r="I1490" s="1"/>
      <c r="J1490" s="1"/>
      <c r="K1490" s="1"/>
      <c r="L1490" s="1"/>
    </row>
    <row r="1491" spans="2:13" s="1" customFormat="1" ht="15" hidden="1" customHeight="1" outlineLevel="1" x14ac:dyDescent="0.15">
      <c r="B1491" s="7"/>
      <c r="D1491" s="63" t="s">
        <v>317</v>
      </c>
      <c r="F1491" s="8" t="s">
        <v>18</v>
      </c>
      <c r="H1491" s="23"/>
      <c r="I1491" s="23"/>
      <c r="J1491" s="23"/>
      <c r="K1491" s="23"/>
      <c r="L1491" s="23"/>
    </row>
    <row r="1492" spans="2:13" s="1" customFormat="1" ht="15" hidden="1" customHeight="1" outlineLevel="1" x14ac:dyDescent="0.15">
      <c r="B1492" s="7"/>
      <c r="D1492" s="63" t="s">
        <v>302</v>
      </c>
      <c r="F1492" s="8" t="s">
        <v>18</v>
      </c>
      <c r="H1492" s="23"/>
      <c r="I1492" s="23"/>
      <c r="J1492" s="23"/>
      <c r="K1492" s="23"/>
      <c r="L1492" s="23"/>
    </row>
    <row r="1493" spans="2:13" s="1" customFormat="1" ht="15" hidden="1" customHeight="1" outlineLevel="1" x14ac:dyDescent="0.15">
      <c r="B1493" s="7"/>
      <c r="D1493" s="63" t="s">
        <v>303</v>
      </c>
      <c r="F1493" s="8" t="s">
        <v>18</v>
      </c>
      <c r="H1493" s="23"/>
      <c r="I1493" s="23"/>
      <c r="J1493" s="23"/>
      <c r="K1493" s="23"/>
      <c r="L1493" s="23"/>
    </row>
    <row r="1494" spans="2:13" s="1" customFormat="1" ht="15" hidden="1" customHeight="1" outlineLevel="1" x14ac:dyDescent="0.15">
      <c r="B1494" s="7"/>
      <c r="D1494" s="63" t="s">
        <v>304</v>
      </c>
      <c r="F1494" s="8" t="s">
        <v>18</v>
      </c>
      <c r="H1494" s="23"/>
      <c r="I1494" s="23"/>
      <c r="J1494" s="23"/>
      <c r="K1494" s="23"/>
      <c r="L1494" s="23"/>
    </row>
    <row r="1495" spans="2:13" s="1" customFormat="1" ht="15" hidden="1" customHeight="1" outlineLevel="1" x14ac:dyDescent="0.15">
      <c r="B1495" s="7"/>
      <c r="D1495" s="63" t="s">
        <v>318</v>
      </c>
      <c r="F1495" s="8" t="s">
        <v>18</v>
      </c>
      <c r="H1495" s="23"/>
      <c r="I1495" s="23"/>
      <c r="J1495" s="23"/>
      <c r="K1495" s="23"/>
      <c r="L1495" s="23"/>
    </row>
    <row r="1496" spans="2:13" s="1" customFormat="1" ht="15" hidden="1" customHeight="1" outlineLevel="1" x14ac:dyDescent="0.15">
      <c r="B1496" s="7"/>
      <c r="D1496" s="63" t="s">
        <v>319</v>
      </c>
      <c r="F1496" s="8" t="s">
        <v>18</v>
      </c>
      <c r="H1496" s="23"/>
      <c r="I1496" s="23"/>
      <c r="J1496" s="23"/>
      <c r="K1496" s="23"/>
      <c r="L1496" s="23"/>
    </row>
    <row r="1497" spans="2:13" s="1" customFormat="1" ht="15" hidden="1" customHeight="1" outlineLevel="1" x14ac:dyDescent="0.15">
      <c r="B1497" s="7"/>
      <c r="D1497" s="63" t="s">
        <v>320</v>
      </c>
      <c r="F1497" s="8" t="s">
        <v>18</v>
      </c>
      <c r="H1497" s="23"/>
      <c r="I1497" s="23"/>
      <c r="J1497" s="23"/>
      <c r="K1497" s="23"/>
      <c r="L1497" s="23"/>
    </row>
    <row r="1498" spans="2:13" s="1" customFormat="1" ht="15" hidden="1" customHeight="1" outlineLevel="1" x14ac:dyDescent="0.15">
      <c r="B1498" s="7"/>
      <c r="D1498" s="63" t="s">
        <v>321</v>
      </c>
      <c r="F1498" s="8" t="s">
        <v>18</v>
      </c>
      <c r="H1498" s="23"/>
      <c r="I1498" s="23"/>
      <c r="J1498" s="23"/>
      <c r="K1498" s="23"/>
      <c r="L1498" s="23"/>
    </row>
    <row r="1499" spans="2:13" ht="4" hidden="1" customHeight="1" outlineLevel="1" x14ac:dyDescent="0.15">
      <c r="D1499" s="1"/>
      <c r="E1499" s="1"/>
      <c r="F1499" s="1"/>
      <c r="H1499" s="1"/>
      <c r="I1499" s="1"/>
      <c r="J1499" s="1"/>
      <c r="K1499" s="1"/>
      <c r="L1499" s="1"/>
    </row>
    <row r="1500" spans="2:13" s="1" customFormat="1" ht="15" hidden="1" customHeight="1" outlineLevel="1" x14ac:dyDescent="0.15">
      <c r="B1500" s="7"/>
      <c r="D1500" s="66" t="s">
        <v>327</v>
      </c>
      <c r="F1500" s="8" t="s">
        <v>18</v>
      </c>
      <c r="H1500" s="23"/>
      <c r="I1500" s="23"/>
      <c r="J1500" s="23"/>
      <c r="K1500" s="23"/>
      <c r="L1500" s="23"/>
    </row>
    <row r="1501" spans="2:13" ht="4" hidden="1" customHeight="1" outlineLevel="1" x14ac:dyDescent="0.15">
      <c r="D1501" s="1"/>
      <c r="E1501" s="1"/>
      <c r="F1501" s="1"/>
      <c r="H1501" s="1"/>
      <c r="I1501" s="1"/>
      <c r="J1501" s="1"/>
      <c r="K1501" s="1"/>
      <c r="L1501" s="1"/>
    </row>
    <row r="1502" spans="2:13" s="1" customFormat="1" ht="15" hidden="1" customHeight="1" outlineLevel="1" x14ac:dyDescent="0.15">
      <c r="B1502" s="7"/>
      <c r="D1502" s="60" t="s">
        <v>310</v>
      </c>
      <c r="E1502"/>
      <c r="F1502" s="8" t="s">
        <v>18</v>
      </c>
      <c r="H1502" s="28">
        <f>SUM(H1491:H1498, H1500)</f>
        <v>0</v>
      </c>
      <c r="I1502" s="28">
        <f t="shared" ref="I1502:L1502" si="85">SUM(I1491:I1498, I1500)</f>
        <v>0</v>
      </c>
      <c r="J1502" s="28">
        <f t="shared" si="85"/>
        <v>0</v>
      </c>
      <c r="K1502" s="28">
        <f t="shared" si="85"/>
        <v>0</v>
      </c>
      <c r="L1502" s="28">
        <f t="shared" si="85"/>
        <v>0</v>
      </c>
    </row>
    <row r="1503" spans="2:13" hidden="1" outlineLevel="1" x14ac:dyDescent="0.15">
      <c r="D1503" s="1"/>
      <c r="E1503" s="1"/>
      <c r="F1503" s="1"/>
      <c r="H1503" s="1"/>
      <c r="I1503" s="1"/>
      <c r="J1503" s="1"/>
      <c r="K1503" s="1"/>
      <c r="L1503" s="1"/>
    </row>
    <row r="1504" spans="2:13" s="1" customFormat="1" ht="18" hidden="1" customHeight="1" outlineLevel="1" x14ac:dyDescent="0.15">
      <c r="B1504" s="7"/>
      <c r="C1504" s="95" t="s">
        <v>322</v>
      </c>
      <c r="D1504" s="95"/>
      <c r="E1504" s="95"/>
      <c r="F1504" s="96"/>
      <c r="G1504" s="96"/>
      <c r="H1504" s="96" t="s">
        <v>4</v>
      </c>
      <c r="I1504" s="96" t="s">
        <v>5</v>
      </c>
      <c r="J1504" s="96" t="s">
        <v>6</v>
      </c>
      <c r="K1504" s="96" t="s">
        <v>257</v>
      </c>
      <c r="L1504" s="96" t="s">
        <v>258</v>
      </c>
      <c r="M1504" s="96"/>
    </row>
    <row r="1505" spans="2:12" ht="10" hidden="1" customHeight="1" outlineLevel="1" x14ac:dyDescent="0.15">
      <c r="H1505" s="1"/>
      <c r="I1505" s="1"/>
      <c r="J1505" s="1"/>
      <c r="K1505" s="1"/>
      <c r="L1505" s="1"/>
    </row>
    <row r="1506" spans="2:12" ht="15" hidden="1" customHeight="1" outlineLevel="1" x14ac:dyDescent="0.15">
      <c r="D1506" s="61" t="s">
        <v>308</v>
      </c>
      <c r="H1506" s="102" t="str" cm="1">
        <f t="array" ref="H1506">IF(OR(E1507:E1514 = "!"), "Red alert = missing data","")</f>
        <v/>
      </c>
      <c r="I1506" s="1"/>
      <c r="J1506" s="1"/>
      <c r="K1506" s="1"/>
      <c r="L1506" s="1"/>
    </row>
    <row r="1507" spans="2:12" s="1" customFormat="1" ht="15" hidden="1" customHeight="1" outlineLevel="1" x14ac:dyDescent="0.15">
      <c r="B1507" s="7"/>
      <c r="D1507" s="64" t="str">
        <f t="shared" ref="D1507:D1514" si="86">D1491</f>
        <v>[Role 1]</v>
      </c>
      <c r="E1507" s="62" t="str" cm="1">
        <f t="array" ref="E1507">IF(OR(H1491:L1491*H1507:L1507 &lt; H1491:L1491*1), "!", "")</f>
        <v/>
      </c>
      <c r="F1507" s="59" t="str">
        <f>F1478</f>
        <v>[currency code]</v>
      </c>
      <c r="H1507" s="23"/>
      <c r="I1507" s="23"/>
      <c r="J1507" s="23"/>
      <c r="K1507" s="23"/>
      <c r="L1507" s="23"/>
    </row>
    <row r="1508" spans="2:12" s="1" customFormat="1" ht="15" hidden="1" customHeight="1" outlineLevel="1" x14ac:dyDescent="0.15">
      <c r="B1508" s="7"/>
      <c r="D1508" s="64" t="str">
        <f t="shared" si="86"/>
        <v>[Role 2]</v>
      </c>
      <c r="E1508" s="62" t="str" cm="1">
        <f t="array" ref="E1508">IF(OR(H1492:L1492*H1508:L1508 &lt; H1492:L1492*1), "!", "")</f>
        <v/>
      </c>
      <c r="F1508" s="59" t="str">
        <f>F1478</f>
        <v>[currency code]</v>
      </c>
      <c r="H1508" s="23"/>
      <c r="I1508" s="23"/>
      <c r="J1508" s="23"/>
      <c r="K1508" s="23"/>
      <c r="L1508" s="23"/>
    </row>
    <row r="1509" spans="2:12" s="1" customFormat="1" ht="15" hidden="1" customHeight="1" outlineLevel="1" x14ac:dyDescent="0.15">
      <c r="B1509" s="7"/>
      <c r="D1509" s="64" t="str">
        <f t="shared" si="86"/>
        <v>[Role 3]</v>
      </c>
      <c r="E1509" s="62" t="str" cm="1">
        <f t="array" ref="E1509">IF(OR(H1493:L1493*H1509:L1509 &lt; H1493:L1493*1), "!", "")</f>
        <v/>
      </c>
      <c r="F1509" s="59" t="str">
        <f>F1478</f>
        <v>[currency code]</v>
      </c>
      <c r="H1509" s="23"/>
      <c r="I1509" s="23"/>
      <c r="J1509" s="23"/>
      <c r="K1509" s="23"/>
      <c r="L1509" s="23"/>
    </row>
    <row r="1510" spans="2:12" s="1" customFormat="1" ht="15" hidden="1" customHeight="1" outlineLevel="1" x14ac:dyDescent="0.15">
      <c r="B1510" s="7"/>
      <c r="D1510" s="64" t="str">
        <f t="shared" si="86"/>
        <v>[Role 4]</v>
      </c>
      <c r="E1510" s="62" t="str" cm="1">
        <f t="array" ref="E1510">IF(OR(H1494:L1494*H1510:L1510 &lt; H1494:L1494*1), "!", "")</f>
        <v/>
      </c>
      <c r="F1510" s="59" t="str">
        <f>F1478</f>
        <v>[currency code]</v>
      </c>
      <c r="H1510" s="23"/>
      <c r="I1510" s="23"/>
      <c r="J1510" s="23"/>
      <c r="K1510" s="23"/>
      <c r="L1510" s="23"/>
    </row>
    <row r="1511" spans="2:12" s="1" customFormat="1" ht="15" hidden="1" customHeight="1" outlineLevel="1" x14ac:dyDescent="0.15">
      <c r="B1511" s="7"/>
      <c r="D1511" s="64" t="str">
        <f t="shared" si="86"/>
        <v>[Role 5]</v>
      </c>
      <c r="E1511" s="62" t="str" cm="1">
        <f t="array" ref="E1511">IF(OR(H1495:L1495*H1511:L1511 &lt; H1495:L1495*1), "!", "")</f>
        <v/>
      </c>
      <c r="F1511" s="59" t="str">
        <f>F1478</f>
        <v>[currency code]</v>
      </c>
      <c r="H1511" s="23"/>
      <c r="I1511" s="23"/>
      <c r="J1511" s="23"/>
      <c r="K1511" s="23"/>
      <c r="L1511" s="23"/>
    </row>
    <row r="1512" spans="2:12" s="1" customFormat="1" ht="15" hidden="1" customHeight="1" outlineLevel="1" x14ac:dyDescent="0.15">
      <c r="B1512" s="7"/>
      <c r="D1512" s="64" t="str">
        <f t="shared" si="86"/>
        <v>[Role 6]</v>
      </c>
      <c r="E1512" s="62" t="str" cm="1">
        <f t="array" ref="E1512">IF(OR(H1496:L1496*H1512:L1512 &lt; H1496:L1496*1), "!", "")</f>
        <v/>
      </c>
      <c r="F1512" s="59" t="str">
        <f>F1478</f>
        <v>[currency code]</v>
      </c>
      <c r="H1512" s="23"/>
      <c r="I1512" s="23"/>
      <c r="J1512" s="23"/>
      <c r="K1512" s="23"/>
      <c r="L1512" s="23"/>
    </row>
    <row r="1513" spans="2:12" s="1" customFormat="1" ht="15" hidden="1" customHeight="1" outlineLevel="1" x14ac:dyDescent="0.15">
      <c r="B1513" s="7"/>
      <c r="D1513" s="64" t="str">
        <f t="shared" si="86"/>
        <v>[Role 7]</v>
      </c>
      <c r="E1513" s="62" t="str" cm="1">
        <f t="array" ref="E1513">IF(OR(H1497:L1497*H1513:L1513 &lt; H1497:L1497*1), "!", "")</f>
        <v/>
      </c>
      <c r="F1513" s="59" t="str">
        <f>F1478</f>
        <v>[currency code]</v>
      </c>
      <c r="H1513" s="23"/>
      <c r="I1513" s="23"/>
      <c r="J1513" s="23"/>
      <c r="K1513" s="23"/>
      <c r="L1513" s="23"/>
    </row>
    <row r="1514" spans="2:12" s="1" customFormat="1" ht="15" hidden="1" customHeight="1" outlineLevel="1" x14ac:dyDescent="0.15">
      <c r="B1514" s="7"/>
      <c r="D1514" s="64" t="str">
        <f t="shared" si="86"/>
        <v>[Role 8]</v>
      </c>
      <c r="E1514" s="62" t="str" cm="1">
        <f t="array" ref="E1514">IF(OR(H1498:L1498*H1514:L1514 &lt; H1498:L1498*1), "!", "")</f>
        <v/>
      </c>
      <c r="F1514" s="59" t="str">
        <f>F1478</f>
        <v>[currency code]</v>
      </c>
      <c r="H1514" s="23"/>
      <c r="I1514" s="23"/>
      <c r="J1514" s="23"/>
      <c r="K1514" s="23"/>
      <c r="L1514" s="23"/>
    </row>
    <row r="1515" spans="2:12" ht="10" hidden="1" customHeight="1" outlineLevel="1" x14ac:dyDescent="0.15">
      <c r="D1515" s="1"/>
      <c r="E1515" s="1"/>
      <c r="F1515" s="1"/>
      <c r="H1515" s="1"/>
      <c r="I1515" s="1"/>
      <c r="J1515" s="1"/>
      <c r="K1515" s="1"/>
      <c r="L1515" s="1"/>
    </row>
    <row r="1516" spans="2:12" ht="15" hidden="1" customHeight="1" outlineLevel="1" x14ac:dyDescent="0.15">
      <c r="D1516" s="61" t="s">
        <v>309</v>
      </c>
      <c r="E1516" s="1"/>
      <c r="F1516" s="1"/>
      <c r="H1516" s="104" t="s">
        <v>326</v>
      </c>
      <c r="I1516" s="1"/>
      <c r="J1516" s="1"/>
      <c r="K1516" s="1"/>
      <c r="L1516" s="1"/>
    </row>
    <row r="1517" spans="2:12" s="1" customFormat="1" ht="15" hidden="1" customHeight="1" outlineLevel="1" x14ac:dyDescent="0.15">
      <c r="B1517" s="7"/>
      <c r="D1517" s="64" t="str">
        <f t="shared" ref="D1517:D1524" si="87">D1491</f>
        <v>[Role 1]</v>
      </c>
      <c r="E1517" s="43"/>
      <c r="F1517" s="8" t="str">
        <f t="shared" ref="F1517:F1524" si="88">ReportingCurrency</f>
        <v>USD</v>
      </c>
      <c r="H1517" s="28">
        <f>IF(OR(H1480=0, H1491=0), 0, H1507/H1480)</f>
        <v>0</v>
      </c>
      <c r="I1517" s="28">
        <f>IF(OR(I1480=0, I1491=0), 0, I1507/I1480)</f>
        <v>0</v>
      </c>
      <c r="J1517" s="28">
        <f>IF(OR(J1480=0, J1491=0), 0, J1507/J1480)</f>
        <v>0</v>
      </c>
      <c r="K1517" s="28">
        <f>IF(OR(K1480=0, K1491=0), 0, K1507/K1480)</f>
        <v>0</v>
      </c>
      <c r="L1517" s="28">
        <f>IF(OR(L1480=0, L1491=0), 0, L1507/L1480)</f>
        <v>0</v>
      </c>
    </row>
    <row r="1518" spans="2:12" s="1" customFormat="1" ht="15" hidden="1" customHeight="1" outlineLevel="1" x14ac:dyDescent="0.15">
      <c r="B1518" s="7"/>
      <c r="D1518" s="64" t="str">
        <f t="shared" si="87"/>
        <v>[Role 2]</v>
      </c>
      <c r="E1518" s="43"/>
      <c r="F1518" s="8" t="str">
        <f t="shared" si="88"/>
        <v>USD</v>
      </c>
      <c r="H1518" s="28">
        <f>IF(OR(H1480=0, H1492=0), 0, H1508/H1480)</f>
        <v>0</v>
      </c>
      <c r="I1518" s="28">
        <f>IF(OR(I1480=0, I1492=0), 0, I1508/I1480)</f>
        <v>0</v>
      </c>
      <c r="J1518" s="28">
        <f>IF(OR(J1480=0, J1492=0), 0, J1508/J1480)</f>
        <v>0</v>
      </c>
      <c r="K1518" s="28">
        <f>IF(OR(K1480=0, K1492=0), 0, K1508/K1480)</f>
        <v>0</v>
      </c>
      <c r="L1518" s="28">
        <f>IF(OR(L1480=0, L1492=0), 0, L1508/L1480)</f>
        <v>0</v>
      </c>
    </row>
    <row r="1519" spans="2:12" s="1" customFormat="1" ht="15" hidden="1" customHeight="1" outlineLevel="1" x14ac:dyDescent="0.15">
      <c r="B1519" s="7"/>
      <c r="D1519" s="64" t="str">
        <f t="shared" si="87"/>
        <v>[Role 3]</v>
      </c>
      <c r="E1519" s="43"/>
      <c r="F1519" s="8" t="str">
        <f t="shared" si="88"/>
        <v>USD</v>
      </c>
      <c r="H1519" s="28">
        <f>IF(OR(H1480=0, H1493=0), 0, H1509/H1480)</f>
        <v>0</v>
      </c>
      <c r="I1519" s="28">
        <f>IF(OR(I1480=0, I1493=0), 0, I1509/I1480)</f>
        <v>0</v>
      </c>
      <c r="J1519" s="28">
        <f>IF(OR(J1480=0, J1493=0), 0, J1509/J1480)</f>
        <v>0</v>
      </c>
      <c r="K1519" s="28">
        <f>IF(OR(K1480=0, K1493=0), 0, K1509/K1480)</f>
        <v>0</v>
      </c>
      <c r="L1519" s="28">
        <f>IF(OR(L1480=0, L1493=0), 0, L1509/L1480)</f>
        <v>0</v>
      </c>
    </row>
    <row r="1520" spans="2:12" s="1" customFormat="1" ht="15" hidden="1" customHeight="1" outlineLevel="1" x14ac:dyDescent="0.15">
      <c r="B1520" s="7"/>
      <c r="D1520" s="64" t="str">
        <f t="shared" si="87"/>
        <v>[Role 4]</v>
      </c>
      <c r="E1520" s="43"/>
      <c r="F1520" s="8" t="str">
        <f t="shared" si="88"/>
        <v>USD</v>
      </c>
      <c r="H1520" s="28">
        <f>IF(OR(H1480=0, H1494=0), 0, H1510/H1480)</f>
        <v>0</v>
      </c>
      <c r="I1520" s="28">
        <f>IF(OR(I1480=0, I1494=0), 0, I1510/I1480)</f>
        <v>0</v>
      </c>
      <c r="J1520" s="28">
        <f>IF(OR(J1480=0, J1494=0), 0, J1510/J1480)</f>
        <v>0</v>
      </c>
      <c r="K1520" s="28">
        <f>IF(OR(K1480=0, K1494=0), 0, K1510/K1480)</f>
        <v>0</v>
      </c>
      <c r="L1520" s="28">
        <f>IF(OR(L1480=0, L1494=0), 0, L1510/L1480)</f>
        <v>0</v>
      </c>
    </row>
    <row r="1521" spans="2:13" s="1" customFormat="1" ht="15" hidden="1" customHeight="1" outlineLevel="1" x14ac:dyDescent="0.15">
      <c r="B1521" s="7"/>
      <c r="D1521" s="64" t="str">
        <f t="shared" si="87"/>
        <v>[Role 5]</v>
      </c>
      <c r="E1521" s="43"/>
      <c r="F1521" s="8" t="str">
        <f t="shared" si="88"/>
        <v>USD</v>
      </c>
      <c r="H1521" s="28">
        <f>IF(OR(H1480=0, H1495=0), 0, H1511/H1480)</f>
        <v>0</v>
      </c>
      <c r="I1521" s="28">
        <f>IF(OR(I1480=0, I1495=0), 0, I1511/I1480)</f>
        <v>0</v>
      </c>
      <c r="J1521" s="28">
        <f>IF(OR(J1480=0, J1495=0), 0, J1511/J1480)</f>
        <v>0</v>
      </c>
      <c r="K1521" s="28">
        <f>IF(OR(K1480=0, K1495=0), 0, K1511/K1480)</f>
        <v>0</v>
      </c>
      <c r="L1521" s="28">
        <f>IF(OR(L1480=0, L1495=0), 0, L1511/L1480)</f>
        <v>0</v>
      </c>
    </row>
    <row r="1522" spans="2:13" s="1" customFormat="1" ht="15" hidden="1" customHeight="1" outlineLevel="1" x14ac:dyDescent="0.15">
      <c r="B1522" s="7"/>
      <c r="D1522" s="64" t="str">
        <f t="shared" si="87"/>
        <v>[Role 6]</v>
      </c>
      <c r="E1522" s="43"/>
      <c r="F1522" s="8" t="str">
        <f t="shared" si="88"/>
        <v>USD</v>
      </c>
      <c r="H1522" s="28">
        <f>IF(OR(H1480=0, H1496=0), 0, H1512/H1480)</f>
        <v>0</v>
      </c>
      <c r="I1522" s="28">
        <f>IF(OR(I1480=0, I1496=0), 0, I1512/I1480)</f>
        <v>0</v>
      </c>
      <c r="J1522" s="28">
        <f>IF(OR(J1480=0, J1496=0), 0, J1512/J1480)</f>
        <v>0</v>
      </c>
      <c r="K1522" s="28">
        <f>IF(OR(K1480=0, K1496=0), 0, K1512/K1480)</f>
        <v>0</v>
      </c>
      <c r="L1522" s="28">
        <f>IF(OR(L1480=0, L1496=0), 0, L1512/L1480)</f>
        <v>0</v>
      </c>
    </row>
    <row r="1523" spans="2:13" s="1" customFormat="1" ht="15" hidden="1" customHeight="1" outlineLevel="1" x14ac:dyDescent="0.15">
      <c r="B1523" s="7"/>
      <c r="D1523" s="64" t="str">
        <f t="shared" si="87"/>
        <v>[Role 7]</v>
      </c>
      <c r="E1523" s="43"/>
      <c r="F1523" s="8" t="str">
        <f t="shared" si="88"/>
        <v>USD</v>
      </c>
      <c r="H1523" s="28">
        <f>IF(OR(H1480=0, H1497=0), 0, H1513/H1480)</f>
        <v>0</v>
      </c>
      <c r="I1523" s="28">
        <f>IF(OR(I1480=0, I1497=0), 0, I1513/I1480)</f>
        <v>0</v>
      </c>
      <c r="J1523" s="28">
        <f>IF(OR(J1480=0, J1497=0), 0, J1513/J1480)</f>
        <v>0</v>
      </c>
      <c r="K1523" s="28">
        <f>IF(OR(K1480=0, K1497=0), 0, K1513/K1480)</f>
        <v>0</v>
      </c>
      <c r="L1523" s="28">
        <f>IF(OR(L1480=0, L1497=0), 0, L1513/L1480)</f>
        <v>0</v>
      </c>
    </row>
    <row r="1524" spans="2:13" s="1" customFormat="1" ht="15" hidden="1" customHeight="1" outlineLevel="1" x14ac:dyDescent="0.15">
      <c r="B1524" s="7"/>
      <c r="D1524" s="64" t="str">
        <f t="shared" si="87"/>
        <v>[Role 8]</v>
      </c>
      <c r="E1524" s="43"/>
      <c r="F1524" s="8" t="str">
        <f t="shared" si="88"/>
        <v>USD</v>
      </c>
      <c r="H1524" s="28">
        <f>IF(OR(H1480=0, H1498=0), 0, H1514/H1480)</f>
        <v>0</v>
      </c>
      <c r="I1524" s="28">
        <f>IF(OR(I1480=0, I1498=0), 0, I1514/I1480)</f>
        <v>0</v>
      </c>
      <c r="J1524" s="28">
        <f>IF(OR(J1480=0, J1498=0), 0, J1514/J1480)</f>
        <v>0</v>
      </c>
      <c r="K1524" s="28">
        <f>IF(OR(K1480=0, K1498=0), 0, K1514/K1480)</f>
        <v>0</v>
      </c>
      <c r="L1524" s="28">
        <f>IF(OR(L1480=0, L1498=0), 0, L1514/L1480)</f>
        <v>0</v>
      </c>
    </row>
    <row r="1525" spans="2:13" hidden="1" outlineLevel="1" x14ac:dyDescent="0.15"/>
    <row r="1526" spans="2:13" s="1" customFormat="1" ht="18" hidden="1" customHeight="1" outlineLevel="1" x14ac:dyDescent="0.15">
      <c r="B1526" s="7"/>
      <c r="C1526" s="95" t="s">
        <v>10</v>
      </c>
      <c r="D1526" s="95"/>
      <c r="E1526" s="95"/>
      <c r="F1526" s="96"/>
      <c r="G1526" s="96"/>
      <c r="H1526" s="103" t="s">
        <v>4</v>
      </c>
      <c r="I1526" s="96" t="s">
        <v>5</v>
      </c>
      <c r="J1526" s="96" t="s">
        <v>6</v>
      </c>
      <c r="K1526" s="96" t="s">
        <v>257</v>
      </c>
      <c r="L1526" s="96" t="s">
        <v>258</v>
      </c>
      <c r="M1526" s="96"/>
    </row>
    <row r="1527" spans="2:13" ht="10" hidden="1" customHeight="1" outlineLevel="1" x14ac:dyDescent="0.15"/>
    <row r="1528" spans="2:13" s="1" customFormat="1" ht="15" hidden="1" customHeight="1" outlineLevel="1" x14ac:dyDescent="0.15">
      <c r="B1528" s="7"/>
      <c r="D1528" s="9" t="s">
        <v>17</v>
      </c>
      <c r="F1528" s="8" t="s">
        <v>9</v>
      </c>
      <c r="H1528" s="29">
        <f>H1502</f>
        <v>0</v>
      </c>
      <c r="I1528" s="29">
        <f>I1502</f>
        <v>0</v>
      </c>
      <c r="J1528" s="29">
        <f>J1502</f>
        <v>0</v>
      </c>
      <c r="K1528" s="29">
        <f>K1502</f>
        <v>0</v>
      </c>
      <c r="L1528" s="29">
        <f>L1502</f>
        <v>0</v>
      </c>
    </row>
    <row r="1529" spans="2:13" ht="4" hidden="1" customHeight="1" outlineLevel="1" x14ac:dyDescent="0.15">
      <c r="D1529" s="9"/>
      <c r="F1529" s="1"/>
      <c r="H1529" s="1"/>
      <c r="I1529" s="1"/>
      <c r="J1529" s="1"/>
      <c r="K1529" s="1"/>
      <c r="L1529" s="1"/>
    </row>
    <row r="1530" spans="2:13" s="1" customFormat="1" ht="15" hidden="1" customHeight="1" outlineLevel="1" x14ac:dyDescent="0.15">
      <c r="B1530" s="7"/>
      <c r="D1530" s="9" t="s">
        <v>249</v>
      </c>
      <c r="F1530" s="8" t="s">
        <v>9</v>
      </c>
      <c r="H1530" s="29" cm="1">
        <f t="array" ref="H1530">SUM(H1491:H1498 * (H1507:H1514 &lt;H1478))</f>
        <v>0</v>
      </c>
      <c r="I1530" s="29" cm="1">
        <f t="array" ref="I1530">SUM(I1491:I1498 * (I1507:I1514 &lt;I1478))</f>
        <v>0</v>
      </c>
      <c r="J1530" s="29" cm="1">
        <f t="array" ref="J1530">SUM(J1491:J1498 * (J1507:J1514 &lt;J1478))</f>
        <v>0</v>
      </c>
      <c r="K1530" s="29" cm="1">
        <f t="array" ref="K1530">SUM(K1491:K1498 * (K1507:K1514 &lt;K1478))</f>
        <v>0</v>
      </c>
      <c r="L1530" s="29" cm="1">
        <f t="array" ref="L1530">SUM(L1491:L1498 * (L1507:L1514 &lt;L1478))</f>
        <v>0</v>
      </c>
    </row>
    <row r="1531" spans="2:13" ht="4" hidden="1" customHeight="1" outlineLevel="1" x14ac:dyDescent="0.15">
      <c r="D1531" s="9"/>
      <c r="F1531" s="1"/>
      <c r="H1531" s="1"/>
      <c r="I1531" s="1"/>
      <c r="J1531" s="1"/>
      <c r="K1531" s="1"/>
      <c r="L1531" s="1"/>
    </row>
    <row r="1532" spans="2:13" s="1" customFormat="1" ht="15" hidden="1" customHeight="1" outlineLevel="1" x14ac:dyDescent="0.15">
      <c r="B1532" s="7"/>
      <c r="D1532" s="9" t="s">
        <v>11</v>
      </c>
      <c r="F1532" s="8" t="str">
        <f>ReportingCurrencyUnitLables</f>
        <v>USD 000s</v>
      </c>
      <c r="H1532" s="29">
        <f>H1482 * H1502 / 1000</f>
        <v>0</v>
      </c>
      <c r="I1532" s="105">
        <f t="shared" ref="I1532:L1532" si="89">I1482 * I1502 / 1000</f>
        <v>0</v>
      </c>
      <c r="J1532" s="29">
        <f t="shared" si="89"/>
        <v>0</v>
      </c>
      <c r="K1532" s="29">
        <f t="shared" si="89"/>
        <v>0</v>
      </c>
      <c r="L1532" s="29">
        <f t="shared" si="89"/>
        <v>0</v>
      </c>
    </row>
    <row r="1533" spans="2:13" ht="4" hidden="1" customHeight="1" outlineLevel="1" x14ac:dyDescent="0.15">
      <c r="D1533" s="9"/>
      <c r="F1533" s="1"/>
      <c r="H1533" s="1"/>
      <c r="I1533" s="1"/>
      <c r="J1533" s="1"/>
      <c r="K1533" s="1"/>
      <c r="L1533" s="1"/>
    </row>
    <row r="1534" spans="2:13" s="1" customFormat="1" ht="15" hidden="1" customHeight="1" outlineLevel="1" x14ac:dyDescent="0.15">
      <c r="B1534" s="7"/>
      <c r="D1534" s="9" t="s">
        <v>13</v>
      </c>
      <c r="F1534" s="8" t="s">
        <v>14</v>
      </c>
      <c r="H1534" s="30">
        <f>IF(H1528=0,0,H1530 / H1528)</f>
        <v>0</v>
      </c>
      <c r="I1534" s="30">
        <f>IF(I1528=0,0,I1530 / I1528)</f>
        <v>0</v>
      </c>
      <c r="J1534" s="30">
        <f>IF(J1528=0,0,J1530 / J1528)</f>
        <v>0</v>
      </c>
      <c r="K1534" s="30">
        <f>IF(K1528=0,0,K1530 / K1528)</f>
        <v>0</v>
      </c>
      <c r="L1534" s="30">
        <f>IF(L1528=0,0,L1530 / L1528)</f>
        <v>0</v>
      </c>
    </row>
    <row r="1535" spans="2:13" ht="4" hidden="1" customHeight="1" outlineLevel="1" x14ac:dyDescent="0.15">
      <c r="D1535" s="9"/>
      <c r="F1535" s="1"/>
      <c r="H1535" s="1"/>
      <c r="I1535" s="1"/>
      <c r="J1535" s="1"/>
      <c r="K1535" s="1"/>
      <c r="L1535" s="1"/>
    </row>
    <row r="1536" spans="2:13" ht="15" hidden="1" customHeight="1" outlineLevel="1" x14ac:dyDescent="0.15">
      <c r="D1536" s="9" t="s">
        <v>301</v>
      </c>
      <c r="F1536" s="8" t="str">
        <f>ReportingCurrencyUnitLables</f>
        <v>USD 000s</v>
      </c>
      <c r="G1536" s="1"/>
      <c r="H1536" s="105" cm="1">
        <f t="array" ref="H1536">SUM((H1517:H1524&lt;H1482) * (H1482 - H1517:H1524) * H1491:H1498) / 1000</f>
        <v>0</v>
      </c>
      <c r="I1536" s="105" cm="1">
        <f t="array" ref="I1536">SUM((I1517:I1524&lt;I1482) * (I1482 - I1517:I1524) * I1491:I1498) / 1000</f>
        <v>0</v>
      </c>
      <c r="J1536" s="105" cm="1">
        <f t="array" ref="J1536">SUM((J1517:J1524&lt;J1482) * (J1482 - J1517:J1524) * J1491:J1498) / 1000</f>
        <v>0</v>
      </c>
      <c r="K1536" s="105" cm="1">
        <f t="array" ref="K1536">SUM((K1517:K1524&lt;K1482) * (K1482 - K1517:K1524) * K1491:K1498) / 1000</f>
        <v>0</v>
      </c>
      <c r="L1536" s="105" cm="1">
        <f t="array" ref="L1536">SUM((L1517:L1524&lt;L1482) * (L1482 - L1517:L1524) * L1491:L1498) / 1000</f>
        <v>0</v>
      </c>
    </row>
    <row r="1537" spans="2:13" ht="4" hidden="1" customHeight="1" outlineLevel="1" x14ac:dyDescent="0.15">
      <c r="D1537" s="9"/>
      <c r="F1537" s="1"/>
      <c r="H1537" s="1"/>
      <c r="I1537" s="1"/>
      <c r="J1537" s="1"/>
      <c r="K1537" s="1"/>
      <c r="L1537" s="1"/>
    </row>
    <row r="1538" spans="2:13" s="1" customFormat="1" ht="15" hidden="1" customHeight="1" outlineLevel="1" x14ac:dyDescent="0.15">
      <c r="B1538" s="7"/>
      <c r="D1538" s="9" t="s">
        <v>252</v>
      </c>
      <c r="F1538" s="8" t="s">
        <v>250</v>
      </c>
      <c r="H1538" s="30">
        <f>IF(H1532=0, 0, H1536/H1532)</f>
        <v>0</v>
      </c>
      <c r="I1538" s="30">
        <f>IF(I1532=0, 0, I1536/I1532)</f>
        <v>0</v>
      </c>
      <c r="J1538" s="30">
        <f>IF(J1532=0, 0, J1536/J1532)</f>
        <v>0</v>
      </c>
      <c r="K1538" s="30">
        <f>IF(K1532=0, 0, K1536/K1532)</f>
        <v>0</v>
      </c>
      <c r="L1538" s="30">
        <f>IF(L1532=0, 0, L1536/L1532)</f>
        <v>0</v>
      </c>
    </row>
    <row r="1539" spans="2:13" ht="4" hidden="1" customHeight="1" outlineLevel="1" x14ac:dyDescent="0.15">
      <c r="D1539" s="9"/>
      <c r="F1539" s="1"/>
      <c r="H1539" s="1"/>
      <c r="I1539" s="1"/>
      <c r="J1539" s="1"/>
      <c r="K1539" s="1"/>
      <c r="L1539" s="1"/>
    </row>
    <row r="1540" spans="2:13" s="1" customFormat="1" ht="15" hidden="1" customHeight="1" outlineLevel="1" x14ac:dyDescent="0.15">
      <c r="B1540" s="7"/>
      <c r="C1540" s="7"/>
      <c r="D1540" s="9" t="s">
        <v>251</v>
      </c>
      <c r="F1540" s="8" t="s">
        <v>259</v>
      </c>
      <c r="H1540" s="31"/>
      <c r="I1540" s="30">
        <f>IF(H1538=0, 0, -(I1538-H1538) / H1538)</f>
        <v>0</v>
      </c>
      <c r="J1540" s="30">
        <f>IF(I1538=0, 0, -(J1538-I1538) / I1538)</f>
        <v>0</v>
      </c>
      <c r="K1540" s="30">
        <f>IF(J1538=0, 0, -(K1538-J1538) / J1538)</f>
        <v>0</v>
      </c>
      <c r="L1540" s="30">
        <f>IF(K1538=0, 0, -(L1538-K1538) / K1538)</f>
        <v>0</v>
      </c>
    </row>
    <row r="1541" spans="2:13" hidden="1" outlineLevel="1" x14ac:dyDescent="0.15"/>
    <row r="1542" spans="2:13" s="1" customFormat="1" ht="18" hidden="1" customHeight="1" outlineLevel="1" x14ac:dyDescent="0.15">
      <c r="B1542" s="7"/>
      <c r="C1542" s="95" t="s">
        <v>241</v>
      </c>
      <c r="D1542" s="95"/>
      <c r="E1542" s="97">
        <f>IF(AND(J1469 = "Yes", OR(ISBLANK(Worker_Type_Filter), Worker_Type_Filter = H1474),
 OR(ISBLANK(Country_Filter), Country_Filter = J1474)), 1, 0)</f>
        <v>1</v>
      </c>
      <c r="F1542" s="96"/>
      <c r="G1542" s="96"/>
      <c r="H1542" s="96" t="s">
        <v>4</v>
      </c>
      <c r="I1542" s="96" t="s">
        <v>5</v>
      </c>
      <c r="J1542" s="96" t="s">
        <v>6</v>
      </c>
      <c r="K1542" s="96" t="s">
        <v>257</v>
      </c>
      <c r="L1542" s="96" t="s">
        <v>258</v>
      </c>
      <c r="M1542" s="96"/>
    </row>
    <row r="1543" spans="2:13" ht="10" hidden="1" customHeight="1" outlineLevel="1" x14ac:dyDescent="0.15">
      <c r="C1543" s="44" t="s">
        <v>248</v>
      </c>
    </row>
    <row r="1544" spans="2:13" ht="4" hidden="1" customHeight="1" outlineLevel="1" x14ac:dyDescent="0.15"/>
    <row r="1545" spans="2:13" s="1" customFormat="1" ht="15" hidden="1" customHeight="1" outlineLevel="1" x14ac:dyDescent="0.15">
      <c r="B1545" s="7"/>
      <c r="C1545" s="19">
        <v>1</v>
      </c>
      <c r="D1545" s="9" t="s">
        <v>17</v>
      </c>
      <c r="F1545" s="8" t="s">
        <v>9</v>
      </c>
      <c r="H1545" s="29">
        <f>H1528 * $E1542</f>
        <v>0</v>
      </c>
      <c r="I1545" s="29">
        <f>I1528 * $E1542</f>
        <v>0</v>
      </c>
      <c r="J1545" s="29">
        <f>J1528 * $E1542</f>
        <v>0</v>
      </c>
      <c r="K1545" s="29">
        <f>K1528 * $E1542</f>
        <v>0</v>
      </c>
      <c r="L1545" s="29">
        <f>L1528 * $E1542</f>
        <v>0</v>
      </c>
    </row>
    <row r="1546" spans="2:13" ht="4" hidden="1" customHeight="1" outlineLevel="1" x14ac:dyDescent="0.15">
      <c r="D1546" s="9"/>
      <c r="F1546" s="1"/>
      <c r="H1546" s="1"/>
      <c r="I1546" s="1"/>
      <c r="J1546" s="1"/>
      <c r="K1546" s="1"/>
      <c r="L1546" s="1"/>
    </row>
    <row r="1547" spans="2:13" s="1" customFormat="1" ht="15" hidden="1" customHeight="1" outlineLevel="1" x14ac:dyDescent="0.15">
      <c r="B1547" s="7"/>
      <c r="C1547" s="19">
        <v>2</v>
      </c>
      <c r="D1547" s="9" t="s">
        <v>249</v>
      </c>
      <c r="F1547" s="8" t="s">
        <v>9</v>
      </c>
      <c r="H1547" s="29">
        <f>H1530 * $E1542</f>
        <v>0</v>
      </c>
      <c r="I1547" s="29">
        <f>I1530 * $E1542</f>
        <v>0</v>
      </c>
      <c r="J1547" s="29">
        <f>J1530 * $E1542</f>
        <v>0</v>
      </c>
      <c r="K1547" s="29">
        <f>K1530 * $E1542</f>
        <v>0</v>
      </c>
      <c r="L1547" s="29">
        <f>L1530 * $E1542</f>
        <v>0</v>
      </c>
    </row>
    <row r="1548" spans="2:13" ht="4" hidden="1" customHeight="1" outlineLevel="1" x14ac:dyDescent="0.15">
      <c r="D1548" s="9"/>
      <c r="F1548" s="1"/>
      <c r="H1548" s="1"/>
      <c r="I1548" s="1"/>
      <c r="J1548" s="1"/>
      <c r="K1548" s="1"/>
      <c r="L1548" s="1"/>
    </row>
    <row r="1549" spans="2:13" s="1" customFormat="1" ht="15" hidden="1" customHeight="1" outlineLevel="1" x14ac:dyDescent="0.15">
      <c r="B1549" s="7"/>
      <c r="C1549" s="19">
        <v>3</v>
      </c>
      <c r="D1549" s="9" t="s">
        <v>11</v>
      </c>
      <c r="F1549" s="8" t="str">
        <f>ReportingCurrencyUnitLables</f>
        <v>USD 000s</v>
      </c>
      <c r="H1549" s="29">
        <f>H1532 * $E1542</f>
        <v>0</v>
      </c>
      <c r="I1549" s="29">
        <f>I1532 * $E1542</f>
        <v>0</v>
      </c>
      <c r="J1549" s="29">
        <f>J1532 * $E1542</f>
        <v>0</v>
      </c>
      <c r="K1549" s="29">
        <f>K1532 * $E1542</f>
        <v>0</v>
      </c>
      <c r="L1549" s="29">
        <f>L1532 * $E1542</f>
        <v>0</v>
      </c>
    </row>
    <row r="1550" spans="2:13" ht="4" hidden="1" customHeight="1" outlineLevel="1" x14ac:dyDescent="0.15">
      <c r="D1550" s="9"/>
      <c r="F1550" s="1"/>
      <c r="H1550" s="1"/>
      <c r="I1550" s="1"/>
      <c r="J1550" s="1"/>
      <c r="K1550" s="1"/>
      <c r="L1550" s="1"/>
    </row>
    <row r="1551" spans="2:13" s="1" customFormat="1" ht="15" hidden="1" customHeight="1" outlineLevel="1" x14ac:dyDescent="0.15">
      <c r="B1551" s="7"/>
      <c r="C1551" s="19">
        <v>4</v>
      </c>
      <c r="D1551" s="9" t="s">
        <v>256</v>
      </c>
      <c r="F1551" s="8" t="str">
        <f>ReportingCurrencyUnitLables</f>
        <v>USD 000s</v>
      </c>
      <c r="H1551" s="29">
        <f>H1536 * $E1542</f>
        <v>0</v>
      </c>
      <c r="I1551" s="29">
        <f>I1536 * $E1542</f>
        <v>0</v>
      </c>
      <c r="J1551" s="29">
        <f>J1536 * $E1542</f>
        <v>0</v>
      </c>
      <c r="K1551" s="29">
        <f>K1536 * $E1542</f>
        <v>0</v>
      </c>
      <c r="L1551" s="29">
        <f>L1536 * $E1542</f>
        <v>0</v>
      </c>
    </row>
    <row r="1552" spans="2:13" ht="4" hidden="1" customHeight="1" outlineLevel="1" x14ac:dyDescent="0.15">
      <c r="D1552" s="9"/>
      <c r="F1552" s="1"/>
      <c r="H1552" s="1"/>
      <c r="I1552" s="1"/>
      <c r="J1552" s="1"/>
      <c r="K1552" s="1"/>
      <c r="L1552" s="1"/>
    </row>
    <row r="1553" spans="2:14" ht="10" hidden="1" customHeight="1" outlineLevel="1" x14ac:dyDescent="0.15">
      <c r="B1553" s="45"/>
      <c r="C1553" s="41"/>
      <c r="D1553" s="41"/>
      <c r="E1553" s="41"/>
      <c r="F1553" s="41"/>
      <c r="G1553" s="41"/>
      <c r="H1553" s="41"/>
      <c r="I1553" s="46"/>
      <c r="J1553" s="46"/>
      <c r="K1553" s="46"/>
      <c r="L1553" s="41"/>
      <c r="M1553" s="41"/>
      <c r="N1553" s="1"/>
    </row>
    <row r="1554" spans="2:14" ht="10" customHeight="1" x14ac:dyDescent="0.15"/>
    <row r="1555" spans="2:14" s="1" customFormat="1" ht="19" collapsed="1" x14ac:dyDescent="0.15">
      <c r="B1555" s="87" cm="1">
        <f t="array" aca="1" ref="B1555" ca="1">MAX($B$2:OFFSET(B1555,-1,0)+1)</f>
        <v>19</v>
      </c>
      <c r="C1555" s="88" t="str">
        <f>UPPER(J1560) &amp;" / " &amp; K1560  &amp; " / " &amp; L1560 &amp; " / " &amp; H1560</f>
        <v xml:space="preserve"> /  /  / </v>
      </c>
      <c r="D1555" s="88"/>
      <c r="E1555" s="41"/>
      <c r="F1555" s="41"/>
      <c r="G1555" s="41"/>
      <c r="H1555" s="62" t="str">
        <f>IF(COUNTIF(E1557:E1637, "!")&gt;0, "!", "")</f>
        <v/>
      </c>
      <c r="I1555" s="18" t="s">
        <v>240</v>
      </c>
      <c r="J1555" s="2" t="s">
        <v>210</v>
      </c>
      <c r="K1555" s="18" t="s">
        <v>266</v>
      </c>
      <c r="L1555" s="42">
        <f>E1628</f>
        <v>1</v>
      </c>
      <c r="M1555" s="41"/>
    </row>
    <row r="1556" spans="2:14" s="1" customFormat="1" ht="4" hidden="1" customHeight="1" outlineLevel="1" x14ac:dyDescent="0.15">
      <c r="B1556" s="92"/>
      <c r="C1556" s="93"/>
      <c r="D1556" s="93"/>
      <c r="E1556" s="93"/>
      <c r="F1556" s="93"/>
      <c r="G1556" s="93"/>
      <c r="H1556" s="93"/>
      <c r="I1556" s="94"/>
      <c r="J1556" s="94"/>
      <c r="K1556" s="94"/>
      <c r="L1556" s="93"/>
      <c r="M1556" s="93"/>
    </row>
    <row r="1557" spans="2:14" ht="10" hidden="1" customHeight="1" outlineLevel="1" x14ac:dyDescent="0.15"/>
    <row r="1558" spans="2:14" ht="15" hidden="1" customHeight="1" outlineLevel="1" x14ac:dyDescent="0.15">
      <c r="D1558" s="1"/>
      <c r="E1558" s="1"/>
      <c r="H1558" s="4" t="s">
        <v>1</v>
      </c>
      <c r="J1558" s="4" t="s">
        <v>0</v>
      </c>
      <c r="K1558" s="4" t="s">
        <v>209</v>
      </c>
      <c r="L1558" s="4" t="s">
        <v>263</v>
      </c>
    </row>
    <row r="1559" spans="2:14" ht="5" hidden="1" customHeight="1" outlineLevel="1" x14ac:dyDescent="0.15">
      <c r="D1559" s="1"/>
      <c r="E1559" s="1"/>
      <c r="H1559" s="1"/>
      <c r="J1559" s="1"/>
      <c r="K1559" s="1"/>
      <c r="L1559" s="1"/>
    </row>
    <row r="1560" spans="2:14" ht="15" hidden="1" customHeight="1" outlineLevel="1" x14ac:dyDescent="0.15">
      <c r="D1560" s="9" t="s">
        <v>2</v>
      </c>
      <c r="E1560" s="1"/>
      <c r="H1560" s="2"/>
      <c r="J1560" s="2"/>
      <c r="K1560" s="2"/>
      <c r="L1560" s="2"/>
    </row>
    <row r="1561" spans="2:14" hidden="1" outlineLevel="1" x14ac:dyDescent="0.15">
      <c r="D1561" s="1"/>
      <c r="E1561" s="1"/>
      <c r="F1561" s="1"/>
      <c r="H1561" s="1"/>
      <c r="I1561" s="1"/>
      <c r="J1561" s="1"/>
      <c r="K1561" s="1"/>
      <c r="L1561" s="1"/>
    </row>
    <row r="1562" spans="2:14" s="1" customFormat="1" ht="18" hidden="1" customHeight="1" outlineLevel="1" x14ac:dyDescent="0.15">
      <c r="B1562" s="7"/>
      <c r="C1562" s="95" t="s">
        <v>3</v>
      </c>
      <c r="D1562" s="95"/>
      <c r="E1562" s="95"/>
      <c r="F1562" s="96"/>
      <c r="G1562" s="96"/>
      <c r="H1562" s="96" t="s">
        <v>4</v>
      </c>
      <c r="I1562" s="96" t="s">
        <v>5</v>
      </c>
      <c r="J1562" s="96" t="s">
        <v>6</v>
      </c>
      <c r="K1562" s="96" t="s">
        <v>257</v>
      </c>
      <c r="L1562" s="96" t="s">
        <v>258</v>
      </c>
      <c r="M1562" s="96"/>
    </row>
    <row r="1563" spans="2:14" ht="10" hidden="1" customHeight="1" outlineLevel="1" x14ac:dyDescent="0.15">
      <c r="H1563" s="1"/>
      <c r="I1563" s="1"/>
      <c r="J1563" s="1"/>
      <c r="K1563" s="1"/>
      <c r="L1563" s="1"/>
    </row>
    <row r="1564" spans="2:14" s="1" customFormat="1" ht="15" hidden="1" customHeight="1" outlineLevel="1" x14ac:dyDescent="0.15">
      <c r="B1564" s="7"/>
      <c r="D1564" s="9" t="s">
        <v>3</v>
      </c>
      <c r="F1564" s="17" t="s">
        <v>331</v>
      </c>
      <c r="H1564" s="22"/>
      <c r="I1564" s="22"/>
      <c r="J1564" s="22"/>
      <c r="K1564" s="22"/>
      <c r="L1564" s="22"/>
    </row>
    <row r="1565" spans="2:14" ht="4" hidden="1" customHeight="1" outlineLevel="1" x14ac:dyDescent="0.15">
      <c r="D1565" s="1"/>
      <c r="E1565" s="1"/>
      <c r="F1565" s="1"/>
      <c r="H1565" s="1"/>
      <c r="I1565" s="1"/>
      <c r="J1565" s="1"/>
      <c r="K1565" s="1"/>
      <c r="L1565" s="1"/>
    </row>
    <row r="1566" spans="2:14" s="1" customFormat="1" ht="15" hidden="1" customHeight="1" outlineLevel="1" x14ac:dyDescent="0.15">
      <c r="B1566" s="7"/>
      <c r="D1566" s="9" t="s">
        <v>246</v>
      </c>
      <c r="F1566" s="8" t="str">
        <f>F1568 &amp; ":" &amp; F1564</f>
        <v>USD:[currency code]</v>
      </c>
      <c r="H1566" s="24"/>
      <c r="I1566" s="24"/>
      <c r="J1566" s="24"/>
      <c r="K1566" s="24"/>
      <c r="L1566" s="24"/>
    </row>
    <row r="1567" spans="2:14" ht="4" hidden="1" customHeight="1" outlineLevel="1" x14ac:dyDescent="0.15">
      <c r="D1567" s="1"/>
      <c r="E1567" s="1"/>
      <c r="F1567" s="1"/>
      <c r="H1567" s="1"/>
      <c r="I1567" s="1"/>
      <c r="J1567" s="1"/>
      <c r="K1567" s="1"/>
      <c r="L1567" s="1"/>
    </row>
    <row r="1568" spans="2:14" s="1" customFormat="1" ht="15" hidden="1" customHeight="1" outlineLevel="1" x14ac:dyDescent="0.15">
      <c r="B1568" s="7"/>
      <c r="D1568" s="9" t="s">
        <v>16</v>
      </c>
      <c r="F1568" s="8" t="str">
        <f>ReportingCurrency</f>
        <v>USD</v>
      </c>
      <c r="H1568" s="28">
        <f>IF(H1566=0, 0, H1564/H1566)</f>
        <v>0</v>
      </c>
      <c r="I1568" s="28">
        <f>IF(I1566=0, 0, I1564/I1566)</f>
        <v>0</v>
      </c>
      <c r="J1568" s="28">
        <f>IF(J1566=0, 0, J1564/J1566)</f>
        <v>0</v>
      </c>
      <c r="K1568" s="28">
        <f>IF(K1566=0, 0, K1564/K1566)</f>
        <v>0</v>
      </c>
      <c r="L1568" s="28">
        <f>IF(L1566=0, 0, L1564/L1566)</f>
        <v>0</v>
      </c>
    </row>
    <row r="1569" spans="2:13" ht="4" hidden="1" customHeight="1" outlineLevel="1" x14ac:dyDescent="0.15">
      <c r="D1569" s="1"/>
      <c r="E1569" s="1"/>
      <c r="F1569" s="1"/>
      <c r="H1569" s="1"/>
      <c r="I1569" s="1"/>
      <c r="J1569" s="1"/>
      <c r="K1569" s="1"/>
      <c r="L1569" s="1"/>
    </row>
    <row r="1570" spans="2:13" s="1" customFormat="1" ht="15" hidden="1" customHeight="1" outlineLevel="1" x14ac:dyDescent="0.15">
      <c r="B1570" s="7"/>
      <c r="D1570" s="9" t="s">
        <v>253</v>
      </c>
      <c r="F1570" s="8" t="s">
        <v>254</v>
      </c>
      <c r="H1570" s="2"/>
      <c r="I1570" s="2"/>
      <c r="J1570" s="2"/>
      <c r="K1570" s="2"/>
      <c r="L1570" s="2"/>
    </row>
    <row r="1571" spans="2:13" ht="4" hidden="1" customHeight="1" outlineLevel="1" x14ac:dyDescent="0.15">
      <c r="D1571" s="1"/>
      <c r="E1571" s="1"/>
      <c r="F1571" s="1"/>
      <c r="H1571" s="1"/>
      <c r="I1571" s="1"/>
      <c r="J1571" s="1"/>
      <c r="K1571" s="1"/>
      <c r="L1571" s="1"/>
    </row>
    <row r="1572" spans="2:13" s="1" customFormat="1" ht="15" hidden="1" customHeight="1" outlineLevel="1" x14ac:dyDescent="0.15">
      <c r="B1572" s="7"/>
      <c r="D1572" s="9" t="s">
        <v>279</v>
      </c>
      <c r="F1572" s="8" t="s">
        <v>255</v>
      </c>
      <c r="H1572" s="25"/>
      <c r="I1572" s="25"/>
      <c r="J1572" s="25"/>
      <c r="K1572" s="25"/>
      <c r="L1572" s="25"/>
    </row>
    <row r="1573" spans="2:13" hidden="1" outlineLevel="1" x14ac:dyDescent="0.15">
      <c r="D1573" s="1"/>
      <c r="E1573" s="1"/>
      <c r="F1573" s="1"/>
      <c r="H1573" s="1"/>
      <c r="I1573" s="1"/>
      <c r="J1573" s="1"/>
      <c r="K1573" s="1"/>
      <c r="L1573" s="1"/>
    </row>
    <row r="1574" spans="2:13" s="1" customFormat="1" ht="18" hidden="1" customHeight="1" outlineLevel="1" x14ac:dyDescent="0.15">
      <c r="B1574" s="7"/>
      <c r="C1574" s="95" t="s">
        <v>8</v>
      </c>
      <c r="D1574" s="95"/>
      <c r="E1574" s="95"/>
      <c r="F1574" s="96"/>
      <c r="G1574" s="96"/>
      <c r="H1574" s="96" t="s">
        <v>4</v>
      </c>
      <c r="I1574" s="96" t="s">
        <v>5</v>
      </c>
      <c r="J1574" s="96" t="s">
        <v>6</v>
      </c>
      <c r="K1574" s="96" t="s">
        <v>257</v>
      </c>
      <c r="L1574" s="96" t="s">
        <v>258</v>
      </c>
      <c r="M1574" s="96"/>
    </row>
    <row r="1575" spans="2:13" ht="10" hidden="1" customHeight="1" outlineLevel="1" x14ac:dyDescent="0.15">
      <c r="H1575" s="1"/>
      <c r="I1575" s="1"/>
      <c r="J1575" s="1"/>
      <c r="K1575" s="1"/>
      <c r="L1575" s="1"/>
    </row>
    <row r="1576" spans="2:13" ht="15" hidden="1" customHeight="1" outlineLevel="1" x14ac:dyDescent="0.15">
      <c r="D1576" s="9" t="s">
        <v>323</v>
      </c>
      <c r="E1576" s="1"/>
      <c r="F1576" s="1"/>
      <c r="H1576" s="65"/>
      <c r="I1576" s="1"/>
      <c r="J1576" s="1"/>
      <c r="K1576" s="1"/>
      <c r="L1576" s="1"/>
    </row>
    <row r="1577" spans="2:13" s="1" customFormat="1" ht="15" hidden="1" customHeight="1" outlineLevel="1" x14ac:dyDescent="0.15">
      <c r="B1577" s="7"/>
      <c r="D1577" s="63" t="s">
        <v>317</v>
      </c>
      <c r="F1577" s="8" t="s">
        <v>18</v>
      </c>
      <c r="H1577" s="23"/>
      <c r="I1577" s="23"/>
      <c r="J1577" s="23"/>
      <c r="K1577" s="23"/>
      <c r="L1577" s="23"/>
    </row>
    <row r="1578" spans="2:13" s="1" customFormat="1" ht="15" hidden="1" customHeight="1" outlineLevel="1" x14ac:dyDescent="0.15">
      <c r="B1578" s="7"/>
      <c r="D1578" s="63" t="s">
        <v>302</v>
      </c>
      <c r="F1578" s="8" t="s">
        <v>18</v>
      </c>
      <c r="H1578" s="23"/>
      <c r="I1578" s="23"/>
      <c r="J1578" s="23"/>
      <c r="K1578" s="23"/>
      <c r="L1578" s="23"/>
    </row>
    <row r="1579" spans="2:13" s="1" customFormat="1" ht="15" hidden="1" customHeight="1" outlineLevel="1" x14ac:dyDescent="0.15">
      <c r="B1579" s="7"/>
      <c r="D1579" s="63" t="s">
        <v>303</v>
      </c>
      <c r="F1579" s="8" t="s">
        <v>18</v>
      </c>
      <c r="H1579" s="23"/>
      <c r="I1579" s="23"/>
      <c r="J1579" s="23"/>
      <c r="K1579" s="23"/>
      <c r="L1579" s="23"/>
    </row>
    <row r="1580" spans="2:13" s="1" customFormat="1" ht="15" hidden="1" customHeight="1" outlineLevel="1" x14ac:dyDescent="0.15">
      <c r="B1580" s="7"/>
      <c r="D1580" s="63" t="s">
        <v>304</v>
      </c>
      <c r="F1580" s="8" t="s">
        <v>18</v>
      </c>
      <c r="H1580" s="23"/>
      <c r="I1580" s="23"/>
      <c r="J1580" s="23"/>
      <c r="K1580" s="23"/>
      <c r="L1580" s="23"/>
    </row>
    <row r="1581" spans="2:13" s="1" customFormat="1" ht="15" hidden="1" customHeight="1" outlineLevel="1" x14ac:dyDescent="0.15">
      <c r="B1581" s="7"/>
      <c r="D1581" s="63" t="s">
        <v>318</v>
      </c>
      <c r="F1581" s="8" t="s">
        <v>18</v>
      </c>
      <c r="H1581" s="23"/>
      <c r="I1581" s="23"/>
      <c r="J1581" s="23"/>
      <c r="K1581" s="23"/>
      <c r="L1581" s="23"/>
    </row>
    <row r="1582" spans="2:13" s="1" customFormat="1" ht="15" hidden="1" customHeight="1" outlineLevel="1" x14ac:dyDescent="0.15">
      <c r="B1582" s="7"/>
      <c r="D1582" s="63" t="s">
        <v>319</v>
      </c>
      <c r="F1582" s="8" t="s">
        <v>18</v>
      </c>
      <c r="H1582" s="23"/>
      <c r="I1582" s="23"/>
      <c r="J1582" s="23"/>
      <c r="K1582" s="23"/>
      <c r="L1582" s="23"/>
    </row>
    <row r="1583" spans="2:13" s="1" customFormat="1" ht="15" hidden="1" customHeight="1" outlineLevel="1" x14ac:dyDescent="0.15">
      <c r="B1583" s="7"/>
      <c r="D1583" s="63" t="s">
        <v>320</v>
      </c>
      <c r="F1583" s="8" t="s">
        <v>18</v>
      </c>
      <c r="H1583" s="23"/>
      <c r="I1583" s="23"/>
      <c r="J1583" s="23"/>
      <c r="K1583" s="23"/>
      <c r="L1583" s="23"/>
    </row>
    <row r="1584" spans="2:13" s="1" customFormat="1" ht="15" hidden="1" customHeight="1" outlineLevel="1" x14ac:dyDescent="0.15">
      <c r="B1584" s="7"/>
      <c r="D1584" s="63" t="s">
        <v>321</v>
      </c>
      <c r="F1584" s="8" t="s">
        <v>18</v>
      </c>
      <c r="H1584" s="23"/>
      <c r="I1584" s="23"/>
      <c r="J1584" s="23"/>
      <c r="K1584" s="23"/>
      <c r="L1584" s="23"/>
    </row>
    <row r="1585" spans="2:13" ht="4" hidden="1" customHeight="1" outlineLevel="1" x14ac:dyDescent="0.15">
      <c r="D1585" s="1"/>
      <c r="E1585" s="1"/>
      <c r="F1585" s="1"/>
      <c r="H1585" s="1"/>
      <c r="I1585" s="1"/>
      <c r="J1585" s="1"/>
      <c r="K1585" s="1"/>
      <c r="L1585" s="1"/>
    </row>
    <row r="1586" spans="2:13" s="1" customFormat="1" ht="15" hidden="1" customHeight="1" outlineLevel="1" x14ac:dyDescent="0.15">
      <c r="B1586" s="7"/>
      <c r="D1586" s="66" t="s">
        <v>327</v>
      </c>
      <c r="F1586" s="8" t="s">
        <v>18</v>
      </c>
      <c r="H1586" s="23"/>
      <c r="I1586" s="23"/>
      <c r="J1586" s="23"/>
      <c r="K1586" s="23"/>
      <c r="L1586" s="23"/>
    </row>
    <row r="1587" spans="2:13" ht="4" hidden="1" customHeight="1" outlineLevel="1" x14ac:dyDescent="0.15">
      <c r="D1587" s="1"/>
      <c r="E1587" s="1"/>
      <c r="F1587" s="1"/>
      <c r="H1587" s="1"/>
      <c r="I1587" s="1"/>
      <c r="J1587" s="1"/>
      <c r="K1587" s="1"/>
      <c r="L1587" s="1"/>
    </row>
    <row r="1588" spans="2:13" s="1" customFormat="1" ht="15" hidden="1" customHeight="1" outlineLevel="1" x14ac:dyDescent="0.15">
      <c r="B1588" s="7"/>
      <c r="D1588" s="60" t="s">
        <v>310</v>
      </c>
      <c r="E1588"/>
      <c r="F1588" s="8" t="s">
        <v>18</v>
      </c>
      <c r="H1588" s="28">
        <f>SUM(H1577:H1584, H1586)</f>
        <v>0</v>
      </c>
      <c r="I1588" s="28">
        <f t="shared" ref="I1588:L1588" si="90">SUM(I1577:I1584, I1586)</f>
        <v>0</v>
      </c>
      <c r="J1588" s="28">
        <f t="shared" si="90"/>
        <v>0</v>
      </c>
      <c r="K1588" s="28">
        <f t="shared" si="90"/>
        <v>0</v>
      </c>
      <c r="L1588" s="28">
        <f t="shared" si="90"/>
        <v>0</v>
      </c>
    </row>
    <row r="1589" spans="2:13" hidden="1" outlineLevel="1" x14ac:dyDescent="0.15">
      <c r="D1589" s="1"/>
      <c r="E1589" s="1"/>
      <c r="F1589" s="1"/>
      <c r="H1589" s="1"/>
      <c r="I1589" s="1"/>
      <c r="J1589" s="1"/>
      <c r="K1589" s="1"/>
      <c r="L1589" s="1"/>
    </row>
    <row r="1590" spans="2:13" s="1" customFormat="1" ht="18" hidden="1" customHeight="1" outlineLevel="1" x14ac:dyDescent="0.15">
      <c r="B1590" s="7"/>
      <c r="C1590" s="95" t="s">
        <v>322</v>
      </c>
      <c r="D1590" s="95"/>
      <c r="E1590" s="95"/>
      <c r="F1590" s="96"/>
      <c r="G1590" s="96"/>
      <c r="H1590" s="96" t="s">
        <v>4</v>
      </c>
      <c r="I1590" s="96" t="s">
        <v>5</v>
      </c>
      <c r="J1590" s="96" t="s">
        <v>6</v>
      </c>
      <c r="K1590" s="96" t="s">
        <v>257</v>
      </c>
      <c r="L1590" s="96" t="s">
        <v>258</v>
      </c>
      <c r="M1590" s="96"/>
    </row>
    <row r="1591" spans="2:13" ht="10" hidden="1" customHeight="1" outlineLevel="1" x14ac:dyDescent="0.15">
      <c r="H1591" s="1"/>
      <c r="I1591" s="1"/>
      <c r="J1591" s="1"/>
      <c r="K1591" s="1"/>
      <c r="L1591" s="1"/>
    </row>
    <row r="1592" spans="2:13" ht="15" hidden="1" customHeight="1" outlineLevel="1" x14ac:dyDescent="0.15">
      <c r="D1592" s="61" t="s">
        <v>308</v>
      </c>
      <c r="H1592" s="102" t="str" cm="1">
        <f t="array" ref="H1592">IF(OR(E1593:E1600 = "!"), "Red alert = missing data","")</f>
        <v/>
      </c>
      <c r="I1592" s="1"/>
      <c r="J1592" s="1"/>
      <c r="K1592" s="1"/>
      <c r="L1592" s="1"/>
    </row>
    <row r="1593" spans="2:13" s="1" customFormat="1" ht="15" hidden="1" customHeight="1" outlineLevel="1" x14ac:dyDescent="0.15">
      <c r="B1593" s="7"/>
      <c r="D1593" s="64" t="str">
        <f t="shared" ref="D1593:D1600" si="91">D1577</f>
        <v>[Role 1]</v>
      </c>
      <c r="E1593" s="62" t="str" cm="1">
        <f t="array" ref="E1593">IF(OR(H1577:L1577*H1593:L1593 &lt; H1577:L1577*1), "!", "")</f>
        <v/>
      </c>
      <c r="F1593" s="59" t="str">
        <f>F1564</f>
        <v>[currency code]</v>
      </c>
      <c r="H1593" s="23"/>
      <c r="I1593" s="23"/>
      <c r="J1593" s="23"/>
      <c r="K1593" s="23"/>
      <c r="L1593" s="23"/>
    </row>
    <row r="1594" spans="2:13" s="1" customFormat="1" ht="15" hidden="1" customHeight="1" outlineLevel="1" x14ac:dyDescent="0.15">
      <c r="B1594" s="7"/>
      <c r="D1594" s="64" t="str">
        <f t="shared" si="91"/>
        <v>[Role 2]</v>
      </c>
      <c r="E1594" s="62" t="str" cm="1">
        <f t="array" ref="E1594">IF(OR(H1578:L1578*H1594:L1594 &lt; H1578:L1578*1), "!", "")</f>
        <v/>
      </c>
      <c r="F1594" s="59" t="str">
        <f>F1564</f>
        <v>[currency code]</v>
      </c>
      <c r="H1594" s="23"/>
      <c r="I1594" s="23"/>
      <c r="J1594" s="23"/>
      <c r="K1594" s="23"/>
      <c r="L1594" s="23"/>
    </row>
    <row r="1595" spans="2:13" s="1" customFormat="1" ht="15" hidden="1" customHeight="1" outlineLevel="1" x14ac:dyDescent="0.15">
      <c r="B1595" s="7"/>
      <c r="D1595" s="64" t="str">
        <f t="shared" si="91"/>
        <v>[Role 3]</v>
      </c>
      <c r="E1595" s="62" t="str" cm="1">
        <f t="array" ref="E1595">IF(OR(H1579:L1579*H1595:L1595 &lt; H1579:L1579*1), "!", "")</f>
        <v/>
      </c>
      <c r="F1595" s="59" t="str">
        <f>F1564</f>
        <v>[currency code]</v>
      </c>
      <c r="H1595" s="23"/>
      <c r="I1595" s="23"/>
      <c r="J1595" s="23"/>
      <c r="K1595" s="23"/>
      <c r="L1595" s="23"/>
    </row>
    <row r="1596" spans="2:13" s="1" customFormat="1" ht="15" hidden="1" customHeight="1" outlineLevel="1" x14ac:dyDescent="0.15">
      <c r="B1596" s="7"/>
      <c r="D1596" s="64" t="str">
        <f t="shared" si="91"/>
        <v>[Role 4]</v>
      </c>
      <c r="E1596" s="62" t="str" cm="1">
        <f t="array" ref="E1596">IF(OR(H1580:L1580*H1596:L1596 &lt; H1580:L1580*1), "!", "")</f>
        <v/>
      </c>
      <c r="F1596" s="59" t="str">
        <f>F1564</f>
        <v>[currency code]</v>
      </c>
      <c r="H1596" s="23"/>
      <c r="I1596" s="23"/>
      <c r="J1596" s="23"/>
      <c r="K1596" s="23"/>
      <c r="L1596" s="23"/>
    </row>
    <row r="1597" spans="2:13" s="1" customFormat="1" ht="15" hidden="1" customHeight="1" outlineLevel="1" x14ac:dyDescent="0.15">
      <c r="B1597" s="7"/>
      <c r="D1597" s="64" t="str">
        <f t="shared" si="91"/>
        <v>[Role 5]</v>
      </c>
      <c r="E1597" s="62" t="str" cm="1">
        <f t="array" ref="E1597">IF(OR(H1581:L1581*H1597:L1597 &lt; H1581:L1581*1), "!", "")</f>
        <v/>
      </c>
      <c r="F1597" s="59" t="str">
        <f>F1564</f>
        <v>[currency code]</v>
      </c>
      <c r="H1597" s="23"/>
      <c r="I1597" s="23"/>
      <c r="J1597" s="23"/>
      <c r="K1597" s="23"/>
      <c r="L1597" s="23"/>
    </row>
    <row r="1598" spans="2:13" s="1" customFormat="1" ht="15" hidden="1" customHeight="1" outlineLevel="1" x14ac:dyDescent="0.15">
      <c r="B1598" s="7"/>
      <c r="D1598" s="64" t="str">
        <f t="shared" si="91"/>
        <v>[Role 6]</v>
      </c>
      <c r="E1598" s="62" t="str" cm="1">
        <f t="array" ref="E1598">IF(OR(H1582:L1582*H1598:L1598 &lt; H1582:L1582*1), "!", "")</f>
        <v/>
      </c>
      <c r="F1598" s="59" t="str">
        <f>F1564</f>
        <v>[currency code]</v>
      </c>
      <c r="H1598" s="23"/>
      <c r="I1598" s="23"/>
      <c r="J1598" s="23"/>
      <c r="K1598" s="23"/>
      <c r="L1598" s="23"/>
    </row>
    <row r="1599" spans="2:13" s="1" customFormat="1" ht="15" hidden="1" customHeight="1" outlineLevel="1" x14ac:dyDescent="0.15">
      <c r="B1599" s="7"/>
      <c r="D1599" s="64" t="str">
        <f t="shared" si="91"/>
        <v>[Role 7]</v>
      </c>
      <c r="E1599" s="62" t="str" cm="1">
        <f t="array" ref="E1599">IF(OR(H1583:L1583*H1599:L1599 &lt; H1583:L1583*1), "!", "")</f>
        <v/>
      </c>
      <c r="F1599" s="59" t="str">
        <f>F1564</f>
        <v>[currency code]</v>
      </c>
      <c r="H1599" s="23"/>
      <c r="I1599" s="23"/>
      <c r="J1599" s="23"/>
      <c r="K1599" s="23"/>
      <c r="L1599" s="23"/>
    </row>
    <row r="1600" spans="2:13" s="1" customFormat="1" ht="15" hidden="1" customHeight="1" outlineLevel="1" x14ac:dyDescent="0.15">
      <c r="B1600" s="7"/>
      <c r="D1600" s="64" t="str">
        <f t="shared" si="91"/>
        <v>[Role 8]</v>
      </c>
      <c r="E1600" s="62" t="str" cm="1">
        <f t="array" ref="E1600">IF(OR(H1584:L1584*H1600:L1600 &lt; H1584:L1584*1), "!", "")</f>
        <v/>
      </c>
      <c r="F1600" s="59" t="str">
        <f>F1564</f>
        <v>[currency code]</v>
      </c>
      <c r="H1600" s="23"/>
      <c r="I1600" s="23"/>
      <c r="J1600" s="23"/>
      <c r="K1600" s="23"/>
      <c r="L1600" s="23"/>
    </row>
    <row r="1601" spans="2:13" ht="10" hidden="1" customHeight="1" outlineLevel="1" x14ac:dyDescent="0.15">
      <c r="D1601" s="1"/>
      <c r="E1601" s="1"/>
      <c r="F1601" s="1"/>
      <c r="H1601" s="1"/>
      <c r="I1601" s="1"/>
      <c r="J1601" s="1"/>
      <c r="K1601" s="1"/>
      <c r="L1601" s="1"/>
    </row>
    <row r="1602" spans="2:13" ht="15" hidden="1" customHeight="1" outlineLevel="1" x14ac:dyDescent="0.15">
      <c r="D1602" s="61" t="s">
        <v>309</v>
      </c>
      <c r="E1602" s="1"/>
      <c r="F1602" s="1"/>
      <c r="H1602" s="104" t="s">
        <v>326</v>
      </c>
      <c r="I1602" s="1"/>
      <c r="J1602" s="1"/>
      <c r="K1602" s="1"/>
      <c r="L1602" s="1"/>
    </row>
    <row r="1603" spans="2:13" s="1" customFormat="1" ht="15" hidden="1" customHeight="1" outlineLevel="1" x14ac:dyDescent="0.15">
      <c r="B1603" s="7"/>
      <c r="D1603" s="64" t="str">
        <f t="shared" ref="D1603:D1610" si="92">D1577</f>
        <v>[Role 1]</v>
      </c>
      <c r="E1603" s="43"/>
      <c r="F1603" s="8" t="str">
        <f t="shared" ref="F1603:F1610" si="93">ReportingCurrency</f>
        <v>USD</v>
      </c>
      <c r="H1603" s="28">
        <f>IF(OR(H1566=0, H1577=0), 0, H1593/H1566)</f>
        <v>0</v>
      </c>
      <c r="I1603" s="28">
        <f>IF(OR(I1566=0, I1577=0), 0, I1593/I1566)</f>
        <v>0</v>
      </c>
      <c r="J1603" s="28">
        <f>IF(OR(J1566=0, J1577=0), 0, J1593/J1566)</f>
        <v>0</v>
      </c>
      <c r="K1603" s="28">
        <f>IF(OR(K1566=0, K1577=0), 0, K1593/K1566)</f>
        <v>0</v>
      </c>
      <c r="L1603" s="28">
        <f>IF(OR(L1566=0, L1577=0), 0, L1593/L1566)</f>
        <v>0</v>
      </c>
    </row>
    <row r="1604" spans="2:13" s="1" customFormat="1" ht="15" hidden="1" customHeight="1" outlineLevel="1" x14ac:dyDescent="0.15">
      <c r="B1604" s="7"/>
      <c r="D1604" s="64" t="str">
        <f t="shared" si="92"/>
        <v>[Role 2]</v>
      </c>
      <c r="E1604" s="43"/>
      <c r="F1604" s="8" t="str">
        <f t="shared" si="93"/>
        <v>USD</v>
      </c>
      <c r="H1604" s="28">
        <f>IF(OR(H1566=0, H1578=0), 0, H1594/H1566)</f>
        <v>0</v>
      </c>
      <c r="I1604" s="28">
        <f>IF(OR(I1566=0, I1578=0), 0, I1594/I1566)</f>
        <v>0</v>
      </c>
      <c r="J1604" s="28">
        <f>IF(OR(J1566=0, J1578=0), 0, J1594/J1566)</f>
        <v>0</v>
      </c>
      <c r="K1604" s="28">
        <f>IF(OR(K1566=0, K1578=0), 0, K1594/K1566)</f>
        <v>0</v>
      </c>
      <c r="L1604" s="28">
        <f>IF(OR(L1566=0, L1578=0), 0, L1594/L1566)</f>
        <v>0</v>
      </c>
    </row>
    <row r="1605" spans="2:13" s="1" customFormat="1" ht="15" hidden="1" customHeight="1" outlineLevel="1" x14ac:dyDescent="0.15">
      <c r="B1605" s="7"/>
      <c r="D1605" s="64" t="str">
        <f t="shared" si="92"/>
        <v>[Role 3]</v>
      </c>
      <c r="E1605" s="43"/>
      <c r="F1605" s="8" t="str">
        <f t="shared" si="93"/>
        <v>USD</v>
      </c>
      <c r="H1605" s="28">
        <f>IF(OR(H1566=0, H1579=0), 0, H1595/H1566)</f>
        <v>0</v>
      </c>
      <c r="I1605" s="28">
        <f>IF(OR(I1566=0, I1579=0), 0, I1595/I1566)</f>
        <v>0</v>
      </c>
      <c r="J1605" s="28">
        <f>IF(OR(J1566=0, J1579=0), 0, J1595/J1566)</f>
        <v>0</v>
      </c>
      <c r="K1605" s="28">
        <f>IF(OR(K1566=0, K1579=0), 0, K1595/K1566)</f>
        <v>0</v>
      </c>
      <c r="L1605" s="28">
        <f>IF(OR(L1566=0, L1579=0), 0, L1595/L1566)</f>
        <v>0</v>
      </c>
    </row>
    <row r="1606" spans="2:13" s="1" customFormat="1" ht="15" hidden="1" customHeight="1" outlineLevel="1" x14ac:dyDescent="0.15">
      <c r="B1606" s="7"/>
      <c r="D1606" s="64" t="str">
        <f t="shared" si="92"/>
        <v>[Role 4]</v>
      </c>
      <c r="E1606" s="43"/>
      <c r="F1606" s="8" t="str">
        <f t="shared" si="93"/>
        <v>USD</v>
      </c>
      <c r="H1606" s="28">
        <f>IF(OR(H1566=0, H1580=0), 0, H1596/H1566)</f>
        <v>0</v>
      </c>
      <c r="I1606" s="28">
        <f>IF(OR(I1566=0, I1580=0), 0, I1596/I1566)</f>
        <v>0</v>
      </c>
      <c r="J1606" s="28">
        <f>IF(OR(J1566=0, J1580=0), 0, J1596/J1566)</f>
        <v>0</v>
      </c>
      <c r="K1606" s="28">
        <f>IF(OR(K1566=0, K1580=0), 0, K1596/K1566)</f>
        <v>0</v>
      </c>
      <c r="L1606" s="28">
        <f>IF(OR(L1566=0, L1580=0), 0, L1596/L1566)</f>
        <v>0</v>
      </c>
    </row>
    <row r="1607" spans="2:13" s="1" customFormat="1" ht="15" hidden="1" customHeight="1" outlineLevel="1" x14ac:dyDescent="0.15">
      <c r="B1607" s="7"/>
      <c r="D1607" s="64" t="str">
        <f t="shared" si="92"/>
        <v>[Role 5]</v>
      </c>
      <c r="E1607" s="43"/>
      <c r="F1607" s="8" t="str">
        <f t="shared" si="93"/>
        <v>USD</v>
      </c>
      <c r="H1607" s="28">
        <f>IF(OR(H1566=0, H1581=0), 0, H1597/H1566)</f>
        <v>0</v>
      </c>
      <c r="I1607" s="28">
        <f>IF(OR(I1566=0, I1581=0), 0, I1597/I1566)</f>
        <v>0</v>
      </c>
      <c r="J1607" s="28">
        <f>IF(OR(J1566=0, J1581=0), 0, J1597/J1566)</f>
        <v>0</v>
      </c>
      <c r="K1607" s="28">
        <f>IF(OR(K1566=0, K1581=0), 0, K1597/K1566)</f>
        <v>0</v>
      </c>
      <c r="L1607" s="28">
        <f>IF(OR(L1566=0, L1581=0), 0, L1597/L1566)</f>
        <v>0</v>
      </c>
    </row>
    <row r="1608" spans="2:13" s="1" customFormat="1" ht="15" hidden="1" customHeight="1" outlineLevel="1" x14ac:dyDescent="0.15">
      <c r="B1608" s="7"/>
      <c r="D1608" s="64" t="str">
        <f t="shared" si="92"/>
        <v>[Role 6]</v>
      </c>
      <c r="E1608" s="43"/>
      <c r="F1608" s="8" t="str">
        <f t="shared" si="93"/>
        <v>USD</v>
      </c>
      <c r="H1608" s="28">
        <f>IF(OR(H1566=0, H1582=0), 0, H1598/H1566)</f>
        <v>0</v>
      </c>
      <c r="I1608" s="28">
        <f>IF(OR(I1566=0, I1582=0), 0, I1598/I1566)</f>
        <v>0</v>
      </c>
      <c r="J1608" s="28">
        <f>IF(OR(J1566=0, J1582=0), 0, J1598/J1566)</f>
        <v>0</v>
      </c>
      <c r="K1608" s="28">
        <f>IF(OR(K1566=0, K1582=0), 0, K1598/K1566)</f>
        <v>0</v>
      </c>
      <c r="L1608" s="28">
        <f>IF(OR(L1566=0, L1582=0), 0, L1598/L1566)</f>
        <v>0</v>
      </c>
    </row>
    <row r="1609" spans="2:13" s="1" customFormat="1" ht="15" hidden="1" customHeight="1" outlineLevel="1" x14ac:dyDescent="0.15">
      <c r="B1609" s="7"/>
      <c r="D1609" s="64" t="str">
        <f t="shared" si="92"/>
        <v>[Role 7]</v>
      </c>
      <c r="E1609" s="43"/>
      <c r="F1609" s="8" t="str">
        <f t="shared" si="93"/>
        <v>USD</v>
      </c>
      <c r="H1609" s="28">
        <f>IF(OR(H1566=0, H1583=0), 0, H1599/H1566)</f>
        <v>0</v>
      </c>
      <c r="I1609" s="28">
        <f>IF(OR(I1566=0, I1583=0), 0, I1599/I1566)</f>
        <v>0</v>
      </c>
      <c r="J1609" s="28">
        <f>IF(OR(J1566=0, J1583=0), 0, J1599/J1566)</f>
        <v>0</v>
      </c>
      <c r="K1609" s="28">
        <f>IF(OR(K1566=0, K1583=0), 0, K1599/K1566)</f>
        <v>0</v>
      </c>
      <c r="L1609" s="28">
        <f>IF(OR(L1566=0, L1583=0), 0, L1599/L1566)</f>
        <v>0</v>
      </c>
    </row>
    <row r="1610" spans="2:13" s="1" customFormat="1" ht="15" hidden="1" customHeight="1" outlineLevel="1" x14ac:dyDescent="0.15">
      <c r="B1610" s="7"/>
      <c r="D1610" s="64" t="str">
        <f t="shared" si="92"/>
        <v>[Role 8]</v>
      </c>
      <c r="E1610" s="43"/>
      <c r="F1610" s="8" t="str">
        <f t="shared" si="93"/>
        <v>USD</v>
      </c>
      <c r="H1610" s="28">
        <f>IF(OR(H1566=0, H1584=0), 0, H1600/H1566)</f>
        <v>0</v>
      </c>
      <c r="I1610" s="28">
        <f>IF(OR(I1566=0, I1584=0), 0, I1600/I1566)</f>
        <v>0</v>
      </c>
      <c r="J1610" s="28">
        <f>IF(OR(J1566=0, J1584=0), 0, J1600/J1566)</f>
        <v>0</v>
      </c>
      <c r="K1610" s="28">
        <f>IF(OR(K1566=0, K1584=0), 0, K1600/K1566)</f>
        <v>0</v>
      </c>
      <c r="L1610" s="28">
        <f>IF(OR(L1566=0, L1584=0), 0, L1600/L1566)</f>
        <v>0</v>
      </c>
    </row>
    <row r="1611" spans="2:13" hidden="1" outlineLevel="1" x14ac:dyDescent="0.15"/>
    <row r="1612" spans="2:13" s="1" customFormat="1" ht="18" hidden="1" customHeight="1" outlineLevel="1" x14ac:dyDescent="0.15">
      <c r="B1612" s="7"/>
      <c r="C1612" s="95" t="s">
        <v>10</v>
      </c>
      <c r="D1612" s="95"/>
      <c r="E1612" s="95"/>
      <c r="F1612" s="96"/>
      <c r="G1612" s="96"/>
      <c r="H1612" s="103" t="s">
        <v>4</v>
      </c>
      <c r="I1612" s="96" t="s">
        <v>5</v>
      </c>
      <c r="J1612" s="96" t="s">
        <v>6</v>
      </c>
      <c r="K1612" s="96" t="s">
        <v>257</v>
      </c>
      <c r="L1612" s="96" t="s">
        <v>258</v>
      </c>
      <c r="M1612" s="96"/>
    </row>
    <row r="1613" spans="2:13" ht="10" hidden="1" customHeight="1" outlineLevel="1" x14ac:dyDescent="0.15"/>
    <row r="1614" spans="2:13" s="1" customFormat="1" ht="15" hidden="1" customHeight="1" outlineLevel="1" x14ac:dyDescent="0.15">
      <c r="B1614" s="7"/>
      <c r="D1614" s="9" t="s">
        <v>17</v>
      </c>
      <c r="F1614" s="8" t="s">
        <v>9</v>
      </c>
      <c r="H1614" s="29">
        <f>H1588</f>
        <v>0</v>
      </c>
      <c r="I1614" s="29">
        <f>I1588</f>
        <v>0</v>
      </c>
      <c r="J1614" s="29">
        <f>J1588</f>
        <v>0</v>
      </c>
      <c r="K1614" s="29">
        <f>K1588</f>
        <v>0</v>
      </c>
      <c r="L1614" s="29">
        <f>L1588</f>
        <v>0</v>
      </c>
    </row>
    <row r="1615" spans="2:13" ht="4" hidden="1" customHeight="1" outlineLevel="1" x14ac:dyDescent="0.15">
      <c r="D1615" s="9"/>
      <c r="F1615" s="1"/>
      <c r="H1615" s="1"/>
      <c r="I1615" s="1"/>
      <c r="J1615" s="1"/>
      <c r="K1615" s="1"/>
      <c r="L1615" s="1"/>
    </row>
    <row r="1616" spans="2:13" s="1" customFormat="1" ht="15" hidden="1" customHeight="1" outlineLevel="1" x14ac:dyDescent="0.15">
      <c r="B1616" s="7"/>
      <c r="D1616" s="9" t="s">
        <v>249</v>
      </c>
      <c r="F1616" s="8" t="s">
        <v>9</v>
      </c>
      <c r="H1616" s="29" cm="1">
        <f t="array" ref="H1616">SUM(H1577:H1584 * (H1593:H1600 &lt;H1564))</f>
        <v>0</v>
      </c>
      <c r="I1616" s="29" cm="1">
        <f t="array" ref="I1616">SUM(I1577:I1584 * (I1593:I1600 &lt;I1564))</f>
        <v>0</v>
      </c>
      <c r="J1616" s="29" cm="1">
        <f t="array" ref="J1616">SUM(J1577:J1584 * (J1593:J1600 &lt;J1564))</f>
        <v>0</v>
      </c>
      <c r="K1616" s="29" cm="1">
        <f t="array" ref="K1616">SUM(K1577:K1584 * (K1593:K1600 &lt;K1564))</f>
        <v>0</v>
      </c>
      <c r="L1616" s="29" cm="1">
        <f t="array" ref="L1616">SUM(L1577:L1584 * (L1593:L1600 &lt;L1564))</f>
        <v>0</v>
      </c>
    </row>
    <row r="1617" spans="2:13" ht="4" hidden="1" customHeight="1" outlineLevel="1" x14ac:dyDescent="0.15">
      <c r="D1617" s="9"/>
      <c r="F1617" s="1"/>
      <c r="H1617" s="1"/>
      <c r="I1617" s="1"/>
      <c r="J1617" s="1"/>
      <c r="K1617" s="1"/>
      <c r="L1617" s="1"/>
    </row>
    <row r="1618" spans="2:13" s="1" customFormat="1" ht="15" hidden="1" customHeight="1" outlineLevel="1" x14ac:dyDescent="0.15">
      <c r="B1618" s="7"/>
      <c r="D1618" s="9" t="s">
        <v>11</v>
      </c>
      <c r="F1618" s="8" t="str">
        <f>ReportingCurrencyUnitLables</f>
        <v>USD 000s</v>
      </c>
      <c r="H1618" s="29">
        <f>H1568 * H1588 / 1000</f>
        <v>0</v>
      </c>
      <c r="I1618" s="105">
        <f t="shared" ref="I1618:L1618" si="94">I1568 * I1588 / 1000</f>
        <v>0</v>
      </c>
      <c r="J1618" s="29">
        <f t="shared" si="94"/>
        <v>0</v>
      </c>
      <c r="K1618" s="29">
        <f t="shared" si="94"/>
        <v>0</v>
      </c>
      <c r="L1618" s="29">
        <f t="shared" si="94"/>
        <v>0</v>
      </c>
    </row>
    <row r="1619" spans="2:13" ht="4" hidden="1" customHeight="1" outlineLevel="1" x14ac:dyDescent="0.15">
      <c r="D1619" s="9"/>
      <c r="F1619" s="1"/>
      <c r="H1619" s="1"/>
      <c r="I1619" s="1"/>
      <c r="J1619" s="1"/>
      <c r="K1619" s="1"/>
      <c r="L1619" s="1"/>
    </row>
    <row r="1620" spans="2:13" s="1" customFormat="1" ht="15" hidden="1" customHeight="1" outlineLevel="1" x14ac:dyDescent="0.15">
      <c r="B1620" s="7"/>
      <c r="D1620" s="9" t="s">
        <v>13</v>
      </c>
      <c r="F1620" s="8" t="s">
        <v>14</v>
      </c>
      <c r="H1620" s="30">
        <f>IF(H1614=0,0,H1616 / H1614)</f>
        <v>0</v>
      </c>
      <c r="I1620" s="30">
        <f>IF(I1614=0,0,I1616 / I1614)</f>
        <v>0</v>
      </c>
      <c r="J1620" s="30">
        <f>IF(J1614=0,0,J1616 / J1614)</f>
        <v>0</v>
      </c>
      <c r="K1620" s="30">
        <f>IF(K1614=0,0,K1616 / K1614)</f>
        <v>0</v>
      </c>
      <c r="L1620" s="30">
        <f>IF(L1614=0,0,L1616 / L1614)</f>
        <v>0</v>
      </c>
    </row>
    <row r="1621" spans="2:13" ht="4" hidden="1" customHeight="1" outlineLevel="1" x14ac:dyDescent="0.15">
      <c r="D1621" s="9"/>
      <c r="F1621" s="1"/>
      <c r="H1621" s="1"/>
      <c r="I1621" s="1"/>
      <c r="J1621" s="1"/>
      <c r="K1621" s="1"/>
      <c r="L1621" s="1"/>
    </row>
    <row r="1622" spans="2:13" ht="15" hidden="1" customHeight="1" outlineLevel="1" x14ac:dyDescent="0.15">
      <c r="D1622" s="9" t="s">
        <v>301</v>
      </c>
      <c r="F1622" s="8" t="str">
        <f>ReportingCurrencyUnitLables</f>
        <v>USD 000s</v>
      </c>
      <c r="G1622" s="1"/>
      <c r="H1622" s="105" cm="1">
        <f t="array" ref="H1622">SUM((H1603:H1610&lt;H1568) * (H1568 - H1603:H1610) * H1577:H1584) / 1000</f>
        <v>0</v>
      </c>
      <c r="I1622" s="105" cm="1">
        <f t="array" ref="I1622">SUM((I1603:I1610&lt;I1568) * (I1568 - I1603:I1610) * I1577:I1584) / 1000</f>
        <v>0</v>
      </c>
      <c r="J1622" s="105" cm="1">
        <f t="array" ref="J1622">SUM((J1603:J1610&lt;J1568) * (J1568 - J1603:J1610) * J1577:J1584) / 1000</f>
        <v>0</v>
      </c>
      <c r="K1622" s="105" cm="1">
        <f t="array" ref="K1622">SUM((K1603:K1610&lt;K1568) * (K1568 - K1603:K1610) * K1577:K1584) / 1000</f>
        <v>0</v>
      </c>
      <c r="L1622" s="105" cm="1">
        <f t="array" ref="L1622">SUM((L1603:L1610&lt;L1568) * (L1568 - L1603:L1610) * L1577:L1584) / 1000</f>
        <v>0</v>
      </c>
    </row>
    <row r="1623" spans="2:13" ht="4" hidden="1" customHeight="1" outlineLevel="1" x14ac:dyDescent="0.15">
      <c r="D1623" s="9"/>
      <c r="F1623" s="1"/>
      <c r="H1623" s="1"/>
      <c r="I1623" s="1"/>
      <c r="J1623" s="1"/>
      <c r="K1623" s="1"/>
      <c r="L1623" s="1"/>
    </row>
    <row r="1624" spans="2:13" s="1" customFormat="1" ht="15" hidden="1" customHeight="1" outlineLevel="1" x14ac:dyDescent="0.15">
      <c r="B1624" s="7"/>
      <c r="D1624" s="9" t="s">
        <v>252</v>
      </c>
      <c r="F1624" s="8" t="s">
        <v>250</v>
      </c>
      <c r="H1624" s="30">
        <f>IF(H1618=0, 0, H1622/H1618)</f>
        <v>0</v>
      </c>
      <c r="I1624" s="30">
        <f>IF(I1618=0, 0, I1622/I1618)</f>
        <v>0</v>
      </c>
      <c r="J1624" s="30">
        <f>IF(J1618=0, 0, J1622/J1618)</f>
        <v>0</v>
      </c>
      <c r="K1624" s="30">
        <f>IF(K1618=0, 0, K1622/K1618)</f>
        <v>0</v>
      </c>
      <c r="L1624" s="30">
        <f>IF(L1618=0, 0, L1622/L1618)</f>
        <v>0</v>
      </c>
    </row>
    <row r="1625" spans="2:13" ht="4" hidden="1" customHeight="1" outlineLevel="1" x14ac:dyDescent="0.15">
      <c r="D1625" s="9"/>
      <c r="F1625" s="1"/>
      <c r="H1625" s="1"/>
      <c r="I1625" s="1"/>
      <c r="J1625" s="1"/>
      <c r="K1625" s="1"/>
      <c r="L1625" s="1"/>
    </row>
    <row r="1626" spans="2:13" s="1" customFormat="1" ht="15" hidden="1" customHeight="1" outlineLevel="1" x14ac:dyDescent="0.15">
      <c r="B1626" s="7"/>
      <c r="C1626" s="7"/>
      <c r="D1626" s="9" t="s">
        <v>251</v>
      </c>
      <c r="F1626" s="8" t="s">
        <v>259</v>
      </c>
      <c r="H1626" s="31"/>
      <c r="I1626" s="30">
        <f>IF(H1624=0, 0, -(I1624-H1624) / H1624)</f>
        <v>0</v>
      </c>
      <c r="J1626" s="30">
        <f>IF(I1624=0, 0, -(J1624-I1624) / I1624)</f>
        <v>0</v>
      </c>
      <c r="K1626" s="30">
        <f>IF(J1624=0, 0, -(K1624-J1624) / J1624)</f>
        <v>0</v>
      </c>
      <c r="L1626" s="30">
        <f>IF(K1624=0, 0, -(L1624-K1624) / K1624)</f>
        <v>0</v>
      </c>
    </row>
    <row r="1627" spans="2:13" hidden="1" outlineLevel="1" x14ac:dyDescent="0.15"/>
    <row r="1628" spans="2:13" s="1" customFormat="1" ht="18" hidden="1" customHeight="1" outlineLevel="1" x14ac:dyDescent="0.15">
      <c r="B1628" s="7"/>
      <c r="C1628" s="95" t="s">
        <v>241</v>
      </c>
      <c r="D1628" s="95"/>
      <c r="E1628" s="97">
        <f>IF(AND(J1555 = "Yes", OR(ISBLANK(Worker_Type_Filter), Worker_Type_Filter = H1560),
 OR(ISBLANK(Country_Filter), Country_Filter = J1560)), 1, 0)</f>
        <v>1</v>
      </c>
      <c r="F1628" s="96"/>
      <c r="G1628" s="96"/>
      <c r="H1628" s="96" t="s">
        <v>4</v>
      </c>
      <c r="I1628" s="96" t="s">
        <v>5</v>
      </c>
      <c r="J1628" s="96" t="s">
        <v>6</v>
      </c>
      <c r="K1628" s="96" t="s">
        <v>257</v>
      </c>
      <c r="L1628" s="96" t="s">
        <v>258</v>
      </c>
      <c r="M1628" s="96"/>
    </row>
    <row r="1629" spans="2:13" ht="10" hidden="1" customHeight="1" outlineLevel="1" x14ac:dyDescent="0.15">
      <c r="C1629" s="44" t="s">
        <v>248</v>
      </c>
    </row>
    <row r="1630" spans="2:13" ht="4" hidden="1" customHeight="1" outlineLevel="1" x14ac:dyDescent="0.15"/>
    <row r="1631" spans="2:13" s="1" customFormat="1" ht="15" hidden="1" customHeight="1" outlineLevel="1" x14ac:dyDescent="0.15">
      <c r="B1631" s="7"/>
      <c r="C1631" s="19">
        <v>1</v>
      </c>
      <c r="D1631" s="9" t="s">
        <v>17</v>
      </c>
      <c r="F1631" s="8" t="s">
        <v>9</v>
      </c>
      <c r="H1631" s="29">
        <f>H1614 * $E1628</f>
        <v>0</v>
      </c>
      <c r="I1631" s="29">
        <f>I1614 * $E1628</f>
        <v>0</v>
      </c>
      <c r="J1631" s="29">
        <f>J1614 * $E1628</f>
        <v>0</v>
      </c>
      <c r="K1631" s="29">
        <f>K1614 * $E1628</f>
        <v>0</v>
      </c>
      <c r="L1631" s="29">
        <f>L1614 * $E1628</f>
        <v>0</v>
      </c>
    </row>
    <row r="1632" spans="2:13" ht="4" hidden="1" customHeight="1" outlineLevel="1" x14ac:dyDescent="0.15">
      <c r="D1632" s="9"/>
      <c r="F1632" s="1"/>
      <c r="H1632" s="1"/>
      <c r="I1632" s="1"/>
      <c r="J1632" s="1"/>
      <c r="K1632" s="1"/>
      <c r="L1632" s="1"/>
    </row>
    <row r="1633" spans="2:14" s="1" customFormat="1" ht="15" hidden="1" customHeight="1" outlineLevel="1" x14ac:dyDescent="0.15">
      <c r="B1633" s="7"/>
      <c r="C1633" s="19">
        <v>2</v>
      </c>
      <c r="D1633" s="9" t="s">
        <v>249</v>
      </c>
      <c r="F1633" s="8" t="s">
        <v>9</v>
      </c>
      <c r="H1633" s="29">
        <f>H1616 * $E1628</f>
        <v>0</v>
      </c>
      <c r="I1633" s="29">
        <f>I1616 * $E1628</f>
        <v>0</v>
      </c>
      <c r="J1633" s="29">
        <f>J1616 * $E1628</f>
        <v>0</v>
      </c>
      <c r="K1633" s="29">
        <f>K1616 * $E1628</f>
        <v>0</v>
      </c>
      <c r="L1633" s="29">
        <f>L1616 * $E1628</f>
        <v>0</v>
      </c>
    </row>
    <row r="1634" spans="2:14" ht="4" hidden="1" customHeight="1" outlineLevel="1" x14ac:dyDescent="0.15">
      <c r="D1634" s="9"/>
      <c r="F1634" s="1"/>
      <c r="H1634" s="1"/>
      <c r="I1634" s="1"/>
      <c r="J1634" s="1"/>
      <c r="K1634" s="1"/>
      <c r="L1634" s="1"/>
    </row>
    <row r="1635" spans="2:14" s="1" customFormat="1" ht="15" hidden="1" customHeight="1" outlineLevel="1" x14ac:dyDescent="0.15">
      <c r="B1635" s="7"/>
      <c r="C1635" s="19">
        <v>3</v>
      </c>
      <c r="D1635" s="9" t="s">
        <v>11</v>
      </c>
      <c r="F1635" s="8" t="str">
        <f>ReportingCurrencyUnitLables</f>
        <v>USD 000s</v>
      </c>
      <c r="H1635" s="29">
        <f>H1618 * $E1628</f>
        <v>0</v>
      </c>
      <c r="I1635" s="29">
        <f>I1618 * $E1628</f>
        <v>0</v>
      </c>
      <c r="J1635" s="29">
        <f>J1618 * $E1628</f>
        <v>0</v>
      </c>
      <c r="K1635" s="29">
        <f>K1618 * $E1628</f>
        <v>0</v>
      </c>
      <c r="L1635" s="29">
        <f>L1618 * $E1628</f>
        <v>0</v>
      </c>
    </row>
    <row r="1636" spans="2:14" ht="4" hidden="1" customHeight="1" outlineLevel="1" x14ac:dyDescent="0.15">
      <c r="D1636" s="9"/>
      <c r="F1636" s="1"/>
      <c r="H1636" s="1"/>
      <c r="I1636" s="1"/>
      <c r="J1636" s="1"/>
      <c r="K1636" s="1"/>
      <c r="L1636" s="1"/>
    </row>
    <row r="1637" spans="2:14" s="1" customFormat="1" ht="15" hidden="1" customHeight="1" outlineLevel="1" x14ac:dyDescent="0.15">
      <c r="B1637" s="7"/>
      <c r="C1637" s="19">
        <v>4</v>
      </c>
      <c r="D1637" s="9" t="s">
        <v>256</v>
      </c>
      <c r="F1637" s="8" t="str">
        <f>ReportingCurrencyUnitLables</f>
        <v>USD 000s</v>
      </c>
      <c r="H1637" s="29">
        <f>H1622 * $E1628</f>
        <v>0</v>
      </c>
      <c r="I1637" s="29">
        <f>I1622 * $E1628</f>
        <v>0</v>
      </c>
      <c r="J1637" s="29">
        <f>J1622 * $E1628</f>
        <v>0</v>
      </c>
      <c r="K1637" s="29">
        <f>K1622 * $E1628</f>
        <v>0</v>
      </c>
      <c r="L1637" s="29">
        <f>L1622 * $E1628</f>
        <v>0</v>
      </c>
    </row>
    <row r="1638" spans="2:14" ht="4" hidden="1" customHeight="1" outlineLevel="1" x14ac:dyDescent="0.15">
      <c r="D1638" s="9"/>
      <c r="F1638" s="1"/>
      <c r="H1638" s="1"/>
      <c r="I1638" s="1"/>
      <c r="J1638" s="1"/>
      <c r="K1638" s="1"/>
      <c r="L1638" s="1"/>
    </row>
    <row r="1639" spans="2:14" ht="10" hidden="1" customHeight="1" outlineLevel="1" x14ac:dyDescent="0.15">
      <c r="B1639" s="45"/>
      <c r="C1639" s="41"/>
      <c r="D1639" s="41"/>
      <c r="E1639" s="41"/>
      <c r="F1639" s="41"/>
      <c r="G1639" s="41"/>
      <c r="H1639" s="41"/>
      <c r="I1639" s="46"/>
      <c r="J1639" s="46"/>
      <c r="K1639" s="46"/>
      <c r="L1639" s="41"/>
      <c r="M1639" s="41"/>
      <c r="N1639" s="1"/>
    </row>
    <row r="1640" spans="2:14" ht="10" customHeight="1" x14ac:dyDescent="0.15">
      <c r="B1640" s="45"/>
      <c r="C1640" s="41"/>
      <c r="D1640" s="41"/>
      <c r="E1640" s="41"/>
      <c r="F1640" s="41"/>
      <c r="G1640" s="41"/>
      <c r="H1640" s="41"/>
      <c r="I1640" s="46"/>
      <c r="J1640" s="46"/>
      <c r="K1640" s="46"/>
      <c r="L1640" s="41"/>
      <c r="M1640" s="41"/>
      <c r="N1640" s="1"/>
    </row>
    <row r="1641" spans="2:14" s="1" customFormat="1" ht="19" collapsed="1" x14ac:dyDescent="0.15">
      <c r="B1641" s="87" cm="1">
        <f t="array" aca="1" ref="B1641" ca="1">MAX($B$2:OFFSET(B1641,-1,0)+1)</f>
        <v>20</v>
      </c>
      <c r="C1641" s="88" t="str">
        <f>UPPER(J1646) &amp;" / " &amp; K1646  &amp; " / " &amp; L1646 &amp; " / " &amp; H1646</f>
        <v xml:space="preserve"> /  /  / </v>
      </c>
      <c r="D1641" s="88"/>
      <c r="E1641" s="41"/>
      <c r="F1641" s="41"/>
      <c r="G1641" s="41"/>
      <c r="H1641" s="62" t="str">
        <f>IF(COUNTIF(E1643:E1723, "!")&gt;0, "!", "")</f>
        <v/>
      </c>
      <c r="I1641" s="18" t="s">
        <v>240</v>
      </c>
      <c r="J1641" s="2" t="s">
        <v>210</v>
      </c>
      <c r="K1641" s="18" t="s">
        <v>266</v>
      </c>
      <c r="L1641" s="42">
        <f>E1714</f>
        <v>1</v>
      </c>
      <c r="M1641" s="41"/>
    </row>
    <row r="1642" spans="2:14" s="1" customFormat="1" ht="4" hidden="1" customHeight="1" outlineLevel="1" x14ac:dyDescent="0.15">
      <c r="B1642" s="92"/>
      <c r="C1642" s="93"/>
      <c r="D1642" s="93"/>
      <c r="E1642" s="93"/>
      <c r="F1642" s="93"/>
      <c r="G1642" s="93"/>
      <c r="H1642" s="93"/>
      <c r="I1642" s="94"/>
      <c r="J1642" s="94"/>
      <c r="K1642" s="94"/>
      <c r="L1642" s="93"/>
      <c r="M1642" s="93"/>
    </row>
    <row r="1643" spans="2:14" ht="10" hidden="1" customHeight="1" outlineLevel="1" x14ac:dyDescent="0.15"/>
    <row r="1644" spans="2:14" ht="15" hidden="1" customHeight="1" outlineLevel="1" x14ac:dyDescent="0.15">
      <c r="D1644" s="1"/>
      <c r="E1644" s="1"/>
      <c r="H1644" s="4" t="s">
        <v>1</v>
      </c>
      <c r="J1644" s="4" t="s">
        <v>0</v>
      </c>
      <c r="K1644" s="4" t="s">
        <v>209</v>
      </c>
      <c r="L1644" s="4" t="s">
        <v>263</v>
      </c>
    </row>
    <row r="1645" spans="2:14" ht="5" hidden="1" customHeight="1" outlineLevel="1" x14ac:dyDescent="0.15">
      <c r="D1645" s="1"/>
      <c r="E1645" s="1"/>
      <c r="H1645" s="1"/>
      <c r="J1645" s="1"/>
      <c r="K1645" s="1"/>
      <c r="L1645" s="1"/>
    </row>
    <row r="1646" spans="2:14" ht="15" hidden="1" customHeight="1" outlineLevel="1" x14ac:dyDescent="0.15">
      <c r="D1646" s="9" t="s">
        <v>2</v>
      </c>
      <c r="E1646" s="1"/>
      <c r="H1646" s="2"/>
      <c r="J1646" s="2"/>
      <c r="K1646" s="2"/>
      <c r="L1646" s="2"/>
    </row>
    <row r="1647" spans="2:14" hidden="1" outlineLevel="1" x14ac:dyDescent="0.15">
      <c r="D1647" s="1"/>
      <c r="E1647" s="1"/>
      <c r="F1647" s="1"/>
      <c r="H1647" s="1"/>
      <c r="I1647" s="1"/>
      <c r="J1647" s="1"/>
      <c r="K1647" s="1"/>
      <c r="L1647" s="1"/>
    </row>
    <row r="1648" spans="2:14" s="1" customFormat="1" ht="18" hidden="1" customHeight="1" outlineLevel="1" x14ac:dyDescent="0.15">
      <c r="B1648" s="7"/>
      <c r="C1648" s="95" t="s">
        <v>3</v>
      </c>
      <c r="D1648" s="95"/>
      <c r="E1648" s="95"/>
      <c r="F1648" s="96"/>
      <c r="G1648" s="96"/>
      <c r="H1648" s="96" t="s">
        <v>4</v>
      </c>
      <c r="I1648" s="96" t="s">
        <v>5</v>
      </c>
      <c r="J1648" s="96" t="s">
        <v>6</v>
      </c>
      <c r="K1648" s="96" t="s">
        <v>257</v>
      </c>
      <c r="L1648" s="96" t="s">
        <v>258</v>
      </c>
      <c r="M1648" s="96"/>
    </row>
    <row r="1649" spans="2:13" ht="10" hidden="1" customHeight="1" outlineLevel="1" x14ac:dyDescent="0.15">
      <c r="H1649" s="1"/>
      <c r="I1649" s="1"/>
      <c r="J1649" s="1"/>
      <c r="K1649" s="1"/>
      <c r="L1649" s="1"/>
    </row>
    <row r="1650" spans="2:13" s="1" customFormat="1" ht="15" hidden="1" customHeight="1" outlineLevel="1" x14ac:dyDescent="0.15">
      <c r="B1650" s="7"/>
      <c r="D1650" s="9" t="s">
        <v>3</v>
      </c>
      <c r="F1650" s="17" t="s">
        <v>331</v>
      </c>
      <c r="H1650" s="22"/>
      <c r="I1650" s="22"/>
      <c r="J1650" s="22"/>
      <c r="K1650" s="22"/>
      <c r="L1650" s="22"/>
    </row>
    <row r="1651" spans="2:13" ht="4" hidden="1" customHeight="1" outlineLevel="1" x14ac:dyDescent="0.15">
      <c r="D1651" s="1"/>
      <c r="E1651" s="1"/>
      <c r="F1651" s="1"/>
      <c r="H1651" s="1"/>
      <c r="I1651" s="1"/>
      <c r="J1651" s="1"/>
      <c r="K1651" s="1"/>
      <c r="L1651" s="1"/>
    </row>
    <row r="1652" spans="2:13" s="1" customFormat="1" ht="15" hidden="1" customHeight="1" outlineLevel="1" x14ac:dyDescent="0.15">
      <c r="B1652" s="7"/>
      <c r="D1652" s="9" t="s">
        <v>246</v>
      </c>
      <c r="F1652" s="8" t="str">
        <f>F1654 &amp; ":" &amp; F1650</f>
        <v>USD:[currency code]</v>
      </c>
      <c r="H1652" s="24"/>
      <c r="I1652" s="24"/>
      <c r="J1652" s="24"/>
      <c r="K1652" s="24"/>
      <c r="L1652" s="24"/>
    </row>
    <row r="1653" spans="2:13" ht="4" hidden="1" customHeight="1" outlineLevel="1" x14ac:dyDescent="0.15">
      <c r="D1653" s="1"/>
      <c r="E1653" s="1"/>
      <c r="F1653" s="1"/>
      <c r="H1653" s="1"/>
      <c r="I1653" s="1"/>
      <c r="J1653" s="1"/>
      <c r="K1653" s="1"/>
      <c r="L1653" s="1"/>
    </row>
    <row r="1654" spans="2:13" s="1" customFormat="1" ht="15" hidden="1" customHeight="1" outlineLevel="1" x14ac:dyDescent="0.15">
      <c r="B1654" s="7"/>
      <c r="D1654" s="9" t="s">
        <v>16</v>
      </c>
      <c r="F1654" s="8" t="str">
        <f>ReportingCurrency</f>
        <v>USD</v>
      </c>
      <c r="H1654" s="28">
        <f>IF(H1652=0, 0, H1650/H1652)</f>
        <v>0</v>
      </c>
      <c r="I1654" s="28">
        <f>IF(I1652=0, 0, I1650/I1652)</f>
        <v>0</v>
      </c>
      <c r="J1654" s="28">
        <f>IF(J1652=0, 0, J1650/J1652)</f>
        <v>0</v>
      </c>
      <c r="K1654" s="28">
        <f>IF(K1652=0, 0, K1650/K1652)</f>
        <v>0</v>
      </c>
      <c r="L1654" s="28">
        <f>IF(L1652=0, 0, L1650/L1652)</f>
        <v>0</v>
      </c>
    </row>
    <row r="1655" spans="2:13" ht="4" hidden="1" customHeight="1" outlineLevel="1" x14ac:dyDescent="0.15">
      <c r="D1655" s="1"/>
      <c r="E1655" s="1"/>
      <c r="F1655" s="1"/>
      <c r="H1655" s="1"/>
      <c r="I1655" s="1"/>
      <c r="J1655" s="1"/>
      <c r="K1655" s="1"/>
      <c r="L1655" s="1"/>
    </row>
    <row r="1656" spans="2:13" s="1" customFormat="1" ht="15" hidden="1" customHeight="1" outlineLevel="1" x14ac:dyDescent="0.15">
      <c r="B1656" s="7"/>
      <c r="D1656" s="9" t="s">
        <v>253</v>
      </c>
      <c r="F1656" s="8" t="s">
        <v>254</v>
      </c>
      <c r="H1656" s="2"/>
      <c r="I1656" s="2"/>
      <c r="J1656" s="2"/>
      <c r="K1656" s="2"/>
      <c r="L1656" s="2"/>
    </row>
    <row r="1657" spans="2:13" ht="4" hidden="1" customHeight="1" outlineLevel="1" x14ac:dyDescent="0.15">
      <c r="D1657" s="1"/>
      <c r="E1657" s="1"/>
      <c r="F1657" s="1"/>
      <c r="H1657" s="1"/>
      <c r="I1657" s="1"/>
      <c r="J1657" s="1"/>
      <c r="K1657" s="1"/>
      <c r="L1657" s="1"/>
    </row>
    <row r="1658" spans="2:13" s="1" customFormat="1" ht="15" hidden="1" customHeight="1" outlineLevel="1" x14ac:dyDescent="0.15">
      <c r="B1658" s="7"/>
      <c r="D1658" s="9" t="s">
        <v>279</v>
      </c>
      <c r="F1658" s="8" t="s">
        <v>255</v>
      </c>
      <c r="H1658" s="25"/>
      <c r="I1658" s="25"/>
      <c r="J1658" s="25"/>
      <c r="K1658" s="25"/>
      <c r="L1658" s="25"/>
    </row>
    <row r="1659" spans="2:13" hidden="1" outlineLevel="1" x14ac:dyDescent="0.15">
      <c r="D1659" s="1"/>
      <c r="E1659" s="1"/>
      <c r="F1659" s="1"/>
      <c r="H1659" s="1"/>
      <c r="I1659" s="1"/>
      <c r="J1659" s="1"/>
      <c r="K1659" s="1"/>
      <c r="L1659" s="1"/>
    </row>
    <row r="1660" spans="2:13" s="1" customFormat="1" ht="18" hidden="1" customHeight="1" outlineLevel="1" x14ac:dyDescent="0.15">
      <c r="B1660" s="7"/>
      <c r="C1660" s="95" t="s">
        <v>8</v>
      </c>
      <c r="D1660" s="95"/>
      <c r="E1660" s="95"/>
      <c r="F1660" s="96"/>
      <c r="G1660" s="96"/>
      <c r="H1660" s="96" t="s">
        <v>4</v>
      </c>
      <c r="I1660" s="96" t="s">
        <v>5</v>
      </c>
      <c r="J1660" s="96" t="s">
        <v>6</v>
      </c>
      <c r="K1660" s="96" t="s">
        <v>257</v>
      </c>
      <c r="L1660" s="96" t="s">
        <v>258</v>
      </c>
      <c r="M1660" s="96"/>
    </row>
    <row r="1661" spans="2:13" ht="10" hidden="1" customHeight="1" outlineLevel="1" x14ac:dyDescent="0.15">
      <c r="H1661" s="1"/>
      <c r="I1661" s="1"/>
      <c r="J1661" s="1"/>
      <c r="K1661" s="1"/>
      <c r="L1661" s="1"/>
    </row>
    <row r="1662" spans="2:13" ht="15" hidden="1" customHeight="1" outlineLevel="1" x14ac:dyDescent="0.15">
      <c r="D1662" s="9" t="s">
        <v>323</v>
      </c>
      <c r="E1662" s="1"/>
      <c r="F1662" s="1"/>
      <c r="H1662" s="65"/>
      <c r="I1662" s="1"/>
      <c r="J1662" s="1"/>
      <c r="K1662" s="1"/>
      <c r="L1662" s="1"/>
    </row>
    <row r="1663" spans="2:13" s="1" customFormat="1" ht="15" hidden="1" customHeight="1" outlineLevel="1" x14ac:dyDescent="0.15">
      <c r="B1663" s="7"/>
      <c r="D1663" s="63" t="s">
        <v>317</v>
      </c>
      <c r="F1663" s="8" t="s">
        <v>18</v>
      </c>
      <c r="H1663" s="23"/>
      <c r="I1663" s="23"/>
      <c r="J1663" s="23"/>
      <c r="K1663" s="23"/>
      <c r="L1663" s="23"/>
    </row>
    <row r="1664" spans="2:13" s="1" customFormat="1" ht="15" hidden="1" customHeight="1" outlineLevel="1" x14ac:dyDescent="0.15">
      <c r="B1664" s="7"/>
      <c r="D1664" s="63" t="s">
        <v>302</v>
      </c>
      <c r="F1664" s="8" t="s">
        <v>18</v>
      </c>
      <c r="H1664" s="23"/>
      <c r="I1664" s="23"/>
      <c r="J1664" s="23"/>
      <c r="K1664" s="23"/>
      <c r="L1664" s="23"/>
    </row>
    <row r="1665" spans="2:13" s="1" customFormat="1" ht="15" hidden="1" customHeight="1" outlineLevel="1" x14ac:dyDescent="0.15">
      <c r="B1665" s="7"/>
      <c r="D1665" s="63" t="s">
        <v>303</v>
      </c>
      <c r="F1665" s="8" t="s">
        <v>18</v>
      </c>
      <c r="H1665" s="23"/>
      <c r="I1665" s="23"/>
      <c r="J1665" s="23"/>
      <c r="K1665" s="23"/>
      <c r="L1665" s="23"/>
    </row>
    <row r="1666" spans="2:13" s="1" customFormat="1" ht="15" hidden="1" customHeight="1" outlineLevel="1" x14ac:dyDescent="0.15">
      <c r="B1666" s="7"/>
      <c r="D1666" s="63" t="s">
        <v>304</v>
      </c>
      <c r="F1666" s="8" t="s">
        <v>18</v>
      </c>
      <c r="H1666" s="23"/>
      <c r="I1666" s="23"/>
      <c r="J1666" s="23"/>
      <c r="K1666" s="23"/>
      <c r="L1666" s="23"/>
    </row>
    <row r="1667" spans="2:13" s="1" customFormat="1" ht="15" hidden="1" customHeight="1" outlineLevel="1" x14ac:dyDescent="0.15">
      <c r="B1667" s="7"/>
      <c r="D1667" s="63" t="s">
        <v>318</v>
      </c>
      <c r="F1667" s="8" t="s">
        <v>18</v>
      </c>
      <c r="H1667" s="23"/>
      <c r="I1667" s="23"/>
      <c r="J1667" s="23"/>
      <c r="K1667" s="23"/>
      <c r="L1667" s="23"/>
    </row>
    <row r="1668" spans="2:13" s="1" customFormat="1" ht="15" hidden="1" customHeight="1" outlineLevel="1" x14ac:dyDescent="0.15">
      <c r="B1668" s="7"/>
      <c r="D1668" s="63" t="s">
        <v>319</v>
      </c>
      <c r="F1668" s="8" t="s">
        <v>18</v>
      </c>
      <c r="H1668" s="23"/>
      <c r="I1668" s="23"/>
      <c r="J1668" s="23"/>
      <c r="K1668" s="23"/>
      <c r="L1668" s="23"/>
    </row>
    <row r="1669" spans="2:13" s="1" customFormat="1" ht="15" hidden="1" customHeight="1" outlineLevel="1" x14ac:dyDescent="0.15">
      <c r="B1669" s="7"/>
      <c r="D1669" s="63" t="s">
        <v>320</v>
      </c>
      <c r="F1669" s="8" t="s">
        <v>18</v>
      </c>
      <c r="H1669" s="23"/>
      <c r="I1669" s="23"/>
      <c r="J1669" s="23"/>
      <c r="K1669" s="23"/>
      <c r="L1669" s="23"/>
    </row>
    <row r="1670" spans="2:13" s="1" customFormat="1" ht="15" hidden="1" customHeight="1" outlineLevel="1" x14ac:dyDescent="0.15">
      <c r="B1670" s="7"/>
      <c r="D1670" s="63" t="s">
        <v>321</v>
      </c>
      <c r="F1670" s="8" t="s">
        <v>18</v>
      </c>
      <c r="H1670" s="23"/>
      <c r="I1670" s="23"/>
      <c r="J1670" s="23"/>
      <c r="K1670" s="23"/>
      <c r="L1670" s="23"/>
    </row>
    <row r="1671" spans="2:13" ht="4" hidden="1" customHeight="1" outlineLevel="1" x14ac:dyDescent="0.15">
      <c r="D1671" s="1"/>
      <c r="E1671" s="1"/>
      <c r="F1671" s="1"/>
      <c r="H1671" s="1"/>
      <c r="I1671" s="1"/>
      <c r="J1671" s="1"/>
      <c r="K1671" s="1"/>
      <c r="L1671" s="1"/>
    </row>
    <row r="1672" spans="2:13" s="1" customFormat="1" ht="15" hidden="1" customHeight="1" outlineLevel="1" x14ac:dyDescent="0.15">
      <c r="B1672" s="7"/>
      <c r="D1672" s="66" t="s">
        <v>327</v>
      </c>
      <c r="F1672" s="8" t="s">
        <v>18</v>
      </c>
      <c r="H1672" s="23"/>
      <c r="I1672" s="23"/>
      <c r="J1672" s="23"/>
      <c r="K1672" s="23"/>
      <c r="L1672" s="23"/>
    </row>
    <row r="1673" spans="2:13" ht="4" hidden="1" customHeight="1" outlineLevel="1" x14ac:dyDescent="0.15">
      <c r="D1673" s="1"/>
      <c r="E1673" s="1"/>
      <c r="F1673" s="1"/>
      <c r="H1673" s="1"/>
      <c r="I1673" s="1"/>
      <c r="J1673" s="1"/>
      <c r="K1673" s="1"/>
      <c r="L1673" s="1"/>
    </row>
    <row r="1674" spans="2:13" s="1" customFormat="1" ht="15" hidden="1" customHeight="1" outlineLevel="1" x14ac:dyDescent="0.15">
      <c r="B1674" s="7"/>
      <c r="D1674" s="60" t="s">
        <v>310</v>
      </c>
      <c r="E1674"/>
      <c r="F1674" s="8" t="s">
        <v>18</v>
      </c>
      <c r="H1674" s="28">
        <f>SUM(H1663:H1670, H1672)</f>
        <v>0</v>
      </c>
      <c r="I1674" s="28">
        <f t="shared" ref="I1674:L1674" si="95">SUM(I1663:I1670, I1672)</f>
        <v>0</v>
      </c>
      <c r="J1674" s="28">
        <f t="shared" si="95"/>
        <v>0</v>
      </c>
      <c r="K1674" s="28">
        <f t="shared" si="95"/>
        <v>0</v>
      </c>
      <c r="L1674" s="28">
        <f t="shared" si="95"/>
        <v>0</v>
      </c>
    </row>
    <row r="1675" spans="2:13" hidden="1" outlineLevel="1" x14ac:dyDescent="0.15">
      <c r="D1675" s="1"/>
      <c r="E1675" s="1"/>
      <c r="F1675" s="1"/>
      <c r="H1675" s="1"/>
      <c r="I1675" s="1"/>
      <c r="J1675" s="1"/>
      <c r="K1675" s="1"/>
      <c r="L1675" s="1"/>
    </row>
    <row r="1676" spans="2:13" s="1" customFormat="1" ht="18" hidden="1" customHeight="1" outlineLevel="1" x14ac:dyDescent="0.15">
      <c r="B1676" s="7"/>
      <c r="C1676" s="95" t="s">
        <v>322</v>
      </c>
      <c r="D1676" s="95"/>
      <c r="E1676" s="95"/>
      <c r="F1676" s="96"/>
      <c r="G1676" s="96"/>
      <c r="H1676" s="96" t="s">
        <v>4</v>
      </c>
      <c r="I1676" s="96" t="s">
        <v>5</v>
      </c>
      <c r="J1676" s="96" t="s">
        <v>6</v>
      </c>
      <c r="K1676" s="96" t="s">
        <v>257</v>
      </c>
      <c r="L1676" s="96" t="s">
        <v>258</v>
      </c>
      <c r="M1676" s="96"/>
    </row>
    <row r="1677" spans="2:13" ht="10" hidden="1" customHeight="1" outlineLevel="1" x14ac:dyDescent="0.15">
      <c r="H1677" s="1"/>
      <c r="I1677" s="1"/>
      <c r="J1677" s="1"/>
      <c r="K1677" s="1"/>
      <c r="L1677" s="1"/>
    </row>
    <row r="1678" spans="2:13" ht="15" hidden="1" customHeight="1" outlineLevel="1" x14ac:dyDescent="0.15">
      <c r="D1678" s="61" t="s">
        <v>308</v>
      </c>
      <c r="H1678" s="102" t="str" cm="1">
        <f t="array" ref="H1678">IF(OR(E1679:E1686 = "!"), "Red alert = missing data","")</f>
        <v/>
      </c>
      <c r="I1678" s="1"/>
      <c r="J1678" s="1"/>
      <c r="K1678" s="1"/>
      <c r="L1678" s="1"/>
    </row>
    <row r="1679" spans="2:13" s="1" customFormat="1" ht="15" hidden="1" customHeight="1" outlineLevel="1" x14ac:dyDescent="0.15">
      <c r="B1679" s="7"/>
      <c r="D1679" s="64" t="str">
        <f t="shared" ref="D1679:D1686" si="96">D1663</f>
        <v>[Role 1]</v>
      </c>
      <c r="E1679" s="62" t="str" cm="1">
        <f t="array" ref="E1679">IF(OR(H1663:L1663*H1679:L1679 &lt; H1663:L1663*1), "!", "")</f>
        <v/>
      </c>
      <c r="F1679" s="59" t="str">
        <f>F1650</f>
        <v>[currency code]</v>
      </c>
      <c r="H1679" s="23"/>
      <c r="I1679" s="23"/>
      <c r="J1679" s="23"/>
      <c r="K1679" s="23"/>
      <c r="L1679" s="23"/>
    </row>
    <row r="1680" spans="2:13" s="1" customFormat="1" ht="15" hidden="1" customHeight="1" outlineLevel="1" x14ac:dyDescent="0.15">
      <c r="B1680" s="7"/>
      <c r="D1680" s="64" t="str">
        <f t="shared" si="96"/>
        <v>[Role 2]</v>
      </c>
      <c r="E1680" s="62" t="str" cm="1">
        <f t="array" ref="E1680">IF(OR(H1664:L1664*H1680:L1680 &lt; H1664:L1664*1), "!", "")</f>
        <v/>
      </c>
      <c r="F1680" s="59" t="str">
        <f>F1650</f>
        <v>[currency code]</v>
      </c>
      <c r="H1680" s="23"/>
      <c r="I1680" s="23"/>
      <c r="J1680" s="23"/>
      <c r="K1680" s="23"/>
      <c r="L1680" s="23"/>
    </row>
    <row r="1681" spans="2:12" s="1" customFormat="1" ht="15" hidden="1" customHeight="1" outlineLevel="1" x14ac:dyDescent="0.15">
      <c r="B1681" s="7"/>
      <c r="D1681" s="64" t="str">
        <f t="shared" si="96"/>
        <v>[Role 3]</v>
      </c>
      <c r="E1681" s="62" t="str" cm="1">
        <f t="array" ref="E1681">IF(OR(H1665:L1665*H1681:L1681 &lt; H1665:L1665*1), "!", "")</f>
        <v/>
      </c>
      <c r="F1681" s="59" t="str">
        <f>F1650</f>
        <v>[currency code]</v>
      </c>
      <c r="H1681" s="23"/>
      <c r="I1681" s="23"/>
      <c r="J1681" s="23"/>
      <c r="K1681" s="23"/>
      <c r="L1681" s="23"/>
    </row>
    <row r="1682" spans="2:12" s="1" customFormat="1" ht="15" hidden="1" customHeight="1" outlineLevel="1" x14ac:dyDescent="0.15">
      <c r="B1682" s="7"/>
      <c r="D1682" s="64" t="str">
        <f t="shared" si="96"/>
        <v>[Role 4]</v>
      </c>
      <c r="E1682" s="62" t="str" cm="1">
        <f t="array" ref="E1682">IF(OR(H1666:L1666*H1682:L1682 &lt; H1666:L1666*1), "!", "")</f>
        <v/>
      </c>
      <c r="F1682" s="59" t="str">
        <f>F1650</f>
        <v>[currency code]</v>
      </c>
      <c r="H1682" s="23"/>
      <c r="I1682" s="23"/>
      <c r="J1682" s="23"/>
      <c r="K1682" s="23"/>
      <c r="L1682" s="23"/>
    </row>
    <row r="1683" spans="2:12" s="1" customFormat="1" ht="15" hidden="1" customHeight="1" outlineLevel="1" x14ac:dyDescent="0.15">
      <c r="B1683" s="7"/>
      <c r="D1683" s="64" t="str">
        <f t="shared" si="96"/>
        <v>[Role 5]</v>
      </c>
      <c r="E1683" s="62" t="str" cm="1">
        <f t="array" ref="E1683">IF(OR(H1667:L1667*H1683:L1683 &lt; H1667:L1667*1), "!", "")</f>
        <v/>
      </c>
      <c r="F1683" s="59" t="str">
        <f>F1650</f>
        <v>[currency code]</v>
      </c>
      <c r="H1683" s="23"/>
      <c r="I1683" s="23"/>
      <c r="J1683" s="23"/>
      <c r="K1683" s="23"/>
      <c r="L1683" s="23"/>
    </row>
    <row r="1684" spans="2:12" s="1" customFormat="1" ht="15" hidden="1" customHeight="1" outlineLevel="1" x14ac:dyDescent="0.15">
      <c r="B1684" s="7"/>
      <c r="D1684" s="64" t="str">
        <f t="shared" si="96"/>
        <v>[Role 6]</v>
      </c>
      <c r="E1684" s="62" t="str" cm="1">
        <f t="array" ref="E1684">IF(OR(H1668:L1668*H1684:L1684 &lt; H1668:L1668*1), "!", "")</f>
        <v/>
      </c>
      <c r="F1684" s="59" t="str">
        <f>F1650</f>
        <v>[currency code]</v>
      </c>
      <c r="H1684" s="23"/>
      <c r="I1684" s="23"/>
      <c r="J1684" s="23"/>
      <c r="K1684" s="23"/>
      <c r="L1684" s="23"/>
    </row>
    <row r="1685" spans="2:12" s="1" customFormat="1" ht="15" hidden="1" customHeight="1" outlineLevel="1" x14ac:dyDescent="0.15">
      <c r="B1685" s="7"/>
      <c r="D1685" s="64" t="str">
        <f t="shared" si="96"/>
        <v>[Role 7]</v>
      </c>
      <c r="E1685" s="62" t="str" cm="1">
        <f t="array" ref="E1685">IF(OR(H1669:L1669*H1685:L1685 &lt; H1669:L1669*1), "!", "")</f>
        <v/>
      </c>
      <c r="F1685" s="59" t="str">
        <f>F1650</f>
        <v>[currency code]</v>
      </c>
      <c r="H1685" s="23"/>
      <c r="I1685" s="23"/>
      <c r="J1685" s="23"/>
      <c r="K1685" s="23"/>
      <c r="L1685" s="23"/>
    </row>
    <row r="1686" spans="2:12" s="1" customFormat="1" ht="15" hidden="1" customHeight="1" outlineLevel="1" x14ac:dyDescent="0.15">
      <c r="B1686" s="7"/>
      <c r="D1686" s="64" t="str">
        <f t="shared" si="96"/>
        <v>[Role 8]</v>
      </c>
      <c r="E1686" s="62" t="str" cm="1">
        <f t="array" ref="E1686">IF(OR(H1670:L1670*H1686:L1686 &lt; H1670:L1670*1), "!", "")</f>
        <v/>
      </c>
      <c r="F1686" s="59" t="str">
        <f>F1650</f>
        <v>[currency code]</v>
      </c>
      <c r="H1686" s="23"/>
      <c r="I1686" s="23"/>
      <c r="J1686" s="23"/>
      <c r="K1686" s="23"/>
      <c r="L1686" s="23"/>
    </row>
    <row r="1687" spans="2:12" ht="10" hidden="1" customHeight="1" outlineLevel="1" x14ac:dyDescent="0.15">
      <c r="D1687" s="1"/>
      <c r="E1687" s="1"/>
      <c r="F1687" s="1"/>
      <c r="H1687" s="1"/>
      <c r="I1687" s="1"/>
      <c r="J1687" s="1"/>
      <c r="K1687" s="1"/>
      <c r="L1687" s="1"/>
    </row>
    <row r="1688" spans="2:12" ht="15" hidden="1" customHeight="1" outlineLevel="1" x14ac:dyDescent="0.15">
      <c r="D1688" s="61" t="s">
        <v>309</v>
      </c>
      <c r="E1688" s="1"/>
      <c r="F1688" s="1"/>
      <c r="H1688" s="104" t="s">
        <v>326</v>
      </c>
      <c r="I1688" s="1"/>
      <c r="J1688" s="1"/>
      <c r="K1688" s="1"/>
      <c r="L1688" s="1"/>
    </row>
    <row r="1689" spans="2:12" s="1" customFormat="1" ht="15" hidden="1" customHeight="1" outlineLevel="1" x14ac:dyDescent="0.15">
      <c r="B1689" s="7"/>
      <c r="D1689" s="64" t="str">
        <f t="shared" ref="D1689:D1696" si="97">D1663</f>
        <v>[Role 1]</v>
      </c>
      <c r="E1689" s="43"/>
      <c r="F1689" s="8" t="str">
        <f t="shared" ref="F1689:F1696" si="98">ReportingCurrency</f>
        <v>USD</v>
      </c>
      <c r="H1689" s="28">
        <f>IF(OR(H1652=0, H1663=0), 0, H1679/H1652)</f>
        <v>0</v>
      </c>
      <c r="I1689" s="28">
        <f>IF(OR(I1652=0, I1663=0), 0, I1679/I1652)</f>
        <v>0</v>
      </c>
      <c r="J1689" s="28">
        <f>IF(OR(J1652=0, J1663=0), 0, J1679/J1652)</f>
        <v>0</v>
      </c>
      <c r="K1689" s="28">
        <f>IF(OR(K1652=0, K1663=0), 0, K1679/K1652)</f>
        <v>0</v>
      </c>
      <c r="L1689" s="28">
        <f>IF(OR(L1652=0, L1663=0), 0, L1679/L1652)</f>
        <v>0</v>
      </c>
    </row>
    <row r="1690" spans="2:12" s="1" customFormat="1" ht="15" hidden="1" customHeight="1" outlineLevel="1" x14ac:dyDescent="0.15">
      <c r="B1690" s="7"/>
      <c r="D1690" s="64" t="str">
        <f t="shared" si="97"/>
        <v>[Role 2]</v>
      </c>
      <c r="E1690" s="43"/>
      <c r="F1690" s="8" t="str">
        <f t="shared" si="98"/>
        <v>USD</v>
      </c>
      <c r="H1690" s="28">
        <f>IF(OR(H1652=0, H1664=0), 0, H1680/H1652)</f>
        <v>0</v>
      </c>
      <c r="I1690" s="28">
        <f>IF(OR(I1652=0, I1664=0), 0, I1680/I1652)</f>
        <v>0</v>
      </c>
      <c r="J1690" s="28">
        <f>IF(OR(J1652=0, J1664=0), 0, J1680/J1652)</f>
        <v>0</v>
      </c>
      <c r="K1690" s="28">
        <f>IF(OR(K1652=0, K1664=0), 0, K1680/K1652)</f>
        <v>0</v>
      </c>
      <c r="L1690" s="28">
        <f>IF(OR(L1652=0, L1664=0), 0, L1680/L1652)</f>
        <v>0</v>
      </c>
    </row>
    <row r="1691" spans="2:12" s="1" customFormat="1" ht="15" hidden="1" customHeight="1" outlineLevel="1" x14ac:dyDescent="0.15">
      <c r="B1691" s="7"/>
      <c r="D1691" s="64" t="str">
        <f t="shared" si="97"/>
        <v>[Role 3]</v>
      </c>
      <c r="E1691" s="43"/>
      <c r="F1691" s="8" t="str">
        <f t="shared" si="98"/>
        <v>USD</v>
      </c>
      <c r="H1691" s="28">
        <f>IF(OR(H1652=0, H1665=0), 0, H1681/H1652)</f>
        <v>0</v>
      </c>
      <c r="I1691" s="28">
        <f>IF(OR(I1652=0, I1665=0), 0, I1681/I1652)</f>
        <v>0</v>
      </c>
      <c r="J1691" s="28">
        <f>IF(OR(J1652=0, J1665=0), 0, J1681/J1652)</f>
        <v>0</v>
      </c>
      <c r="K1691" s="28">
        <f>IF(OR(K1652=0, K1665=0), 0, K1681/K1652)</f>
        <v>0</v>
      </c>
      <c r="L1691" s="28">
        <f>IF(OR(L1652=0, L1665=0), 0, L1681/L1652)</f>
        <v>0</v>
      </c>
    </row>
    <row r="1692" spans="2:12" s="1" customFormat="1" ht="15" hidden="1" customHeight="1" outlineLevel="1" x14ac:dyDescent="0.15">
      <c r="B1692" s="7"/>
      <c r="D1692" s="64" t="str">
        <f t="shared" si="97"/>
        <v>[Role 4]</v>
      </c>
      <c r="E1692" s="43"/>
      <c r="F1692" s="8" t="str">
        <f t="shared" si="98"/>
        <v>USD</v>
      </c>
      <c r="H1692" s="28">
        <f>IF(OR(H1652=0, H1666=0), 0, H1682/H1652)</f>
        <v>0</v>
      </c>
      <c r="I1692" s="28">
        <f>IF(OR(I1652=0, I1666=0), 0, I1682/I1652)</f>
        <v>0</v>
      </c>
      <c r="J1692" s="28">
        <f>IF(OR(J1652=0, J1666=0), 0, J1682/J1652)</f>
        <v>0</v>
      </c>
      <c r="K1692" s="28">
        <f>IF(OR(K1652=0, K1666=0), 0, K1682/K1652)</f>
        <v>0</v>
      </c>
      <c r="L1692" s="28">
        <f>IF(OR(L1652=0, L1666=0), 0, L1682/L1652)</f>
        <v>0</v>
      </c>
    </row>
    <row r="1693" spans="2:12" s="1" customFormat="1" ht="15" hidden="1" customHeight="1" outlineLevel="1" x14ac:dyDescent="0.15">
      <c r="B1693" s="7"/>
      <c r="D1693" s="64" t="str">
        <f t="shared" si="97"/>
        <v>[Role 5]</v>
      </c>
      <c r="E1693" s="43"/>
      <c r="F1693" s="8" t="str">
        <f t="shared" si="98"/>
        <v>USD</v>
      </c>
      <c r="H1693" s="28">
        <f>IF(OR(H1652=0, H1667=0), 0, H1683/H1652)</f>
        <v>0</v>
      </c>
      <c r="I1693" s="28">
        <f>IF(OR(I1652=0, I1667=0), 0, I1683/I1652)</f>
        <v>0</v>
      </c>
      <c r="J1693" s="28">
        <f>IF(OR(J1652=0, J1667=0), 0, J1683/J1652)</f>
        <v>0</v>
      </c>
      <c r="K1693" s="28">
        <f>IF(OR(K1652=0, K1667=0), 0, K1683/K1652)</f>
        <v>0</v>
      </c>
      <c r="L1693" s="28">
        <f>IF(OR(L1652=0, L1667=0), 0, L1683/L1652)</f>
        <v>0</v>
      </c>
    </row>
    <row r="1694" spans="2:12" s="1" customFormat="1" ht="15" hidden="1" customHeight="1" outlineLevel="1" x14ac:dyDescent="0.15">
      <c r="B1694" s="7"/>
      <c r="D1694" s="64" t="str">
        <f t="shared" si="97"/>
        <v>[Role 6]</v>
      </c>
      <c r="E1694" s="43"/>
      <c r="F1694" s="8" t="str">
        <f t="shared" si="98"/>
        <v>USD</v>
      </c>
      <c r="H1694" s="28">
        <f>IF(OR(H1652=0, H1668=0), 0, H1684/H1652)</f>
        <v>0</v>
      </c>
      <c r="I1694" s="28">
        <f>IF(OR(I1652=0, I1668=0), 0, I1684/I1652)</f>
        <v>0</v>
      </c>
      <c r="J1694" s="28">
        <f>IF(OR(J1652=0, J1668=0), 0, J1684/J1652)</f>
        <v>0</v>
      </c>
      <c r="K1694" s="28">
        <f>IF(OR(K1652=0, K1668=0), 0, K1684/K1652)</f>
        <v>0</v>
      </c>
      <c r="L1694" s="28">
        <f>IF(OR(L1652=0, L1668=0), 0, L1684/L1652)</f>
        <v>0</v>
      </c>
    </row>
    <row r="1695" spans="2:12" s="1" customFormat="1" ht="15" hidden="1" customHeight="1" outlineLevel="1" x14ac:dyDescent="0.15">
      <c r="B1695" s="7"/>
      <c r="D1695" s="64" t="str">
        <f t="shared" si="97"/>
        <v>[Role 7]</v>
      </c>
      <c r="E1695" s="43"/>
      <c r="F1695" s="8" t="str">
        <f t="shared" si="98"/>
        <v>USD</v>
      </c>
      <c r="H1695" s="28">
        <f>IF(OR(H1652=0, H1669=0), 0, H1685/H1652)</f>
        <v>0</v>
      </c>
      <c r="I1695" s="28">
        <f>IF(OR(I1652=0, I1669=0), 0, I1685/I1652)</f>
        <v>0</v>
      </c>
      <c r="J1695" s="28">
        <f>IF(OR(J1652=0, J1669=0), 0, J1685/J1652)</f>
        <v>0</v>
      </c>
      <c r="K1695" s="28">
        <f>IF(OR(K1652=0, K1669=0), 0, K1685/K1652)</f>
        <v>0</v>
      </c>
      <c r="L1695" s="28">
        <f>IF(OR(L1652=0, L1669=0), 0, L1685/L1652)</f>
        <v>0</v>
      </c>
    </row>
    <row r="1696" spans="2:12" s="1" customFormat="1" ht="15" hidden="1" customHeight="1" outlineLevel="1" x14ac:dyDescent="0.15">
      <c r="B1696" s="7"/>
      <c r="D1696" s="64" t="str">
        <f t="shared" si="97"/>
        <v>[Role 8]</v>
      </c>
      <c r="E1696" s="43"/>
      <c r="F1696" s="8" t="str">
        <f t="shared" si="98"/>
        <v>USD</v>
      </c>
      <c r="H1696" s="28">
        <f>IF(OR(H1652=0, H1670=0), 0, H1686/H1652)</f>
        <v>0</v>
      </c>
      <c r="I1696" s="28">
        <f>IF(OR(I1652=0, I1670=0), 0, I1686/I1652)</f>
        <v>0</v>
      </c>
      <c r="J1696" s="28">
        <f>IF(OR(J1652=0, J1670=0), 0, J1686/J1652)</f>
        <v>0</v>
      </c>
      <c r="K1696" s="28">
        <f>IF(OR(K1652=0, K1670=0), 0, K1686/K1652)</f>
        <v>0</v>
      </c>
      <c r="L1696" s="28">
        <f>IF(OR(L1652=0, L1670=0), 0, L1686/L1652)</f>
        <v>0</v>
      </c>
    </row>
    <row r="1697" spans="2:13" hidden="1" outlineLevel="1" x14ac:dyDescent="0.15"/>
    <row r="1698" spans="2:13" s="1" customFormat="1" ht="18" hidden="1" customHeight="1" outlineLevel="1" x14ac:dyDescent="0.15">
      <c r="B1698" s="7"/>
      <c r="C1698" s="95" t="s">
        <v>10</v>
      </c>
      <c r="D1698" s="95"/>
      <c r="E1698" s="95"/>
      <c r="F1698" s="96"/>
      <c r="G1698" s="96"/>
      <c r="H1698" s="103" t="s">
        <v>4</v>
      </c>
      <c r="I1698" s="96" t="s">
        <v>5</v>
      </c>
      <c r="J1698" s="96" t="s">
        <v>6</v>
      </c>
      <c r="K1698" s="96" t="s">
        <v>257</v>
      </c>
      <c r="L1698" s="96" t="s">
        <v>258</v>
      </c>
      <c r="M1698" s="96"/>
    </row>
    <row r="1699" spans="2:13" ht="10" hidden="1" customHeight="1" outlineLevel="1" x14ac:dyDescent="0.15"/>
    <row r="1700" spans="2:13" s="1" customFormat="1" ht="15" hidden="1" customHeight="1" outlineLevel="1" x14ac:dyDescent="0.15">
      <c r="B1700" s="7"/>
      <c r="D1700" s="9" t="s">
        <v>17</v>
      </c>
      <c r="F1700" s="8" t="s">
        <v>9</v>
      </c>
      <c r="H1700" s="29">
        <f>H1674</f>
        <v>0</v>
      </c>
      <c r="I1700" s="29">
        <f>I1674</f>
        <v>0</v>
      </c>
      <c r="J1700" s="29">
        <f>J1674</f>
        <v>0</v>
      </c>
      <c r="K1700" s="29">
        <f>K1674</f>
        <v>0</v>
      </c>
      <c r="L1700" s="29">
        <f>L1674</f>
        <v>0</v>
      </c>
    </row>
    <row r="1701" spans="2:13" ht="4" hidden="1" customHeight="1" outlineLevel="1" x14ac:dyDescent="0.15">
      <c r="D1701" s="9"/>
      <c r="F1701" s="1"/>
      <c r="H1701" s="1"/>
      <c r="I1701" s="1"/>
      <c r="J1701" s="1"/>
      <c r="K1701" s="1"/>
      <c r="L1701" s="1"/>
    </row>
    <row r="1702" spans="2:13" s="1" customFormat="1" ht="15" hidden="1" customHeight="1" outlineLevel="1" x14ac:dyDescent="0.15">
      <c r="B1702" s="7"/>
      <c r="D1702" s="9" t="s">
        <v>249</v>
      </c>
      <c r="F1702" s="8" t="s">
        <v>9</v>
      </c>
      <c r="H1702" s="29" cm="1">
        <f t="array" ref="H1702">SUM(H1663:H1670 * (H1679:H1686 &lt;H1650))</f>
        <v>0</v>
      </c>
      <c r="I1702" s="29" cm="1">
        <f t="array" ref="I1702">SUM(I1663:I1670 * (I1679:I1686 &lt;I1650))</f>
        <v>0</v>
      </c>
      <c r="J1702" s="29" cm="1">
        <f t="array" ref="J1702">SUM(J1663:J1670 * (J1679:J1686 &lt;J1650))</f>
        <v>0</v>
      </c>
      <c r="K1702" s="29" cm="1">
        <f t="array" ref="K1702">SUM(K1663:K1670 * (K1679:K1686 &lt;K1650))</f>
        <v>0</v>
      </c>
      <c r="L1702" s="29" cm="1">
        <f t="array" ref="L1702">SUM(L1663:L1670 * (L1679:L1686 &lt;L1650))</f>
        <v>0</v>
      </c>
    </row>
    <row r="1703" spans="2:13" ht="4" hidden="1" customHeight="1" outlineLevel="1" x14ac:dyDescent="0.15">
      <c r="D1703" s="9"/>
      <c r="F1703" s="1"/>
      <c r="H1703" s="1"/>
      <c r="I1703" s="1"/>
      <c r="J1703" s="1"/>
      <c r="K1703" s="1"/>
      <c r="L1703" s="1"/>
    </row>
    <row r="1704" spans="2:13" s="1" customFormat="1" ht="15" hidden="1" customHeight="1" outlineLevel="1" x14ac:dyDescent="0.15">
      <c r="B1704" s="7"/>
      <c r="D1704" s="9" t="s">
        <v>11</v>
      </c>
      <c r="F1704" s="8" t="str">
        <f>ReportingCurrencyUnitLables</f>
        <v>USD 000s</v>
      </c>
      <c r="H1704" s="29">
        <f>H1654 * H1674 / 1000</f>
        <v>0</v>
      </c>
      <c r="I1704" s="105">
        <f t="shared" ref="I1704:L1704" si="99">I1654 * I1674 / 1000</f>
        <v>0</v>
      </c>
      <c r="J1704" s="29">
        <f t="shared" si="99"/>
        <v>0</v>
      </c>
      <c r="K1704" s="29">
        <f t="shared" si="99"/>
        <v>0</v>
      </c>
      <c r="L1704" s="29">
        <f t="shared" si="99"/>
        <v>0</v>
      </c>
    </row>
    <row r="1705" spans="2:13" ht="4" hidden="1" customHeight="1" outlineLevel="1" x14ac:dyDescent="0.15">
      <c r="D1705" s="9"/>
      <c r="F1705" s="1"/>
      <c r="H1705" s="1"/>
      <c r="I1705" s="1"/>
      <c r="J1705" s="1"/>
      <c r="K1705" s="1"/>
      <c r="L1705" s="1"/>
    </row>
    <row r="1706" spans="2:13" s="1" customFormat="1" ht="15" hidden="1" customHeight="1" outlineLevel="1" x14ac:dyDescent="0.15">
      <c r="B1706" s="7"/>
      <c r="D1706" s="9" t="s">
        <v>13</v>
      </c>
      <c r="F1706" s="8" t="s">
        <v>14</v>
      </c>
      <c r="H1706" s="30">
        <f>IF(H1700=0,0,H1702 / H1700)</f>
        <v>0</v>
      </c>
      <c r="I1706" s="30">
        <f>IF(I1700=0,0,I1702 / I1700)</f>
        <v>0</v>
      </c>
      <c r="J1706" s="30">
        <f>IF(J1700=0,0,J1702 / J1700)</f>
        <v>0</v>
      </c>
      <c r="K1706" s="30">
        <f>IF(K1700=0,0,K1702 / K1700)</f>
        <v>0</v>
      </c>
      <c r="L1706" s="30">
        <f>IF(L1700=0,0,L1702 / L1700)</f>
        <v>0</v>
      </c>
    </row>
    <row r="1707" spans="2:13" ht="4" hidden="1" customHeight="1" outlineLevel="1" x14ac:dyDescent="0.15">
      <c r="D1707" s="9"/>
      <c r="F1707" s="1"/>
      <c r="H1707" s="1"/>
      <c r="I1707" s="1"/>
      <c r="J1707" s="1"/>
      <c r="K1707" s="1"/>
      <c r="L1707" s="1"/>
    </row>
    <row r="1708" spans="2:13" ht="15" hidden="1" customHeight="1" outlineLevel="1" x14ac:dyDescent="0.15">
      <c r="D1708" s="9" t="s">
        <v>301</v>
      </c>
      <c r="F1708" s="8" t="str">
        <f>ReportingCurrencyUnitLables</f>
        <v>USD 000s</v>
      </c>
      <c r="G1708" s="1"/>
      <c r="H1708" s="105" cm="1">
        <f t="array" ref="H1708">SUM((H1689:H1696&lt;H1654) * (H1654 - H1689:H1696) * H1663:H1670) / 1000</f>
        <v>0</v>
      </c>
      <c r="I1708" s="105" cm="1">
        <f t="array" ref="I1708">SUM((I1689:I1696&lt;I1654) * (I1654 - I1689:I1696) * I1663:I1670) / 1000</f>
        <v>0</v>
      </c>
      <c r="J1708" s="105" cm="1">
        <f t="array" ref="J1708">SUM((J1689:J1696&lt;J1654) * (J1654 - J1689:J1696) * J1663:J1670) / 1000</f>
        <v>0</v>
      </c>
      <c r="K1708" s="105" cm="1">
        <f t="array" ref="K1708">SUM((K1689:K1696&lt;K1654) * (K1654 - K1689:K1696) * K1663:K1670) / 1000</f>
        <v>0</v>
      </c>
      <c r="L1708" s="105" cm="1">
        <f t="array" ref="L1708">SUM((L1689:L1696&lt;L1654) * (L1654 - L1689:L1696) * L1663:L1670) / 1000</f>
        <v>0</v>
      </c>
    </row>
    <row r="1709" spans="2:13" ht="4" hidden="1" customHeight="1" outlineLevel="1" x14ac:dyDescent="0.15">
      <c r="D1709" s="9"/>
      <c r="F1709" s="1"/>
      <c r="H1709" s="1"/>
      <c r="I1709" s="1"/>
      <c r="J1709" s="1"/>
      <c r="K1709" s="1"/>
      <c r="L1709" s="1"/>
    </row>
    <row r="1710" spans="2:13" s="1" customFormat="1" ht="15" hidden="1" customHeight="1" outlineLevel="1" x14ac:dyDescent="0.15">
      <c r="B1710" s="7"/>
      <c r="D1710" s="9" t="s">
        <v>252</v>
      </c>
      <c r="F1710" s="8" t="s">
        <v>250</v>
      </c>
      <c r="H1710" s="30">
        <f>IF(H1704=0, 0, H1708/H1704)</f>
        <v>0</v>
      </c>
      <c r="I1710" s="30">
        <f>IF(I1704=0, 0, I1708/I1704)</f>
        <v>0</v>
      </c>
      <c r="J1710" s="30">
        <f>IF(J1704=0, 0, J1708/J1704)</f>
        <v>0</v>
      </c>
      <c r="K1710" s="30">
        <f>IF(K1704=0, 0, K1708/K1704)</f>
        <v>0</v>
      </c>
      <c r="L1710" s="30">
        <f>IF(L1704=0, 0, L1708/L1704)</f>
        <v>0</v>
      </c>
    </row>
    <row r="1711" spans="2:13" ht="4" hidden="1" customHeight="1" outlineLevel="1" x14ac:dyDescent="0.15">
      <c r="D1711" s="9"/>
      <c r="F1711" s="1"/>
      <c r="H1711" s="1"/>
      <c r="I1711" s="1"/>
      <c r="J1711" s="1"/>
      <c r="K1711" s="1"/>
      <c r="L1711" s="1"/>
    </row>
    <row r="1712" spans="2:13" s="1" customFormat="1" ht="15" hidden="1" customHeight="1" outlineLevel="1" x14ac:dyDescent="0.15">
      <c r="B1712" s="7"/>
      <c r="C1712" s="7"/>
      <c r="D1712" s="9" t="s">
        <v>251</v>
      </c>
      <c r="F1712" s="8" t="s">
        <v>259</v>
      </c>
      <c r="H1712" s="31"/>
      <c r="I1712" s="30">
        <f>IF(H1710=0, 0, -(I1710-H1710) / H1710)</f>
        <v>0</v>
      </c>
      <c r="J1712" s="30">
        <f>IF(I1710=0, 0, -(J1710-I1710) / I1710)</f>
        <v>0</v>
      </c>
      <c r="K1712" s="30">
        <f>IF(J1710=0, 0, -(K1710-J1710) / J1710)</f>
        <v>0</v>
      </c>
      <c r="L1712" s="30">
        <f>IF(K1710=0, 0, -(L1710-K1710) / K1710)</f>
        <v>0</v>
      </c>
    </row>
    <row r="1713" spans="2:14" hidden="1" outlineLevel="1" x14ac:dyDescent="0.15"/>
    <row r="1714" spans="2:14" s="1" customFormat="1" ht="18" hidden="1" customHeight="1" outlineLevel="1" x14ac:dyDescent="0.15">
      <c r="B1714" s="7"/>
      <c r="C1714" s="95" t="s">
        <v>241</v>
      </c>
      <c r="D1714" s="95"/>
      <c r="E1714" s="97">
        <f>IF(AND(J1641 = "Yes", OR(ISBLANK(Worker_Type_Filter), Worker_Type_Filter = H1646),
 OR(ISBLANK(Country_Filter), Country_Filter = J1646)), 1, 0)</f>
        <v>1</v>
      </c>
      <c r="F1714" s="96"/>
      <c r="G1714" s="96"/>
      <c r="H1714" s="96" t="s">
        <v>4</v>
      </c>
      <c r="I1714" s="96" t="s">
        <v>5</v>
      </c>
      <c r="J1714" s="96" t="s">
        <v>6</v>
      </c>
      <c r="K1714" s="96" t="s">
        <v>257</v>
      </c>
      <c r="L1714" s="96" t="s">
        <v>258</v>
      </c>
      <c r="M1714" s="96"/>
    </row>
    <row r="1715" spans="2:14" ht="10" hidden="1" customHeight="1" outlineLevel="1" x14ac:dyDescent="0.15">
      <c r="C1715" s="44" t="s">
        <v>248</v>
      </c>
    </row>
    <row r="1716" spans="2:14" ht="4" hidden="1" customHeight="1" outlineLevel="1" x14ac:dyDescent="0.15"/>
    <row r="1717" spans="2:14" s="1" customFormat="1" ht="15" hidden="1" customHeight="1" outlineLevel="1" x14ac:dyDescent="0.15">
      <c r="B1717" s="7"/>
      <c r="C1717" s="19">
        <v>1</v>
      </c>
      <c r="D1717" s="9" t="s">
        <v>17</v>
      </c>
      <c r="F1717" s="8" t="s">
        <v>9</v>
      </c>
      <c r="H1717" s="29">
        <f>H1700 * $E1714</f>
        <v>0</v>
      </c>
      <c r="I1717" s="29">
        <f>I1700 * $E1714</f>
        <v>0</v>
      </c>
      <c r="J1717" s="29">
        <f>J1700 * $E1714</f>
        <v>0</v>
      </c>
      <c r="K1717" s="29">
        <f>K1700 * $E1714</f>
        <v>0</v>
      </c>
      <c r="L1717" s="29">
        <f>L1700 * $E1714</f>
        <v>0</v>
      </c>
    </row>
    <row r="1718" spans="2:14" ht="4" hidden="1" customHeight="1" outlineLevel="1" x14ac:dyDescent="0.15">
      <c r="D1718" s="9"/>
      <c r="F1718" s="1"/>
      <c r="H1718" s="1"/>
      <c r="I1718" s="1"/>
      <c r="J1718" s="1"/>
      <c r="K1718" s="1"/>
      <c r="L1718" s="1"/>
    </row>
    <row r="1719" spans="2:14" s="1" customFormat="1" ht="15" hidden="1" customHeight="1" outlineLevel="1" x14ac:dyDescent="0.15">
      <c r="B1719" s="7"/>
      <c r="C1719" s="19">
        <v>2</v>
      </c>
      <c r="D1719" s="9" t="s">
        <v>249</v>
      </c>
      <c r="F1719" s="8" t="s">
        <v>9</v>
      </c>
      <c r="H1719" s="29">
        <f>H1702 * $E1714</f>
        <v>0</v>
      </c>
      <c r="I1719" s="29">
        <f>I1702 * $E1714</f>
        <v>0</v>
      </c>
      <c r="J1719" s="29">
        <f>J1702 * $E1714</f>
        <v>0</v>
      </c>
      <c r="K1719" s="29">
        <f>K1702 * $E1714</f>
        <v>0</v>
      </c>
      <c r="L1719" s="29">
        <f>L1702 * $E1714</f>
        <v>0</v>
      </c>
    </row>
    <row r="1720" spans="2:14" ht="4" hidden="1" customHeight="1" outlineLevel="1" x14ac:dyDescent="0.15">
      <c r="D1720" s="9"/>
      <c r="F1720" s="1"/>
      <c r="H1720" s="1"/>
      <c r="I1720" s="1"/>
      <c r="J1720" s="1"/>
      <c r="K1720" s="1"/>
      <c r="L1720" s="1"/>
    </row>
    <row r="1721" spans="2:14" s="1" customFormat="1" ht="15" hidden="1" customHeight="1" outlineLevel="1" x14ac:dyDescent="0.15">
      <c r="B1721" s="7"/>
      <c r="C1721" s="19">
        <v>3</v>
      </c>
      <c r="D1721" s="9" t="s">
        <v>11</v>
      </c>
      <c r="F1721" s="8" t="str">
        <f>ReportingCurrencyUnitLables</f>
        <v>USD 000s</v>
      </c>
      <c r="H1721" s="29">
        <f>H1704 * $E1714</f>
        <v>0</v>
      </c>
      <c r="I1721" s="29">
        <f>I1704 * $E1714</f>
        <v>0</v>
      </c>
      <c r="J1721" s="29">
        <f>J1704 * $E1714</f>
        <v>0</v>
      </c>
      <c r="K1721" s="29">
        <f>K1704 * $E1714</f>
        <v>0</v>
      </c>
      <c r="L1721" s="29">
        <f>L1704 * $E1714</f>
        <v>0</v>
      </c>
    </row>
    <row r="1722" spans="2:14" ht="4" hidden="1" customHeight="1" outlineLevel="1" x14ac:dyDescent="0.15">
      <c r="D1722" s="9"/>
      <c r="F1722" s="1"/>
      <c r="H1722" s="1"/>
      <c r="I1722" s="1"/>
      <c r="J1722" s="1"/>
      <c r="K1722" s="1"/>
      <c r="L1722" s="1"/>
    </row>
    <row r="1723" spans="2:14" s="1" customFormat="1" ht="15" hidden="1" customHeight="1" outlineLevel="1" x14ac:dyDescent="0.15">
      <c r="B1723" s="7"/>
      <c r="C1723" s="19">
        <v>4</v>
      </c>
      <c r="D1723" s="9" t="s">
        <v>256</v>
      </c>
      <c r="F1723" s="8" t="str">
        <f>ReportingCurrencyUnitLables</f>
        <v>USD 000s</v>
      </c>
      <c r="H1723" s="29">
        <f>H1708 * $E1714</f>
        <v>0</v>
      </c>
      <c r="I1723" s="29">
        <f>I1708 * $E1714</f>
        <v>0</v>
      </c>
      <c r="J1723" s="29">
        <f>J1708 * $E1714</f>
        <v>0</v>
      </c>
      <c r="K1723" s="29">
        <f>K1708 * $E1714</f>
        <v>0</v>
      </c>
      <c r="L1723" s="29">
        <f>L1708 * $E1714</f>
        <v>0</v>
      </c>
    </row>
    <row r="1724" spans="2:14" ht="4" hidden="1" customHeight="1" outlineLevel="1" x14ac:dyDescent="0.15">
      <c r="D1724" s="9"/>
      <c r="F1724" s="1"/>
      <c r="H1724" s="1"/>
      <c r="I1724" s="1"/>
      <c r="J1724" s="1"/>
      <c r="K1724" s="1"/>
      <c r="L1724" s="1"/>
    </row>
    <row r="1725" spans="2:14" ht="10" hidden="1" customHeight="1" outlineLevel="1" x14ac:dyDescent="0.15">
      <c r="B1725" s="45"/>
      <c r="C1725" s="41"/>
      <c r="D1725" s="41"/>
      <c r="E1725" s="41"/>
      <c r="F1725" s="41"/>
      <c r="G1725" s="41"/>
      <c r="H1725" s="41"/>
      <c r="I1725" s="46"/>
      <c r="J1725" s="46"/>
      <c r="K1725" s="46"/>
      <c r="L1725" s="41"/>
      <c r="M1725" s="41"/>
      <c r="N1725" s="1"/>
    </row>
    <row r="1726" spans="2:14" ht="10" customHeight="1" x14ac:dyDescent="0.15"/>
    <row r="1727" spans="2:14" s="1" customFormat="1" ht="19" collapsed="1" x14ac:dyDescent="0.15">
      <c r="B1727" s="87" cm="1">
        <f t="array" aca="1" ref="B1727" ca="1">MAX($B$2:OFFSET(B1727,-1,0)+1)</f>
        <v>21</v>
      </c>
      <c r="C1727" s="88" t="str">
        <f>UPPER(J1732) &amp;" / " &amp; K1732  &amp; " / " &amp; L1732 &amp; " / " &amp; H1732</f>
        <v xml:space="preserve"> /  /  / </v>
      </c>
      <c r="D1727" s="88"/>
      <c r="E1727" s="41"/>
      <c r="F1727" s="41"/>
      <c r="G1727" s="41"/>
      <c r="H1727" s="62" t="str">
        <f>IF(COUNTIF(E1729:E1809, "!")&gt;0, "!", "")</f>
        <v/>
      </c>
      <c r="I1727" s="18" t="s">
        <v>240</v>
      </c>
      <c r="J1727" s="2" t="s">
        <v>210</v>
      </c>
      <c r="K1727" s="18" t="s">
        <v>266</v>
      </c>
      <c r="L1727" s="42">
        <f>E1800</f>
        <v>1</v>
      </c>
      <c r="M1727" s="41"/>
    </row>
    <row r="1728" spans="2:14" s="1" customFormat="1" ht="4" hidden="1" customHeight="1" outlineLevel="1" x14ac:dyDescent="0.15">
      <c r="B1728" s="92"/>
      <c r="C1728" s="93"/>
      <c r="D1728" s="93"/>
      <c r="E1728" s="93"/>
      <c r="F1728" s="93"/>
      <c r="G1728" s="93"/>
      <c r="H1728" s="93"/>
      <c r="I1728" s="94"/>
      <c r="J1728" s="94"/>
      <c r="K1728" s="94"/>
      <c r="L1728" s="93"/>
      <c r="M1728" s="93"/>
    </row>
    <row r="1729" spans="2:13" ht="10" hidden="1" customHeight="1" outlineLevel="1" x14ac:dyDescent="0.15"/>
    <row r="1730" spans="2:13" ht="15" hidden="1" customHeight="1" outlineLevel="1" x14ac:dyDescent="0.15">
      <c r="D1730" s="1"/>
      <c r="E1730" s="1"/>
      <c r="H1730" s="4" t="s">
        <v>1</v>
      </c>
      <c r="J1730" s="4" t="s">
        <v>0</v>
      </c>
      <c r="K1730" s="4" t="s">
        <v>209</v>
      </c>
      <c r="L1730" s="4" t="s">
        <v>263</v>
      </c>
    </row>
    <row r="1731" spans="2:13" ht="5" hidden="1" customHeight="1" outlineLevel="1" x14ac:dyDescent="0.15">
      <c r="D1731" s="1"/>
      <c r="E1731" s="1"/>
      <c r="H1731" s="1"/>
      <c r="J1731" s="1"/>
      <c r="K1731" s="1"/>
      <c r="L1731" s="1"/>
    </row>
    <row r="1732" spans="2:13" ht="15" hidden="1" customHeight="1" outlineLevel="1" x14ac:dyDescent="0.15">
      <c r="D1732" s="9" t="s">
        <v>2</v>
      </c>
      <c r="E1732" s="1"/>
      <c r="H1732" s="2"/>
      <c r="J1732" s="2"/>
      <c r="K1732" s="2"/>
      <c r="L1732" s="2"/>
    </row>
    <row r="1733" spans="2:13" hidden="1" outlineLevel="1" x14ac:dyDescent="0.15">
      <c r="D1733" s="1"/>
      <c r="E1733" s="1"/>
      <c r="F1733" s="1"/>
      <c r="H1733" s="1"/>
      <c r="I1733" s="1"/>
      <c r="J1733" s="1"/>
      <c r="K1733" s="1"/>
      <c r="L1733" s="1"/>
    </row>
    <row r="1734" spans="2:13" s="1" customFormat="1" ht="18" hidden="1" customHeight="1" outlineLevel="1" x14ac:dyDescent="0.15">
      <c r="B1734" s="7"/>
      <c r="C1734" s="95" t="s">
        <v>3</v>
      </c>
      <c r="D1734" s="95"/>
      <c r="E1734" s="95"/>
      <c r="F1734" s="96"/>
      <c r="G1734" s="96"/>
      <c r="H1734" s="96" t="s">
        <v>4</v>
      </c>
      <c r="I1734" s="96" t="s">
        <v>5</v>
      </c>
      <c r="J1734" s="96" t="s">
        <v>6</v>
      </c>
      <c r="K1734" s="96" t="s">
        <v>257</v>
      </c>
      <c r="L1734" s="96" t="s">
        <v>258</v>
      </c>
      <c r="M1734" s="96"/>
    </row>
    <row r="1735" spans="2:13" ht="10" hidden="1" customHeight="1" outlineLevel="1" x14ac:dyDescent="0.15">
      <c r="H1735" s="1"/>
      <c r="I1735" s="1"/>
      <c r="J1735" s="1"/>
      <c r="K1735" s="1"/>
      <c r="L1735" s="1"/>
    </row>
    <row r="1736" spans="2:13" s="1" customFormat="1" ht="15" hidden="1" customHeight="1" outlineLevel="1" x14ac:dyDescent="0.15">
      <c r="B1736" s="7"/>
      <c r="D1736" s="9" t="s">
        <v>3</v>
      </c>
      <c r="F1736" s="17" t="s">
        <v>331</v>
      </c>
      <c r="H1736" s="22"/>
      <c r="I1736" s="22"/>
      <c r="J1736" s="22"/>
      <c r="K1736" s="22"/>
      <c r="L1736" s="22"/>
    </row>
    <row r="1737" spans="2:13" ht="4" hidden="1" customHeight="1" outlineLevel="1" x14ac:dyDescent="0.15">
      <c r="D1737" s="1"/>
      <c r="E1737" s="1"/>
      <c r="F1737" s="1"/>
      <c r="H1737" s="1"/>
      <c r="I1737" s="1"/>
      <c r="J1737" s="1"/>
      <c r="K1737" s="1"/>
      <c r="L1737" s="1"/>
    </row>
    <row r="1738" spans="2:13" s="1" customFormat="1" ht="15" hidden="1" customHeight="1" outlineLevel="1" x14ac:dyDescent="0.15">
      <c r="B1738" s="7"/>
      <c r="D1738" s="9" t="s">
        <v>246</v>
      </c>
      <c r="F1738" s="8" t="str">
        <f>F1740 &amp; ":" &amp; F1736</f>
        <v>USD:[currency code]</v>
      </c>
      <c r="H1738" s="24"/>
      <c r="I1738" s="24"/>
      <c r="J1738" s="24"/>
      <c r="K1738" s="24"/>
      <c r="L1738" s="24"/>
    </row>
    <row r="1739" spans="2:13" ht="4" hidden="1" customHeight="1" outlineLevel="1" x14ac:dyDescent="0.15">
      <c r="D1739" s="1"/>
      <c r="E1739" s="1"/>
      <c r="F1739" s="1"/>
      <c r="H1739" s="1"/>
      <c r="I1739" s="1"/>
      <c r="J1739" s="1"/>
      <c r="K1739" s="1"/>
      <c r="L1739" s="1"/>
    </row>
    <row r="1740" spans="2:13" s="1" customFormat="1" ht="15" hidden="1" customHeight="1" outlineLevel="1" x14ac:dyDescent="0.15">
      <c r="B1740" s="7"/>
      <c r="D1740" s="9" t="s">
        <v>16</v>
      </c>
      <c r="F1740" s="8" t="str">
        <f>ReportingCurrency</f>
        <v>USD</v>
      </c>
      <c r="H1740" s="28">
        <f>IF(H1738=0, 0, H1736/H1738)</f>
        <v>0</v>
      </c>
      <c r="I1740" s="28">
        <f>IF(I1738=0, 0, I1736/I1738)</f>
        <v>0</v>
      </c>
      <c r="J1740" s="28">
        <f>IF(J1738=0, 0, J1736/J1738)</f>
        <v>0</v>
      </c>
      <c r="K1740" s="28">
        <f>IF(K1738=0, 0, K1736/K1738)</f>
        <v>0</v>
      </c>
      <c r="L1740" s="28">
        <f>IF(L1738=0, 0, L1736/L1738)</f>
        <v>0</v>
      </c>
    </row>
    <row r="1741" spans="2:13" ht="4" hidden="1" customHeight="1" outlineLevel="1" x14ac:dyDescent="0.15">
      <c r="D1741" s="1"/>
      <c r="E1741" s="1"/>
      <c r="F1741" s="1"/>
      <c r="H1741" s="1"/>
      <c r="I1741" s="1"/>
      <c r="J1741" s="1"/>
      <c r="K1741" s="1"/>
      <c r="L1741" s="1"/>
    </row>
    <row r="1742" spans="2:13" s="1" customFormat="1" ht="15" hidden="1" customHeight="1" outlineLevel="1" x14ac:dyDescent="0.15">
      <c r="B1742" s="7"/>
      <c r="D1742" s="9" t="s">
        <v>253</v>
      </c>
      <c r="F1742" s="8" t="s">
        <v>254</v>
      </c>
      <c r="H1742" s="2"/>
      <c r="I1742" s="2"/>
      <c r="J1742" s="2"/>
      <c r="K1742" s="2"/>
      <c r="L1742" s="2"/>
    </row>
    <row r="1743" spans="2:13" ht="4" hidden="1" customHeight="1" outlineLevel="1" x14ac:dyDescent="0.15">
      <c r="D1743" s="1"/>
      <c r="E1743" s="1"/>
      <c r="F1743" s="1"/>
      <c r="H1743" s="1"/>
      <c r="I1743" s="1"/>
      <c r="J1743" s="1"/>
      <c r="K1743" s="1"/>
      <c r="L1743" s="1"/>
    </row>
    <row r="1744" spans="2:13" s="1" customFormat="1" ht="15" hidden="1" customHeight="1" outlineLevel="1" x14ac:dyDescent="0.15">
      <c r="B1744" s="7"/>
      <c r="D1744" s="9" t="s">
        <v>279</v>
      </c>
      <c r="F1744" s="8" t="s">
        <v>255</v>
      </c>
      <c r="H1744" s="25"/>
      <c r="I1744" s="25"/>
      <c r="J1744" s="25"/>
      <c r="K1744" s="25"/>
      <c r="L1744" s="25"/>
    </row>
    <row r="1745" spans="2:13" hidden="1" outlineLevel="1" x14ac:dyDescent="0.15">
      <c r="D1745" s="1"/>
      <c r="E1745" s="1"/>
      <c r="F1745" s="1"/>
      <c r="H1745" s="1"/>
      <c r="I1745" s="1"/>
      <c r="J1745" s="1"/>
      <c r="K1745" s="1"/>
      <c r="L1745" s="1"/>
    </row>
    <row r="1746" spans="2:13" s="1" customFormat="1" ht="18" hidden="1" customHeight="1" outlineLevel="1" x14ac:dyDescent="0.15">
      <c r="B1746" s="7"/>
      <c r="C1746" s="95" t="s">
        <v>8</v>
      </c>
      <c r="D1746" s="95"/>
      <c r="E1746" s="95"/>
      <c r="F1746" s="96"/>
      <c r="G1746" s="96"/>
      <c r="H1746" s="96" t="s">
        <v>4</v>
      </c>
      <c r="I1746" s="96" t="s">
        <v>5</v>
      </c>
      <c r="J1746" s="96" t="s">
        <v>6</v>
      </c>
      <c r="K1746" s="96" t="s">
        <v>257</v>
      </c>
      <c r="L1746" s="96" t="s">
        <v>258</v>
      </c>
      <c r="M1746" s="96"/>
    </row>
    <row r="1747" spans="2:13" ht="10" hidden="1" customHeight="1" outlineLevel="1" x14ac:dyDescent="0.15">
      <c r="H1747" s="1"/>
      <c r="I1747" s="1"/>
      <c r="J1747" s="1"/>
      <c r="K1747" s="1"/>
      <c r="L1747" s="1"/>
    </row>
    <row r="1748" spans="2:13" ht="15" hidden="1" customHeight="1" outlineLevel="1" x14ac:dyDescent="0.15">
      <c r="D1748" s="9" t="s">
        <v>323</v>
      </c>
      <c r="E1748" s="1"/>
      <c r="F1748" s="1"/>
      <c r="H1748" s="65"/>
      <c r="I1748" s="1"/>
      <c r="J1748" s="1"/>
      <c r="K1748" s="1"/>
      <c r="L1748" s="1"/>
    </row>
    <row r="1749" spans="2:13" s="1" customFormat="1" ht="15" hidden="1" customHeight="1" outlineLevel="1" x14ac:dyDescent="0.15">
      <c r="B1749" s="7"/>
      <c r="D1749" s="63" t="s">
        <v>317</v>
      </c>
      <c r="F1749" s="8" t="s">
        <v>18</v>
      </c>
      <c r="H1749" s="23"/>
      <c r="I1749" s="23"/>
      <c r="J1749" s="23"/>
      <c r="K1749" s="23"/>
      <c r="L1749" s="23"/>
    </row>
    <row r="1750" spans="2:13" s="1" customFormat="1" ht="15" hidden="1" customHeight="1" outlineLevel="1" x14ac:dyDescent="0.15">
      <c r="B1750" s="7"/>
      <c r="D1750" s="63" t="s">
        <v>302</v>
      </c>
      <c r="F1750" s="8" t="s">
        <v>18</v>
      </c>
      <c r="H1750" s="23"/>
      <c r="I1750" s="23"/>
      <c r="J1750" s="23"/>
      <c r="K1750" s="23"/>
      <c r="L1750" s="23"/>
    </row>
    <row r="1751" spans="2:13" s="1" customFormat="1" ht="15" hidden="1" customHeight="1" outlineLevel="1" x14ac:dyDescent="0.15">
      <c r="B1751" s="7"/>
      <c r="D1751" s="63" t="s">
        <v>303</v>
      </c>
      <c r="F1751" s="8" t="s">
        <v>18</v>
      </c>
      <c r="H1751" s="23"/>
      <c r="I1751" s="23"/>
      <c r="J1751" s="23"/>
      <c r="K1751" s="23"/>
      <c r="L1751" s="23"/>
    </row>
    <row r="1752" spans="2:13" s="1" customFormat="1" ht="15" hidden="1" customHeight="1" outlineLevel="1" x14ac:dyDescent="0.15">
      <c r="B1752" s="7"/>
      <c r="D1752" s="63" t="s">
        <v>304</v>
      </c>
      <c r="F1752" s="8" t="s">
        <v>18</v>
      </c>
      <c r="H1752" s="23"/>
      <c r="I1752" s="23"/>
      <c r="J1752" s="23"/>
      <c r="K1752" s="23"/>
      <c r="L1752" s="23"/>
    </row>
    <row r="1753" spans="2:13" s="1" customFormat="1" ht="15" hidden="1" customHeight="1" outlineLevel="1" x14ac:dyDescent="0.15">
      <c r="B1753" s="7"/>
      <c r="D1753" s="63" t="s">
        <v>318</v>
      </c>
      <c r="F1753" s="8" t="s">
        <v>18</v>
      </c>
      <c r="H1753" s="23"/>
      <c r="I1753" s="23"/>
      <c r="J1753" s="23"/>
      <c r="K1753" s="23"/>
      <c r="L1753" s="23"/>
    </row>
    <row r="1754" spans="2:13" s="1" customFormat="1" ht="15" hidden="1" customHeight="1" outlineLevel="1" x14ac:dyDescent="0.15">
      <c r="B1754" s="7"/>
      <c r="D1754" s="63" t="s">
        <v>319</v>
      </c>
      <c r="F1754" s="8" t="s">
        <v>18</v>
      </c>
      <c r="H1754" s="23"/>
      <c r="I1754" s="23"/>
      <c r="J1754" s="23"/>
      <c r="K1754" s="23"/>
      <c r="L1754" s="23"/>
    </row>
    <row r="1755" spans="2:13" s="1" customFormat="1" ht="15" hidden="1" customHeight="1" outlineLevel="1" x14ac:dyDescent="0.15">
      <c r="B1755" s="7"/>
      <c r="D1755" s="63" t="s">
        <v>320</v>
      </c>
      <c r="F1755" s="8" t="s">
        <v>18</v>
      </c>
      <c r="H1755" s="23"/>
      <c r="I1755" s="23"/>
      <c r="J1755" s="23"/>
      <c r="K1755" s="23"/>
      <c r="L1755" s="23"/>
    </row>
    <row r="1756" spans="2:13" s="1" customFormat="1" ht="15" hidden="1" customHeight="1" outlineLevel="1" x14ac:dyDescent="0.15">
      <c r="B1756" s="7"/>
      <c r="D1756" s="63" t="s">
        <v>321</v>
      </c>
      <c r="F1756" s="8" t="s">
        <v>18</v>
      </c>
      <c r="H1756" s="23"/>
      <c r="I1756" s="23"/>
      <c r="J1756" s="23"/>
      <c r="K1756" s="23"/>
      <c r="L1756" s="23"/>
    </row>
    <row r="1757" spans="2:13" ht="4" hidden="1" customHeight="1" outlineLevel="1" x14ac:dyDescent="0.15">
      <c r="D1757" s="1"/>
      <c r="E1757" s="1"/>
      <c r="F1757" s="1"/>
      <c r="H1757" s="1"/>
      <c r="I1757" s="1"/>
      <c r="J1757" s="1"/>
      <c r="K1757" s="1"/>
      <c r="L1757" s="1"/>
    </row>
    <row r="1758" spans="2:13" s="1" customFormat="1" ht="15" hidden="1" customHeight="1" outlineLevel="1" x14ac:dyDescent="0.15">
      <c r="B1758" s="7"/>
      <c r="D1758" s="66" t="s">
        <v>327</v>
      </c>
      <c r="F1758" s="8" t="s">
        <v>18</v>
      </c>
      <c r="H1758" s="23"/>
      <c r="I1758" s="23"/>
      <c r="J1758" s="23"/>
      <c r="K1758" s="23"/>
      <c r="L1758" s="23"/>
    </row>
    <row r="1759" spans="2:13" ht="4" hidden="1" customHeight="1" outlineLevel="1" x14ac:dyDescent="0.15">
      <c r="D1759" s="1"/>
      <c r="E1759" s="1"/>
      <c r="F1759" s="1"/>
      <c r="H1759" s="1"/>
      <c r="I1759" s="1"/>
      <c r="J1759" s="1"/>
      <c r="K1759" s="1"/>
      <c r="L1759" s="1"/>
    </row>
    <row r="1760" spans="2:13" s="1" customFormat="1" ht="15" hidden="1" customHeight="1" outlineLevel="1" x14ac:dyDescent="0.15">
      <c r="B1760" s="7"/>
      <c r="D1760" s="60" t="s">
        <v>310</v>
      </c>
      <c r="E1760"/>
      <c r="F1760" s="8" t="s">
        <v>18</v>
      </c>
      <c r="H1760" s="28">
        <f>SUM(H1749:H1756, H1758)</f>
        <v>0</v>
      </c>
      <c r="I1760" s="28">
        <f t="shared" ref="I1760:L1760" si="100">SUM(I1749:I1756, I1758)</f>
        <v>0</v>
      </c>
      <c r="J1760" s="28">
        <f t="shared" si="100"/>
        <v>0</v>
      </c>
      <c r="K1760" s="28">
        <f t="shared" si="100"/>
        <v>0</v>
      </c>
      <c r="L1760" s="28">
        <f t="shared" si="100"/>
        <v>0</v>
      </c>
    </row>
    <row r="1761" spans="2:13" hidden="1" outlineLevel="1" x14ac:dyDescent="0.15">
      <c r="D1761" s="1"/>
      <c r="E1761" s="1"/>
      <c r="F1761" s="1"/>
      <c r="H1761" s="1"/>
      <c r="I1761" s="1"/>
      <c r="J1761" s="1"/>
      <c r="K1761" s="1"/>
      <c r="L1761" s="1"/>
    </row>
    <row r="1762" spans="2:13" s="1" customFormat="1" ht="18" hidden="1" customHeight="1" outlineLevel="1" x14ac:dyDescent="0.15">
      <c r="B1762" s="7"/>
      <c r="C1762" s="95" t="s">
        <v>322</v>
      </c>
      <c r="D1762" s="95"/>
      <c r="E1762" s="95"/>
      <c r="F1762" s="96"/>
      <c r="G1762" s="96"/>
      <c r="H1762" s="96" t="s">
        <v>4</v>
      </c>
      <c r="I1762" s="96" t="s">
        <v>5</v>
      </c>
      <c r="J1762" s="96" t="s">
        <v>6</v>
      </c>
      <c r="K1762" s="96" t="s">
        <v>257</v>
      </c>
      <c r="L1762" s="96" t="s">
        <v>258</v>
      </c>
      <c r="M1762" s="96"/>
    </row>
    <row r="1763" spans="2:13" ht="10" hidden="1" customHeight="1" outlineLevel="1" x14ac:dyDescent="0.15">
      <c r="H1763" s="1"/>
      <c r="I1763" s="1"/>
      <c r="J1763" s="1"/>
      <c r="K1763" s="1"/>
      <c r="L1763" s="1"/>
    </row>
    <row r="1764" spans="2:13" ht="15" hidden="1" customHeight="1" outlineLevel="1" x14ac:dyDescent="0.15">
      <c r="D1764" s="61" t="s">
        <v>308</v>
      </c>
      <c r="H1764" s="102" t="str" cm="1">
        <f t="array" ref="H1764">IF(OR(E1765:E1772 = "!"), "Red alert = missing data","")</f>
        <v/>
      </c>
      <c r="I1764" s="1"/>
      <c r="J1764" s="1"/>
      <c r="K1764" s="1"/>
      <c r="L1764" s="1"/>
    </row>
    <row r="1765" spans="2:13" s="1" customFormat="1" ht="15" hidden="1" customHeight="1" outlineLevel="1" x14ac:dyDescent="0.15">
      <c r="B1765" s="7"/>
      <c r="D1765" s="64" t="str">
        <f t="shared" ref="D1765:D1772" si="101">D1749</f>
        <v>[Role 1]</v>
      </c>
      <c r="E1765" s="62" t="str" cm="1">
        <f t="array" ref="E1765">IF(OR(H1749:L1749*H1765:L1765 &lt; H1749:L1749*1), "!", "")</f>
        <v/>
      </c>
      <c r="F1765" s="59" t="str">
        <f>F1736</f>
        <v>[currency code]</v>
      </c>
      <c r="H1765" s="23"/>
      <c r="I1765" s="23"/>
      <c r="J1765" s="23"/>
      <c r="K1765" s="23"/>
      <c r="L1765" s="23"/>
    </row>
    <row r="1766" spans="2:13" s="1" customFormat="1" ht="15" hidden="1" customHeight="1" outlineLevel="1" x14ac:dyDescent="0.15">
      <c r="B1766" s="7"/>
      <c r="D1766" s="64" t="str">
        <f t="shared" si="101"/>
        <v>[Role 2]</v>
      </c>
      <c r="E1766" s="62" t="str" cm="1">
        <f t="array" ref="E1766">IF(OR(H1750:L1750*H1766:L1766 &lt; H1750:L1750*1), "!", "")</f>
        <v/>
      </c>
      <c r="F1766" s="59" t="str">
        <f>F1736</f>
        <v>[currency code]</v>
      </c>
      <c r="H1766" s="23"/>
      <c r="I1766" s="23"/>
      <c r="J1766" s="23"/>
      <c r="K1766" s="23"/>
      <c r="L1766" s="23"/>
    </row>
    <row r="1767" spans="2:13" s="1" customFormat="1" ht="15" hidden="1" customHeight="1" outlineLevel="1" x14ac:dyDescent="0.15">
      <c r="B1767" s="7"/>
      <c r="D1767" s="64" t="str">
        <f t="shared" si="101"/>
        <v>[Role 3]</v>
      </c>
      <c r="E1767" s="62" t="str" cm="1">
        <f t="array" ref="E1767">IF(OR(H1751:L1751*H1767:L1767 &lt; H1751:L1751*1), "!", "")</f>
        <v/>
      </c>
      <c r="F1767" s="59" t="str">
        <f>F1736</f>
        <v>[currency code]</v>
      </c>
      <c r="H1767" s="23"/>
      <c r="I1767" s="23"/>
      <c r="J1767" s="23"/>
      <c r="K1767" s="23"/>
      <c r="L1767" s="23"/>
    </row>
    <row r="1768" spans="2:13" s="1" customFormat="1" ht="15" hidden="1" customHeight="1" outlineLevel="1" x14ac:dyDescent="0.15">
      <c r="B1768" s="7"/>
      <c r="D1768" s="64" t="str">
        <f t="shared" si="101"/>
        <v>[Role 4]</v>
      </c>
      <c r="E1768" s="62" t="str" cm="1">
        <f t="array" ref="E1768">IF(OR(H1752:L1752*H1768:L1768 &lt; H1752:L1752*1), "!", "")</f>
        <v/>
      </c>
      <c r="F1768" s="59" t="str">
        <f>F1736</f>
        <v>[currency code]</v>
      </c>
      <c r="H1768" s="23"/>
      <c r="I1768" s="23"/>
      <c r="J1768" s="23"/>
      <c r="K1768" s="23"/>
      <c r="L1768" s="23"/>
    </row>
    <row r="1769" spans="2:13" s="1" customFormat="1" ht="15" hidden="1" customHeight="1" outlineLevel="1" x14ac:dyDescent="0.15">
      <c r="B1769" s="7"/>
      <c r="D1769" s="64" t="str">
        <f t="shared" si="101"/>
        <v>[Role 5]</v>
      </c>
      <c r="E1769" s="62" t="str" cm="1">
        <f t="array" ref="E1769">IF(OR(H1753:L1753*H1769:L1769 &lt; H1753:L1753*1), "!", "")</f>
        <v/>
      </c>
      <c r="F1769" s="59" t="str">
        <f>F1736</f>
        <v>[currency code]</v>
      </c>
      <c r="H1769" s="23"/>
      <c r="I1769" s="23"/>
      <c r="J1769" s="23"/>
      <c r="K1769" s="23"/>
      <c r="L1769" s="23"/>
    </row>
    <row r="1770" spans="2:13" s="1" customFormat="1" ht="15" hidden="1" customHeight="1" outlineLevel="1" x14ac:dyDescent="0.15">
      <c r="B1770" s="7"/>
      <c r="D1770" s="64" t="str">
        <f t="shared" si="101"/>
        <v>[Role 6]</v>
      </c>
      <c r="E1770" s="62" t="str" cm="1">
        <f t="array" ref="E1770">IF(OR(H1754:L1754*H1770:L1770 &lt; H1754:L1754*1), "!", "")</f>
        <v/>
      </c>
      <c r="F1770" s="59" t="str">
        <f>F1736</f>
        <v>[currency code]</v>
      </c>
      <c r="H1770" s="23"/>
      <c r="I1770" s="23"/>
      <c r="J1770" s="23"/>
      <c r="K1770" s="23"/>
      <c r="L1770" s="23"/>
    </row>
    <row r="1771" spans="2:13" s="1" customFormat="1" ht="15" hidden="1" customHeight="1" outlineLevel="1" x14ac:dyDescent="0.15">
      <c r="B1771" s="7"/>
      <c r="D1771" s="64" t="str">
        <f t="shared" si="101"/>
        <v>[Role 7]</v>
      </c>
      <c r="E1771" s="62" t="str" cm="1">
        <f t="array" ref="E1771">IF(OR(H1755:L1755*H1771:L1771 &lt; H1755:L1755*1), "!", "")</f>
        <v/>
      </c>
      <c r="F1771" s="59" t="str">
        <f>F1736</f>
        <v>[currency code]</v>
      </c>
      <c r="H1771" s="23"/>
      <c r="I1771" s="23"/>
      <c r="J1771" s="23"/>
      <c r="K1771" s="23"/>
      <c r="L1771" s="23"/>
    </row>
    <row r="1772" spans="2:13" s="1" customFormat="1" ht="15" hidden="1" customHeight="1" outlineLevel="1" x14ac:dyDescent="0.15">
      <c r="B1772" s="7"/>
      <c r="D1772" s="64" t="str">
        <f t="shared" si="101"/>
        <v>[Role 8]</v>
      </c>
      <c r="E1772" s="62" t="str" cm="1">
        <f t="array" ref="E1772">IF(OR(H1756:L1756*H1772:L1772 &lt; H1756:L1756*1), "!", "")</f>
        <v/>
      </c>
      <c r="F1772" s="59" t="str">
        <f>F1736</f>
        <v>[currency code]</v>
      </c>
      <c r="H1772" s="23"/>
      <c r="I1772" s="23"/>
      <c r="J1772" s="23"/>
      <c r="K1772" s="23"/>
      <c r="L1772" s="23"/>
    </row>
    <row r="1773" spans="2:13" ht="10" hidden="1" customHeight="1" outlineLevel="1" x14ac:dyDescent="0.15">
      <c r="D1773" s="1"/>
      <c r="E1773" s="1"/>
      <c r="F1773" s="1"/>
      <c r="H1773" s="1"/>
      <c r="I1773" s="1"/>
      <c r="J1773" s="1"/>
      <c r="K1773" s="1"/>
      <c r="L1773" s="1"/>
    </row>
    <row r="1774" spans="2:13" ht="15" hidden="1" customHeight="1" outlineLevel="1" x14ac:dyDescent="0.15">
      <c r="D1774" s="61" t="s">
        <v>309</v>
      </c>
      <c r="E1774" s="1"/>
      <c r="F1774" s="1"/>
      <c r="H1774" s="104" t="s">
        <v>326</v>
      </c>
      <c r="I1774" s="1"/>
      <c r="J1774" s="1"/>
      <c r="K1774" s="1"/>
      <c r="L1774" s="1"/>
    </row>
    <row r="1775" spans="2:13" s="1" customFormat="1" ht="15" hidden="1" customHeight="1" outlineLevel="1" x14ac:dyDescent="0.15">
      <c r="B1775" s="7"/>
      <c r="D1775" s="64" t="str">
        <f t="shared" ref="D1775:D1782" si="102">D1749</f>
        <v>[Role 1]</v>
      </c>
      <c r="E1775" s="43"/>
      <c r="F1775" s="8" t="str">
        <f t="shared" ref="F1775:F1782" si="103">ReportingCurrency</f>
        <v>USD</v>
      </c>
      <c r="H1775" s="28">
        <f>IF(OR(H1738=0, H1749=0), 0, H1765/H1738)</f>
        <v>0</v>
      </c>
      <c r="I1775" s="28">
        <f>IF(OR(I1738=0, I1749=0), 0, I1765/I1738)</f>
        <v>0</v>
      </c>
      <c r="J1775" s="28">
        <f>IF(OR(J1738=0, J1749=0), 0, J1765/J1738)</f>
        <v>0</v>
      </c>
      <c r="K1775" s="28">
        <f>IF(OR(K1738=0, K1749=0), 0, K1765/K1738)</f>
        <v>0</v>
      </c>
      <c r="L1775" s="28">
        <f>IF(OR(L1738=0, L1749=0), 0, L1765/L1738)</f>
        <v>0</v>
      </c>
    </row>
    <row r="1776" spans="2:13" s="1" customFormat="1" ht="15" hidden="1" customHeight="1" outlineLevel="1" x14ac:dyDescent="0.15">
      <c r="B1776" s="7"/>
      <c r="D1776" s="64" t="str">
        <f t="shared" si="102"/>
        <v>[Role 2]</v>
      </c>
      <c r="E1776" s="43"/>
      <c r="F1776" s="8" t="str">
        <f t="shared" si="103"/>
        <v>USD</v>
      </c>
      <c r="H1776" s="28">
        <f>IF(OR(H1738=0, H1750=0), 0, H1766/H1738)</f>
        <v>0</v>
      </c>
      <c r="I1776" s="28">
        <f>IF(OR(I1738=0, I1750=0), 0, I1766/I1738)</f>
        <v>0</v>
      </c>
      <c r="J1776" s="28">
        <f>IF(OR(J1738=0, J1750=0), 0, J1766/J1738)</f>
        <v>0</v>
      </c>
      <c r="K1776" s="28">
        <f>IF(OR(K1738=0, K1750=0), 0, K1766/K1738)</f>
        <v>0</v>
      </c>
      <c r="L1776" s="28">
        <f>IF(OR(L1738=0, L1750=0), 0, L1766/L1738)</f>
        <v>0</v>
      </c>
    </row>
    <row r="1777" spans="2:13" s="1" customFormat="1" ht="15" hidden="1" customHeight="1" outlineLevel="1" x14ac:dyDescent="0.15">
      <c r="B1777" s="7"/>
      <c r="D1777" s="64" t="str">
        <f t="shared" si="102"/>
        <v>[Role 3]</v>
      </c>
      <c r="E1777" s="43"/>
      <c r="F1777" s="8" t="str">
        <f t="shared" si="103"/>
        <v>USD</v>
      </c>
      <c r="H1777" s="28">
        <f>IF(OR(H1738=0, H1751=0), 0, H1767/H1738)</f>
        <v>0</v>
      </c>
      <c r="I1777" s="28">
        <f>IF(OR(I1738=0, I1751=0), 0, I1767/I1738)</f>
        <v>0</v>
      </c>
      <c r="J1777" s="28">
        <f>IF(OR(J1738=0, J1751=0), 0, J1767/J1738)</f>
        <v>0</v>
      </c>
      <c r="K1777" s="28">
        <f>IF(OR(K1738=0, K1751=0), 0, K1767/K1738)</f>
        <v>0</v>
      </c>
      <c r="L1777" s="28">
        <f>IF(OR(L1738=0, L1751=0), 0, L1767/L1738)</f>
        <v>0</v>
      </c>
    </row>
    <row r="1778" spans="2:13" s="1" customFormat="1" ht="15" hidden="1" customHeight="1" outlineLevel="1" x14ac:dyDescent="0.15">
      <c r="B1778" s="7"/>
      <c r="D1778" s="64" t="str">
        <f t="shared" si="102"/>
        <v>[Role 4]</v>
      </c>
      <c r="E1778" s="43"/>
      <c r="F1778" s="8" t="str">
        <f t="shared" si="103"/>
        <v>USD</v>
      </c>
      <c r="H1778" s="28">
        <f>IF(OR(H1738=0, H1752=0), 0, H1768/H1738)</f>
        <v>0</v>
      </c>
      <c r="I1778" s="28">
        <f>IF(OR(I1738=0, I1752=0), 0, I1768/I1738)</f>
        <v>0</v>
      </c>
      <c r="J1778" s="28">
        <f>IF(OR(J1738=0, J1752=0), 0, J1768/J1738)</f>
        <v>0</v>
      </c>
      <c r="K1778" s="28">
        <f>IF(OR(K1738=0, K1752=0), 0, K1768/K1738)</f>
        <v>0</v>
      </c>
      <c r="L1778" s="28">
        <f>IF(OR(L1738=0, L1752=0), 0, L1768/L1738)</f>
        <v>0</v>
      </c>
    </row>
    <row r="1779" spans="2:13" s="1" customFormat="1" ht="15" hidden="1" customHeight="1" outlineLevel="1" x14ac:dyDescent="0.15">
      <c r="B1779" s="7"/>
      <c r="D1779" s="64" t="str">
        <f t="shared" si="102"/>
        <v>[Role 5]</v>
      </c>
      <c r="E1779" s="43"/>
      <c r="F1779" s="8" t="str">
        <f t="shared" si="103"/>
        <v>USD</v>
      </c>
      <c r="H1779" s="28">
        <f>IF(OR(H1738=0, H1753=0), 0, H1769/H1738)</f>
        <v>0</v>
      </c>
      <c r="I1779" s="28">
        <f>IF(OR(I1738=0, I1753=0), 0, I1769/I1738)</f>
        <v>0</v>
      </c>
      <c r="J1779" s="28">
        <f>IF(OR(J1738=0, J1753=0), 0, J1769/J1738)</f>
        <v>0</v>
      </c>
      <c r="K1779" s="28">
        <f>IF(OR(K1738=0, K1753=0), 0, K1769/K1738)</f>
        <v>0</v>
      </c>
      <c r="L1779" s="28">
        <f>IF(OR(L1738=0, L1753=0), 0, L1769/L1738)</f>
        <v>0</v>
      </c>
    </row>
    <row r="1780" spans="2:13" s="1" customFormat="1" ht="15" hidden="1" customHeight="1" outlineLevel="1" x14ac:dyDescent="0.15">
      <c r="B1780" s="7"/>
      <c r="D1780" s="64" t="str">
        <f t="shared" si="102"/>
        <v>[Role 6]</v>
      </c>
      <c r="E1780" s="43"/>
      <c r="F1780" s="8" t="str">
        <f t="shared" si="103"/>
        <v>USD</v>
      </c>
      <c r="H1780" s="28">
        <f>IF(OR(H1738=0, H1754=0), 0, H1770/H1738)</f>
        <v>0</v>
      </c>
      <c r="I1780" s="28">
        <f>IF(OR(I1738=0, I1754=0), 0, I1770/I1738)</f>
        <v>0</v>
      </c>
      <c r="J1780" s="28">
        <f>IF(OR(J1738=0, J1754=0), 0, J1770/J1738)</f>
        <v>0</v>
      </c>
      <c r="K1780" s="28">
        <f>IF(OR(K1738=0, K1754=0), 0, K1770/K1738)</f>
        <v>0</v>
      </c>
      <c r="L1780" s="28">
        <f>IF(OR(L1738=0, L1754=0), 0, L1770/L1738)</f>
        <v>0</v>
      </c>
    </row>
    <row r="1781" spans="2:13" s="1" customFormat="1" ht="15" hidden="1" customHeight="1" outlineLevel="1" x14ac:dyDescent="0.15">
      <c r="B1781" s="7"/>
      <c r="D1781" s="64" t="str">
        <f t="shared" si="102"/>
        <v>[Role 7]</v>
      </c>
      <c r="E1781" s="43"/>
      <c r="F1781" s="8" t="str">
        <f t="shared" si="103"/>
        <v>USD</v>
      </c>
      <c r="H1781" s="28">
        <f>IF(OR(H1738=0, H1755=0), 0, H1771/H1738)</f>
        <v>0</v>
      </c>
      <c r="I1781" s="28">
        <f>IF(OR(I1738=0, I1755=0), 0, I1771/I1738)</f>
        <v>0</v>
      </c>
      <c r="J1781" s="28">
        <f>IF(OR(J1738=0, J1755=0), 0, J1771/J1738)</f>
        <v>0</v>
      </c>
      <c r="K1781" s="28">
        <f>IF(OR(K1738=0, K1755=0), 0, K1771/K1738)</f>
        <v>0</v>
      </c>
      <c r="L1781" s="28">
        <f>IF(OR(L1738=0, L1755=0), 0, L1771/L1738)</f>
        <v>0</v>
      </c>
    </row>
    <row r="1782" spans="2:13" s="1" customFormat="1" ht="15" hidden="1" customHeight="1" outlineLevel="1" x14ac:dyDescent="0.15">
      <c r="B1782" s="7"/>
      <c r="D1782" s="64" t="str">
        <f t="shared" si="102"/>
        <v>[Role 8]</v>
      </c>
      <c r="E1782" s="43"/>
      <c r="F1782" s="8" t="str">
        <f t="shared" si="103"/>
        <v>USD</v>
      </c>
      <c r="H1782" s="28">
        <f>IF(OR(H1738=0, H1756=0), 0, H1772/H1738)</f>
        <v>0</v>
      </c>
      <c r="I1782" s="28">
        <f>IF(OR(I1738=0, I1756=0), 0, I1772/I1738)</f>
        <v>0</v>
      </c>
      <c r="J1782" s="28">
        <f>IF(OR(J1738=0, J1756=0), 0, J1772/J1738)</f>
        <v>0</v>
      </c>
      <c r="K1782" s="28">
        <f>IF(OR(K1738=0, K1756=0), 0, K1772/K1738)</f>
        <v>0</v>
      </c>
      <c r="L1782" s="28">
        <f>IF(OR(L1738=0, L1756=0), 0, L1772/L1738)</f>
        <v>0</v>
      </c>
    </row>
    <row r="1783" spans="2:13" hidden="1" outlineLevel="1" x14ac:dyDescent="0.15"/>
    <row r="1784" spans="2:13" s="1" customFormat="1" ht="18" hidden="1" customHeight="1" outlineLevel="1" x14ac:dyDescent="0.15">
      <c r="B1784" s="7"/>
      <c r="C1784" s="95" t="s">
        <v>10</v>
      </c>
      <c r="D1784" s="95"/>
      <c r="E1784" s="95"/>
      <c r="F1784" s="96"/>
      <c r="G1784" s="96"/>
      <c r="H1784" s="103" t="s">
        <v>4</v>
      </c>
      <c r="I1784" s="96" t="s">
        <v>5</v>
      </c>
      <c r="J1784" s="96" t="s">
        <v>6</v>
      </c>
      <c r="K1784" s="96" t="s">
        <v>257</v>
      </c>
      <c r="L1784" s="96" t="s">
        <v>258</v>
      </c>
      <c r="M1784" s="96"/>
    </row>
    <row r="1785" spans="2:13" ht="10" hidden="1" customHeight="1" outlineLevel="1" x14ac:dyDescent="0.15"/>
    <row r="1786" spans="2:13" s="1" customFormat="1" ht="15" hidden="1" customHeight="1" outlineLevel="1" x14ac:dyDescent="0.15">
      <c r="B1786" s="7"/>
      <c r="D1786" s="9" t="s">
        <v>17</v>
      </c>
      <c r="F1786" s="8" t="s">
        <v>9</v>
      </c>
      <c r="H1786" s="29">
        <f>H1760</f>
        <v>0</v>
      </c>
      <c r="I1786" s="29">
        <f>I1760</f>
        <v>0</v>
      </c>
      <c r="J1786" s="29">
        <f>J1760</f>
        <v>0</v>
      </c>
      <c r="K1786" s="29">
        <f>K1760</f>
        <v>0</v>
      </c>
      <c r="L1786" s="29">
        <f>L1760</f>
        <v>0</v>
      </c>
    </row>
    <row r="1787" spans="2:13" ht="4" hidden="1" customHeight="1" outlineLevel="1" x14ac:dyDescent="0.15">
      <c r="D1787" s="9"/>
      <c r="F1787" s="1"/>
      <c r="H1787" s="1"/>
      <c r="I1787" s="1"/>
      <c r="J1787" s="1"/>
      <c r="K1787" s="1"/>
      <c r="L1787" s="1"/>
    </row>
    <row r="1788" spans="2:13" s="1" customFormat="1" ht="15" hidden="1" customHeight="1" outlineLevel="1" x14ac:dyDescent="0.15">
      <c r="B1788" s="7"/>
      <c r="D1788" s="9" t="s">
        <v>249</v>
      </c>
      <c r="F1788" s="8" t="s">
        <v>9</v>
      </c>
      <c r="H1788" s="29" cm="1">
        <f t="array" ref="H1788">SUM(H1749:H1756 * (H1765:H1772 &lt;H1736))</f>
        <v>0</v>
      </c>
      <c r="I1788" s="29" cm="1">
        <f t="array" ref="I1788">SUM(I1749:I1756 * (I1765:I1772 &lt;I1736))</f>
        <v>0</v>
      </c>
      <c r="J1788" s="29" cm="1">
        <f t="array" ref="J1788">SUM(J1749:J1756 * (J1765:J1772 &lt;J1736))</f>
        <v>0</v>
      </c>
      <c r="K1788" s="29" cm="1">
        <f t="array" ref="K1788">SUM(K1749:K1756 * (K1765:K1772 &lt;K1736))</f>
        <v>0</v>
      </c>
      <c r="L1788" s="29" cm="1">
        <f t="array" ref="L1788">SUM(L1749:L1756 * (L1765:L1772 &lt;L1736))</f>
        <v>0</v>
      </c>
    </row>
    <row r="1789" spans="2:13" ht="4" hidden="1" customHeight="1" outlineLevel="1" x14ac:dyDescent="0.15">
      <c r="D1789" s="9"/>
      <c r="F1789" s="1"/>
      <c r="H1789" s="1"/>
      <c r="I1789" s="1"/>
      <c r="J1789" s="1"/>
      <c r="K1789" s="1"/>
      <c r="L1789" s="1"/>
    </row>
    <row r="1790" spans="2:13" s="1" customFormat="1" ht="15" hidden="1" customHeight="1" outlineLevel="1" x14ac:dyDescent="0.15">
      <c r="B1790" s="7"/>
      <c r="D1790" s="9" t="s">
        <v>11</v>
      </c>
      <c r="F1790" s="8" t="str">
        <f>ReportingCurrencyUnitLables</f>
        <v>USD 000s</v>
      </c>
      <c r="H1790" s="29">
        <f>H1740 * H1760 / 1000</f>
        <v>0</v>
      </c>
      <c r="I1790" s="105">
        <f t="shared" ref="I1790:L1790" si="104">I1740 * I1760 / 1000</f>
        <v>0</v>
      </c>
      <c r="J1790" s="29">
        <f t="shared" si="104"/>
        <v>0</v>
      </c>
      <c r="K1790" s="29">
        <f t="shared" si="104"/>
        <v>0</v>
      </c>
      <c r="L1790" s="29">
        <f t="shared" si="104"/>
        <v>0</v>
      </c>
    </row>
    <row r="1791" spans="2:13" ht="4" hidden="1" customHeight="1" outlineLevel="1" x14ac:dyDescent="0.15">
      <c r="D1791" s="9"/>
      <c r="F1791" s="1"/>
      <c r="H1791" s="1"/>
      <c r="I1791" s="1"/>
      <c r="J1791" s="1"/>
      <c r="K1791" s="1"/>
      <c r="L1791" s="1"/>
    </row>
    <row r="1792" spans="2:13" s="1" customFormat="1" ht="15" hidden="1" customHeight="1" outlineLevel="1" x14ac:dyDescent="0.15">
      <c r="B1792" s="7"/>
      <c r="D1792" s="9" t="s">
        <v>13</v>
      </c>
      <c r="F1792" s="8" t="s">
        <v>14</v>
      </c>
      <c r="H1792" s="30">
        <f>IF(H1786=0,0,H1788 / H1786)</f>
        <v>0</v>
      </c>
      <c r="I1792" s="30">
        <f>IF(I1786=0,0,I1788 / I1786)</f>
        <v>0</v>
      </c>
      <c r="J1792" s="30">
        <f>IF(J1786=0,0,J1788 / J1786)</f>
        <v>0</v>
      </c>
      <c r="K1792" s="30">
        <f>IF(K1786=0,0,K1788 / K1786)</f>
        <v>0</v>
      </c>
      <c r="L1792" s="30">
        <f>IF(L1786=0,0,L1788 / L1786)</f>
        <v>0</v>
      </c>
    </row>
    <row r="1793" spans="2:13" ht="4" hidden="1" customHeight="1" outlineLevel="1" x14ac:dyDescent="0.15">
      <c r="D1793" s="9"/>
      <c r="F1793" s="1"/>
      <c r="H1793" s="1"/>
      <c r="I1793" s="1"/>
      <c r="J1793" s="1"/>
      <c r="K1793" s="1"/>
      <c r="L1793" s="1"/>
    </row>
    <row r="1794" spans="2:13" ht="15" hidden="1" customHeight="1" outlineLevel="1" x14ac:dyDescent="0.15">
      <c r="D1794" s="9" t="s">
        <v>301</v>
      </c>
      <c r="F1794" s="8" t="str">
        <f>ReportingCurrencyUnitLables</f>
        <v>USD 000s</v>
      </c>
      <c r="G1794" s="1"/>
      <c r="H1794" s="105" cm="1">
        <f t="array" ref="H1794">SUM((H1775:H1782&lt;H1740) * (H1740 - H1775:H1782) * H1749:H1756) / 1000</f>
        <v>0</v>
      </c>
      <c r="I1794" s="105" cm="1">
        <f t="array" ref="I1794">SUM((I1775:I1782&lt;I1740) * (I1740 - I1775:I1782) * I1749:I1756) / 1000</f>
        <v>0</v>
      </c>
      <c r="J1794" s="105" cm="1">
        <f t="array" ref="J1794">SUM((J1775:J1782&lt;J1740) * (J1740 - J1775:J1782) * J1749:J1756) / 1000</f>
        <v>0</v>
      </c>
      <c r="K1794" s="105" cm="1">
        <f t="array" ref="K1794">SUM((K1775:K1782&lt;K1740) * (K1740 - K1775:K1782) * K1749:K1756) / 1000</f>
        <v>0</v>
      </c>
      <c r="L1794" s="105" cm="1">
        <f t="array" ref="L1794">SUM((L1775:L1782&lt;L1740) * (L1740 - L1775:L1782) * L1749:L1756) / 1000</f>
        <v>0</v>
      </c>
    </row>
    <row r="1795" spans="2:13" ht="4" hidden="1" customHeight="1" outlineLevel="1" x14ac:dyDescent="0.15">
      <c r="D1795" s="9"/>
      <c r="F1795" s="1"/>
      <c r="H1795" s="1"/>
      <c r="I1795" s="1"/>
      <c r="J1795" s="1"/>
      <c r="K1795" s="1"/>
      <c r="L1795" s="1"/>
    </row>
    <row r="1796" spans="2:13" s="1" customFormat="1" ht="15" hidden="1" customHeight="1" outlineLevel="1" x14ac:dyDescent="0.15">
      <c r="B1796" s="7"/>
      <c r="D1796" s="9" t="s">
        <v>252</v>
      </c>
      <c r="F1796" s="8" t="s">
        <v>250</v>
      </c>
      <c r="H1796" s="30">
        <f>IF(H1790=0, 0, H1794/H1790)</f>
        <v>0</v>
      </c>
      <c r="I1796" s="30">
        <f>IF(I1790=0, 0, I1794/I1790)</f>
        <v>0</v>
      </c>
      <c r="J1796" s="30">
        <f>IF(J1790=0, 0, J1794/J1790)</f>
        <v>0</v>
      </c>
      <c r="K1796" s="30">
        <f>IF(K1790=0, 0, K1794/K1790)</f>
        <v>0</v>
      </c>
      <c r="L1796" s="30">
        <f>IF(L1790=0, 0, L1794/L1790)</f>
        <v>0</v>
      </c>
    </row>
    <row r="1797" spans="2:13" ht="4" hidden="1" customHeight="1" outlineLevel="1" x14ac:dyDescent="0.15">
      <c r="D1797" s="9"/>
      <c r="F1797" s="1"/>
      <c r="H1797" s="1"/>
      <c r="I1797" s="1"/>
      <c r="J1797" s="1"/>
      <c r="K1797" s="1"/>
      <c r="L1797" s="1"/>
    </row>
    <row r="1798" spans="2:13" s="1" customFormat="1" ht="15" hidden="1" customHeight="1" outlineLevel="1" x14ac:dyDescent="0.15">
      <c r="B1798" s="7"/>
      <c r="C1798" s="7"/>
      <c r="D1798" s="9" t="s">
        <v>251</v>
      </c>
      <c r="F1798" s="8" t="s">
        <v>259</v>
      </c>
      <c r="H1798" s="31"/>
      <c r="I1798" s="30">
        <f>IF(H1796=0, 0, -(I1796-H1796) / H1796)</f>
        <v>0</v>
      </c>
      <c r="J1798" s="30">
        <f>IF(I1796=0, 0, -(J1796-I1796) / I1796)</f>
        <v>0</v>
      </c>
      <c r="K1798" s="30">
        <f>IF(J1796=0, 0, -(K1796-J1796) / J1796)</f>
        <v>0</v>
      </c>
      <c r="L1798" s="30">
        <f>IF(K1796=0, 0, -(L1796-K1796) / K1796)</f>
        <v>0</v>
      </c>
    </row>
    <row r="1799" spans="2:13" hidden="1" outlineLevel="1" x14ac:dyDescent="0.15"/>
    <row r="1800" spans="2:13" s="1" customFormat="1" ht="18" hidden="1" customHeight="1" outlineLevel="1" x14ac:dyDescent="0.15">
      <c r="B1800" s="7"/>
      <c r="C1800" s="95" t="s">
        <v>241</v>
      </c>
      <c r="D1800" s="95"/>
      <c r="E1800" s="97">
        <f>IF(AND(J1727 = "Yes", OR(ISBLANK(Worker_Type_Filter), Worker_Type_Filter = H1732),
 OR(ISBLANK(Country_Filter), Country_Filter = J1732)), 1, 0)</f>
        <v>1</v>
      </c>
      <c r="F1800" s="96"/>
      <c r="G1800" s="96"/>
      <c r="H1800" s="96" t="s">
        <v>4</v>
      </c>
      <c r="I1800" s="96" t="s">
        <v>5</v>
      </c>
      <c r="J1800" s="96" t="s">
        <v>6</v>
      </c>
      <c r="K1800" s="96" t="s">
        <v>257</v>
      </c>
      <c r="L1800" s="96" t="s">
        <v>258</v>
      </c>
      <c r="M1800" s="96"/>
    </row>
    <row r="1801" spans="2:13" ht="10" hidden="1" customHeight="1" outlineLevel="1" x14ac:dyDescent="0.15">
      <c r="C1801" s="44" t="s">
        <v>248</v>
      </c>
    </row>
    <row r="1802" spans="2:13" ht="4" hidden="1" customHeight="1" outlineLevel="1" x14ac:dyDescent="0.15"/>
    <row r="1803" spans="2:13" s="1" customFormat="1" ht="15" hidden="1" customHeight="1" outlineLevel="1" x14ac:dyDescent="0.15">
      <c r="B1803" s="7"/>
      <c r="C1803" s="19">
        <v>1</v>
      </c>
      <c r="D1803" s="9" t="s">
        <v>17</v>
      </c>
      <c r="F1803" s="8" t="s">
        <v>9</v>
      </c>
      <c r="H1803" s="29">
        <f>H1786 * $E1800</f>
        <v>0</v>
      </c>
      <c r="I1803" s="29">
        <f>I1786 * $E1800</f>
        <v>0</v>
      </c>
      <c r="J1803" s="29">
        <f>J1786 * $E1800</f>
        <v>0</v>
      </c>
      <c r="K1803" s="29">
        <f>K1786 * $E1800</f>
        <v>0</v>
      </c>
      <c r="L1803" s="29">
        <f>L1786 * $E1800</f>
        <v>0</v>
      </c>
    </row>
    <row r="1804" spans="2:13" ht="4" hidden="1" customHeight="1" outlineLevel="1" x14ac:dyDescent="0.15">
      <c r="D1804" s="9"/>
      <c r="F1804" s="1"/>
      <c r="H1804" s="1"/>
      <c r="I1804" s="1"/>
      <c r="J1804" s="1"/>
      <c r="K1804" s="1"/>
      <c r="L1804" s="1"/>
    </row>
    <row r="1805" spans="2:13" s="1" customFormat="1" ht="15" hidden="1" customHeight="1" outlineLevel="1" x14ac:dyDescent="0.15">
      <c r="B1805" s="7"/>
      <c r="C1805" s="19">
        <v>2</v>
      </c>
      <c r="D1805" s="9" t="s">
        <v>249</v>
      </c>
      <c r="F1805" s="8" t="s">
        <v>9</v>
      </c>
      <c r="H1805" s="29">
        <f>H1788 * $E1800</f>
        <v>0</v>
      </c>
      <c r="I1805" s="29">
        <f>I1788 * $E1800</f>
        <v>0</v>
      </c>
      <c r="J1805" s="29">
        <f>J1788 * $E1800</f>
        <v>0</v>
      </c>
      <c r="K1805" s="29">
        <f>K1788 * $E1800</f>
        <v>0</v>
      </c>
      <c r="L1805" s="29">
        <f>L1788 * $E1800</f>
        <v>0</v>
      </c>
    </row>
    <row r="1806" spans="2:13" ht="4" hidden="1" customHeight="1" outlineLevel="1" x14ac:dyDescent="0.15">
      <c r="D1806" s="9"/>
      <c r="F1806" s="1"/>
      <c r="H1806" s="1"/>
      <c r="I1806" s="1"/>
      <c r="J1806" s="1"/>
      <c r="K1806" s="1"/>
      <c r="L1806" s="1"/>
    </row>
    <row r="1807" spans="2:13" s="1" customFormat="1" ht="15" hidden="1" customHeight="1" outlineLevel="1" x14ac:dyDescent="0.15">
      <c r="B1807" s="7"/>
      <c r="C1807" s="19">
        <v>3</v>
      </c>
      <c r="D1807" s="9" t="s">
        <v>11</v>
      </c>
      <c r="F1807" s="8" t="str">
        <f>ReportingCurrencyUnitLables</f>
        <v>USD 000s</v>
      </c>
      <c r="H1807" s="29">
        <f>H1790 * $E1800</f>
        <v>0</v>
      </c>
      <c r="I1807" s="29">
        <f>I1790 * $E1800</f>
        <v>0</v>
      </c>
      <c r="J1807" s="29">
        <f>J1790 * $E1800</f>
        <v>0</v>
      </c>
      <c r="K1807" s="29">
        <f>K1790 * $E1800</f>
        <v>0</v>
      </c>
      <c r="L1807" s="29">
        <f>L1790 * $E1800</f>
        <v>0</v>
      </c>
    </row>
    <row r="1808" spans="2:13" ht="4" hidden="1" customHeight="1" outlineLevel="1" x14ac:dyDescent="0.15">
      <c r="D1808" s="9"/>
      <c r="F1808" s="1"/>
      <c r="H1808" s="1"/>
      <c r="I1808" s="1"/>
      <c r="J1808" s="1"/>
      <c r="K1808" s="1"/>
      <c r="L1808" s="1"/>
    </row>
    <row r="1809" spans="2:14" s="1" customFormat="1" ht="15" hidden="1" customHeight="1" outlineLevel="1" x14ac:dyDescent="0.15">
      <c r="B1809" s="7"/>
      <c r="C1809" s="19">
        <v>4</v>
      </c>
      <c r="D1809" s="9" t="s">
        <v>256</v>
      </c>
      <c r="F1809" s="8" t="str">
        <f>ReportingCurrencyUnitLables</f>
        <v>USD 000s</v>
      </c>
      <c r="H1809" s="29">
        <f>H1794 * $E1800</f>
        <v>0</v>
      </c>
      <c r="I1809" s="29">
        <f>I1794 * $E1800</f>
        <v>0</v>
      </c>
      <c r="J1809" s="29">
        <f>J1794 * $E1800</f>
        <v>0</v>
      </c>
      <c r="K1809" s="29">
        <f>K1794 * $E1800</f>
        <v>0</v>
      </c>
      <c r="L1809" s="29">
        <f>L1794 * $E1800</f>
        <v>0</v>
      </c>
    </row>
    <row r="1810" spans="2:14" ht="4" hidden="1" customHeight="1" outlineLevel="1" x14ac:dyDescent="0.15">
      <c r="D1810" s="9"/>
      <c r="F1810" s="1"/>
      <c r="H1810" s="1"/>
      <c r="I1810" s="1"/>
      <c r="J1810" s="1"/>
      <c r="K1810" s="1"/>
      <c r="L1810" s="1"/>
    </row>
    <row r="1811" spans="2:14" ht="10" hidden="1" customHeight="1" outlineLevel="1" x14ac:dyDescent="0.15">
      <c r="B1811" s="45"/>
      <c r="C1811" s="41"/>
      <c r="D1811" s="41"/>
      <c r="E1811" s="41"/>
      <c r="F1811" s="41"/>
      <c r="G1811" s="41"/>
      <c r="H1811" s="41"/>
      <c r="I1811" s="46"/>
      <c r="J1811" s="46"/>
      <c r="K1811" s="46"/>
      <c r="L1811" s="41"/>
      <c r="M1811" s="41"/>
      <c r="N1811" s="1"/>
    </row>
    <row r="1812" spans="2:14" ht="10" customHeight="1" x14ac:dyDescent="0.15">
      <c r="B1812" s="45"/>
      <c r="C1812" s="41"/>
      <c r="D1812" s="41"/>
      <c r="E1812" s="41"/>
      <c r="F1812" s="41"/>
      <c r="G1812" s="41"/>
      <c r="H1812" s="41"/>
      <c r="I1812" s="46"/>
      <c r="J1812" s="46"/>
      <c r="K1812" s="46"/>
      <c r="L1812" s="41"/>
      <c r="M1812" s="41"/>
      <c r="N1812" s="1"/>
    </row>
    <row r="1813" spans="2:14" s="1" customFormat="1" ht="19" collapsed="1" x14ac:dyDescent="0.15">
      <c r="B1813" s="87" cm="1">
        <f t="array" aca="1" ref="B1813" ca="1">MAX($B$2:OFFSET(B1813,-1,0)+1)</f>
        <v>22</v>
      </c>
      <c r="C1813" s="88" t="str">
        <f>UPPER(J1818) &amp;" / " &amp; K1818  &amp; " / " &amp; L1818 &amp; " / " &amp; H1818</f>
        <v xml:space="preserve"> /  /  / </v>
      </c>
      <c r="D1813" s="88"/>
      <c r="E1813" s="41"/>
      <c r="F1813" s="41"/>
      <c r="G1813" s="41"/>
      <c r="H1813" s="62" t="str">
        <f>IF(COUNTIF(E1815:E1895, "!")&gt;0, "!", "")</f>
        <v/>
      </c>
      <c r="I1813" s="18" t="s">
        <v>240</v>
      </c>
      <c r="J1813" s="2" t="s">
        <v>210</v>
      </c>
      <c r="K1813" s="18" t="s">
        <v>266</v>
      </c>
      <c r="L1813" s="42">
        <f>E1886</f>
        <v>1</v>
      </c>
      <c r="M1813" s="41"/>
    </row>
    <row r="1814" spans="2:14" s="1" customFormat="1" ht="4" hidden="1" customHeight="1" outlineLevel="1" x14ac:dyDescent="0.15">
      <c r="B1814" s="92"/>
      <c r="C1814" s="93"/>
      <c r="D1814" s="93"/>
      <c r="E1814" s="93"/>
      <c r="F1814" s="93"/>
      <c r="G1814" s="93"/>
      <c r="H1814" s="93"/>
      <c r="I1814" s="94"/>
      <c r="J1814" s="94"/>
      <c r="K1814" s="94"/>
      <c r="L1814" s="93"/>
      <c r="M1814" s="93"/>
    </row>
    <row r="1815" spans="2:14" ht="10" hidden="1" customHeight="1" outlineLevel="1" x14ac:dyDescent="0.15"/>
    <row r="1816" spans="2:14" ht="15" hidden="1" customHeight="1" outlineLevel="1" x14ac:dyDescent="0.15">
      <c r="D1816" s="1"/>
      <c r="E1816" s="1"/>
      <c r="H1816" s="4" t="s">
        <v>1</v>
      </c>
      <c r="J1816" s="4" t="s">
        <v>0</v>
      </c>
      <c r="K1816" s="4" t="s">
        <v>209</v>
      </c>
      <c r="L1816" s="4" t="s">
        <v>263</v>
      </c>
    </row>
    <row r="1817" spans="2:14" ht="5" hidden="1" customHeight="1" outlineLevel="1" x14ac:dyDescent="0.15">
      <c r="D1817" s="1"/>
      <c r="E1817" s="1"/>
      <c r="H1817" s="1"/>
      <c r="J1817" s="1"/>
      <c r="K1817" s="1"/>
      <c r="L1817" s="1"/>
    </row>
    <row r="1818" spans="2:14" ht="15" hidden="1" customHeight="1" outlineLevel="1" x14ac:dyDescent="0.15">
      <c r="D1818" s="9" t="s">
        <v>2</v>
      </c>
      <c r="E1818" s="1"/>
      <c r="H1818" s="2"/>
      <c r="J1818" s="2"/>
      <c r="K1818" s="2"/>
      <c r="L1818" s="2"/>
    </row>
    <row r="1819" spans="2:14" hidden="1" outlineLevel="1" x14ac:dyDescent="0.15">
      <c r="D1819" s="1"/>
      <c r="E1819" s="1"/>
      <c r="F1819" s="1"/>
      <c r="H1819" s="1"/>
      <c r="I1819" s="1"/>
      <c r="J1819" s="1"/>
      <c r="K1819" s="1"/>
      <c r="L1819" s="1"/>
    </row>
    <row r="1820" spans="2:14" s="1" customFormat="1" ht="18" hidden="1" customHeight="1" outlineLevel="1" x14ac:dyDescent="0.15">
      <c r="B1820" s="7"/>
      <c r="C1820" s="95" t="s">
        <v>3</v>
      </c>
      <c r="D1820" s="95"/>
      <c r="E1820" s="95"/>
      <c r="F1820" s="96"/>
      <c r="G1820" s="96"/>
      <c r="H1820" s="96" t="s">
        <v>4</v>
      </c>
      <c r="I1820" s="96" t="s">
        <v>5</v>
      </c>
      <c r="J1820" s="96" t="s">
        <v>6</v>
      </c>
      <c r="K1820" s="96" t="s">
        <v>257</v>
      </c>
      <c r="L1820" s="96" t="s">
        <v>258</v>
      </c>
      <c r="M1820" s="96"/>
    </row>
    <row r="1821" spans="2:14" ht="10" hidden="1" customHeight="1" outlineLevel="1" x14ac:dyDescent="0.15">
      <c r="H1821" s="1"/>
      <c r="I1821" s="1"/>
      <c r="J1821" s="1"/>
      <c r="K1821" s="1"/>
      <c r="L1821" s="1"/>
    </row>
    <row r="1822" spans="2:14" s="1" customFormat="1" ht="15" hidden="1" customHeight="1" outlineLevel="1" x14ac:dyDescent="0.15">
      <c r="B1822" s="7"/>
      <c r="D1822" s="9" t="s">
        <v>3</v>
      </c>
      <c r="F1822" s="17" t="s">
        <v>331</v>
      </c>
      <c r="H1822" s="22"/>
      <c r="I1822" s="22"/>
      <c r="J1822" s="22"/>
      <c r="K1822" s="22"/>
      <c r="L1822" s="22"/>
    </row>
    <row r="1823" spans="2:14" ht="4" hidden="1" customHeight="1" outlineLevel="1" x14ac:dyDescent="0.15">
      <c r="D1823" s="1"/>
      <c r="E1823" s="1"/>
      <c r="F1823" s="1"/>
      <c r="H1823" s="1"/>
      <c r="I1823" s="1"/>
      <c r="J1823" s="1"/>
      <c r="K1823" s="1"/>
      <c r="L1823" s="1"/>
    </row>
    <row r="1824" spans="2:14" s="1" customFormat="1" ht="15" hidden="1" customHeight="1" outlineLevel="1" x14ac:dyDescent="0.15">
      <c r="B1824" s="7"/>
      <c r="D1824" s="9" t="s">
        <v>246</v>
      </c>
      <c r="F1824" s="8" t="str">
        <f>F1826 &amp; ":" &amp; F1822</f>
        <v>USD:[currency code]</v>
      </c>
      <c r="H1824" s="24"/>
      <c r="I1824" s="24"/>
      <c r="J1824" s="24"/>
      <c r="K1824" s="24"/>
      <c r="L1824" s="24"/>
    </row>
    <row r="1825" spans="2:13" ht="4" hidden="1" customHeight="1" outlineLevel="1" x14ac:dyDescent="0.15">
      <c r="D1825" s="1"/>
      <c r="E1825" s="1"/>
      <c r="F1825" s="1"/>
      <c r="H1825" s="1"/>
      <c r="I1825" s="1"/>
      <c r="J1825" s="1"/>
      <c r="K1825" s="1"/>
      <c r="L1825" s="1"/>
    </row>
    <row r="1826" spans="2:13" s="1" customFormat="1" ht="15" hidden="1" customHeight="1" outlineLevel="1" x14ac:dyDescent="0.15">
      <c r="B1826" s="7"/>
      <c r="D1826" s="9" t="s">
        <v>16</v>
      </c>
      <c r="F1826" s="8" t="str">
        <f>ReportingCurrency</f>
        <v>USD</v>
      </c>
      <c r="H1826" s="28">
        <f>IF(H1824=0, 0, H1822/H1824)</f>
        <v>0</v>
      </c>
      <c r="I1826" s="28">
        <f>IF(I1824=0, 0, I1822/I1824)</f>
        <v>0</v>
      </c>
      <c r="J1826" s="28">
        <f>IF(J1824=0, 0, J1822/J1824)</f>
        <v>0</v>
      </c>
      <c r="K1826" s="28">
        <f>IF(K1824=0, 0, K1822/K1824)</f>
        <v>0</v>
      </c>
      <c r="L1826" s="28">
        <f>IF(L1824=0, 0, L1822/L1824)</f>
        <v>0</v>
      </c>
    </row>
    <row r="1827" spans="2:13" ht="4" hidden="1" customHeight="1" outlineLevel="1" x14ac:dyDescent="0.15">
      <c r="D1827" s="1"/>
      <c r="E1827" s="1"/>
      <c r="F1827" s="1"/>
      <c r="H1827" s="1"/>
      <c r="I1827" s="1"/>
      <c r="J1827" s="1"/>
      <c r="K1827" s="1"/>
      <c r="L1827" s="1"/>
    </row>
    <row r="1828" spans="2:13" s="1" customFormat="1" ht="15" hidden="1" customHeight="1" outlineLevel="1" x14ac:dyDescent="0.15">
      <c r="B1828" s="7"/>
      <c r="D1828" s="9" t="s">
        <v>253</v>
      </c>
      <c r="F1828" s="8" t="s">
        <v>254</v>
      </c>
      <c r="H1828" s="2"/>
      <c r="I1828" s="2"/>
      <c r="J1828" s="2"/>
      <c r="K1828" s="2"/>
      <c r="L1828" s="2"/>
    </row>
    <row r="1829" spans="2:13" ht="4" hidden="1" customHeight="1" outlineLevel="1" x14ac:dyDescent="0.15">
      <c r="D1829" s="1"/>
      <c r="E1829" s="1"/>
      <c r="F1829" s="1"/>
      <c r="H1829" s="1"/>
      <c r="I1829" s="1"/>
      <c r="J1829" s="1"/>
      <c r="K1829" s="1"/>
      <c r="L1829" s="1"/>
    </row>
    <row r="1830" spans="2:13" s="1" customFormat="1" ht="15" hidden="1" customHeight="1" outlineLevel="1" x14ac:dyDescent="0.15">
      <c r="B1830" s="7"/>
      <c r="D1830" s="9" t="s">
        <v>279</v>
      </c>
      <c r="F1830" s="8" t="s">
        <v>255</v>
      </c>
      <c r="H1830" s="25"/>
      <c r="I1830" s="25"/>
      <c r="J1830" s="25"/>
      <c r="K1830" s="25"/>
      <c r="L1830" s="25"/>
    </row>
    <row r="1831" spans="2:13" hidden="1" outlineLevel="1" x14ac:dyDescent="0.15">
      <c r="D1831" s="1"/>
      <c r="E1831" s="1"/>
      <c r="F1831" s="1"/>
      <c r="H1831" s="1"/>
      <c r="I1831" s="1"/>
      <c r="J1831" s="1"/>
      <c r="K1831" s="1"/>
      <c r="L1831" s="1"/>
    </row>
    <row r="1832" spans="2:13" s="1" customFormat="1" ht="18" hidden="1" customHeight="1" outlineLevel="1" x14ac:dyDescent="0.15">
      <c r="B1832" s="7"/>
      <c r="C1832" s="95" t="s">
        <v>8</v>
      </c>
      <c r="D1832" s="95"/>
      <c r="E1832" s="95"/>
      <c r="F1832" s="96"/>
      <c r="G1832" s="96"/>
      <c r="H1832" s="96" t="s">
        <v>4</v>
      </c>
      <c r="I1832" s="96" t="s">
        <v>5</v>
      </c>
      <c r="J1832" s="96" t="s">
        <v>6</v>
      </c>
      <c r="K1832" s="96" t="s">
        <v>257</v>
      </c>
      <c r="L1832" s="96" t="s">
        <v>258</v>
      </c>
      <c r="M1832" s="96"/>
    </row>
    <row r="1833" spans="2:13" ht="10" hidden="1" customHeight="1" outlineLevel="1" x14ac:dyDescent="0.15">
      <c r="H1833" s="1"/>
      <c r="I1833" s="1"/>
      <c r="J1833" s="1"/>
      <c r="K1833" s="1"/>
      <c r="L1833" s="1"/>
    </row>
    <row r="1834" spans="2:13" ht="15" hidden="1" customHeight="1" outlineLevel="1" x14ac:dyDescent="0.15">
      <c r="D1834" s="9" t="s">
        <v>323</v>
      </c>
      <c r="E1834" s="1"/>
      <c r="F1834" s="1"/>
      <c r="H1834" s="65"/>
      <c r="I1834" s="1"/>
      <c r="J1834" s="1"/>
      <c r="K1834" s="1"/>
      <c r="L1834" s="1"/>
    </row>
    <row r="1835" spans="2:13" s="1" customFormat="1" ht="15" hidden="1" customHeight="1" outlineLevel="1" x14ac:dyDescent="0.15">
      <c r="B1835" s="7"/>
      <c r="D1835" s="63" t="s">
        <v>317</v>
      </c>
      <c r="F1835" s="8" t="s">
        <v>18</v>
      </c>
      <c r="H1835" s="23"/>
      <c r="I1835" s="23"/>
      <c r="J1835" s="23"/>
      <c r="K1835" s="23"/>
      <c r="L1835" s="23"/>
    </row>
    <row r="1836" spans="2:13" s="1" customFormat="1" ht="15" hidden="1" customHeight="1" outlineLevel="1" x14ac:dyDescent="0.15">
      <c r="B1836" s="7"/>
      <c r="D1836" s="63" t="s">
        <v>302</v>
      </c>
      <c r="F1836" s="8" t="s">
        <v>18</v>
      </c>
      <c r="H1836" s="23"/>
      <c r="I1836" s="23"/>
      <c r="J1836" s="23"/>
      <c r="K1836" s="23"/>
      <c r="L1836" s="23"/>
    </row>
    <row r="1837" spans="2:13" s="1" customFormat="1" ht="15" hidden="1" customHeight="1" outlineLevel="1" x14ac:dyDescent="0.15">
      <c r="B1837" s="7"/>
      <c r="D1837" s="63" t="s">
        <v>303</v>
      </c>
      <c r="F1837" s="8" t="s">
        <v>18</v>
      </c>
      <c r="H1837" s="23"/>
      <c r="I1837" s="23"/>
      <c r="J1837" s="23"/>
      <c r="K1837" s="23"/>
      <c r="L1837" s="23"/>
    </row>
    <row r="1838" spans="2:13" s="1" customFormat="1" ht="15" hidden="1" customHeight="1" outlineLevel="1" x14ac:dyDescent="0.15">
      <c r="B1838" s="7"/>
      <c r="D1838" s="63" t="s">
        <v>304</v>
      </c>
      <c r="F1838" s="8" t="s">
        <v>18</v>
      </c>
      <c r="H1838" s="23"/>
      <c r="I1838" s="23"/>
      <c r="J1838" s="23"/>
      <c r="K1838" s="23"/>
      <c r="L1838" s="23"/>
    </row>
    <row r="1839" spans="2:13" s="1" customFormat="1" ht="15" hidden="1" customHeight="1" outlineLevel="1" x14ac:dyDescent="0.15">
      <c r="B1839" s="7"/>
      <c r="D1839" s="63" t="s">
        <v>318</v>
      </c>
      <c r="F1839" s="8" t="s">
        <v>18</v>
      </c>
      <c r="H1839" s="23"/>
      <c r="I1839" s="23"/>
      <c r="J1839" s="23"/>
      <c r="K1839" s="23"/>
      <c r="L1839" s="23"/>
    </row>
    <row r="1840" spans="2:13" s="1" customFormat="1" ht="15" hidden="1" customHeight="1" outlineLevel="1" x14ac:dyDescent="0.15">
      <c r="B1840" s="7"/>
      <c r="D1840" s="63" t="s">
        <v>319</v>
      </c>
      <c r="F1840" s="8" t="s">
        <v>18</v>
      </c>
      <c r="H1840" s="23"/>
      <c r="I1840" s="23"/>
      <c r="J1840" s="23"/>
      <c r="K1840" s="23"/>
      <c r="L1840" s="23"/>
    </row>
    <row r="1841" spans="2:13" s="1" customFormat="1" ht="15" hidden="1" customHeight="1" outlineLevel="1" x14ac:dyDescent="0.15">
      <c r="B1841" s="7"/>
      <c r="D1841" s="63" t="s">
        <v>320</v>
      </c>
      <c r="F1841" s="8" t="s">
        <v>18</v>
      </c>
      <c r="H1841" s="23"/>
      <c r="I1841" s="23"/>
      <c r="J1841" s="23"/>
      <c r="K1841" s="23"/>
      <c r="L1841" s="23"/>
    </row>
    <row r="1842" spans="2:13" s="1" customFormat="1" ht="15" hidden="1" customHeight="1" outlineLevel="1" x14ac:dyDescent="0.15">
      <c r="B1842" s="7"/>
      <c r="D1842" s="63" t="s">
        <v>321</v>
      </c>
      <c r="F1842" s="8" t="s">
        <v>18</v>
      </c>
      <c r="H1842" s="23"/>
      <c r="I1842" s="23"/>
      <c r="J1842" s="23"/>
      <c r="K1842" s="23"/>
      <c r="L1842" s="23"/>
    </row>
    <row r="1843" spans="2:13" ht="4" hidden="1" customHeight="1" outlineLevel="1" x14ac:dyDescent="0.15">
      <c r="D1843" s="1"/>
      <c r="E1843" s="1"/>
      <c r="F1843" s="1"/>
      <c r="H1843" s="1"/>
      <c r="I1843" s="1"/>
      <c r="J1843" s="1"/>
      <c r="K1843" s="1"/>
      <c r="L1843" s="1"/>
    </row>
    <row r="1844" spans="2:13" s="1" customFormat="1" ht="15" hidden="1" customHeight="1" outlineLevel="1" x14ac:dyDescent="0.15">
      <c r="B1844" s="7"/>
      <c r="D1844" s="66" t="s">
        <v>327</v>
      </c>
      <c r="F1844" s="8" t="s">
        <v>18</v>
      </c>
      <c r="H1844" s="23"/>
      <c r="I1844" s="23"/>
      <c r="J1844" s="23"/>
      <c r="K1844" s="23"/>
      <c r="L1844" s="23"/>
    </row>
    <row r="1845" spans="2:13" ht="4" hidden="1" customHeight="1" outlineLevel="1" x14ac:dyDescent="0.15">
      <c r="D1845" s="1"/>
      <c r="E1845" s="1"/>
      <c r="F1845" s="1"/>
      <c r="H1845" s="1"/>
      <c r="I1845" s="1"/>
      <c r="J1845" s="1"/>
      <c r="K1845" s="1"/>
      <c r="L1845" s="1"/>
    </row>
    <row r="1846" spans="2:13" s="1" customFormat="1" ht="15" hidden="1" customHeight="1" outlineLevel="1" x14ac:dyDescent="0.15">
      <c r="B1846" s="7"/>
      <c r="D1846" s="60" t="s">
        <v>310</v>
      </c>
      <c r="E1846"/>
      <c r="F1846" s="8" t="s">
        <v>18</v>
      </c>
      <c r="H1846" s="28">
        <f>SUM(H1835:H1842, H1844)</f>
        <v>0</v>
      </c>
      <c r="I1846" s="28">
        <f t="shared" ref="I1846:L1846" si="105">SUM(I1835:I1842, I1844)</f>
        <v>0</v>
      </c>
      <c r="J1846" s="28">
        <f t="shared" si="105"/>
        <v>0</v>
      </c>
      <c r="K1846" s="28">
        <f t="shared" si="105"/>
        <v>0</v>
      </c>
      <c r="L1846" s="28">
        <f t="shared" si="105"/>
        <v>0</v>
      </c>
    </row>
    <row r="1847" spans="2:13" hidden="1" outlineLevel="1" x14ac:dyDescent="0.15">
      <c r="D1847" s="1"/>
      <c r="E1847" s="1"/>
      <c r="F1847" s="1"/>
      <c r="H1847" s="1"/>
      <c r="I1847" s="1"/>
      <c r="J1847" s="1"/>
      <c r="K1847" s="1"/>
      <c r="L1847" s="1"/>
    </row>
    <row r="1848" spans="2:13" s="1" customFormat="1" ht="18" hidden="1" customHeight="1" outlineLevel="1" x14ac:dyDescent="0.15">
      <c r="B1848" s="7"/>
      <c r="C1848" s="95" t="s">
        <v>322</v>
      </c>
      <c r="D1848" s="95"/>
      <c r="E1848" s="95"/>
      <c r="F1848" s="96"/>
      <c r="G1848" s="96"/>
      <c r="H1848" s="96" t="s">
        <v>4</v>
      </c>
      <c r="I1848" s="96" t="s">
        <v>5</v>
      </c>
      <c r="J1848" s="96" t="s">
        <v>6</v>
      </c>
      <c r="K1848" s="96" t="s">
        <v>257</v>
      </c>
      <c r="L1848" s="96" t="s">
        <v>258</v>
      </c>
      <c r="M1848" s="96"/>
    </row>
    <row r="1849" spans="2:13" ht="10" hidden="1" customHeight="1" outlineLevel="1" x14ac:dyDescent="0.15">
      <c r="H1849" s="1"/>
      <c r="I1849" s="1"/>
      <c r="J1849" s="1"/>
      <c r="K1849" s="1"/>
      <c r="L1849" s="1"/>
    </row>
    <row r="1850" spans="2:13" ht="15" hidden="1" customHeight="1" outlineLevel="1" x14ac:dyDescent="0.15">
      <c r="D1850" s="61" t="s">
        <v>308</v>
      </c>
      <c r="H1850" s="102" t="str" cm="1">
        <f t="array" ref="H1850">IF(OR(E1851:E1858 = "!"), "Red alert = missing data","")</f>
        <v/>
      </c>
      <c r="I1850" s="1"/>
      <c r="J1850" s="1"/>
      <c r="K1850" s="1"/>
      <c r="L1850" s="1"/>
    </row>
    <row r="1851" spans="2:13" s="1" customFormat="1" ht="15" hidden="1" customHeight="1" outlineLevel="1" x14ac:dyDescent="0.15">
      <c r="B1851" s="7"/>
      <c r="D1851" s="64" t="str">
        <f t="shared" ref="D1851:D1858" si="106">D1835</f>
        <v>[Role 1]</v>
      </c>
      <c r="E1851" s="62" t="str" cm="1">
        <f t="array" ref="E1851">IF(OR(H1835:L1835*H1851:L1851 &lt; H1835:L1835*1), "!", "")</f>
        <v/>
      </c>
      <c r="F1851" s="59" t="str">
        <f>F1822</f>
        <v>[currency code]</v>
      </c>
      <c r="H1851" s="23"/>
      <c r="I1851" s="23"/>
      <c r="J1851" s="23"/>
      <c r="K1851" s="23"/>
      <c r="L1851" s="23"/>
    </row>
    <row r="1852" spans="2:13" s="1" customFormat="1" ht="15" hidden="1" customHeight="1" outlineLevel="1" x14ac:dyDescent="0.15">
      <c r="B1852" s="7"/>
      <c r="D1852" s="64" t="str">
        <f t="shared" si="106"/>
        <v>[Role 2]</v>
      </c>
      <c r="E1852" s="62" t="str" cm="1">
        <f t="array" ref="E1852">IF(OR(H1836:L1836*H1852:L1852 &lt; H1836:L1836*1), "!", "")</f>
        <v/>
      </c>
      <c r="F1852" s="59" t="str">
        <f>F1822</f>
        <v>[currency code]</v>
      </c>
      <c r="H1852" s="23"/>
      <c r="I1852" s="23"/>
      <c r="J1852" s="23"/>
      <c r="K1852" s="23"/>
      <c r="L1852" s="23"/>
    </row>
    <row r="1853" spans="2:13" s="1" customFormat="1" ht="15" hidden="1" customHeight="1" outlineLevel="1" x14ac:dyDescent="0.15">
      <c r="B1853" s="7"/>
      <c r="D1853" s="64" t="str">
        <f t="shared" si="106"/>
        <v>[Role 3]</v>
      </c>
      <c r="E1853" s="62" t="str" cm="1">
        <f t="array" ref="E1853">IF(OR(H1837:L1837*H1853:L1853 &lt; H1837:L1837*1), "!", "")</f>
        <v/>
      </c>
      <c r="F1853" s="59" t="str">
        <f>F1822</f>
        <v>[currency code]</v>
      </c>
      <c r="H1853" s="23"/>
      <c r="I1853" s="23"/>
      <c r="J1853" s="23"/>
      <c r="K1853" s="23"/>
      <c r="L1853" s="23"/>
    </row>
    <row r="1854" spans="2:13" s="1" customFormat="1" ht="15" hidden="1" customHeight="1" outlineLevel="1" x14ac:dyDescent="0.15">
      <c r="B1854" s="7"/>
      <c r="D1854" s="64" t="str">
        <f t="shared" si="106"/>
        <v>[Role 4]</v>
      </c>
      <c r="E1854" s="62" t="str" cm="1">
        <f t="array" ref="E1854">IF(OR(H1838:L1838*H1854:L1854 &lt; H1838:L1838*1), "!", "")</f>
        <v/>
      </c>
      <c r="F1854" s="59" t="str">
        <f>F1822</f>
        <v>[currency code]</v>
      </c>
      <c r="H1854" s="23"/>
      <c r="I1854" s="23"/>
      <c r="J1854" s="23"/>
      <c r="K1854" s="23"/>
      <c r="L1854" s="23"/>
    </row>
    <row r="1855" spans="2:13" s="1" customFormat="1" ht="15" hidden="1" customHeight="1" outlineLevel="1" x14ac:dyDescent="0.15">
      <c r="B1855" s="7"/>
      <c r="D1855" s="64" t="str">
        <f t="shared" si="106"/>
        <v>[Role 5]</v>
      </c>
      <c r="E1855" s="62" t="str" cm="1">
        <f t="array" ref="E1855">IF(OR(H1839:L1839*H1855:L1855 &lt; H1839:L1839*1), "!", "")</f>
        <v/>
      </c>
      <c r="F1855" s="59" t="str">
        <f>F1822</f>
        <v>[currency code]</v>
      </c>
      <c r="H1855" s="23"/>
      <c r="I1855" s="23"/>
      <c r="J1855" s="23"/>
      <c r="K1855" s="23"/>
      <c r="L1855" s="23"/>
    </row>
    <row r="1856" spans="2:13" s="1" customFormat="1" ht="15" hidden="1" customHeight="1" outlineLevel="1" x14ac:dyDescent="0.15">
      <c r="B1856" s="7"/>
      <c r="D1856" s="64" t="str">
        <f t="shared" si="106"/>
        <v>[Role 6]</v>
      </c>
      <c r="E1856" s="62" t="str" cm="1">
        <f t="array" ref="E1856">IF(OR(H1840:L1840*H1856:L1856 &lt; H1840:L1840*1), "!", "")</f>
        <v/>
      </c>
      <c r="F1856" s="59" t="str">
        <f>F1822</f>
        <v>[currency code]</v>
      </c>
      <c r="H1856" s="23"/>
      <c r="I1856" s="23"/>
      <c r="J1856" s="23"/>
      <c r="K1856" s="23"/>
      <c r="L1856" s="23"/>
    </row>
    <row r="1857" spans="2:13" s="1" customFormat="1" ht="15" hidden="1" customHeight="1" outlineLevel="1" x14ac:dyDescent="0.15">
      <c r="B1857" s="7"/>
      <c r="D1857" s="64" t="str">
        <f t="shared" si="106"/>
        <v>[Role 7]</v>
      </c>
      <c r="E1857" s="62" t="str" cm="1">
        <f t="array" ref="E1857">IF(OR(H1841:L1841*H1857:L1857 &lt; H1841:L1841*1), "!", "")</f>
        <v/>
      </c>
      <c r="F1857" s="59" t="str">
        <f>F1822</f>
        <v>[currency code]</v>
      </c>
      <c r="H1857" s="23"/>
      <c r="I1857" s="23"/>
      <c r="J1857" s="23"/>
      <c r="K1857" s="23"/>
      <c r="L1857" s="23"/>
    </row>
    <row r="1858" spans="2:13" s="1" customFormat="1" ht="15" hidden="1" customHeight="1" outlineLevel="1" x14ac:dyDescent="0.15">
      <c r="B1858" s="7"/>
      <c r="D1858" s="64" t="str">
        <f t="shared" si="106"/>
        <v>[Role 8]</v>
      </c>
      <c r="E1858" s="62" t="str" cm="1">
        <f t="array" ref="E1858">IF(OR(H1842:L1842*H1858:L1858 &lt; H1842:L1842*1), "!", "")</f>
        <v/>
      </c>
      <c r="F1858" s="59" t="str">
        <f>F1822</f>
        <v>[currency code]</v>
      </c>
      <c r="H1858" s="23"/>
      <c r="I1858" s="23"/>
      <c r="J1858" s="23"/>
      <c r="K1858" s="23"/>
      <c r="L1858" s="23"/>
    </row>
    <row r="1859" spans="2:13" ht="10" hidden="1" customHeight="1" outlineLevel="1" x14ac:dyDescent="0.15">
      <c r="D1859" s="1"/>
      <c r="E1859" s="1"/>
      <c r="F1859" s="1"/>
      <c r="H1859" s="1"/>
      <c r="I1859" s="1"/>
      <c r="J1859" s="1"/>
      <c r="K1859" s="1"/>
      <c r="L1859" s="1"/>
    </row>
    <row r="1860" spans="2:13" ht="15" hidden="1" customHeight="1" outlineLevel="1" x14ac:dyDescent="0.15">
      <c r="D1860" s="61" t="s">
        <v>309</v>
      </c>
      <c r="E1860" s="1"/>
      <c r="F1860" s="1"/>
      <c r="H1860" s="104" t="s">
        <v>326</v>
      </c>
      <c r="I1860" s="1"/>
      <c r="J1860" s="1"/>
      <c r="K1860" s="1"/>
      <c r="L1860" s="1"/>
    </row>
    <row r="1861" spans="2:13" s="1" customFormat="1" ht="15" hidden="1" customHeight="1" outlineLevel="1" x14ac:dyDescent="0.15">
      <c r="B1861" s="7"/>
      <c r="D1861" s="64" t="str">
        <f t="shared" ref="D1861:D1868" si="107">D1835</f>
        <v>[Role 1]</v>
      </c>
      <c r="E1861" s="43"/>
      <c r="F1861" s="8" t="str">
        <f t="shared" ref="F1861:F1868" si="108">ReportingCurrency</f>
        <v>USD</v>
      </c>
      <c r="H1861" s="28">
        <f>IF(OR(H1824=0, H1835=0), 0, H1851/H1824)</f>
        <v>0</v>
      </c>
      <c r="I1861" s="28">
        <f>IF(OR(I1824=0, I1835=0), 0, I1851/I1824)</f>
        <v>0</v>
      </c>
      <c r="J1861" s="28">
        <f>IF(OR(J1824=0, J1835=0), 0, J1851/J1824)</f>
        <v>0</v>
      </c>
      <c r="K1861" s="28">
        <f>IF(OR(K1824=0, K1835=0), 0, K1851/K1824)</f>
        <v>0</v>
      </c>
      <c r="L1861" s="28">
        <f>IF(OR(L1824=0, L1835=0), 0, L1851/L1824)</f>
        <v>0</v>
      </c>
    </row>
    <row r="1862" spans="2:13" s="1" customFormat="1" ht="15" hidden="1" customHeight="1" outlineLevel="1" x14ac:dyDescent="0.15">
      <c r="B1862" s="7"/>
      <c r="D1862" s="64" t="str">
        <f t="shared" si="107"/>
        <v>[Role 2]</v>
      </c>
      <c r="E1862" s="43"/>
      <c r="F1862" s="8" t="str">
        <f t="shared" si="108"/>
        <v>USD</v>
      </c>
      <c r="H1862" s="28">
        <f>IF(OR(H1824=0, H1836=0), 0, H1852/H1824)</f>
        <v>0</v>
      </c>
      <c r="I1862" s="28">
        <f>IF(OR(I1824=0, I1836=0), 0, I1852/I1824)</f>
        <v>0</v>
      </c>
      <c r="J1862" s="28">
        <f>IF(OR(J1824=0, J1836=0), 0, J1852/J1824)</f>
        <v>0</v>
      </c>
      <c r="K1862" s="28">
        <f>IF(OR(K1824=0, K1836=0), 0, K1852/K1824)</f>
        <v>0</v>
      </c>
      <c r="L1862" s="28">
        <f>IF(OR(L1824=0, L1836=0), 0, L1852/L1824)</f>
        <v>0</v>
      </c>
    </row>
    <row r="1863" spans="2:13" s="1" customFormat="1" ht="15" hidden="1" customHeight="1" outlineLevel="1" x14ac:dyDescent="0.15">
      <c r="B1863" s="7"/>
      <c r="D1863" s="64" t="str">
        <f t="shared" si="107"/>
        <v>[Role 3]</v>
      </c>
      <c r="E1863" s="43"/>
      <c r="F1863" s="8" t="str">
        <f t="shared" si="108"/>
        <v>USD</v>
      </c>
      <c r="H1863" s="28">
        <f>IF(OR(H1824=0, H1837=0), 0, H1853/H1824)</f>
        <v>0</v>
      </c>
      <c r="I1863" s="28">
        <f>IF(OR(I1824=0, I1837=0), 0, I1853/I1824)</f>
        <v>0</v>
      </c>
      <c r="J1863" s="28">
        <f>IF(OR(J1824=0, J1837=0), 0, J1853/J1824)</f>
        <v>0</v>
      </c>
      <c r="K1863" s="28">
        <f>IF(OR(K1824=0, K1837=0), 0, K1853/K1824)</f>
        <v>0</v>
      </c>
      <c r="L1863" s="28">
        <f>IF(OR(L1824=0, L1837=0), 0, L1853/L1824)</f>
        <v>0</v>
      </c>
    </row>
    <row r="1864" spans="2:13" s="1" customFormat="1" ht="15" hidden="1" customHeight="1" outlineLevel="1" x14ac:dyDescent="0.15">
      <c r="B1864" s="7"/>
      <c r="D1864" s="64" t="str">
        <f t="shared" si="107"/>
        <v>[Role 4]</v>
      </c>
      <c r="E1864" s="43"/>
      <c r="F1864" s="8" t="str">
        <f t="shared" si="108"/>
        <v>USD</v>
      </c>
      <c r="H1864" s="28">
        <f>IF(OR(H1824=0, H1838=0), 0, H1854/H1824)</f>
        <v>0</v>
      </c>
      <c r="I1864" s="28">
        <f>IF(OR(I1824=0, I1838=0), 0, I1854/I1824)</f>
        <v>0</v>
      </c>
      <c r="J1864" s="28">
        <f>IF(OR(J1824=0, J1838=0), 0, J1854/J1824)</f>
        <v>0</v>
      </c>
      <c r="K1864" s="28">
        <f>IF(OR(K1824=0, K1838=0), 0, K1854/K1824)</f>
        <v>0</v>
      </c>
      <c r="L1864" s="28">
        <f>IF(OR(L1824=0, L1838=0), 0, L1854/L1824)</f>
        <v>0</v>
      </c>
    </row>
    <row r="1865" spans="2:13" s="1" customFormat="1" ht="15" hidden="1" customHeight="1" outlineLevel="1" x14ac:dyDescent="0.15">
      <c r="B1865" s="7"/>
      <c r="D1865" s="64" t="str">
        <f t="shared" si="107"/>
        <v>[Role 5]</v>
      </c>
      <c r="E1865" s="43"/>
      <c r="F1865" s="8" t="str">
        <f t="shared" si="108"/>
        <v>USD</v>
      </c>
      <c r="H1865" s="28">
        <f>IF(OR(H1824=0, H1839=0), 0, H1855/H1824)</f>
        <v>0</v>
      </c>
      <c r="I1865" s="28">
        <f>IF(OR(I1824=0, I1839=0), 0, I1855/I1824)</f>
        <v>0</v>
      </c>
      <c r="J1865" s="28">
        <f>IF(OR(J1824=0, J1839=0), 0, J1855/J1824)</f>
        <v>0</v>
      </c>
      <c r="K1865" s="28">
        <f>IF(OR(K1824=0, K1839=0), 0, K1855/K1824)</f>
        <v>0</v>
      </c>
      <c r="L1865" s="28">
        <f>IF(OR(L1824=0, L1839=0), 0, L1855/L1824)</f>
        <v>0</v>
      </c>
    </row>
    <row r="1866" spans="2:13" s="1" customFormat="1" ht="15" hidden="1" customHeight="1" outlineLevel="1" x14ac:dyDescent="0.15">
      <c r="B1866" s="7"/>
      <c r="D1866" s="64" t="str">
        <f t="shared" si="107"/>
        <v>[Role 6]</v>
      </c>
      <c r="E1866" s="43"/>
      <c r="F1866" s="8" t="str">
        <f t="shared" si="108"/>
        <v>USD</v>
      </c>
      <c r="H1866" s="28">
        <f>IF(OR(H1824=0, H1840=0), 0, H1856/H1824)</f>
        <v>0</v>
      </c>
      <c r="I1866" s="28">
        <f>IF(OR(I1824=0, I1840=0), 0, I1856/I1824)</f>
        <v>0</v>
      </c>
      <c r="J1866" s="28">
        <f>IF(OR(J1824=0, J1840=0), 0, J1856/J1824)</f>
        <v>0</v>
      </c>
      <c r="K1866" s="28">
        <f>IF(OR(K1824=0, K1840=0), 0, K1856/K1824)</f>
        <v>0</v>
      </c>
      <c r="L1866" s="28">
        <f>IF(OR(L1824=0, L1840=0), 0, L1856/L1824)</f>
        <v>0</v>
      </c>
    </row>
    <row r="1867" spans="2:13" s="1" customFormat="1" ht="15" hidden="1" customHeight="1" outlineLevel="1" x14ac:dyDescent="0.15">
      <c r="B1867" s="7"/>
      <c r="D1867" s="64" t="str">
        <f t="shared" si="107"/>
        <v>[Role 7]</v>
      </c>
      <c r="E1867" s="43"/>
      <c r="F1867" s="8" t="str">
        <f t="shared" si="108"/>
        <v>USD</v>
      </c>
      <c r="H1867" s="28">
        <f>IF(OR(H1824=0, H1841=0), 0, H1857/H1824)</f>
        <v>0</v>
      </c>
      <c r="I1867" s="28">
        <f>IF(OR(I1824=0, I1841=0), 0, I1857/I1824)</f>
        <v>0</v>
      </c>
      <c r="J1867" s="28">
        <f>IF(OR(J1824=0, J1841=0), 0, J1857/J1824)</f>
        <v>0</v>
      </c>
      <c r="K1867" s="28">
        <f>IF(OR(K1824=0, K1841=0), 0, K1857/K1824)</f>
        <v>0</v>
      </c>
      <c r="L1867" s="28">
        <f>IF(OR(L1824=0, L1841=0), 0, L1857/L1824)</f>
        <v>0</v>
      </c>
    </row>
    <row r="1868" spans="2:13" s="1" customFormat="1" ht="15" hidden="1" customHeight="1" outlineLevel="1" x14ac:dyDescent="0.15">
      <c r="B1868" s="7"/>
      <c r="D1868" s="64" t="str">
        <f t="shared" si="107"/>
        <v>[Role 8]</v>
      </c>
      <c r="E1868" s="43"/>
      <c r="F1868" s="8" t="str">
        <f t="shared" si="108"/>
        <v>USD</v>
      </c>
      <c r="H1868" s="28">
        <f>IF(OR(H1824=0, H1842=0), 0, H1858/H1824)</f>
        <v>0</v>
      </c>
      <c r="I1868" s="28">
        <f>IF(OR(I1824=0, I1842=0), 0, I1858/I1824)</f>
        <v>0</v>
      </c>
      <c r="J1868" s="28">
        <f>IF(OR(J1824=0, J1842=0), 0, J1858/J1824)</f>
        <v>0</v>
      </c>
      <c r="K1868" s="28">
        <f>IF(OR(K1824=0, K1842=0), 0, K1858/K1824)</f>
        <v>0</v>
      </c>
      <c r="L1868" s="28">
        <f>IF(OR(L1824=0, L1842=0), 0, L1858/L1824)</f>
        <v>0</v>
      </c>
    </row>
    <row r="1869" spans="2:13" hidden="1" outlineLevel="1" x14ac:dyDescent="0.15"/>
    <row r="1870" spans="2:13" s="1" customFormat="1" ht="18" hidden="1" customHeight="1" outlineLevel="1" x14ac:dyDescent="0.15">
      <c r="B1870" s="7"/>
      <c r="C1870" s="95" t="s">
        <v>10</v>
      </c>
      <c r="D1870" s="95"/>
      <c r="E1870" s="95"/>
      <c r="F1870" s="96"/>
      <c r="G1870" s="96"/>
      <c r="H1870" s="103" t="s">
        <v>4</v>
      </c>
      <c r="I1870" s="96" t="s">
        <v>5</v>
      </c>
      <c r="J1870" s="96" t="s">
        <v>6</v>
      </c>
      <c r="K1870" s="96" t="s">
        <v>257</v>
      </c>
      <c r="L1870" s="96" t="s">
        <v>258</v>
      </c>
      <c r="M1870" s="96"/>
    </row>
    <row r="1871" spans="2:13" ht="10" hidden="1" customHeight="1" outlineLevel="1" x14ac:dyDescent="0.15"/>
    <row r="1872" spans="2:13" s="1" customFormat="1" ht="15" hidden="1" customHeight="1" outlineLevel="1" x14ac:dyDescent="0.15">
      <c r="B1872" s="7"/>
      <c r="D1872" s="9" t="s">
        <v>17</v>
      </c>
      <c r="F1872" s="8" t="s">
        <v>9</v>
      </c>
      <c r="H1872" s="29">
        <f>H1846</f>
        <v>0</v>
      </c>
      <c r="I1872" s="29">
        <f>I1846</f>
        <v>0</v>
      </c>
      <c r="J1872" s="29">
        <f>J1846</f>
        <v>0</v>
      </c>
      <c r="K1872" s="29">
        <f>K1846</f>
        <v>0</v>
      </c>
      <c r="L1872" s="29">
        <f>L1846</f>
        <v>0</v>
      </c>
    </row>
    <row r="1873" spans="2:13" ht="4" hidden="1" customHeight="1" outlineLevel="1" x14ac:dyDescent="0.15">
      <c r="D1873" s="9"/>
      <c r="F1873" s="1"/>
      <c r="H1873" s="1"/>
      <c r="I1873" s="1"/>
      <c r="J1873" s="1"/>
      <c r="K1873" s="1"/>
      <c r="L1873" s="1"/>
    </row>
    <row r="1874" spans="2:13" s="1" customFormat="1" ht="15" hidden="1" customHeight="1" outlineLevel="1" x14ac:dyDescent="0.15">
      <c r="B1874" s="7"/>
      <c r="D1874" s="9" t="s">
        <v>249</v>
      </c>
      <c r="F1874" s="8" t="s">
        <v>9</v>
      </c>
      <c r="H1874" s="29" cm="1">
        <f t="array" ref="H1874">SUM(H1835:H1842 * (H1851:H1858 &lt;H1822))</f>
        <v>0</v>
      </c>
      <c r="I1874" s="29" cm="1">
        <f t="array" ref="I1874">SUM(I1835:I1842 * (I1851:I1858 &lt;I1822))</f>
        <v>0</v>
      </c>
      <c r="J1874" s="29" cm="1">
        <f t="array" ref="J1874">SUM(J1835:J1842 * (J1851:J1858 &lt;J1822))</f>
        <v>0</v>
      </c>
      <c r="K1874" s="29" cm="1">
        <f t="array" ref="K1874">SUM(K1835:K1842 * (K1851:K1858 &lt;K1822))</f>
        <v>0</v>
      </c>
      <c r="L1874" s="29" cm="1">
        <f t="array" ref="L1874">SUM(L1835:L1842 * (L1851:L1858 &lt;L1822))</f>
        <v>0</v>
      </c>
    </row>
    <row r="1875" spans="2:13" ht="4" hidden="1" customHeight="1" outlineLevel="1" x14ac:dyDescent="0.15">
      <c r="D1875" s="9"/>
      <c r="F1875" s="1"/>
      <c r="H1875" s="1"/>
      <c r="I1875" s="1"/>
      <c r="J1875" s="1"/>
      <c r="K1875" s="1"/>
      <c r="L1875" s="1"/>
    </row>
    <row r="1876" spans="2:13" s="1" customFormat="1" ht="15" hidden="1" customHeight="1" outlineLevel="1" x14ac:dyDescent="0.15">
      <c r="B1876" s="7"/>
      <c r="D1876" s="9" t="s">
        <v>11</v>
      </c>
      <c r="F1876" s="8" t="str">
        <f>ReportingCurrencyUnitLables</f>
        <v>USD 000s</v>
      </c>
      <c r="H1876" s="29">
        <f>H1826 * H1846 / 1000</f>
        <v>0</v>
      </c>
      <c r="I1876" s="105">
        <f t="shared" ref="I1876:L1876" si="109">I1826 * I1846 / 1000</f>
        <v>0</v>
      </c>
      <c r="J1876" s="29">
        <f t="shared" si="109"/>
        <v>0</v>
      </c>
      <c r="K1876" s="29">
        <f t="shared" si="109"/>
        <v>0</v>
      </c>
      <c r="L1876" s="29">
        <f t="shared" si="109"/>
        <v>0</v>
      </c>
    </row>
    <row r="1877" spans="2:13" ht="4" hidden="1" customHeight="1" outlineLevel="1" x14ac:dyDescent="0.15">
      <c r="D1877" s="9"/>
      <c r="F1877" s="1"/>
      <c r="H1877" s="1"/>
      <c r="I1877" s="1"/>
      <c r="J1877" s="1"/>
      <c r="K1877" s="1"/>
      <c r="L1877" s="1"/>
    </row>
    <row r="1878" spans="2:13" s="1" customFormat="1" ht="15" hidden="1" customHeight="1" outlineLevel="1" x14ac:dyDescent="0.15">
      <c r="B1878" s="7"/>
      <c r="D1878" s="9" t="s">
        <v>13</v>
      </c>
      <c r="F1878" s="8" t="s">
        <v>14</v>
      </c>
      <c r="H1878" s="30">
        <f>IF(H1872=0,0,H1874 / H1872)</f>
        <v>0</v>
      </c>
      <c r="I1878" s="30">
        <f>IF(I1872=0,0,I1874 / I1872)</f>
        <v>0</v>
      </c>
      <c r="J1878" s="30">
        <f>IF(J1872=0,0,J1874 / J1872)</f>
        <v>0</v>
      </c>
      <c r="K1878" s="30">
        <f>IF(K1872=0,0,K1874 / K1872)</f>
        <v>0</v>
      </c>
      <c r="L1878" s="30">
        <f>IF(L1872=0,0,L1874 / L1872)</f>
        <v>0</v>
      </c>
    </row>
    <row r="1879" spans="2:13" ht="4" hidden="1" customHeight="1" outlineLevel="1" x14ac:dyDescent="0.15">
      <c r="D1879" s="9"/>
      <c r="F1879" s="1"/>
      <c r="H1879" s="1"/>
      <c r="I1879" s="1"/>
      <c r="J1879" s="1"/>
      <c r="K1879" s="1"/>
      <c r="L1879" s="1"/>
    </row>
    <row r="1880" spans="2:13" ht="15" hidden="1" customHeight="1" outlineLevel="1" x14ac:dyDescent="0.15">
      <c r="D1880" s="9" t="s">
        <v>301</v>
      </c>
      <c r="F1880" s="8" t="str">
        <f>ReportingCurrencyUnitLables</f>
        <v>USD 000s</v>
      </c>
      <c r="G1880" s="1"/>
      <c r="H1880" s="105" cm="1">
        <f t="array" ref="H1880">SUM((H1861:H1868&lt;H1826) * (H1826 - H1861:H1868) * H1835:H1842) / 1000</f>
        <v>0</v>
      </c>
      <c r="I1880" s="105" cm="1">
        <f t="array" ref="I1880">SUM((I1861:I1868&lt;I1826) * (I1826 - I1861:I1868) * I1835:I1842) / 1000</f>
        <v>0</v>
      </c>
      <c r="J1880" s="105" cm="1">
        <f t="array" ref="J1880">SUM((J1861:J1868&lt;J1826) * (J1826 - J1861:J1868) * J1835:J1842) / 1000</f>
        <v>0</v>
      </c>
      <c r="K1880" s="105" cm="1">
        <f t="array" ref="K1880">SUM((K1861:K1868&lt;K1826) * (K1826 - K1861:K1868) * K1835:K1842) / 1000</f>
        <v>0</v>
      </c>
      <c r="L1880" s="105" cm="1">
        <f t="array" ref="L1880">SUM((L1861:L1868&lt;L1826) * (L1826 - L1861:L1868) * L1835:L1842) / 1000</f>
        <v>0</v>
      </c>
    </row>
    <row r="1881" spans="2:13" ht="4" hidden="1" customHeight="1" outlineLevel="1" x14ac:dyDescent="0.15">
      <c r="D1881" s="9"/>
      <c r="F1881" s="1"/>
      <c r="H1881" s="1"/>
      <c r="I1881" s="1"/>
      <c r="J1881" s="1"/>
      <c r="K1881" s="1"/>
      <c r="L1881" s="1"/>
    </row>
    <row r="1882" spans="2:13" s="1" customFormat="1" ht="15" hidden="1" customHeight="1" outlineLevel="1" x14ac:dyDescent="0.15">
      <c r="B1882" s="7"/>
      <c r="D1882" s="9" t="s">
        <v>252</v>
      </c>
      <c r="F1882" s="8" t="s">
        <v>250</v>
      </c>
      <c r="H1882" s="30">
        <f>IF(H1876=0, 0, H1880/H1876)</f>
        <v>0</v>
      </c>
      <c r="I1882" s="30">
        <f>IF(I1876=0, 0, I1880/I1876)</f>
        <v>0</v>
      </c>
      <c r="J1882" s="30">
        <f>IF(J1876=0, 0, J1880/J1876)</f>
        <v>0</v>
      </c>
      <c r="K1882" s="30">
        <f>IF(K1876=0, 0, K1880/K1876)</f>
        <v>0</v>
      </c>
      <c r="L1882" s="30">
        <f>IF(L1876=0, 0, L1880/L1876)</f>
        <v>0</v>
      </c>
    </row>
    <row r="1883" spans="2:13" ht="4" hidden="1" customHeight="1" outlineLevel="1" x14ac:dyDescent="0.15">
      <c r="D1883" s="9"/>
      <c r="F1883" s="1"/>
      <c r="H1883" s="1"/>
      <c r="I1883" s="1"/>
      <c r="J1883" s="1"/>
      <c r="K1883" s="1"/>
      <c r="L1883" s="1"/>
    </row>
    <row r="1884" spans="2:13" s="1" customFormat="1" ht="15" hidden="1" customHeight="1" outlineLevel="1" x14ac:dyDescent="0.15">
      <c r="B1884" s="7"/>
      <c r="C1884" s="7"/>
      <c r="D1884" s="9" t="s">
        <v>251</v>
      </c>
      <c r="F1884" s="8" t="s">
        <v>259</v>
      </c>
      <c r="H1884" s="31"/>
      <c r="I1884" s="30">
        <f>IF(H1882=0, 0, -(I1882-H1882) / H1882)</f>
        <v>0</v>
      </c>
      <c r="J1884" s="30">
        <f>IF(I1882=0, 0, -(J1882-I1882) / I1882)</f>
        <v>0</v>
      </c>
      <c r="K1884" s="30">
        <f>IF(J1882=0, 0, -(K1882-J1882) / J1882)</f>
        <v>0</v>
      </c>
      <c r="L1884" s="30">
        <f>IF(K1882=0, 0, -(L1882-K1882) / K1882)</f>
        <v>0</v>
      </c>
    </row>
    <row r="1885" spans="2:13" hidden="1" outlineLevel="1" x14ac:dyDescent="0.15"/>
    <row r="1886" spans="2:13" s="1" customFormat="1" ht="18" hidden="1" customHeight="1" outlineLevel="1" x14ac:dyDescent="0.15">
      <c r="B1886" s="7"/>
      <c r="C1886" s="95" t="s">
        <v>241</v>
      </c>
      <c r="D1886" s="95"/>
      <c r="E1886" s="97">
        <f>IF(AND(J1813 = "Yes", OR(ISBLANK(Worker_Type_Filter), Worker_Type_Filter = H1818),
 OR(ISBLANK(Country_Filter), Country_Filter = J1818)), 1, 0)</f>
        <v>1</v>
      </c>
      <c r="F1886" s="96"/>
      <c r="G1886" s="96"/>
      <c r="H1886" s="96" t="s">
        <v>4</v>
      </c>
      <c r="I1886" s="96" t="s">
        <v>5</v>
      </c>
      <c r="J1886" s="96" t="s">
        <v>6</v>
      </c>
      <c r="K1886" s="96" t="s">
        <v>257</v>
      </c>
      <c r="L1886" s="96" t="s">
        <v>258</v>
      </c>
      <c r="M1886" s="96"/>
    </row>
    <row r="1887" spans="2:13" ht="10" hidden="1" customHeight="1" outlineLevel="1" x14ac:dyDescent="0.15">
      <c r="C1887" s="44" t="s">
        <v>248</v>
      </c>
    </row>
    <row r="1888" spans="2:13" ht="4" hidden="1" customHeight="1" outlineLevel="1" x14ac:dyDescent="0.15"/>
    <row r="1889" spans="2:14" s="1" customFormat="1" ht="15" hidden="1" customHeight="1" outlineLevel="1" x14ac:dyDescent="0.15">
      <c r="B1889" s="7"/>
      <c r="C1889" s="19">
        <v>1</v>
      </c>
      <c r="D1889" s="9" t="s">
        <v>17</v>
      </c>
      <c r="F1889" s="8" t="s">
        <v>9</v>
      </c>
      <c r="H1889" s="29">
        <f>H1872 * $E1886</f>
        <v>0</v>
      </c>
      <c r="I1889" s="29">
        <f>I1872 * $E1886</f>
        <v>0</v>
      </c>
      <c r="J1889" s="29">
        <f>J1872 * $E1886</f>
        <v>0</v>
      </c>
      <c r="K1889" s="29">
        <f>K1872 * $E1886</f>
        <v>0</v>
      </c>
      <c r="L1889" s="29">
        <f>L1872 * $E1886</f>
        <v>0</v>
      </c>
    </row>
    <row r="1890" spans="2:14" ht="4" hidden="1" customHeight="1" outlineLevel="1" x14ac:dyDescent="0.15">
      <c r="D1890" s="9"/>
      <c r="F1890" s="1"/>
      <c r="H1890" s="1"/>
      <c r="I1890" s="1"/>
      <c r="J1890" s="1"/>
      <c r="K1890" s="1"/>
      <c r="L1890" s="1"/>
    </row>
    <row r="1891" spans="2:14" s="1" customFormat="1" ht="15" hidden="1" customHeight="1" outlineLevel="1" x14ac:dyDescent="0.15">
      <c r="B1891" s="7"/>
      <c r="C1891" s="19">
        <v>2</v>
      </c>
      <c r="D1891" s="9" t="s">
        <v>249</v>
      </c>
      <c r="F1891" s="8" t="s">
        <v>9</v>
      </c>
      <c r="H1891" s="29">
        <f>H1874 * $E1886</f>
        <v>0</v>
      </c>
      <c r="I1891" s="29">
        <f>I1874 * $E1886</f>
        <v>0</v>
      </c>
      <c r="J1891" s="29">
        <f>J1874 * $E1886</f>
        <v>0</v>
      </c>
      <c r="K1891" s="29">
        <f>K1874 * $E1886</f>
        <v>0</v>
      </c>
      <c r="L1891" s="29">
        <f>L1874 * $E1886</f>
        <v>0</v>
      </c>
    </row>
    <row r="1892" spans="2:14" ht="4" hidden="1" customHeight="1" outlineLevel="1" x14ac:dyDescent="0.15">
      <c r="D1892" s="9"/>
      <c r="F1892" s="1"/>
      <c r="H1892" s="1"/>
      <c r="I1892" s="1"/>
      <c r="J1892" s="1"/>
      <c r="K1892" s="1"/>
      <c r="L1892" s="1"/>
    </row>
    <row r="1893" spans="2:14" s="1" customFormat="1" ht="15" hidden="1" customHeight="1" outlineLevel="1" x14ac:dyDescent="0.15">
      <c r="B1893" s="7"/>
      <c r="C1893" s="19">
        <v>3</v>
      </c>
      <c r="D1893" s="9" t="s">
        <v>11</v>
      </c>
      <c r="F1893" s="8" t="str">
        <f>ReportingCurrencyUnitLables</f>
        <v>USD 000s</v>
      </c>
      <c r="H1893" s="29">
        <f>H1876 * $E1886</f>
        <v>0</v>
      </c>
      <c r="I1893" s="29">
        <f>I1876 * $E1886</f>
        <v>0</v>
      </c>
      <c r="J1893" s="29">
        <f>J1876 * $E1886</f>
        <v>0</v>
      </c>
      <c r="K1893" s="29">
        <f>K1876 * $E1886</f>
        <v>0</v>
      </c>
      <c r="L1893" s="29">
        <f>L1876 * $E1886</f>
        <v>0</v>
      </c>
    </row>
    <row r="1894" spans="2:14" ht="4" hidden="1" customHeight="1" outlineLevel="1" x14ac:dyDescent="0.15">
      <c r="D1894" s="9"/>
      <c r="F1894" s="1"/>
      <c r="H1894" s="1"/>
      <c r="I1894" s="1"/>
      <c r="J1894" s="1"/>
      <c r="K1894" s="1"/>
      <c r="L1894" s="1"/>
    </row>
    <row r="1895" spans="2:14" s="1" customFormat="1" ht="15" hidden="1" customHeight="1" outlineLevel="1" x14ac:dyDescent="0.15">
      <c r="B1895" s="7"/>
      <c r="C1895" s="19">
        <v>4</v>
      </c>
      <c r="D1895" s="9" t="s">
        <v>256</v>
      </c>
      <c r="F1895" s="8" t="str">
        <f>ReportingCurrencyUnitLables</f>
        <v>USD 000s</v>
      </c>
      <c r="H1895" s="29">
        <f>H1880 * $E1886</f>
        <v>0</v>
      </c>
      <c r="I1895" s="29">
        <f>I1880 * $E1886</f>
        <v>0</v>
      </c>
      <c r="J1895" s="29">
        <f>J1880 * $E1886</f>
        <v>0</v>
      </c>
      <c r="K1895" s="29">
        <f>K1880 * $E1886</f>
        <v>0</v>
      </c>
      <c r="L1895" s="29">
        <f>L1880 * $E1886</f>
        <v>0</v>
      </c>
    </row>
    <row r="1896" spans="2:14" ht="4" hidden="1" customHeight="1" outlineLevel="1" x14ac:dyDescent="0.15">
      <c r="D1896" s="9"/>
      <c r="F1896" s="1"/>
      <c r="H1896" s="1"/>
      <c r="I1896" s="1"/>
      <c r="J1896" s="1"/>
      <c r="K1896" s="1"/>
      <c r="L1896" s="1"/>
    </row>
    <row r="1897" spans="2:14" ht="10" hidden="1" customHeight="1" outlineLevel="1" x14ac:dyDescent="0.15">
      <c r="B1897" s="45"/>
      <c r="C1897" s="41"/>
      <c r="D1897" s="41"/>
      <c r="E1897" s="41"/>
      <c r="F1897" s="41"/>
      <c r="G1897" s="41"/>
      <c r="H1897" s="41"/>
      <c r="I1897" s="46"/>
      <c r="J1897" s="46"/>
      <c r="K1897" s="46"/>
      <c r="L1897" s="41"/>
      <c r="M1897" s="41"/>
      <c r="N1897" s="1"/>
    </row>
    <row r="1898" spans="2:14" ht="10" customHeight="1" x14ac:dyDescent="0.15"/>
    <row r="1899" spans="2:14" s="1" customFormat="1" ht="19" collapsed="1" x14ac:dyDescent="0.15">
      <c r="B1899" s="87" cm="1">
        <f t="array" aca="1" ref="B1899" ca="1">MAX($B$2:OFFSET(B1899,-1,0)+1)</f>
        <v>23</v>
      </c>
      <c r="C1899" s="88" t="str">
        <f>UPPER(J1904) &amp;" / " &amp; K1904  &amp; " / " &amp; L1904 &amp; " / " &amp; H1904</f>
        <v xml:space="preserve"> /  /  / </v>
      </c>
      <c r="D1899" s="88"/>
      <c r="E1899" s="41"/>
      <c r="F1899" s="41"/>
      <c r="G1899" s="41"/>
      <c r="H1899" s="62" t="str">
        <f>IF(COUNTIF(E1901:E1981, "!")&gt;0, "!", "")</f>
        <v/>
      </c>
      <c r="I1899" s="18" t="s">
        <v>240</v>
      </c>
      <c r="J1899" s="2" t="s">
        <v>210</v>
      </c>
      <c r="K1899" s="18" t="s">
        <v>266</v>
      </c>
      <c r="L1899" s="42">
        <f>E1972</f>
        <v>1</v>
      </c>
      <c r="M1899" s="41"/>
    </row>
    <row r="1900" spans="2:14" s="1" customFormat="1" ht="4" hidden="1" customHeight="1" outlineLevel="1" x14ac:dyDescent="0.15">
      <c r="B1900" s="92"/>
      <c r="C1900" s="93"/>
      <c r="D1900" s="93"/>
      <c r="E1900" s="93"/>
      <c r="F1900" s="93"/>
      <c r="G1900" s="93"/>
      <c r="H1900" s="93"/>
      <c r="I1900" s="94"/>
      <c r="J1900" s="94"/>
      <c r="K1900" s="94"/>
      <c r="L1900" s="93"/>
      <c r="M1900" s="93"/>
    </row>
    <row r="1901" spans="2:14" ht="10" hidden="1" customHeight="1" outlineLevel="1" x14ac:dyDescent="0.15"/>
    <row r="1902" spans="2:14" ht="15" hidden="1" customHeight="1" outlineLevel="1" x14ac:dyDescent="0.15">
      <c r="D1902" s="1"/>
      <c r="E1902" s="1"/>
      <c r="H1902" s="4" t="s">
        <v>1</v>
      </c>
      <c r="J1902" s="4" t="s">
        <v>0</v>
      </c>
      <c r="K1902" s="4" t="s">
        <v>209</v>
      </c>
      <c r="L1902" s="4" t="s">
        <v>263</v>
      </c>
    </row>
    <row r="1903" spans="2:14" ht="5" hidden="1" customHeight="1" outlineLevel="1" x14ac:dyDescent="0.15">
      <c r="D1903" s="1"/>
      <c r="E1903" s="1"/>
      <c r="H1903" s="1"/>
      <c r="J1903" s="1"/>
      <c r="K1903" s="1"/>
      <c r="L1903" s="1"/>
    </row>
    <row r="1904" spans="2:14" ht="15" hidden="1" customHeight="1" outlineLevel="1" x14ac:dyDescent="0.15">
      <c r="D1904" s="9" t="s">
        <v>2</v>
      </c>
      <c r="E1904" s="1"/>
      <c r="H1904" s="2"/>
      <c r="J1904" s="2"/>
      <c r="K1904" s="2"/>
      <c r="L1904" s="2"/>
    </row>
    <row r="1905" spans="2:13" hidden="1" outlineLevel="1" x14ac:dyDescent="0.15">
      <c r="D1905" s="1"/>
      <c r="E1905" s="1"/>
      <c r="F1905" s="1"/>
      <c r="H1905" s="1"/>
      <c r="I1905" s="1"/>
      <c r="J1905" s="1"/>
      <c r="K1905" s="1"/>
      <c r="L1905" s="1"/>
    </row>
    <row r="1906" spans="2:13" s="1" customFormat="1" ht="18" hidden="1" customHeight="1" outlineLevel="1" x14ac:dyDescent="0.15">
      <c r="B1906" s="7"/>
      <c r="C1906" s="95" t="s">
        <v>3</v>
      </c>
      <c r="D1906" s="95"/>
      <c r="E1906" s="95"/>
      <c r="F1906" s="96"/>
      <c r="G1906" s="96"/>
      <c r="H1906" s="96" t="s">
        <v>4</v>
      </c>
      <c r="I1906" s="96" t="s">
        <v>5</v>
      </c>
      <c r="J1906" s="96" t="s">
        <v>6</v>
      </c>
      <c r="K1906" s="96" t="s">
        <v>257</v>
      </c>
      <c r="L1906" s="96" t="s">
        <v>258</v>
      </c>
      <c r="M1906" s="96"/>
    </row>
    <row r="1907" spans="2:13" ht="10" hidden="1" customHeight="1" outlineLevel="1" x14ac:dyDescent="0.15">
      <c r="H1907" s="1"/>
      <c r="I1907" s="1"/>
      <c r="J1907" s="1"/>
      <c r="K1907" s="1"/>
      <c r="L1907" s="1"/>
    </row>
    <row r="1908" spans="2:13" s="1" customFormat="1" ht="15" hidden="1" customHeight="1" outlineLevel="1" x14ac:dyDescent="0.15">
      <c r="B1908" s="7"/>
      <c r="D1908" s="9" t="s">
        <v>3</v>
      </c>
      <c r="F1908" s="17" t="s">
        <v>331</v>
      </c>
      <c r="H1908" s="22"/>
      <c r="I1908" s="22"/>
      <c r="J1908" s="22"/>
      <c r="K1908" s="22"/>
      <c r="L1908" s="22"/>
    </row>
    <row r="1909" spans="2:13" ht="4" hidden="1" customHeight="1" outlineLevel="1" x14ac:dyDescent="0.15">
      <c r="D1909" s="1"/>
      <c r="E1909" s="1"/>
      <c r="F1909" s="1"/>
      <c r="H1909" s="1"/>
      <c r="I1909" s="1"/>
      <c r="J1909" s="1"/>
      <c r="K1909" s="1"/>
      <c r="L1909" s="1"/>
    </row>
    <row r="1910" spans="2:13" s="1" customFormat="1" ht="15" hidden="1" customHeight="1" outlineLevel="1" x14ac:dyDescent="0.15">
      <c r="B1910" s="7"/>
      <c r="D1910" s="9" t="s">
        <v>246</v>
      </c>
      <c r="F1910" s="8" t="str">
        <f>F1912 &amp; ":" &amp; F1908</f>
        <v>USD:[currency code]</v>
      </c>
      <c r="H1910" s="24"/>
      <c r="I1910" s="24"/>
      <c r="J1910" s="24"/>
      <c r="K1910" s="24"/>
      <c r="L1910" s="24"/>
    </row>
    <row r="1911" spans="2:13" ht="4" hidden="1" customHeight="1" outlineLevel="1" x14ac:dyDescent="0.15">
      <c r="D1911" s="1"/>
      <c r="E1911" s="1"/>
      <c r="F1911" s="1"/>
      <c r="H1911" s="1"/>
      <c r="I1911" s="1"/>
      <c r="J1911" s="1"/>
      <c r="K1911" s="1"/>
      <c r="L1911" s="1"/>
    </row>
    <row r="1912" spans="2:13" s="1" customFormat="1" ht="15" hidden="1" customHeight="1" outlineLevel="1" x14ac:dyDescent="0.15">
      <c r="B1912" s="7"/>
      <c r="D1912" s="9" t="s">
        <v>16</v>
      </c>
      <c r="F1912" s="8" t="str">
        <f>ReportingCurrency</f>
        <v>USD</v>
      </c>
      <c r="H1912" s="28">
        <f>IF(H1910=0, 0, H1908/H1910)</f>
        <v>0</v>
      </c>
      <c r="I1912" s="28">
        <f>IF(I1910=0, 0, I1908/I1910)</f>
        <v>0</v>
      </c>
      <c r="J1912" s="28">
        <f>IF(J1910=0, 0, J1908/J1910)</f>
        <v>0</v>
      </c>
      <c r="K1912" s="28">
        <f>IF(K1910=0, 0, K1908/K1910)</f>
        <v>0</v>
      </c>
      <c r="L1912" s="28">
        <f>IF(L1910=0, 0, L1908/L1910)</f>
        <v>0</v>
      </c>
    </row>
    <row r="1913" spans="2:13" ht="4" hidden="1" customHeight="1" outlineLevel="1" x14ac:dyDescent="0.15">
      <c r="D1913" s="1"/>
      <c r="E1913" s="1"/>
      <c r="F1913" s="1"/>
      <c r="H1913" s="1"/>
      <c r="I1913" s="1"/>
      <c r="J1913" s="1"/>
      <c r="K1913" s="1"/>
      <c r="L1913" s="1"/>
    </row>
    <row r="1914" spans="2:13" s="1" customFormat="1" ht="15" hidden="1" customHeight="1" outlineLevel="1" x14ac:dyDescent="0.15">
      <c r="B1914" s="7"/>
      <c r="D1914" s="9" t="s">
        <v>253</v>
      </c>
      <c r="F1914" s="8" t="s">
        <v>254</v>
      </c>
      <c r="H1914" s="2"/>
      <c r="I1914" s="2"/>
      <c r="J1914" s="2"/>
      <c r="K1914" s="2"/>
      <c r="L1914" s="2"/>
    </row>
    <row r="1915" spans="2:13" ht="4" hidden="1" customHeight="1" outlineLevel="1" x14ac:dyDescent="0.15">
      <c r="D1915" s="1"/>
      <c r="E1915" s="1"/>
      <c r="F1915" s="1"/>
      <c r="H1915" s="1"/>
      <c r="I1915" s="1"/>
      <c r="J1915" s="1"/>
      <c r="K1915" s="1"/>
      <c r="L1915" s="1"/>
    </row>
    <row r="1916" spans="2:13" s="1" customFormat="1" ht="15" hidden="1" customHeight="1" outlineLevel="1" x14ac:dyDescent="0.15">
      <c r="B1916" s="7"/>
      <c r="D1916" s="9" t="s">
        <v>279</v>
      </c>
      <c r="F1916" s="8" t="s">
        <v>255</v>
      </c>
      <c r="H1916" s="25"/>
      <c r="I1916" s="25"/>
      <c r="J1916" s="25"/>
      <c r="K1916" s="25"/>
      <c r="L1916" s="25"/>
    </row>
    <row r="1917" spans="2:13" hidden="1" outlineLevel="1" x14ac:dyDescent="0.15">
      <c r="D1917" s="1"/>
      <c r="E1917" s="1"/>
      <c r="F1917" s="1"/>
      <c r="H1917" s="1"/>
      <c r="I1917" s="1"/>
      <c r="J1917" s="1"/>
      <c r="K1917" s="1"/>
      <c r="L1917" s="1"/>
    </row>
    <row r="1918" spans="2:13" s="1" customFormat="1" ht="18" hidden="1" customHeight="1" outlineLevel="1" x14ac:dyDescent="0.15">
      <c r="B1918" s="7"/>
      <c r="C1918" s="95" t="s">
        <v>8</v>
      </c>
      <c r="D1918" s="95"/>
      <c r="E1918" s="95"/>
      <c r="F1918" s="96"/>
      <c r="G1918" s="96"/>
      <c r="H1918" s="96" t="s">
        <v>4</v>
      </c>
      <c r="I1918" s="96" t="s">
        <v>5</v>
      </c>
      <c r="J1918" s="96" t="s">
        <v>6</v>
      </c>
      <c r="K1918" s="96" t="s">
        <v>257</v>
      </c>
      <c r="L1918" s="96" t="s">
        <v>258</v>
      </c>
      <c r="M1918" s="96"/>
    </row>
    <row r="1919" spans="2:13" ht="10" hidden="1" customHeight="1" outlineLevel="1" x14ac:dyDescent="0.15">
      <c r="H1919" s="1"/>
      <c r="I1919" s="1"/>
      <c r="J1919" s="1"/>
      <c r="K1919" s="1"/>
      <c r="L1919" s="1"/>
    </row>
    <row r="1920" spans="2:13" ht="15" hidden="1" customHeight="1" outlineLevel="1" x14ac:dyDescent="0.15">
      <c r="D1920" s="9" t="s">
        <v>323</v>
      </c>
      <c r="E1920" s="1"/>
      <c r="F1920" s="1"/>
      <c r="H1920" s="65"/>
      <c r="I1920" s="1"/>
      <c r="J1920" s="1"/>
      <c r="K1920" s="1"/>
      <c r="L1920" s="1"/>
    </row>
    <row r="1921" spans="2:13" s="1" customFormat="1" ht="15" hidden="1" customHeight="1" outlineLevel="1" x14ac:dyDescent="0.15">
      <c r="B1921" s="7"/>
      <c r="D1921" s="63" t="s">
        <v>317</v>
      </c>
      <c r="F1921" s="8" t="s">
        <v>18</v>
      </c>
      <c r="H1921" s="23"/>
      <c r="I1921" s="23"/>
      <c r="J1921" s="23"/>
      <c r="K1921" s="23"/>
      <c r="L1921" s="23"/>
    </row>
    <row r="1922" spans="2:13" s="1" customFormat="1" ht="15" hidden="1" customHeight="1" outlineLevel="1" x14ac:dyDescent="0.15">
      <c r="B1922" s="7"/>
      <c r="D1922" s="63" t="s">
        <v>302</v>
      </c>
      <c r="F1922" s="8" t="s">
        <v>18</v>
      </c>
      <c r="H1922" s="23"/>
      <c r="I1922" s="23"/>
      <c r="J1922" s="23"/>
      <c r="K1922" s="23"/>
      <c r="L1922" s="23"/>
    </row>
    <row r="1923" spans="2:13" s="1" customFormat="1" ht="15" hidden="1" customHeight="1" outlineLevel="1" x14ac:dyDescent="0.15">
      <c r="B1923" s="7"/>
      <c r="D1923" s="63" t="s">
        <v>303</v>
      </c>
      <c r="F1923" s="8" t="s">
        <v>18</v>
      </c>
      <c r="H1923" s="23"/>
      <c r="I1923" s="23"/>
      <c r="J1923" s="23"/>
      <c r="K1923" s="23"/>
      <c r="L1923" s="23"/>
    </row>
    <row r="1924" spans="2:13" s="1" customFormat="1" ht="15" hidden="1" customHeight="1" outlineLevel="1" x14ac:dyDescent="0.15">
      <c r="B1924" s="7"/>
      <c r="D1924" s="63" t="s">
        <v>304</v>
      </c>
      <c r="F1924" s="8" t="s">
        <v>18</v>
      </c>
      <c r="H1924" s="23"/>
      <c r="I1924" s="23"/>
      <c r="J1924" s="23"/>
      <c r="K1924" s="23"/>
      <c r="L1924" s="23"/>
    </row>
    <row r="1925" spans="2:13" s="1" customFormat="1" ht="15" hidden="1" customHeight="1" outlineLevel="1" x14ac:dyDescent="0.15">
      <c r="B1925" s="7"/>
      <c r="D1925" s="63" t="s">
        <v>318</v>
      </c>
      <c r="F1925" s="8" t="s">
        <v>18</v>
      </c>
      <c r="H1925" s="23"/>
      <c r="I1925" s="23"/>
      <c r="J1925" s="23"/>
      <c r="K1925" s="23"/>
      <c r="L1925" s="23"/>
    </row>
    <row r="1926" spans="2:13" s="1" customFormat="1" ht="15" hidden="1" customHeight="1" outlineLevel="1" x14ac:dyDescent="0.15">
      <c r="B1926" s="7"/>
      <c r="D1926" s="63" t="s">
        <v>319</v>
      </c>
      <c r="F1926" s="8" t="s">
        <v>18</v>
      </c>
      <c r="H1926" s="23"/>
      <c r="I1926" s="23"/>
      <c r="J1926" s="23"/>
      <c r="K1926" s="23"/>
      <c r="L1926" s="23"/>
    </row>
    <row r="1927" spans="2:13" s="1" customFormat="1" ht="15" hidden="1" customHeight="1" outlineLevel="1" x14ac:dyDescent="0.15">
      <c r="B1927" s="7"/>
      <c r="D1927" s="63" t="s">
        <v>320</v>
      </c>
      <c r="F1927" s="8" t="s">
        <v>18</v>
      </c>
      <c r="H1927" s="23"/>
      <c r="I1927" s="23"/>
      <c r="J1927" s="23"/>
      <c r="K1927" s="23"/>
      <c r="L1927" s="23"/>
    </row>
    <row r="1928" spans="2:13" s="1" customFormat="1" ht="15" hidden="1" customHeight="1" outlineLevel="1" x14ac:dyDescent="0.15">
      <c r="B1928" s="7"/>
      <c r="D1928" s="63" t="s">
        <v>321</v>
      </c>
      <c r="F1928" s="8" t="s">
        <v>18</v>
      </c>
      <c r="H1928" s="23"/>
      <c r="I1928" s="23"/>
      <c r="J1928" s="23"/>
      <c r="K1928" s="23"/>
      <c r="L1928" s="23"/>
    </row>
    <row r="1929" spans="2:13" ht="4" hidden="1" customHeight="1" outlineLevel="1" x14ac:dyDescent="0.15">
      <c r="D1929" s="1"/>
      <c r="E1929" s="1"/>
      <c r="F1929" s="1"/>
      <c r="H1929" s="1"/>
      <c r="I1929" s="1"/>
      <c r="J1929" s="1"/>
      <c r="K1929" s="1"/>
      <c r="L1929" s="1"/>
    </row>
    <row r="1930" spans="2:13" s="1" customFormat="1" ht="15" hidden="1" customHeight="1" outlineLevel="1" x14ac:dyDescent="0.15">
      <c r="B1930" s="7"/>
      <c r="D1930" s="66" t="s">
        <v>327</v>
      </c>
      <c r="F1930" s="8" t="s">
        <v>18</v>
      </c>
      <c r="H1930" s="23"/>
      <c r="I1930" s="23"/>
      <c r="J1930" s="23"/>
      <c r="K1930" s="23"/>
      <c r="L1930" s="23"/>
    </row>
    <row r="1931" spans="2:13" ht="4" hidden="1" customHeight="1" outlineLevel="1" x14ac:dyDescent="0.15">
      <c r="D1931" s="1"/>
      <c r="E1931" s="1"/>
      <c r="F1931" s="1"/>
      <c r="H1931" s="1"/>
      <c r="I1931" s="1"/>
      <c r="J1931" s="1"/>
      <c r="K1931" s="1"/>
      <c r="L1931" s="1"/>
    </row>
    <row r="1932" spans="2:13" s="1" customFormat="1" ht="15" hidden="1" customHeight="1" outlineLevel="1" x14ac:dyDescent="0.15">
      <c r="B1932" s="7"/>
      <c r="D1932" s="60" t="s">
        <v>310</v>
      </c>
      <c r="E1932"/>
      <c r="F1932" s="8" t="s">
        <v>18</v>
      </c>
      <c r="H1932" s="28">
        <f>SUM(H1921:H1928, H1930)</f>
        <v>0</v>
      </c>
      <c r="I1932" s="28">
        <f t="shared" ref="I1932:L1932" si="110">SUM(I1921:I1928, I1930)</f>
        <v>0</v>
      </c>
      <c r="J1932" s="28">
        <f t="shared" si="110"/>
        <v>0</v>
      </c>
      <c r="K1932" s="28">
        <f t="shared" si="110"/>
        <v>0</v>
      </c>
      <c r="L1932" s="28">
        <f t="shared" si="110"/>
        <v>0</v>
      </c>
    </row>
    <row r="1933" spans="2:13" hidden="1" outlineLevel="1" x14ac:dyDescent="0.15">
      <c r="D1933" s="1"/>
      <c r="E1933" s="1"/>
      <c r="F1933" s="1"/>
      <c r="H1933" s="1"/>
      <c r="I1933" s="1"/>
      <c r="J1933" s="1"/>
      <c r="K1933" s="1"/>
      <c r="L1933" s="1"/>
    </row>
    <row r="1934" spans="2:13" s="1" customFormat="1" ht="18" hidden="1" customHeight="1" outlineLevel="1" x14ac:dyDescent="0.15">
      <c r="B1934" s="7"/>
      <c r="C1934" s="95" t="s">
        <v>322</v>
      </c>
      <c r="D1934" s="95"/>
      <c r="E1934" s="95"/>
      <c r="F1934" s="96"/>
      <c r="G1934" s="96"/>
      <c r="H1934" s="96" t="s">
        <v>4</v>
      </c>
      <c r="I1934" s="96" t="s">
        <v>5</v>
      </c>
      <c r="J1934" s="96" t="s">
        <v>6</v>
      </c>
      <c r="K1934" s="96" t="s">
        <v>257</v>
      </c>
      <c r="L1934" s="96" t="s">
        <v>258</v>
      </c>
      <c r="M1934" s="96"/>
    </row>
    <row r="1935" spans="2:13" ht="10" hidden="1" customHeight="1" outlineLevel="1" x14ac:dyDescent="0.15">
      <c r="H1935" s="1"/>
      <c r="I1935" s="1"/>
      <c r="J1935" s="1"/>
      <c r="K1935" s="1"/>
      <c r="L1935" s="1"/>
    </row>
    <row r="1936" spans="2:13" ht="15" hidden="1" customHeight="1" outlineLevel="1" x14ac:dyDescent="0.15">
      <c r="D1936" s="61" t="s">
        <v>308</v>
      </c>
      <c r="H1936" s="102" t="str" cm="1">
        <f t="array" ref="H1936">IF(OR(E1937:E1944 = "!"), "Red alert = missing data","")</f>
        <v/>
      </c>
      <c r="I1936" s="1"/>
      <c r="J1936" s="1"/>
      <c r="K1936" s="1"/>
      <c r="L1936" s="1"/>
    </row>
    <row r="1937" spans="2:12" s="1" customFormat="1" ht="15" hidden="1" customHeight="1" outlineLevel="1" x14ac:dyDescent="0.15">
      <c r="B1937" s="7"/>
      <c r="D1937" s="64" t="str">
        <f t="shared" ref="D1937:D1944" si="111">D1921</f>
        <v>[Role 1]</v>
      </c>
      <c r="E1937" s="62" t="str" cm="1">
        <f t="array" ref="E1937">IF(OR(H1921:L1921*H1937:L1937 &lt; H1921:L1921*1), "!", "")</f>
        <v/>
      </c>
      <c r="F1937" s="59" t="str">
        <f>F1908</f>
        <v>[currency code]</v>
      </c>
      <c r="H1937" s="23"/>
      <c r="I1937" s="23"/>
      <c r="J1937" s="23"/>
      <c r="K1937" s="23"/>
      <c r="L1937" s="23"/>
    </row>
    <row r="1938" spans="2:12" s="1" customFormat="1" ht="15" hidden="1" customHeight="1" outlineLevel="1" x14ac:dyDescent="0.15">
      <c r="B1938" s="7"/>
      <c r="D1938" s="64" t="str">
        <f t="shared" si="111"/>
        <v>[Role 2]</v>
      </c>
      <c r="E1938" s="62" t="str" cm="1">
        <f t="array" ref="E1938">IF(OR(H1922:L1922*H1938:L1938 &lt; H1922:L1922*1), "!", "")</f>
        <v/>
      </c>
      <c r="F1938" s="59" t="str">
        <f>F1908</f>
        <v>[currency code]</v>
      </c>
      <c r="H1938" s="23"/>
      <c r="I1938" s="23"/>
      <c r="J1938" s="23"/>
      <c r="K1938" s="23"/>
      <c r="L1938" s="23"/>
    </row>
    <row r="1939" spans="2:12" s="1" customFormat="1" ht="15" hidden="1" customHeight="1" outlineLevel="1" x14ac:dyDescent="0.15">
      <c r="B1939" s="7"/>
      <c r="D1939" s="64" t="str">
        <f t="shared" si="111"/>
        <v>[Role 3]</v>
      </c>
      <c r="E1939" s="62" t="str" cm="1">
        <f t="array" ref="E1939">IF(OR(H1923:L1923*H1939:L1939 &lt; H1923:L1923*1), "!", "")</f>
        <v/>
      </c>
      <c r="F1939" s="59" t="str">
        <f>F1908</f>
        <v>[currency code]</v>
      </c>
      <c r="H1939" s="23"/>
      <c r="I1939" s="23"/>
      <c r="J1939" s="23"/>
      <c r="K1939" s="23"/>
      <c r="L1939" s="23"/>
    </row>
    <row r="1940" spans="2:12" s="1" customFormat="1" ht="15" hidden="1" customHeight="1" outlineLevel="1" x14ac:dyDescent="0.15">
      <c r="B1940" s="7"/>
      <c r="D1940" s="64" t="str">
        <f t="shared" si="111"/>
        <v>[Role 4]</v>
      </c>
      <c r="E1940" s="62" t="str" cm="1">
        <f t="array" ref="E1940">IF(OR(H1924:L1924*H1940:L1940 &lt; H1924:L1924*1), "!", "")</f>
        <v/>
      </c>
      <c r="F1940" s="59" t="str">
        <f>F1908</f>
        <v>[currency code]</v>
      </c>
      <c r="H1940" s="23"/>
      <c r="I1940" s="23"/>
      <c r="J1940" s="23"/>
      <c r="K1940" s="23"/>
      <c r="L1940" s="23"/>
    </row>
    <row r="1941" spans="2:12" s="1" customFormat="1" ht="15" hidden="1" customHeight="1" outlineLevel="1" x14ac:dyDescent="0.15">
      <c r="B1941" s="7"/>
      <c r="D1941" s="64" t="str">
        <f t="shared" si="111"/>
        <v>[Role 5]</v>
      </c>
      <c r="E1941" s="62" t="str" cm="1">
        <f t="array" ref="E1941">IF(OR(H1925:L1925*H1941:L1941 &lt; H1925:L1925*1), "!", "")</f>
        <v/>
      </c>
      <c r="F1941" s="59" t="str">
        <f>F1908</f>
        <v>[currency code]</v>
      </c>
      <c r="H1941" s="23"/>
      <c r="I1941" s="23"/>
      <c r="J1941" s="23"/>
      <c r="K1941" s="23"/>
      <c r="L1941" s="23"/>
    </row>
    <row r="1942" spans="2:12" s="1" customFormat="1" ht="15" hidden="1" customHeight="1" outlineLevel="1" x14ac:dyDescent="0.15">
      <c r="B1942" s="7"/>
      <c r="D1942" s="64" t="str">
        <f t="shared" si="111"/>
        <v>[Role 6]</v>
      </c>
      <c r="E1942" s="62" t="str" cm="1">
        <f t="array" ref="E1942">IF(OR(H1926:L1926*H1942:L1942 &lt; H1926:L1926*1), "!", "")</f>
        <v/>
      </c>
      <c r="F1942" s="59" t="str">
        <f>F1908</f>
        <v>[currency code]</v>
      </c>
      <c r="H1942" s="23"/>
      <c r="I1942" s="23"/>
      <c r="J1942" s="23"/>
      <c r="K1942" s="23"/>
      <c r="L1942" s="23"/>
    </row>
    <row r="1943" spans="2:12" s="1" customFormat="1" ht="15" hidden="1" customHeight="1" outlineLevel="1" x14ac:dyDescent="0.15">
      <c r="B1943" s="7"/>
      <c r="D1943" s="64" t="str">
        <f t="shared" si="111"/>
        <v>[Role 7]</v>
      </c>
      <c r="E1943" s="62" t="str" cm="1">
        <f t="array" ref="E1943">IF(OR(H1927:L1927*H1943:L1943 &lt; H1927:L1927*1), "!", "")</f>
        <v/>
      </c>
      <c r="F1943" s="59" t="str">
        <f>F1908</f>
        <v>[currency code]</v>
      </c>
      <c r="H1943" s="23"/>
      <c r="I1943" s="23"/>
      <c r="J1943" s="23"/>
      <c r="K1943" s="23"/>
      <c r="L1943" s="23"/>
    </row>
    <row r="1944" spans="2:12" s="1" customFormat="1" ht="15" hidden="1" customHeight="1" outlineLevel="1" x14ac:dyDescent="0.15">
      <c r="B1944" s="7"/>
      <c r="D1944" s="64" t="str">
        <f t="shared" si="111"/>
        <v>[Role 8]</v>
      </c>
      <c r="E1944" s="62" t="str" cm="1">
        <f t="array" ref="E1944">IF(OR(H1928:L1928*H1944:L1944 &lt; H1928:L1928*1), "!", "")</f>
        <v/>
      </c>
      <c r="F1944" s="59" t="str">
        <f>F1908</f>
        <v>[currency code]</v>
      </c>
      <c r="H1944" s="23"/>
      <c r="I1944" s="23"/>
      <c r="J1944" s="23"/>
      <c r="K1944" s="23"/>
      <c r="L1944" s="23"/>
    </row>
    <row r="1945" spans="2:12" ht="10" hidden="1" customHeight="1" outlineLevel="1" x14ac:dyDescent="0.15">
      <c r="D1945" s="1"/>
      <c r="E1945" s="1"/>
      <c r="F1945" s="1"/>
      <c r="H1945" s="1"/>
      <c r="I1945" s="1"/>
      <c r="J1945" s="1"/>
      <c r="K1945" s="1"/>
      <c r="L1945" s="1"/>
    </row>
    <row r="1946" spans="2:12" ht="15" hidden="1" customHeight="1" outlineLevel="1" x14ac:dyDescent="0.15">
      <c r="D1946" s="61" t="s">
        <v>309</v>
      </c>
      <c r="E1946" s="1"/>
      <c r="F1946" s="1"/>
      <c r="H1946" s="104" t="s">
        <v>326</v>
      </c>
      <c r="I1946" s="1"/>
      <c r="J1946" s="1"/>
      <c r="K1946" s="1"/>
      <c r="L1946" s="1"/>
    </row>
    <row r="1947" spans="2:12" s="1" customFormat="1" ht="15" hidden="1" customHeight="1" outlineLevel="1" x14ac:dyDescent="0.15">
      <c r="B1947" s="7"/>
      <c r="D1947" s="64" t="str">
        <f t="shared" ref="D1947:D1954" si="112">D1921</f>
        <v>[Role 1]</v>
      </c>
      <c r="E1947" s="43"/>
      <c r="F1947" s="8" t="str">
        <f t="shared" ref="F1947:F1954" si="113">ReportingCurrency</f>
        <v>USD</v>
      </c>
      <c r="H1947" s="28">
        <f>IF(OR(H1910=0, H1921=0), 0, H1937/H1910)</f>
        <v>0</v>
      </c>
      <c r="I1947" s="28">
        <f>IF(OR(I1910=0, I1921=0), 0, I1937/I1910)</f>
        <v>0</v>
      </c>
      <c r="J1947" s="28">
        <f>IF(OR(J1910=0, J1921=0), 0, J1937/J1910)</f>
        <v>0</v>
      </c>
      <c r="K1947" s="28">
        <f>IF(OR(K1910=0, K1921=0), 0, K1937/K1910)</f>
        <v>0</v>
      </c>
      <c r="L1947" s="28">
        <f>IF(OR(L1910=0, L1921=0), 0, L1937/L1910)</f>
        <v>0</v>
      </c>
    </row>
    <row r="1948" spans="2:12" s="1" customFormat="1" ht="15" hidden="1" customHeight="1" outlineLevel="1" x14ac:dyDescent="0.15">
      <c r="B1948" s="7"/>
      <c r="D1948" s="64" t="str">
        <f t="shared" si="112"/>
        <v>[Role 2]</v>
      </c>
      <c r="E1948" s="43"/>
      <c r="F1948" s="8" t="str">
        <f t="shared" si="113"/>
        <v>USD</v>
      </c>
      <c r="H1948" s="28">
        <f>IF(OR(H1910=0, H1922=0), 0, H1938/H1910)</f>
        <v>0</v>
      </c>
      <c r="I1948" s="28">
        <f>IF(OR(I1910=0, I1922=0), 0, I1938/I1910)</f>
        <v>0</v>
      </c>
      <c r="J1948" s="28">
        <f>IF(OR(J1910=0, J1922=0), 0, J1938/J1910)</f>
        <v>0</v>
      </c>
      <c r="K1948" s="28">
        <f>IF(OR(K1910=0, K1922=0), 0, K1938/K1910)</f>
        <v>0</v>
      </c>
      <c r="L1948" s="28">
        <f>IF(OR(L1910=0, L1922=0), 0, L1938/L1910)</f>
        <v>0</v>
      </c>
    </row>
    <row r="1949" spans="2:12" s="1" customFormat="1" ht="15" hidden="1" customHeight="1" outlineLevel="1" x14ac:dyDescent="0.15">
      <c r="B1949" s="7"/>
      <c r="D1949" s="64" t="str">
        <f t="shared" si="112"/>
        <v>[Role 3]</v>
      </c>
      <c r="E1949" s="43"/>
      <c r="F1949" s="8" t="str">
        <f t="shared" si="113"/>
        <v>USD</v>
      </c>
      <c r="H1949" s="28">
        <f>IF(OR(H1910=0, H1923=0), 0, H1939/H1910)</f>
        <v>0</v>
      </c>
      <c r="I1949" s="28">
        <f>IF(OR(I1910=0, I1923=0), 0, I1939/I1910)</f>
        <v>0</v>
      </c>
      <c r="J1949" s="28">
        <f>IF(OR(J1910=0, J1923=0), 0, J1939/J1910)</f>
        <v>0</v>
      </c>
      <c r="K1949" s="28">
        <f>IF(OR(K1910=0, K1923=0), 0, K1939/K1910)</f>
        <v>0</v>
      </c>
      <c r="L1949" s="28">
        <f>IF(OR(L1910=0, L1923=0), 0, L1939/L1910)</f>
        <v>0</v>
      </c>
    </row>
    <row r="1950" spans="2:12" s="1" customFormat="1" ht="15" hidden="1" customHeight="1" outlineLevel="1" x14ac:dyDescent="0.15">
      <c r="B1950" s="7"/>
      <c r="D1950" s="64" t="str">
        <f t="shared" si="112"/>
        <v>[Role 4]</v>
      </c>
      <c r="E1950" s="43"/>
      <c r="F1950" s="8" t="str">
        <f t="shared" si="113"/>
        <v>USD</v>
      </c>
      <c r="H1950" s="28">
        <f>IF(OR(H1910=0, H1924=0), 0, H1940/H1910)</f>
        <v>0</v>
      </c>
      <c r="I1950" s="28">
        <f>IF(OR(I1910=0, I1924=0), 0, I1940/I1910)</f>
        <v>0</v>
      </c>
      <c r="J1950" s="28">
        <f>IF(OR(J1910=0, J1924=0), 0, J1940/J1910)</f>
        <v>0</v>
      </c>
      <c r="K1950" s="28">
        <f>IF(OR(K1910=0, K1924=0), 0, K1940/K1910)</f>
        <v>0</v>
      </c>
      <c r="L1950" s="28">
        <f>IF(OR(L1910=0, L1924=0), 0, L1940/L1910)</f>
        <v>0</v>
      </c>
    </row>
    <row r="1951" spans="2:12" s="1" customFormat="1" ht="15" hidden="1" customHeight="1" outlineLevel="1" x14ac:dyDescent="0.15">
      <c r="B1951" s="7"/>
      <c r="D1951" s="64" t="str">
        <f t="shared" si="112"/>
        <v>[Role 5]</v>
      </c>
      <c r="E1951" s="43"/>
      <c r="F1951" s="8" t="str">
        <f t="shared" si="113"/>
        <v>USD</v>
      </c>
      <c r="H1951" s="28">
        <f>IF(OR(H1910=0, H1925=0), 0, H1941/H1910)</f>
        <v>0</v>
      </c>
      <c r="I1951" s="28">
        <f>IF(OR(I1910=0, I1925=0), 0, I1941/I1910)</f>
        <v>0</v>
      </c>
      <c r="J1951" s="28">
        <f>IF(OR(J1910=0, J1925=0), 0, J1941/J1910)</f>
        <v>0</v>
      </c>
      <c r="K1951" s="28">
        <f>IF(OR(K1910=0, K1925=0), 0, K1941/K1910)</f>
        <v>0</v>
      </c>
      <c r="L1951" s="28">
        <f>IF(OR(L1910=0, L1925=0), 0, L1941/L1910)</f>
        <v>0</v>
      </c>
    </row>
    <row r="1952" spans="2:12" s="1" customFormat="1" ht="15" hidden="1" customHeight="1" outlineLevel="1" x14ac:dyDescent="0.15">
      <c r="B1952" s="7"/>
      <c r="D1952" s="64" t="str">
        <f t="shared" si="112"/>
        <v>[Role 6]</v>
      </c>
      <c r="E1952" s="43"/>
      <c r="F1952" s="8" t="str">
        <f t="shared" si="113"/>
        <v>USD</v>
      </c>
      <c r="H1952" s="28">
        <f>IF(OR(H1910=0, H1926=0), 0, H1942/H1910)</f>
        <v>0</v>
      </c>
      <c r="I1952" s="28">
        <f>IF(OR(I1910=0, I1926=0), 0, I1942/I1910)</f>
        <v>0</v>
      </c>
      <c r="J1952" s="28">
        <f>IF(OR(J1910=0, J1926=0), 0, J1942/J1910)</f>
        <v>0</v>
      </c>
      <c r="K1952" s="28">
        <f>IF(OR(K1910=0, K1926=0), 0, K1942/K1910)</f>
        <v>0</v>
      </c>
      <c r="L1952" s="28">
        <f>IF(OR(L1910=0, L1926=0), 0, L1942/L1910)</f>
        <v>0</v>
      </c>
    </row>
    <row r="1953" spans="2:13" s="1" customFormat="1" ht="15" hidden="1" customHeight="1" outlineLevel="1" x14ac:dyDescent="0.15">
      <c r="B1953" s="7"/>
      <c r="D1953" s="64" t="str">
        <f t="shared" si="112"/>
        <v>[Role 7]</v>
      </c>
      <c r="E1953" s="43"/>
      <c r="F1953" s="8" t="str">
        <f t="shared" si="113"/>
        <v>USD</v>
      </c>
      <c r="H1953" s="28">
        <f>IF(OR(H1910=0, H1927=0), 0, H1943/H1910)</f>
        <v>0</v>
      </c>
      <c r="I1953" s="28">
        <f>IF(OR(I1910=0, I1927=0), 0, I1943/I1910)</f>
        <v>0</v>
      </c>
      <c r="J1953" s="28">
        <f>IF(OR(J1910=0, J1927=0), 0, J1943/J1910)</f>
        <v>0</v>
      </c>
      <c r="K1953" s="28">
        <f>IF(OR(K1910=0, K1927=0), 0, K1943/K1910)</f>
        <v>0</v>
      </c>
      <c r="L1953" s="28">
        <f>IF(OR(L1910=0, L1927=0), 0, L1943/L1910)</f>
        <v>0</v>
      </c>
    </row>
    <row r="1954" spans="2:13" s="1" customFormat="1" ht="15" hidden="1" customHeight="1" outlineLevel="1" x14ac:dyDescent="0.15">
      <c r="B1954" s="7"/>
      <c r="D1954" s="64" t="str">
        <f t="shared" si="112"/>
        <v>[Role 8]</v>
      </c>
      <c r="E1954" s="43"/>
      <c r="F1954" s="8" t="str">
        <f t="shared" si="113"/>
        <v>USD</v>
      </c>
      <c r="H1954" s="28">
        <f>IF(OR(H1910=0, H1928=0), 0, H1944/H1910)</f>
        <v>0</v>
      </c>
      <c r="I1954" s="28">
        <f>IF(OR(I1910=0, I1928=0), 0, I1944/I1910)</f>
        <v>0</v>
      </c>
      <c r="J1954" s="28">
        <f>IF(OR(J1910=0, J1928=0), 0, J1944/J1910)</f>
        <v>0</v>
      </c>
      <c r="K1954" s="28">
        <f>IF(OR(K1910=0, K1928=0), 0, K1944/K1910)</f>
        <v>0</v>
      </c>
      <c r="L1954" s="28">
        <f>IF(OR(L1910=0, L1928=0), 0, L1944/L1910)</f>
        <v>0</v>
      </c>
    </row>
    <row r="1955" spans="2:13" hidden="1" outlineLevel="1" x14ac:dyDescent="0.15"/>
    <row r="1956" spans="2:13" s="1" customFormat="1" ht="18" hidden="1" customHeight="1" outlineLevel="1" x14ac:dyDescent="0.15">
      <c r="B1956" s="7"/>
      <c r="C1956" s="95" t="s">
        <v>10</v>
      </c>
      <c r="D1956" s="95"/>
      <c r="E1956" s="95"/>
      <c r="F1956" s="96"/>
      <c r="G1956" s="96"/>
      <c r="H1956" s="103" t="s">
        <v>4</v>
      </c>
      <c r="I1956" s="96" t="s">
        <v>5</v>
      </c>
      <c r="J1956" s="96" t="s">
        <v>6</v>
      </c>
      <c r="K1956" s="96" t="s">
        <v>257</v>
      </c>
      <c r="L1956" s="96" t="s">
        <v>258</v>
      </c>
      <c r="M1956" s="96"/>
    </row>
    <row r="1957" spans="2:13" ht="10" hidden="1" customHeight="1" outlineLevel="1" x14ac:dyDescent="0.15"/>
    <row r="1958" spans="2:13" s="1" customFormat="1" ht="15" hidden="1" customHeight="1" outlineLevel="1" x14ac:dyDescent="0.15">
      <c r="B1958" s="7"/>
      <c r="D1958" s="9" t="s">
        <v>17</v>
      </c>
      <c r="F1958" s="8" t="s">
        <v>9</v>
      </c>
      <c r="H1958" s="29">
        <f>H1932</f>
        <v>0</v>
      </c>
      <c r="I1958" s="29">
        <f>I1932</f>
        <v>0</v>
      </c>
      <c r="J1958" s="29">
        <f>J1932</f>
        <v>0</v>
      </c>
      <c r="K1958" s="29">
        <f>K1932</f>
        <v>0</v>
      </c>
      <c r="L1958" s="29">
        <f>L1932</f>
        <v>0</v>
      </c>
    </row>
    <row r="1959" spans="2:13" ht="4" hidden="1" customHeight="1" outlineLevel="1" x14ac:dyDescent="0.15">
      <c r="D1959" s="9"/>
      <c r="F1959" s="1"/>
      <c r="H1959" s="1"/>
      <c r="I1959" s="1"/>
      <c r="J1959" s="1"/>
      <c r="K1959" s="1"/>
      <c r="L1959" s="1"/>
    </row>
    <row r="1960" spans="2:13" s="1" customFormat="1" ht="15" hidden="1" customHeight="1" outlineLevel="1" x14ac:dyDescent="0.15">
      <c r="B1960" s="7"/>
      <c r="D1960" s="9" t="s">
        <v>249</v>
      </c>
      <c r="F1960" s="8" t="s">
        <v>9</v>
      </c>
      <c r="H1960" s="29" cm="1">
        <f t="array" ref="H1960">SUM(H1921:H1928 * (H1937:H1944 &lt;H1908))</f>
        <v>0</v>
      </c>
      <c r="I1960" s="29" cm="1">
        <f t="array" ref="I1960">SUM(I1921:I1928 * (I1937:I1944 &lt;I1908))</f>
        <v>0</v>
      </c>
      <c r="J1960" s="29" cm="1">
        <f t="array" ref="J1960">SUM(J1921:J1928 * (J1937:J1944 &lt;J1908))</f>
        <v>0</v>
      </c>
      <c r="K1960" s="29" cm="1">
        <f t="array" ref="K1960">SUM(K1921:K1928 * (K1937:K1944 &lt;K1908))</f>
        <v>0</v>
      </c>
      <c r="L1960" s="29" cm="1">
        <f t="array" ref="L1960">SUM(L1921:L1928 * (L1937:L1944 &lt;L1908))</f>
        <v>0</v>
      </c>
    </row>
    <row r="1961" spans="2:13" ht="4" hidden="1" customHeight="1" outlineLevel="1" x14ac:dyDescent="0.15">
      <c r="D1961" s="9"/>
      <c r="F1961" s="1"/>
      <c r="H1961" s="1"/>
      <c r="I1961" s="1"/>
      <c r="J1961" s="1"/>
      <c r="K1961" s="1"/>
      <c r="L1961" s="1"/>
    </row>
    <row r="1962" spans="2:13" s="1" customFormat="1" ht="15" hidden="1" customHeight="1" outlineLevel="1" x14ac:dyDescent="0.15">
      <c r="B1962" s="7"/>
      <c r="D1962" s="9" t="s">
        <v>11</v>
      </c>
      <c r="F1962" s="8" t="str">
        <f>ReportingCurrencyUnitLables</f>
        <v>USD 000s</v>
      </c>
      <c r="H1962" s="29">
        <f>H1912 * H1932 / 1000</f>
        <v>0</v>
      </c>
      <c r="I1962" s="105">
        <f t="shared" ref="I1962:L1962" si="114">I1912 * I1932 / 1000</f>
        <v>0</v>
      </c>
      <c r="J1962" s="29">
        <f t="shared" si="114"/>
        <v>0</v>
      </c>
      <c r="K1962" s="29">
        <f t="shared" si="114"/>
        <v>0</v>
      </c>
      <c r="L1962" s="29">
        <f t="shared" si="114"/>
        <v>0</v>
      </c>
    </row>
    <row r="1963" spans="2:13" ht="4" hidden="1" customHeight="1" outlineLevel="1" x14ac:dyDescent="0.15">
      <c r="D1963" s="9"/>
      <c r="F1963" s="1"/>
      <c r="H1963" s="1"/>
      <c r="I1963" s="1"/>
      <c r="J1963" s="1"/>
      <c r="K1963" s="1"/>
      <c r="L1963" s="1"/>
    </row>
    <row r="1964" spans="2:13" s="1" customFormat="1" ht="15" hidden="1" customHeight="1" outlineLevel="1" x14ac:dyDescent="0.15">
      <c r="B1964" s="7"/>
      <c r="D1964" s="9" t="s">
        <v>13</v>
      </c>
      <c r="F1964" s="8" t="s">
        <v>14</v>
      </c>
      <c r="H1964" s="30">
        <f>IF(H1958=0,0,H1960 / H1958)</f>
        <v>0</v>
      </c>
      <c r="I1964" s="30">
        <f>IF(I1958=0,0,I1960 / I1958)</f>
        <v>0</v>
      </c>
      <c r="J1964" s="30">
        <f>IF(J1958=0,0,J1960 / J1958)</f>
        <v>0</v>
      </c>
      <c r="K1964" s="30">
        <f>IF(K1958=0,0,K1960 / K1958)</f>
        <v>0</v>
      </c>
      <c r="L1964" s="30">
        <f>IF(L1958=0,0,L1960 / L1958)</f>
        <v>0</v>
      </c>
    </row>
    <row r="1965" spans="2:13" ht="4" hidden="1" customHeight="1" outlineLevel="1" x14ac:dyDescent="0.15">
      <c r="D1965" s="9"/>
      <c r="F1965" s="1"/>
      <c r="H1965" s="1"/>
      <c r="I1965" s="1"/>
      <c r="J1965" s="1"/>
      <c r="K1965" s="1"/>
      <c r="L1965" s="1"/>
    </row>
    <row r="1966" spans="2:13" ht="15" hidden="1" customHeight="1" outlineLevel="1" x14ac:dyDescent="0.15">
      <c r="D1966" s="9" t="s">
        <v>301</v>
      </c>
      <c r="F1966" s="8" t="str">
        <f>ReportingCurrencyUnitLables</f>
        <v>USD 000s</v>
      </c>
      <c r="G1966" s="1"/>
      <c r="H1966" s="105" cm="1">
        <f t="array" ref="H1966">SUM((H1947:H1954&lt;H1912) * (H1912 - H1947:H1954) * H1921:H1928) / 1000</f>
        <v>0</v>
      </c>
      <c r="I1966" s="105" cm="1">
        <f t="array" ref="I1966">SUM((I1947:I1954&lt;I1912) * (I1912 - I1947:I1954) * I1921:I1928) / 1000</f>
        <v>0</v>
      </c>
      <c r="J1966" s="105" cm="1">
        <f t="array" ref="J1966">SUM((J1947:J1954&lt;J1912) * (J1912 - J1947:J1954) * J1921:J1928) / 1000</f>
        <v>0</v>
      </c>
      <c r="K1966" s="105" cm="1">
        <f t="array" ref="K1966">SUM((K1947:K1954&lt;K1912) * (K1912 - K1947:K1954) * K1921:K1928) / 1000</f>
        <v>0</v>
      </c>
      <c r="L1966" s="105" cm="1">
        <f t="array" ref="L1966">SUM((L1947:L1954&lt;L1912) * (L1912 - L1947:L1954) * L1921:L1928) / 1000</f>
        <v>0</v>
      </c>
    </row>
    <row r="1967" spans="2:13" ht="4" hidden="1" customHeight="1" outlineLevel="1" x14ac:dyDescent="0.15">
      <c r="D1967" s="9"/>
      <c r="F1967" s="1"/>
      <c r="H1967" s="1"/>
      <c r="I1967" s="1"/>
      <c r="J1967" s="1"/>
      <c r="K1967" s="1"/>
      <c r="L1967" s="1"/>
    </row>
    <row r="1968" spans="2:13" s="1" customFormat="1" ht="15" hidden="1" customHeight="1" outlineLevel="1" x14ac:dyDescent="0.15">
      <c r="B1968" s="7"/>
      <c r="D1968" s="9" t="s">
        <v>252</v>
      </c>
      <c r="F1968" s="8" t="s">
        <v>250</v>
      </c>
      <c r="H1968" s="30">
        <f>IF(H1962=0, 0, H1966/H1962)</f>
        <v>0</v>
      </c>
      <c r="I1968" s="30">
        <f>IF(I1962=0, 0, I1966/I1962)</f>
        <v>0</v>
      </c>
      <c r="J1968" s="30">
        <f>IF(J1962=0, 0, J1966/J1962)</f>
        <v>0</v>
      </c>
      <c r="K1968" s="30">
        <f>IF(K1962=0, 0, K1966/K1962)</f>
        <v>0</v>
      </c>
      <c r="L1968" s="30">
        <f>IF(L1962=0, 0, L1966/L1962)</f>
        <v>0</v>
      </c>
    </row>
    <row r="1969" spans="2:14" ht="4" hidden="1" customHeight="1" outlineLevel="1" x14ac:dyDescent="0.15">
      <c r="D1969" s="9"/>
      <c r="F1969" s="1"/>
      <c r="H1969" s="1"/>
      <c r="I1969" s="1"/>
      <c r="J1969" s="1"/>
      <c r="K1969" s="1"/>
      <c r="L1969" s="1"/>
    </row>
    <row r="1970" spans="2:14" s="1" customFormat="1" ht="15" hidden="1" customHeight="1" outlineLevel="1" x14ac:dyDescent="0.15">
      <c r="B1970" s="7"/>
      <c r="C1970" s="7"/>
      <c r="D1970" s="9" t="s">
        <v>251</v>
      </c>
      <c r="F1970" s="8" t="s">
        <v>259</v>
      </c>
      <c r="H1970" s="31"/>
      <c r="I1970" s="30">
        <f>IF(H1968=0, 0, -(I1968-H1968) / H1968)</f>
        <v>0</v>
      </c>
      <c r="J1970" s="30">
        <f>IF(I1968=0, 0, -(J1968-I1968) / I1968)</f>
        <v>0</v>
      </c>
      <c r="K1970" s="30">
        <f>IF(J1968=0, 0, -(K1968-J1968) / J1968)</f>
        <v>0</v>
      </c>
      <c r="L1970" s="30">
        <f>IF(K1968=0, 0, -(L1968-K1968) / K1968)</f>
        <v>0</v>
      </c>
    </row>
    <row r="1971" spans="2:14" hidden="1" outlineLevel="1" x14ac:dyDescent="0.15"/>
    <row r="1972" spans="2:14" s="1" customFormat="1" ht="18" hidden="1" customHeight="1" outlineLevel="1" x14ac:dyDescent="0.15">
      <c r="B1972" s="7"/>
      <c r="C1972" s="95" t="s">
        <v>241</v>
      </c>
      <c r="D1972" s="95"/>
      <c r="E1972" s="97">
        <f>IF(AND(J1899 = "Yes", OR(ISBLANK(Worker_Type_Filter), Worker_Type_Filter = H1904),
 OR(ISBLANK(Country_Filter), Country_Filter = J1904)), 1, 0)</f>
        <v>1</v>
      </c>
      <c r="F1972" s="96"/>
      <c r="G1972" s="96"/>
      <c r="H1972" s="96" t="s">
        <v>4</v>
      </c>
      <c r="I1972" s="96" t="s">
        <v>5</v>
      </c>
      <c r="J1972" s="96" t="s">
        <v>6</v>
      </c>
      <c r="K1972" s="96" t="s">
        <v>257</v>
      </c>
      <c r="L1972" s="96" t="s">
        <v>258</v>
      </c>
      <c r="M1972" s="96"/>
    </row>
    <row r="1973" spans="2:14" ht="10" hidden="1" customHeight="1" outlineLevel="1" x14ac:dyDescent="0.15">
      <c r="C1973" s="44" t="s">
        <v>248</v>
      </c>
    </row>
    <row r="1974" spans="2:14" ht="4" hidden="1" customHeight="1" outlineLevel="1" x14ac:dyDescent="0.15"/>
    <row r="1975" spans="2:14" s="1" customFormat="1" ht="15" hidden="1" customHeight="1" outlineLevel="1" x14ac:dyDescent="0.15">
      <c r="B1975" s="7"/>
      <c r="C1975" s="19">
        <v>1</v>
      </c>
      <c r="D1975" s="9" t="s">
        <v>17</v>
      </c>
      <c r="F1975" s="8" t="s">
        <v>9</v>
      </c>
      <c r="H1975" s="29">
        <f>H1958 * $E1972</f>
        <v>0</v>
      </c>
      <c r="I1975" s="29">
        <f>I1958 * $E1972</f>
        <v>0</v>
      </c>
      <c r="J1975" s="29">
        <f>J1958 * $E1972</f>
        <v>0</v>
      </c>
      <c r="K1975" s="29">
        <f>K1958 * $E1972</f>
        <v>0</v>
      </c>
      <c r="L1975" s="29">
        <f>L1958 * $E1972</f>
        <v>0</v>
      </c>
    </row>
    <row r="1976" spans="2:14" ht="4" hidden="1" customHeight="1" outlineLevel="1" x14ac:dyDescent="0.15">
      <c r="D1976" s="9"/>
      <c r="F1976" s="1"/>
      <c r="H1976" s="1"/>
      <c r="I1976" s="1"/>
      <c r="J1976" s="1"/>
      <c r="K1976" s="1"/>
      <c r="L1976" s="1"/>
    </row>
    <row r="1977" spans="2:14" s="1" customFormat="1" ht="15" hidden="1" customHeight="1" outlineLevel="1" x14ac:dyDescent="0.15">
      <c r="B1977" s="7"/>
      <c r="C1977" s="19">
        <v>2</v>
      </c>
      <c r="D1977" s="9" t="s">
        <v>249</v>
      </c>
      <c r="F1977" s="8" t="s">
        <v>9</v>
      </c>
      <c r="H1977" s="29">
        <f>H1960 * $E1972</f>
        <v>0</v>
      </c>
      <c r="I1977" s="29">
        <f>I1960 * $E1972</f>
        <v>0</v>
      </c>
      <c r="J1977" s="29">
        <f>J1960 * $E1972</f>
        <v>0</v>
      </c>
      <c r="K1977" s="29">
        <f>K1960 * $E1972</f>
        <v>0</v>
      </c>
      <c r="L1977" s="29">
        <f>L1960 * $E1972</f>
        <v>0</v>
      </c>
    </row>
    <row r="1978" spans="2:14" ht="4" hidden="1" customHeight="1" outlineLevel="1" x14ac:dyDescent="0.15">
      <c r="D1978" s="9"/>
      <c r="F1978" s="1"/>
      <c r="H1978" s="1"/>
      <c r="I1978" s="1"/>
      <c r="J1978" s="1"/>
      <c r="K1978" s="1"/>
      <c r="L1978" s="1"/>
    </row>
    <row r="1979" spans="2:14" s="1" customFormat="1" ht="15" hidden="1" customHeight="1" outlineLevel="1" x14ac:dyDescent="0.15">
      <c r="B1979" s="7"/>
      <c r="C1979" s="19">
        <v>3</v>
      </c>
      <c r="D1979" s="9" t="s">
        <v>11</v>
      </c>
      <c r="F1979" s="8" t="str">
        <f>ReportingCurrencyUnitLables</f>
        <v>USD 000s</v>
      </c>
      <c r="H1979" s="29">
        <f>H1962 * $E1972</f>
        <v>0</v>
      </c>
      <c r="I1979" s="29">
        <f>I1962 * $E1972</f>
        <v>0</v>
      </c>
      <c r="J1979" s="29">
        <f>J1962 * $E1972</f>
        <v>0</v>
      </c>
      <c r="K1979" s="29">
        <f>K1962 * $E1972</f>
        <v>0</v>
      </c>
      <c r="L1979" s="29">
        <f>L1962 * $E1972</f>
        <v>0</v>
      </c>
    </row>
    <row r="1980" spans="2:14" ht="4" hidden="1" customHeight="1" outlineLevel="1" x14ac:dyDescent="0.15">
      <c r="D1980" s="9"/>
      <c r="F1980" s="1"/>
      <c r="H1980" s="1"/>
      <c r="I1980" s="1"/>
      <c r="J1980" s="1"/>
      <c r="K1980" s="1"/>
      <c r="L1980" s="1"/>
    </row>
    <row r="1981" spans="2:14" s="1" customFormat="1" ht="15" hidden="1" customHeight="1" outlineLevel="1" x14ac:dyDescent="0.15">
      <c r="B1981" s="7"/>
      <c r="C1981" s="19">
        <v>4</v>
      </c>
      <c r="D1981" s="9" t="s">
        <v>256</v>
      </c>
      <c r="F1981" s="8" t="str">
        <f>ReportingCurrencyUnitLables</f>
        <v>USD 000s</v>
      </c>
      <c r="H1981" s="29">
        <f>H1966 * $E1972</f>
        <v>0</v>
      </c>
      <c r="I1981" s="29">
        <f>I1966 * $E1972</f>
        <v>0</v>
      </c>
      <c r="J1981" s="29">
        <f>J1966 * $E1972</f>
        <v>0</v>
      </c>
      <c r="K1981" s="29">
        <f>K1966 * $E1972</f>
        <v>0</v>
      </c>
      <c r="L1981" s="29">
        <f>L1966 * $E1972</f>
        <v>0</v>
      </c>
    </row>
    <row r="1982" spans="2:14" ht="4" hidden="1" customHeight="1" outlineLevel="1" x14ac:dyDescent="0.15">
      <c r="D1982" s="9"/>
      <c r="F1982" s="1"/>
      <c r="H1982" s="1"/>
      <c r="I1982" s="1"/>
      <c r="J1982" s="1"/>
      <c r="K1982" s="1"/>
      <c r="L1982" s="1"/>
    </row>
    <row r="1983" spans="2:14" ht="10" hidden="1" customHeight="1" outlineLevel="1" x14ac:dyDescent="0.15">
      <c r="B1983" s="45"/>
      <c r="C1983" s="41"/>
      <c r="D1983" s="41"/>
      <c r="E1983" s="41"/>
      <c r="F1983" s="41"/>
      <c r="G1983" s="41"/>
      <c r="H1983" s="41"/>
      <c r="I1983" s="46"/>
      <c r="J1983" s="46"/>
      <c r="K1983" s="46"/>
      <c r="L1983" s="41"/>
      <c r="M1983" s="41"/>
      <c r="N1983" s="1"/>
    </row>
    <row r="1984" spans="2:14" ht="10" customHeight="1" x14ac:dyDescent="0.15">
      <c r="B1984" s="45"/>
      <c r="C1984" s="41"/>
      <c r="D1984" s="41"/>
      <c r="E1984" s="41"/>
      <c r="F1984" s="41"/>
      <c r="G1984" s="41"/>
      <c r="H1984" s="41"/>
      <c r="I1984" s="46"/>
      <c r="J1984" s="46"/>
      <c r="K1984" s="46"/>
      <c r="L1984" s="41"/>
      <c r="M1984" s="41"/>
      <c r="N1984" s="1"/>
    </row>
    <row r="1985" spans="2:13" s="1" customFormat="1" ht="19" collapsed="1" x14ac:dyDescent="0.15">
      <c r="B1985" s="87" cm="1">
        <f t="array" aca="1" ref="B1985" ca="1">MAX($B$2:OFFSET(B1985,-1,0)+1)</f>
        <v>24</v>
      </c>
      <c r="C1985" s="88" t="str">
        <f>UPPER(J1990) &amp;" / " &amp; K1990  &amp; " / " &amp; L1990 &amp; " / " &amp; H1990</f>
        <v xml:space="preserve"> /  /  / </v>
      </c>
      <c r="D1985" s="88"/>
      <c r="E1985" s="41"/>
      <c r="F1985" s="41"/>
      <c r="G1985" s="41"/>
      <c r="H1985" s="62" t="str">
        <f>IF(COUNTIF(E1987:E2067, "!")&gt;0, "!", "")</f>
        <v/>
      </c>
      <c r="I1985" s="18" t="s">
        <v>240</v>
      </c>
      <c r="J1985" s="2" t="s">
        <v>210</v>
      </c>
      <c r="K1985" s="18" t="s">
        <v>266</v>
      </c>
      <c r="L1985" s="42">
        <f>E2058</f>
        <v>1</v>
      </c>
      <c r="M1985" s="41"/>
    </row>
    <row r="1986" spans="2:13" s="1" customFormat="1" ht="4" hidden="1" customHeight="1" outlineLevel="1" x14ac:dyDescent="0.15">
      <c r="B1986" s="92"/>
      <c r="C1986" s="93"/>
      <c r="D1986" s="93"/>
      <c r="E1986" s="93"/>
      <c r="F1986" s="93"/>
      <c r="G1986" s="93"/>
      <c r="H1986" s="93"/>
      <c r="I1986" s="94"/>
      <c r="J1986" s="94"/>
      <c r="K1986" s="94"/>
      <c r="L1986" s="93"/>
      <c r="M1986" s="93"/>
    </row>
    <row r="1987" spans="2:13" ht="10" hidden="1" customHeight="1" outlineLevel="1" x14ac:dyDescent="0.15"/>
    <row r="1988" spans="2:13" ht="15" hidden="1" customHeight="1" outlineLevel="1" x14ac:dyDescent="0.15">
      <c r="D1988" s="1"/>
      <c r="E1988" s="1"/>
      <c r="H1988" s="4" t="s">
        <v>1</v>
      </c>
      <c r="J1988" s="4" t="s">
        <v>0</v>
      </c>
      <c r="K1988" s="4" t="s">
        <v>209</v>
      </c>
      <c r="L1988" s="4" t="s">
        <v>263</v>
      </c>
    </row>
    <row r="1989" spans="2:13" ht="5" hidden="1" customHeight="1" outlineLevel="1" x14ac:dyDescent="0.15">
      <c r="D1989" s="1"/>
      <c r="E1989" s="1"/>
      <c r="H1989" s="1"/>
      <c r="J1989" s="1"/>
      <c r="K1989" s="1"/>
      <c r="L1989" s="1"/>
    </row>
    <row r="1990" spans="2:13" ht="15" hidden="1" customHeight="1" outlineLevel="1" x14ac:dyDescent="0.15">
      <c r="D1990" s="9" t="s">
        <v>2</v>
      </c>
      <c r="E1990" s="1"/>
      <c r="H1990" s="2"/>
      <c r="J1990" s="2"/>
      <c r="K1990" s="2"/>
      <c r="L1990" s="2"/>
    </row>
    <row r="1991" spans="2:13" hidden="1" outlineLevel="1" x14ac:dyDescent="0.15">
      <c r="D1991" s="1"/>
      <c r="E1991" s="1"/>
      <c r="F1991" s="1"/>
      <c r="H1991" s="1"/>
      <c r="I1991" s="1"/>
      <c r="J1991" s="1"/>
      <c r="K1991" s="1"/>
      <c r="L1991" s="1"/>
    </row>
    <row r="1992" spans="2:13" s="1" customFormat="1" ht="18" hidden="1" customHeight="1" outlineLevel="1" x14ac:dyDescent="0.15">
      <c r="B1992" s="7"/>
      <c r="C1992" s="95" t="s">
        <v>3</v>
      </c>
      <c r="D1992" s="95"/>
      <c r="E1992" s="95"/>
      <c r="F1992" s="96"/>
      <c r="G1992" s="96"/>
      <c r="H1992" s="96" t="s">
        <v>4</v>
      </c>
      <c r="I1992" s="96" t="s">
        <v>5</v>
      </c>
      <c r="J1992" s="96" t="s">
        <v>6</v>
      </c>
      <c r="K1992" s="96" t="s">
        <v>257</v>
      </c>
      <c r="L1992" s="96" t="s">
        <v>258</v>
      </c>
      <c r="M1992" s="96"/>
    </row>
    <row r="1993" spans="2:13" ht="10" hidden="1" customHeight="1" outlineLevel="1" x14ac:dyDescent="0.15">
      <c r="H1993" s="1"/>
      <c r="I1993" s="1"/>
      <c r="J1993" s="1"/>
      <c r="K1993" s="1"/>
      <c r="L1993" s="1"/>
    </row>
    <row r="1994" spans="2:13" s="1" customFormat="1" ht="15" hidden="1" customHeight="1" outlineLevel="1" x14ac:dyDescent="0.15">
      <c r="B1994" s="7"/>
      <c r="D1994" s="9" t="s">
        <v>3</v>
      </c>
      <c r="F1994" s="17" t="s">
        <v>331</v>
      </c>
      <c r="H1994" s="22"/>
      <c r="I1994" s="22"/>
      <c r="J1994" s="22"/>
      <c r="K1994" s="22"/>
      <c r="L1994" s="22"/>
    </row>
    <row r="1995" spans="2:13" ht="4" hidden="1" customHeight="1" outlineLevel="1" x14ac:dyDescent="0.15">
      <c r="D1995" s="1"/>
      <c r="E1995" s="1"/>
      <c r="F1995" s="1"/>
      <c r="H1995" s="1"/>
      <c r="I1995" s="1"/>
      <c r="J1995" s="1"/>
      <c r="K1995" s="1"/>
      <c r="L1995" s="1"/>
    </row>
    <row r="1996" spans="2:13" s="1" customFormat="1" ht="15" hidden="1" customHeight="1" outlineLevel="1" x14ac:dyDescent="0.15">
      <c r="B1996" s="7"/>
      <c r="D1996" s="9" t="s">
        <v>246</v>
      </c>
      <c r="F1996" s="8" t="str">
        <f>F1998 &amp; ":" &amp; F1994</f>
        <v>USD:[currency code]</v>
      </c>
      <c r="H1996" s="24"/>
      <c r="I1996" s="24"/>
      <c r="J1996" s="24"/>
      <c r="K1996" s="24"/>
      <c r="L1996" s="24"/>
    </row>
    <row r="1997" spans="2:13" ht="4" hidden="1" customHeight="1" outlineLevel="1" x14ac:dyDescent="0.15">
      <c r="D1997" s="1"/>
      <c r="E1997" s="1"/>
      <c r="F1997" s="1"/>
      <c r="H1997" s="1"/>
      <c r="I1997" s="1"/>
      <c r="J1997" s="1"/>
      <c r="K1997" s="1"/>
      <c r="L1997" s="1"/>
    </row>
    <row r="1998" spans="2:13" s="1" customFormat="1" ht="15" hidden="1" customHeight="1" outlineLevel="1" x14ac:dyDescent="0.15">
      <c r="B1998" s="7"/>
      <c r="D1998" s="9" t="s">
        <v>16</v>
      </c>
      <c r="F1998" s="8" t="str">
        <f>ReportingCurrency</f>
        <v>USD</v>
      </c>
      <c r="H1998" s="28">
        <f>IF(H1996=0, 0, H1994/H1996)</f>
        <v>0</v>
      </c>
      <c r="I1998" s="28">
        <f>IF(I1996=0, 0, I1994/I1996)</f>
        <v>0</v>
      </c>
      <c r="J1998" s="28">
        <f>IF(J1996=0, 0, J1994/J1996)</f>
        <v>0</v>
      </c>
      <c r="K1998" s="28">
        <f>IF(K1996=0, 0, K1994/K1996)</f>
        <v>0</v>
      </c>
      <c r="L1998" s="28">
        <f>IF(L1996=0, 0, L1994/L1996)</f>
        <v>0</v>
      </c>
    </row>
    <row r="1999" spans="2:13" ht="4" hidden="1" customHeight="1" outlineLevel="1" x14ac:dyDescent="0.15">
      <c r="D1999" s="1"/>
      <c r="E1999" s="1"/>
      <c r="F1999" s="1"/>
      <c r="H1999" s="1"/>
      <c r="I1999" s="1"/>
      <c r="J1999" s="1"/>
      <c r="K1999" s="1"/>
      <c r="L1999" s="1"/>
    </row>
    <row r="2000" spans="2:13" s="1" customFormat="1" ht="15" hidden="1" customHeight="1" outlineLevel="1" x14ac:dyDescent="0.15">
      <c r="B2000" s="7"/>
      <c r="D2000" s="9" t="s">
        <v>253</v>
      </c>
      <c r="F2000" s="8" t="s">
        <v>254</v>
      </c>
      <c r="H2000" s="2"/>
      <c r="I2000" s="2"/>
      <c r="J2000" s="2"/>
      <c r="K2000" s="2"/>
      <c r="L2000" s="2"/>
    </row>
    <row r="2001" spans="2:13" ht="4" hidden="1" customHeight="1" outlineLevel="1" x14ac:dyDescent="0.15">
      <c r="D2001" s="1"/>
      <c r="E2001" s="1"/>
      <c r="F2001" s="1"/>
      <c r="H2001" s="1"/>
      <c r="I2001" s="1"/>
      <c r="J2001" s="1"/>
      <c r="K2001" s="1"/>
      <c r="L2001" s="1"/>
    </row>
    <row r="2002" spans="2:13" s="1" customFormat="1" ht="15" hidden="1" customHeight="1" outlineLevel="1" x14ac:dyDescent="0.15">
      <c r="B2002" s="7"/>
      <c r="D2002" s="9" t="s">
        <v>279</v>
      </c>
      <c r="F2002" s="8" t="s">
        <v>255</v>
      </c>
      <c r="H2002" s="25"/>
      <c r="I2002" s="25"/>
      <c r="J2002" s="25"/>
      <c r="K2002" s="25"/>
      <c r="L2002" s="25"/>
    </row>
    <row r="2003" spans="2:13" hidden="1" outlineLevel="1" x14ac:dyDescent="0.15">
      <c r="D2003" s="1"/>
      <c r="E2003" s="1"/>
      <c r="F2003" s="1"/>
      <c r="H2003" s="1"/>
      <c r="I2003" s="1"/>
      <c r="J2003" s="1"/>
      <c r="K2003" s="1"/>
      <c r="L2003" s="1"/>
    </row>
    <row r="2004" spans="2:13" s="1" customFormat="1" ht="18" hidden="1" customHeight="1" outlineLevel="1" x14ac:dyDescent="0.15">
      <c r="B2004" s="7"/>
      <c r="C2004" s="95" t="s">
        <v>8</v>
      </c>
      <c r="D2004" s="95"/>
      <c r="E2004" s="95"/>
      <c r="F2004" s="96"/>
      <c r="G2004" s="96"/>
      <c r="H2004" s="96" t="s">
        <v>4</v>
      </c>
      <c r="I2004" s="96" t="s">
        <v>5</v>
      </c>
      <c r="J2004" s="96" t="s">
        <v>6</v>
      </c>
      <c r="K2004" s="96" t="s">
        <v>257</v>
      </c>
      <c r="L2004" s="96" t="s">
        <v>258</v>
      </c>
      <c r="M2004" s="96"/>
    </row>
    <row r="2005" spans="2:13" ht="10" hidden="1" customHeight="1" outlineLevel="1" x14ac:dyDescent="0.15">
      <c r="H2005" s="1"/>
      <c r="I2005" s="1"/>
      <c r="J2005" s="1"/>
      <c r="K2005" s="1"/>
      <c r="L2005" s="1"/>
    </row>
    <row r="2006" spans="2:13" ht="15" hidden="1" customHeight="1" outlineLevel="1" x14ac:dyDescent="0.15">
      <c r="D2006" s="9" t="s">
        <v>323</v>
      </c>
      <c r="E2006" s="1"/>
      <c r="F2006" s="1"/>
      <c r="H2006" s="65"/>
      <c r="I2006" s="1"/>
      <c r="J2006" s="1"/>
      <c r="K2006" s="1"/>
      <c r="L2006" s="1"/>
    </row>
    <row r="2007" spans="2:13" s="1" customFormat="1" ht="15" hidden="1" customHeight="1" outlineLevel="1" x14ac:dyDescent="0.15">
      <c r="B2007" s="7"/>
      <c r="D2007" s="63" t="s">
        <v>317</v>
      </c>
      <c r="F2007" s="8" t="s">
        <v>18</v>
      </c>
      <c r="H2007" s="23"/>
      <c r="I2007" s="23"/>
      <c r="J2007" s="23"/>
      <c r="K2007" s="23"/>
      <c r="L2007" s="23"/>
    </row>
    <row r="2008" spans="2:13" s="1" customFormat="1" ht="15" hidden="1" customHeight="1" outlineLevel="1" x14ac:dyDescent="0.15">
      <c r="B2008" s="7"/>
      <c r="D2008" s="63" t="s">
        <v>302</v>
      </c>
      <c r="F2008" s="8" t="s">
        <v>18</v>
      </c>
      <c r="H2008" s="23"/>
      <c r="I2008" s="23"/>
      <c r="J2008" s="23"/>
      <c r="K2008" s="23"/>
      <c r="L2008" s="23"/>
    </row>
    <row r="2009" spans="2:13" s="1" customFormat="1" ht="15" hidden="1" customHeight="1" outlineLevel="1" x14ac:dyDescent="0.15">
      <c r="B2009" s="7"/>
      <c r="D2009" s="63" t="s">
        <v>303</v>
      </c>
      <c r="F2009" s="8" t="s">
        <v>18</v>
      </c>
      <c r="H2009" s="23"/>
      <c r="I2009" s="23"/>
      <c r="J2009" s="23"/>
      <c r="K2009" s="23"/>
      <c r="L2009" s="23"/>
    </row>
    <row r="2010" spans="2:13" s="1" customFormat="1" ht="15" hidden="1" customHeight="1" outlineLevel="1" x14ac:dyDescent="0.15">
      <c r="B2010" s="7"/>
      <c r="D2010" s="63" t="s">
        <v>304</v>
      </c>
      <c r="F2010" s="8" t="s">
        <v>18</v>
      </c>
      <c r="H2010" s="23"/>
      <c r="I2010" s="23"/>
      <c r="J2010" s="23"/>
      <c r="K2010" s="23"/>
      <c r="L2010" s="23"/>
    </row>
    <row r="2011" spans="2:13" s="1" customFormat="1" ht="15" hidden="1" customHeight="1" outlineLevel="1" x14ac:dyDescent="0.15">
      <c r="B2011" s="7"/>
      <c r="D2011" s="63" t="s">
        <v>318</v>
      </c>
      <c r="F2011" s="8" t="s">
        <v>18</v>
      </c>
      <c r="H2011" s="23"/>
      <c r="I2011" s="23"/>
      <c r="J2011" s="23"/>
      <c r="K2011" s="23"/>
      <c r="L2011" s="23"/>
    </row>
    <row r="2012" spans="2:13" s="1" customFormat="1" ht="15" hidden="1" customHeight="1" outlineLevel="1" x14ac:dyDescent="0.15">
      <c r="B2012" s="7"/>
      <c r="D2012" s="63" t="s">
        <v>319</v>
      </c>
      <c r="F2012" s="8" t="s">
        <v>18</v>
      </c>
      <c r="H2012" s="23"/>
      <c r="I2012" s="23"/>
      <c r="J2012" s="23"/>
      <c r="K2012" s="23"/>
      <c r="L2012" s="23"/>
    </row>
    <row r="2013" spans="2:13" s="1" customFormat="1" ht="15" hidden="1" customHeight="1" outlineLevel="1" x14ac:dyDescent="0.15">
      <c r="B2013" s="7"/>
      <c r="D2013" s="63" t="s">
        <v>320</v>
      </c>
      <c r="F2013" s="8" t="s">
        <v>18</v>
      </c>
      <c r="H2013" s="23"/>
      <c r="I2013" s="23"/>
      <c r="J2013" s="23"/>
      <c r="K2013" s="23"/>
      <c r="L2013" s="23"/>
    </row>
    <row r="2014" spans="2:13" s="1" customFormat="1" ht="15" hidden="1" customHeight="1" outlineLevel="1" x14ac:dyDescent="0.15">
      <c r="B2014" s="7"/>
      <c r="D2014" s="63" t="s">
        <v>321</v>
      </c>
      <c r="F2014" s="8" t="s">
        <v>18</v>
      </c>
      <c r="H2014" s="23"/>
      <c r="I2014" s="23"/>
      <c r="J2014" s="23"/>
      <c r="K2014" s="23"/>
      <c r="L2014" s="23"/>
    </row>
    <row r="2015" spans="2:13" ht="4" hidden="1" customHeight="1" outlineLevel="1" x14ac:dyDescent="0.15">
      <c r="D2015" s="1"/>
      <c r="E2015" s="1"/>
      <c r="F2015" s="1"/>
      <c r="H2015" s="1"/>
      <c r="I2015" s="1"/>
      <c r="J2015" s="1"/>
      <c r="K2015" s="1"/>
      <c r="L2015" s="1"/>
    </row>
    <row r="2016" spans="2:13" s="1" customFormat="1" ht="15" hidden="1" customHeight="1" outlineLevel="1" x14ac:dyDescent="0.15">
      <c r="B2016" s="7"/>
      <c r="D2016" s="66" t="s">
        <v>327</v>
      </c>
      <c r="F2016" s="8" t="s">
        <v>18</v>
      </c>
      <c r="H2016" s="23"/>
      <c r="I2016" s="23"/>
      <c r="J2016" s="23"/>
      <c r="K2016" s="23"/>
      <c r="L2016" s="23"/>
    </row>
    <row r="2017" spans="2:13" ht="4" hidden="1" customHeight="1" outlineLevel="1" x14ac:dyDescent="0.15">
      <c r="D2017" s="1"/>
      <c r="E2017" s="1"/>
      <c r="F2017" s="1"/>
      <c r="H2017" s="1"/>
      <c r="I2017" s="1"/>
      <c r="J2017" s="1"/>
      <c r="K2017" s="1"/>
      <c r="L2017" s="1"/>
    </row>
    <row r="2018" spans="2:13" s="1" customFormat="1" ht="15" hidden="1" customHeight="1" outlineLevel="1" x14ac:dyDescent="0.15">
      <c r="B2018" s="7"/>
      <c r="D2018" s="60" t="s">
        <v>310</v>
      </c>
      <c r="E2018"/>
      <c r="F2018" s="8" t="s">
        <v>18</v>
      </c>
      <c r="H2018" s="28">
        <f>SUM(H2007:H2014, H2016)</f>
        <v>0</v>
      </c>
      <c r="I2018" s="28">
        <f t="shared" ref="I2018:L2018" si="115">SUM(I2007:I2014, I2016)</f>
        <v>0</v>
      </c>
      <c r="J2018" s="28">
        <f t="shared" si="115"/>
        <v>0</v>
      </c>
      <c r="K2018" s="28">
        <f t="shared" si="115"/>
        <v>0</v>
      </c>
      <c r="L2018" s="28">
        <f t="shared" si="115"/>
        <v>0</v>
      </c>
    </row>
    <row r="2019" spans="2:13" hidden="1" outlineLevel="1" x14ac:dyDescent="0.15">
      <c r="D2019" s="1"/>
      <c r="E2019" s="1"/>
      <c r="F2019" s="1"/>
      <c r="H2019" s="1"/>
      <c r="I2019" s="1"/>
      <c r="J2019" s="1"/>
      <c r="K2019" s="1"/>
      <c r="L2019" s="1"/>
    </row>
    <row r="2020" spans="2:13" s="1" customFormat="1" ht="18" hidden="1" customHeight="1" outlineLevel="1" x14ac:dyDescent="0.15">
      <c r="B2020" s="7"/>
      <c r="C2020" s="95" t="s">
        <v>322</v>
      </c>
      <c r="D2020" s="95"/>
      <c r="E2020" s="95"/>
      <c r="F2020" s="96"/>
      <c r="G2020" s="96"/>
      <c r="H2020" s="96" t="s">
        <v>4</v>
      </c>
      <c r="I2020" s="96" t="s">
        <v>5</v>
      </c>
      <c r="J2020" s="96" t="s">
        <v>6</v>
      </c>
      <c r="K2020" s="96" t="s">
        <v>257</v>
      </c>
      <c r="L2020" s="96" t="s">
        <v>258</v>
      </c>
      <c r="M2020" s="96"/>
    </row>
    <row r="2021" spans="2:13" ht="10" hidden="1" customHeight="1" outlineLevel="1" x14ac:dyDescent="0.15">
      <c r="H2021" s="1"/>
      <c r="I2021" s="1"/>
      <c r="J2021" s="1"/>
      <c r="K2021" s="1"/>
      <c r="L2021" s="1"/>
    </row>
    <row r="2022" spans="2:13" ht="15" hidden="1" customHeight="1" outlineLevel="1" x14ac:dyDescent="0.15">
      <c r="D2022" s="61" t="s">
        <v>308</v>
      </c>
      <c r="H2022" s="102" t="str" cm="1">
        <f t="array" ref="H2022">IF(OR(E2023:E2030 = "!"), "Red alert = missing data","")</f>
        <v/>
      </c>
      <c r="I2022" s="1"/>
      <c r="J2022" s="1"/>
      <c r="K2022" s="1"/>
      <c r="L2022" s="1"/>
    </row>
    <row r="2023" spans="2:13" s="1" customFormat="1" ht="15" hidden="1" customHeight="1" outlineLevel="1" x14ac:dyDescent="0.15">
      <c r="B2023" s="7"/>
      <c r="D2023" s="64" t="str">
        <f t="shared" ref="D2023:D2030" si="116">D2007</f>
        <v>[Role 1]</v>
      </c>
      <c r="E2023" s="62" t="str" cm="1">
        <f t="array" ref="E2023">IF(OR(H2007:L2007*H2023:L2023 &lt; H2007:L2007*1), "!", "")</f>
        <v/>
      </c>
      <c r="F2023" s="59" t="str">
        <f>F1994</f>
        <v>[currency code]</v>
      </c>
      <c r="H2023" s="23"/>
      <c r="I2023" s="23"/>
      <c r="J2023" s="23"/>
      <c r="K2023" s="23"/>
      <c r="L2023" s="23"/>
    </row>
    <row r="2024" spans="2:13" s="1" customFormat="1" ht="15" hidden="1" customHeight="1" outlineLevel="1" x14ac:dyDescent="0.15">
      <c r="B2024" s="7"/>
      <c r="D2024" s="64" t="str">
        <f t="shared" si="116"/>
        <v>[Role 2]</v>
      </c>
      <c r="E2024" s="62" t="str" cm="1">
        <f t="array" ref="E2024">IF(OR(H2008:L2008*H2024:L2024 &lt; H2008:L2008*1), "!", "")</f>
        <v/>
      </c>
      <c r="F2024" s="59" t="str">
        <f>F1994</f>
        <v>[currency code]</v>
      </c>
      <c r="H2024" s="23"/>
      <c r="I2024" s="23"/>
      <c r="J2024" s="23"/>
      <c r="K2024" s="23"/>
      <c r="L2024" s="23"/>
    </row>
    <row r="2025" spans="2:13" s="1" customFormat="1" ht="15" hidden="1" customHeight="1" outlineLevel="1" x14ac:dyDescent="0.15">
      <c r="B2025" s="7"/>
      <c r="D2025" s="64" t="str">
        <f t="shared" si="116"/>
        <v>[Role 3]</v>
      </c>
      <c r="E2025" s="62" t="str" cm="1">
        <f t="array" ref="E2025">IF(OR(H2009:L2009*H2025:L2025 &lt; H2009:L2009*1), "!", "")</f>
        <v/>
      </c>
      <c r="F2025" s="59" t="str">
        <f>F1994</f>
        <v>[currency code]</v>
      </c>
      <c r="H2025" s="23"/>
      <c r="I2025" s="23"/>
      <c r="J2025" s="23"/>
      <c r="K2025" s="23"/>
      <c r="L2025" s="23"/>
    </row>
    <row r="2026" spans="2:13" s="1" customFormat="1" ht="15" hidden="1" customHeight="1" outlineLevel="1" x14ac:dyDescent="0.15">
      <c r="B2026" s="7"/>
      <c r="D2026" s="64" t="str">
        <f t="shared" si="116"/>
        <v>[Role 4]</v>
      </c>
      <c r="E2026" s="62" t="str" cm="1">
        <f t="array" ref="E2026">IF(OR(H2010:L2010*H2026:L2026 &lt; H2010:L2010*1), "!", "")</f>
        <v/>
      </c>
      <c r="F2026" s="59" t="str">
        <f>F1994</f>
        <v>[currency code]</v>
      </c>
      <c r="H2026" s="23"/>
      <c r="I2026" s="23"/>
      <c r="J2026" s="23"/>
      <c r="K2026" s="23"/>
      <c r="L2026" s="23"/>
    </row>
    <row r="2027" spans="2:13" s="1" customFormat="1" ht="15" hidden="1" customHeight="1" outlineLevel="1" x14ac:dyDescent="0.15">
      <c r="B2027" s="7"/>
      <c r="D2027" s="64" t="str">
        <f t="shared" si="116"/>
        <v>[Role 5]</v>
      </c>
      <c r="E2027" s="62" t="str" cm="1">
        <f t="array" ref="E2027">IF(OR(H2011:L2011*H2027:L2027 &lt; H2011:L2011*1), "!", "")</f>
        <v/>
      </c>
      <c r="F2027" s="59" t="str">
        <f>F1994</f>
        <v>[currency code]</v>
      </c>
      <c r="H2027" s="23"/>
      <c r="I2027" s="23"/>
      <c r="J2027" s="23"/>
      <c r="K2027" s="23"/>
      <c r="L2027" s="23"/>
    </row>
    <row r="2028" spans="2:13" s="1" customFormat="1" ht="15" hidden="1" customHeight="1" outlineLevel="1" x14ac:dyDescent="0.15">
      <c r="B2028" s="7"/>
      <c r="D2028" s="64" t="str">
        <f t="shared" si="116"/>
        <v>[Role 6]</v>
      </c>
      <c r="E2028" s="62" t="str" cm="1">
        <f t="array" ref="E2028">IF(OR(H2012:L2012*H2028:L2028 &lt; H2012:L2012*1), "!", "")</f>
        <v/>
      </c>
      <c r="F2028" s="59" t="str">
        <f>F1994</f>
        <v>[currency code]</v>
      </c>
      <c r="H2028" s="23"/>
      <c r="I2028" s="23"/>
      <c r="J2028" s="23"/>
      <c r="K2028" s="23"/>
      <c r="L2028" s="23"/>
    </row>
    <row r="2029" spans="2:13" s="1" customFormat="1" ht="15" hidden="1" customHeight="1" outlineLevel="1" x14ac:dyDescent="0.15">
      <c r="B2029" s="7"/>
      <c r="D2029" s="64" t="str">
        <f t="shared" si="116"/>
        <v>[Role 7]</v>
      </c>
      <c r="E2029" s="62" t="str" cm="1">
        <f t="array" ref="E2029">IF(OR(H2013:L2013*H2029:L2029 &lt; H2013:L2013*1), "!", "")</f>
        <v/>
      </c>
      <c r="F2029" s="59" t="str">
        <f>F1994</f>
        <v>[currency code]</v>
      </c>
      <c r="H2029" s="23"/>
      <c r="I2029" s="23"/>
      <c r="J2029" s="23"/>
      <c r="K2029" s="23"/>
      <c r="L2029" s="23"/>
    </row>
    <row r="2030" spans="2:13" s="1" customFormat="1" ht="15" hidden="1" customHeight="1" outlineLevel="1" x14ac:dyDescent="0.15">
      <c r="B2030" s="7"/>
      <c r="D2030" s="64" t="str">
        <f t="shared" si="116"/>
        <v>[Role 8]</v>
      </c>
      <c r="E2030" s="62" t="str" cm="1">
        <f t="array" ref="E2030">IF(OR(H2014:L2014*H2030:L2030 &lt; H2014:L2014*1), "!", "")</f>
        <v/>
      </c>
      <c r="F2030" s="59" t="str">
        <f>F1994</f>
        <v>[currency code]</v>
      </c>
      <c r="H2030" s="23"/>
      <c r="I2030" s="23"/>
      <c r="J2030" s="23"/>
      <c r="K2030" s="23"/>
      <c r="L2030" s="23"/>
    </row>
    <row r="2031" spans="2:13" ht="10" hidden="1" customHeight="1" outlineLevel="1" x14ac:dyDescent="0.15">
      <c r="D2031" s="1"/>
      <c r="E2031" s="1"/>
      <c r="F2031" s="1"/>
      <c r="H2031" s="1"/>
      <c r="I2031" s="1"/>
      <c r="J2031" s="1"/>
      <c r="K2031" s="1"/>
      <c r="L2031" s="1"/>
    </row>
    <row r="2032" spans="2:13" ht="15" hidden="1" customHeight="1" outlineLevel="1" x14ac:dyDescent="0.15">
      <c r="D2032" s="61" t="s">
        <v>309</v>
      </c>
      <c r="E2032" s="1"/>
      <c r="F2032" s="1"/>
      <c r="H2032" s="104" t="s">
        <v>326</v>
      </c>
      <c r="I2032" s="1"/>
      <c r="J2032" s="1"/>
      <c r="K2032" s="1"/>
      <c r="L2032" s="1"/>
    </row>
    <row r="2033" spans="2:13" s="1" customFormat="1" ht="15" hidden="1" customHeight="1" outlineLevel="1" x14ac:dyDescent="0.15">
      <c r="B2033" s="7"/>
      <c r="D2033" s="64" t="str">
        <f t="shared" ref="D2033:D2040" si="117">D2007</f>
        <v>[Role 1]</v>
      </c>
      <c r="E2033" s="43"/>
      <c r="F2033" s="8" t="str">
        <f t="shared" ref="F2033:F2040" si="118">ReportingCurrency</f>
        <v>USD</v>
      </c>
      <c r="H2033" s="28">
        <f>IF(OR(H1996=0, H2007=0), 0, H2023/H1996)</f>
        <v>0</v>
      </c>
      <c r="I2033" s="28">
        <f>IF(OR(I1996=0, I2007=0), 0, I2023/I1996)</f>
        <v>0</v>
      </c>
      <c r="J2033" s="28">
        <f>IF(OR(J1996=0, J2007=0), 0, J2023/J1996)</f>
        <v>0</v>
      </c>
      <c r="K2033" s="28">
        <f>IF(OR(K1996=0, K2007=0), 0, K2023/K1996)</f>
        <v>0</v>
      </c>
      <c r="L2033" s="28">
        <f>IF(OR(L1996=0, L2007=0), 0, L2023/L1996)</f>
        <v>0</v>
      </c>
    </row>
    <row r="2034" spans="2:13" s="1" customFormat="1" ht="15" hidden="1" customHeight="1" outlineLevel="1" x14ac:dyDescent="0.15">
      <c r="B2034" s="7"/>
      <c r="D2034" s="64" t="str">
        <f t="shared" si="117"/>
        <v>[Role 2]</v>
      </c>
      <c r="E2034" s="43"/>
      <c r="F2034" s="8" t="str">
        <f t="shared" si="118"/>
        <v>USD</v>
      </c>
      <c r="H2034" s="28">
        <f>IF(OR(H1996=0, H2008=0), 0, H2024/H1996)</f>
        <v>0</v>
      </c>
      <c r="I2034" s="28">
        <f>IF(OR(I1996=0, I2008=0), 0, I2024/I1996)</f>
        <v>0</v>
      </c>
      <c r="J2034" s="28">
        <f>IF(OR(J1996=0, J2008=0), 0, J2024/J1996)</f>
        <v>0</v>
      </c>
      <c r="K2034" s="28">
        <f>IF(OR(K1996=0, K2008=0), 0, K2024/K1996)</f>
        <v>0</v>
      </c>
      <c r="L2034" s="28">
        <f>IF(OR(L1996=0, L2008=0), 0, L2024/L1996)</f>
        <v>0</v>
      </c>
    </row>
    <row r="2035" spans="2:13" s="1" customFormat="1" ht="15" hidden="1" customHeight="1" outlineLevel="1" x14ac:dyDescent="0.15">
      <c r="B2035" s="7"/>
      <c r="D2035" s="64" t="str">
        <f t="shared" si="117"/>
        <v>[Role 3]</v>
      </c>
      <c r="E2035" s="43"/>
      <c r="F2035" s="8" t="str">
        <f t="shared" si="118"/>
        <v>USD</v>
      </c>
      <c r="H2035" s="28">
        <f>IF(OR(H1996=0, H2009=0), 0, H2025/H1996)</f>
        <v>0</v>
      </c>
      <c r="I2035" s="28">
        <f>IF(OR(I1996=0, I2009=0), 0, I2025/I1996)</f>
        <v>0</v>
      </c>
      <c r="J2035" s="28">
        <f>IF(OR(J1996=0, J2009=0), 0, J2025/J1996)</f>
        <v>0</v>
      </c>
      <c r="K2035" s="28">
        <f>IF(OR(K1996=0, K2009=0), 0, K2025/K1996)</f>
        <v>0</v>
      </c>
      <c r="L2035" s="28">
        <f>IF(OR(L1996=0, L2009=0), 0, L2025/L1996)</f>
        <v>0</v>
      </c>
    </row>
    <row r="2036" spans="2:13" s="1" customFormat="1" ht="15" hidden="1" customHeight="1" outlineLevel="1" x14ac:dyDescent="0.15">
      <c r="B2036" s="7"/>
      <c r="D2036" s="64" t="str">
        <f t="shared" si="117"/>
        <v>[Role 4]</v>
      </c>
      <c r="E2036" s="43"/>
      <c r="F2036" s="8" t="str">
        <f t="shared" si="118"/>
        <v>USD</v>
      </c>
      <c r="H2036" s="28">
        <f>IF(OR(H1996=0, H2010=0), 0, H2026/H1996)</f>
        <v>0</v>
      </c>
      <c r="I2036" s="28">
        <f>IF(OR(I1996=0, I2010=0), 0, I2026/I1996)</f>
        <v>0</v>
      </c>
      <c r="J2036" s="28">
        <f>IF(OR(J1996=0, J2010=0), 0, J2026/J1996)</f>
        <v>0</v>
      </c>
      <c r="K2036" s="28">
        <f>IF(OR(K1996=0, K2010=0), 0, K2026/K1996)</f>
        <v>0</v>
      </c>
      <c r="L2036" s="28">
        <f>IF(OR(L1996=0, L2010=0), 0, L2026/L1996)</f>
        <v>0</v>
      </c>
    </row>
    <row r="2037" spans="2:13" s="1" customFormat="1" ht="15" hidden="1" customHeight="1" outlineLevel="1" x14ac:dyDescent="0.15">
      <c r="B2037" s="7"/>
      <c r="D2037" s="64" t="str">
        <f t="shared" si="117"/>
        <v>[Role 5]</v>
      </c>
      <c r="E2037" s="43"/>
      <c r="F2037" s="8" t="str">
        <f t="shared" si="118"/>
        <v>USD</v>
      </c>
      <c r="H2037" s="28">
        <f>IF(OR(H1996=0, H2011=0), 0, H2027/H1996)</f>
        <v>0</v>
      </c>
      <c r="I2037" s="28">
        <f>IF(OR(I1996=0, I2011=0), 0, I2027/I1996)</f>
        <v>0</v>
      </c>
      <c r="J2037" s="28">
        <f>IF(OR(J1996=0, J2011=0), 0, J2027/J1996)</f>
        <v>0</v>
      </c>
      <c r="K2037" s="28">
        <f>IF(OR(K1996=0, K2011=0), 0, K2027/K1996)</f>
        <v>0</v>
      </c>
      <c r="L2037" s="28">
        <f>IF(OR(L1996=0, L2011=0), 0, L2027/L1996)</f>
        <v>0</v>
      </c>
    </row>
    <row r="2038" spans="2:13" s="1" customFormat="1" ht="15" hidden="1" customHeight="1" outlineLevel="1" x14ac:dyDescent="0.15">
      <c r="B2038" s="7"/>
      <c r="D2038" s="64" t="str">
        <f t="shared" si="117"/>
        <v>[Role 6]</v>
      </c>
      <c r="E2038" s="43"/>
      <c r="F2038" s="8" t="str">
        <f t="shared" si="118"/>
        <v>USD</v>
      </c>
      <c r="H2038" s="28">
        <f>IF(OR(H1996=0, H2012=0), 0, H2028/H1996)</f>
        <v>0</v>
      </c>
      <c r="I2038" s="28">
        <f>IF(OR(I1996=0, I2012=0), 0, I2028/I1996)</f>
        <v>0</v>
      </c>
      <c r="J2038" s="28">
        <f>IF(OR(J1996=0, J2012=0), 0, J2028/J1996)</f>
        <v>0</v>
      </c>
      <c r="K2038" s="28">
        <f>IF(OR(K1996=0, K2012=0), 0, K2028/K1996)</f>
        <v>0</v>
      </c>
      <c r="L2038" s="28">
        <f>IF(OR(L1996=0, L2012=0), 0, L2028/L1996)</f>
        <v>0</v>
      </c>
    </row>
    <row r="2039" spans="2:13" s="1" customFormat="1" ht="15" hidden="1" customHeight="1" outlineLevel="1" x14ac:dyDescent="0.15">
      <c r="B2039" s="7"/>
      <c r="D2039" s="64" t="str">
        <f t="shared" si="117"/>
        <v>[Role 7]</v>
      </c>
      <c r="E2039" s="43"/>
      <c r="F2039" s="8" t="str">
        <f t="shared" si="118"/>
        <v>USD</v>
      </c>
      <c r="H2039" s="28">
        <f>IF(OR(H1996=0, H2013=0), 0, H2029/H1996)</f>
        <v>0</v>
      </c>
      <c r="I2039" s="28">
        <f>IF(OR(I1996=0, I2013=0), 0, I2029/I1996)</f>
        <v>0</v>
      </c>
      <c r="J2039" s="28">
        <f>IF(OR(J1996=0, J2013=0), 0, J2029/J1996)</f>
        <v>0</v>
      </c>
      <c r="K2039" s="28">
        <f>IF(OR(K1996=0, K2013=0), 0, K2029/K1996)</f>
        <v>0</v>
      </c>
      <c r="L2039" s="28">
        <f>IF(OR(L1996=0, L2013=0), 0, L2029/L1996)</f>
        <v>0</v>
      </c>
    </row>
    <row r="2040" spans="2:13" s="1" customFormat="1" ht="15" hidden="1" customHeight="1" outlineLevel="1" x14ac:dyDescent="0.15">
      <c r="B2040" s="7"/>
      <c r="D2040" s="64" t="str">
        <f t="shared" si="117"/>
        <v>[Role 8]</v>
      </c>
      <c r="E2040" s="43"/>
      <c r="F2040" s="8" t="str">
        <f t="shared" si="118"/>
        <v>USD</v>
      </c>
      <c r="H2040" s="28">
        <f>IF(OR(H1996=0, H2014=0), 0, H2030/H1996)</f>
        <v>0</v>
      </c>
      <c r="I2040" s="28">
        <f>IF(OR(I1996=0, I2014=0), 0, I2030/I1996)</f>
        <v>0</v>
      </c>
      <c r="J2040" s="28">
        <f>IF(OR(J1996=0, J2014=0), 0, J2030/J1996)</f>
        <v>0</v>
      </c>
      <c r="K2040" s="28">
        <f>IF(OR(K1996=0, K2014=0), 0, K2030/K1996)</f>
        <v>0</v>
      </c>
      <c r="L2040" s="28">
        <f>IF(OR(L1996=0, L2014=0), 0, L2030/L1996)</f>
        <v>0</v>
      </c>
    </row>
    <row r="2041" spans="2:13" hidden="1" outlineLevel="1" x14ac:dyDescent="0.15"/>
    <row r="2042" spans="2:13" s="1" customFormat="1" ht="18" hidden="1" customHeight="1" outlineLevel="1" x14ac:dyDescent="0.15">
      <c r="B2042" s="7"/>
      <c r="C2042" s="95" t="s">
        <v>10</v>
      </c>
      <c r="D2042" s="95"/>
      <c r="E2042" s="95"/>
      <c r="F2042" s="96"/>
      <c r="G2042" s="96"/>
      <c r="H2042" s="103" t="s">
        <v>4</v>
      </c>
      <c r="I2042" s="96" t="s">
        <v>5</v>
      </c>
      <c r="J2042" s="96" t="s">
        <v>6</v>
      </c>
      <c r="K2042" s="96" t="s">
        <v>257</v>
      </c>
      <c r="L2042" s="96" t="s">
        <v>258</v>
      </c>
      <c r="M2042" s="96"/>
    </row>
    <row r="2043" spans="2:13" ht="10" hidden="1" customHeight="1" outlineLevel="1" x14ac:dyDescent="0.15"/>
    <row r="2044" spans="2:13" s="1" customFormat="1" ht="15" hidden="1" customHeight="1" outlineLevel="1" x14ac:dyDescent="0.15">
      <c r="B2044" s="7"/>
      <c r="D2044" s="9" t="s">
        <v>17</v>
      </c>
      <c r="F2044" s="8" t="s">
        <v>9</v>
      </c>
      <c r="H2044" s="29">
        <f>H2018</f>
        <v>0</v>
      </c>
      <c r="I2044" s="29">
        <f>I2018</f>
        <v>0</v>
      </c>
      <c r="J2044" s="29">
        <f>J2018</f>
        <v>0</v>
      </c>
      <c r="K2044" s="29">
        <f>K2018</f>
        <v>0</v>
      </c>
      <c r="L2044" s="29">
        <f>L2018</f>
        <v>0</v>
      </c>
    </row>
    <row r="2045" spans="2:13" ht="4" hidden="1" customHeight="1" outlineLevel="1" x14ac:dyDescent="0.15">
      <c r="D2045" s="9"/>
      <c r="F2045" s="1"/>
      <c r="H2045" s="1"/>
      <c r="I2045" s="1"/>
      <c r="J2045" s="1"/>
      <c r="K2045" s="1"/>
      <c r="L2045" s="1"/>
    </row>
    <row r="2046" spans="2:13" s="1" customFormat="1" ht="15" hidden="1" customHeight="1" outlineLevel="1" x14ac:dyDescent="0.15">
      <c r="B2046" s="7"/>
      <c r="D2046" s="9" t="s">
        <v>249</v>
      </c>
      <c r="F2046" s="8" t="s">
        <v>9</v>
      </c>
      <c r="H2046" s="29" cm="1">
        <f t="array" ref="H2046">SUM(H2007:H2014 * (H2023:H2030 &lt;H1994))</f>
        <v>0</v>
      </c>
      <c r="I2046" s="29" cm="1">
        <f t="array" ref="I2046">SUM(I2007:I2014 * (I2023:I2030 &lt;I1994))</f>
        <v>0</v>
      </c>
      <c r="J2046" s="29" cm="1">
        <f t="array" ref="J2046">SUM(J2007:J2014 * (J2023:J2030 &lt;J1994))</f>
        <v>0</v>
      </c>
      <c r="K2046" s="29" cm="1">
        <f t="array" ref="K2046">SUM(K2007:K2014 * (K2023:K2030 &lt;K1994))</f>
        <v>0</v>
      </c>
      <c r="L2046" s="29" cm="1">
        <f t="array" ref="L2046">SUM(L2007:L2014 * (L2023:L2030 &lt;L1994))</f>
        <v>0</v>
      </c>
    </row>
    <row r="2047" spans="2:13" ht="4" hidden="1" customHeight="1" outlineLevel="1" x14ac:dyDescent="0.15">
      <c r="D2047" s="9"/>
      <c r="F2047" s="1"/>
      <c r="H2047" s="1"/>
      <c r="I2047" s="1"/>
      <c r="J2047" s="1"/>
      <c r="K2047" s="1"/>
      <c r="L2047" s="1"/>
    </row>
    <row r="2048" spans="2:13" s="1" customFormat="1" ht="15" hidden="1" customHeight="1" outlineLevel="1" x14ac:dyDescent="0.15">
      <c r="B2048" s="7"/>
      <c r="D2048" s="9" t="s">
        <v>11</v>
      </c>
      <c r="F2048" s="8" t="str">
        <f>ReportingCurrencyUnitLables</f>
        <v>USD 000s</v>
      </c>
      <c r="H2048" s="29">
        <f>H1998 * H2018 / 1000</f>
        <v>0</v>
      </c>
      <c r="I2048" s="105">
        <f t="shared" ref="I2048:L2048" si="119">I1998 * I2018 / 1000</f>
        <v>0</v>
      </c>
      <c r="J2048" s="29">
        <f t="shared" si="119"/>
        <v>0</v>
      </c>
      <c r="K2048" s="29">
        <f t="shared" si="119"/>
        <v>0</v>
      </c>
      <c r="L2048" s="29">
        <f t="shared" si="119"/>
        <v>0</v>
      </c>
    </row>
    <row r="2049" spans="2:13" ht="4" hidden="1" customHeight="1" outlineLevel="1" x14ac:dyDescent="0.15">
      <c r="D2049" s="9"/>
      <c r="F2049" s="1"/>
      <c r="H2049" s="1"/>
      <c r="I2049" s="1"/>
      <c r="J2049" s="1"/>
      <c r="K2049" s="1"/>
      <c r="L2049" s="1"/>
    </row>
    <row r="2050" spans="2:13" s="1" customFormat="1" ht="15" hidden="1" customHeight="1" outlineLevel="1" x14ac:dyDescent="0.15">
      <c r="B2050" s="7"/>
      <c r="D2050" s="9" t="s">
        <v>13</v>
      </c>
      <c r="F2050" s="8" t="s">
        <v>14</v>
      </c>
      <c r="H2050" s="30">
        <f>IF(H2044=0,0,H2046 / H2044)</f>
        <v>0</v>
      </c>
      <c r="I2050" s="30">
        <f>IF(I2044=0,0,I2046 / I2044)</f>
        <v>0</v>
      </c>
      <c r="J2050" s="30">
        <f>IF(J2044=0,0,J2046 / J2044)</f>
        <v>0</v>
      </c>
      <c r="K2050" s="30">
        <f>IF(K2044=0,0,K2046 / K2044)</f>
        <v>0</v>
      </c>
      <c r="L2050" s="30">
        <f>IF(L2044=0,0,L2046 / L2044)</f>
        <v>0</v>
      </c>
    </row>
    <row r="2051" spans="2:13" ht="4" hidden="1" customHeight="1" outlineLevel="1" x14ac:dyDescent="0.15">
      <c r="D2051" s="9"/>
      <c r="F2051" s="1"/>
      <c r="H2051" s="1"/>
      <c r="I2051" s="1"/>
      <c r="J2051" s="1"/>
      <c r="K2051" s="1"/>
      <c r="L2051" s="1"/>
    </row>
    <row r="2052" spans="2:13" ht="15" hidden="1" customHeight="1" outlineLevel="1" x14ac:dyDescent="0.15">
      <c r="D2052" s="9" t="s">
        <v>301</v>
      </c>
      <c r="F2052" s="8" t="str">
        <f>ReportingCurrencyUnitLables</f>
        <v>USD 000s</v>
      </c>
      <c r="G2052" s="1"/>
      <c r="H2052" s="105" cm="1">
        <f t="array" ref="H2052">SUM((H2033:H2040&lt;H1998) * (H1998 - H2033:H2040) * H2007:H2014) / 1000</f>
        <v>0</v>
      </c>
      <c r="I2052" s="105" cm="1">
        <f t="array" ref="I2052">SUM((I2033:I2040&lt;I1998) * (I1998 - I2033:I2040) * I2007:I2014) / 1000</f>
        <v>0</v>
      </c>
      <c r="J2052" s="105" cm="1">
        <f t="array" ref="J2052">SUM((J2033:J2040&lt;J1998) * (J1998 - J2033:J2040) * J2007:J2014) / 1000</f>
        <v>0</v>
      </c>
      <c r="K2052" s="105" cm="1">
        <f t="array" ref="K2052">SUM((K2033:K2040&lt;K1998) * (K1998 - K2033:K2040) * K2007:K2014) / 1000</f>
        <v>0</v>
      </c>
      <c r="L2052" s="105" cm="1">
        <f t="array" ref="L2052">SUM((L2033:L2040&lt;L1998) * (L1998 - L2033:L2040) * L2007:L2014) / 1000</f>
        <v>0</v>
      </c>
    </row>
    <row r="2053" spans="2:13" ht="4" hidden="1" customHeight="1" outlineLevel="1" x14ac:dyDescent="0.15">
      <c r="D2053" s="9"/>
      <c r="F2053" s="1"/>
      <c r="H2053" s="1"/>
      <c r="I2053" s="1"/>
      <c r="J2053" s="1"/>
      <c r="K2053" s="1"/>
      <c r="L2053" s="1"/>
    </row>
    <row r="2054" spans="2:13" s="1" customFormat="1" ht="15" hidden="1" customHeight="1" outlineLevel="1" x14ac:dyDescent="0.15">
      <c r="B2054" s="7"/>
      <c r="D2054" s="9" t="s">
        <v>252</v>
      </c>
      <c r="F2054" s="8" t="s">
        <v>250</v>
      </c>
      <c r="H2054" s="30">
        <f>IF(H2048=0, 0, H2052/H2048)</f>
        <v>0</v>
      </c>
      <c r="I2054" s="30">
        <f>IF(I2048=0, 0, I2052/I2048)</f>
        <v>0</v>
      </c>
      <c r="J2054" s="30">
        <f>IF(J2048=0, 0, J2052/J2048)</f>
        <v>0</v>
      </c>
      <c r="K2054" s="30">
        <f>IF(K2048=0, 0, K2052/K2048)</f>
        <v>0</v>
      </c>
      <c r="L2054" s="30">
        <f>IF(L2048=0, 0, L2052/L2048)</f>
        <v>0</v>
      </c>
    </row>
    <row r="2055" spans="2:13" ht="4" hidden="1" customHeight="1" outlineLevel="1" x14ac:dyDescent="0.15">
      <c r="D2055" s="9"/>
      <c r="F2055" s="1"/>
      <c r="H2055" s="1"/>
      <c r="I2055" s="1"/>
      <c r="J2055" s="1"/>
      <c r="K2055" s="1"/>
      <c r="L2055" s="1"/>
    </row>
    <row r="2056" spans="2:13" s="1" customFormat="1" ht="15" hidden="1" customHeight="1" outlineLevel="1" x14ac:dyDescent="0.15">
      <c r="B2056" s="7"/>
      <c r="C2056" s="7"/>
      <c r="D2056" s="9" t="s">
        <v>251</v>
      </c>
      <c r="F2056" s="8" t="s">
        <v>259</v>
      </c>
      <c r="H2056" s="31"/>
      <c r="I2056" s="30">
        <f>IF(H2054=0, 0, -(I2054-H2054) / H2054)</f>
        <v>0</v>
      </c>
      <c r="J2056" s="30">
        <f>IF(I2054=0, 0, -(J2054-I2054) / I2054)</f>
        <v>0</v>
      </c>
      <c r="K2056" s="30">
        <f>IF(J2054=0, 0, -(K2054-J2054) / J2054)</f>
        <v>0</v>
      </c>
      <c r="L2056" s="30">
        <f>IF(K2054=0, 0, -(L2054-K2054) / K2054)</f>
        <v>0</v>
      </c>
    </row>
    <row r="2057" spans="2:13" hidden="1" outlineLevel="1" x14ac:dyDescent="0.15"/>
    <row r="2058" spans="2:13" s="1" customFormat="1" ht="18" hidden="1" customHeight="1" outlineLevel="1" x14ac:dyDescent="0.15">
      <c r="B2058" s="7"/>
      <c r="C2058" s="95" t="s">
        <v>241</v>
      </c>
      <c r="D2058" s="95"/>
      <c r="E2058" s="97">
        <f>IF(AND(J1985 = "Yes", OR(ISBLANK(Worker_Type_Filter), Worker_Type_Filter = H1990),
 OR(ISBLANK(Country_Filter), Country_Filter = J1990)), 1, 0)</f>
        <v>1</v>
      </c>
      <c r="F2058" s="96"/>
      <c r="G2058" s="96"/>
      <c r="H2058" s="96" t="s">
        <v>4</v>
      </c>
      <c r="I2058" s="96" t="s">
        <v>5</v>
      </c>
      <c r="J2058" s="96" t="s">
        <v>6</v>
      </c>
      <c r="K2058" s="96" t="s">
        <v>257</v>
      </c>
      <c r="L2058" s="96" t="s">
        <v>258</v>
      </c>
      <c r="M2058" s="96"/>
    </row>
    <row r="2059" spans="2:13" ht="10" hidden="1" customHeight="1" outlineLevel="1" x14ac:dyDescent="0.15">
      <c r="C2059" s="44" t="s">
        <v>248</v>
      </c>
    </row>
    <row r="2060" spans="2:13" ht="4" hidden="1" customHeight="1" outlineLevel="1" x14ac:dyDescent="0.15"/>
    <row r="2061" spans="2:13" s="1" customFormat="1" ht="15" hidden="1" customHeight="1" outlineLevel="1" x14ac:dyDescent="0.15">
      <c r="B2061" s="7"/>
      <c r="C2061" s="19">
        <v>1</v>
      </c>
      <c r="D2061" s="9" t="s">
        <v>17</v>
      </c>
      <c r="F2061" s="8" t="s">
        <v>9</v>
      </c>
      <c r="H2061" s="29">
        <f>H2044 * $E2058</f>
        <v>0</v>
      </c>
      <c r="I2061" s="29">
        <f>I2044 * $E2058</f>
        <v>0</v>
      </c>
      <c r="J2061" s="29">
        <f>J2044 * $E2058</f>
        <v>0</v>
      </c>
      <c r="K2061" s="29">
        <f>K2044 * $E2058</f>
        <v>0</v>
      </c>
      <c r="L2061" s="29">
        <f>L2044 * $E2058</f>
        <v>0</v>
      </c>
    </row>
    <row r="2062" spans="2:13" ht="4" hidden="1" customHeight="1" outlineLevel="1" x14ac:dyDescent="0.15">
      <c r="D2062" s="9"/>
      <c r="F2062" s="1"/>
      <c r="H2062" s="1"/>
      <c r="I2062" s="1"/>
      <c r="J2062" s="1"/>
      <c r="K2062" s="1"/>
      <c r="L2062" s="1"/>
    </row>
    <row r="2063" spans="2:13" s="1" customFormat="1" ht="15" hidden="1" customHeight="1" outlineLevel="1" x14ac:dyDescent="0.15">
      <c r="B2063" s="7"/>
      <c r="C2063" s="19">
        <v>2</v>
      </c>
      <c r="D2063" s="9" t="s">
        <v>249</v>
      </c>
      <c r="F2063" s="8" t="s">
        <v>9</v>
      </c>
      <c r="H2063" s="29">
        <f>H2046 * $E2058</f>
        <v>0</v>
      </c>
      <c r="I2063" s="29">
        <f>I2046 * $E2058</f>
        <v>0</v>
      </c>
      <c r="J2063" s="29">
        <f>J2046 * $E2058</f>
        <v>0</v>
      </c>
      <c r="K2063" s="29">
        <f>K2046 * $E2058</f>
        <v>0</v>
      </c>
      <c r="L2063" s="29">
        <f>L2046 * $E2058</f>
        <v>0</v>
      </c>
    </row>
    <row r="2064" spans="2:13" ht="4" hidden="1" customHeight="1" outlineLevel="1" x14ac:dyDescent="0.15">
      <c r="D2064" s="9"/>
      <c r="F2064" s="1"/>
      <c r="H2064" s="1"/>
      <c r="I2064" s="1"/>
      <c r="J2064" s="1"/>
      <c r="K2064" s="1"/>
      <c r="L2064" s="1"/>
    </row>
    <row r="2065" spans="2:14" s="1" customFormat="1" ht="15" hidden="1" customHeight="1" outlineLevel="1" x14ac:dyDescent="0.15">
      <c r="B2065" s="7"/>
      <c r="C2065" s="19">
        <v>3</v>
      </c>
      <c r="D2065" s="9" t="s">
        <v>11</v>
      </c>
      <c r="F2065" s="8" t="str">
        <f>ReportingCurrencyUnitLables</f>
        <v>USD 000s</v>
      </c>
      <c r="H2065" s="29">
        <f>H2048 * $E2058</f>
        <v>0</v>
      </c>
      <c r="I2065" s="29">
        <f>I2048 * $E2058</f>
        <v>0</v>
      </c>
      <c r="J2065" s="29">
        <f>J2048 * $E2058</f>
        <v>0</v>
      </c>
      <c r="K2065" s="29">
        <f>K2048 * $E2058</f>
        <v>0</v>
      </c>
      <c r="L2065" s="29">
        <f>L2048 * $E2058</f>
        <v>0</v>
      </c>
    </row>
    <row r="2066" spans="2:14" ht="4" hidden="1" customHeight="1" outlineLevel="1" x14ac:dyDescent="0.15">
      <c r="D2066" s="9"/>
      <c r="F2066" s="1"/>
      <c r="H2066" s="1"/>
      <c r="I2066" s="1"/>
      <c r="J2066" s="1"/>
      <c r="K2066" s="1"/>
      <c r="L2066" s="1"/>
    </row>
    <row r="2067" spans="2:14" s="1" customFormat="1" ht="15" hidden="1" customHeight="1" outlineLevel="1" x14ac:dyDescent="0.15">
      <c r="B2067" s="7"/>
      <c r="C2067" s="19">
        <v>4</v>
      </c>
      <c r="D2067" s="9" t="s">
        <v>256</v>
      </c>
      <c r="F2067" s="8" t="str">
        <f>ReportingCurrencyUnitLables</f>
        <v>USD 000s</v>
      </c>
      <c r="H2067" s="29">
        <f>H2052 * $E2058</f>
        <v>0</v>
      </c>
      <c r="I2067" s="29">
        <f>I2052 * $E2058</f>
        <v>0</v>
      </c>
      <c r="J2067" s="29">
        <f>J2052 * $E2058</f>
        <v>0</v>
      </c>
      <c r="K2067" s="29">
        <f>K2052 * $E2058</f>
        <v>0</v>
      </c>
      <c r="L2067" s="29">
        <f>L2052 * $E2058</f>
        <v>0</v>
      </c>
    </row>
    <row r="2068" spans="2:14" ht="4" hidden="1" customHeight="1" outlineLevel="1" x14ac:dyDescent="0.15">
      <c r="D2068" s="9"/>
      <c r="F2068" s="1"/>
      <c r="H2068" s="1"/>
      <c r="I2068" s="1"/>
      <c r="J2068" s="1"/>
      <c r="K2068" s="1"/>
      <c r="L2068" s="1"/>
    </row>
    <row r="2069" spans="2:14" ht="10" hidden="1" customHeight="1" outlineLevel="1" x14ac:dyDescent="0.15">
      <c r="B2069" s="45"/>
      <c r="C2069" s="41"/>
      <c r="D2069" s="41"/>
      <c r="E2069" s="41"/>
      <c r="F2069" s="41"/>
      <c r="G2069" s="41"/>
      <c r="H2069" s="41"/>
      <c r="I2069" s="46"/>
      <c r="J2069" s="46"/>
      <c r="K2069" s="46"/>
      <c r="L2069" s="41"/>
      <c r="M2069" s="41"/>
      <c r="N2069" s="1"/>
    </row>
    <row r="2070" spans="2:14" ht="10" customHeight="1" x14ac:dyDescent="0.15"/>
    <row r="2071" spans="2:14" s="1" customFormat="1" ht="19" collapsed="1" x14ac:dyDescent="0.15">
      <c r="B2071" s="87" cm="1">
        <f t="array" aca="1" ref="B2071" ca="1">MAX($B$2:OFFSET(B2071,-1,0)+1)</f>
        <v>25</v>
      </c>
      <c r="C2071" s="88" t="str">
        <f>UPPER(J2076) &amp;" / " &amp; K2076  &amp; " / " &amp; L2076 &amp; " / " &amp; H2076</f>
        <v xml:space="preserve"> /  /  / </v>
      </c>
      <c r="D2071" s="88"/>
      <c r="E2071" s="41"/>
      <c r="F2071" s="41"/>
      <c r="G2071" s="41"/>
      <c r="H2071" s="62" t="str">
        <f>IF(COUNTIF(E2073:E2153, "!")&gt;0, "!", "")</f>
        <v/>
      </c>
      <c r="I2071" s="18" t="s">
        <v>240</v>
      </c>
      <c r="J2071" s="2" t="s">
        <v>210</v>
      </c>
      <c r="K2071" s="18" t="s">
        <v>266</v>
      </c>
      <c r="L2071" s="42">
        <f>E2144</f>
        <v>1</v>
      </c>
      <c r="M2071" s="41"/>
    </row>
    <row r="2072" spans="2:14" s="1" customFormat="1" ht="4" hidden="1" customHeight="1" outlineLevel="1" x14ac:dyDescent="0.15">
      <c r="B2072" s="92"/>
      <c r="C2072" s="93"/>
      <c r="D2072" s="93"/>
      <c r="E2072" s="93"/>
      <c r="F2072" s="93"/>
      <c r="G2072" s="93"/>
      <c r="H2072" s="93"/>
      <c r="I2072" s="94"/>
      <c r="J2072" s="94"/>
      <c r="K2072" s="94"/>
      <c r="L2072" s="93"/>
      <c r="M2072" s="93"/>
    </row>
    <row r="2073" spans="2:14" ht="10" hidden="1" customHeight="1" outlineLevel="1" x14ac:dyDescent="0.15"/>
    <row r="2074" spans="2:14" ht="15" hidden="1" customHeight="1" outlineLevel="1" x14ac:dyDescent="0.15">
      <c r="D2074" s="1"/>
      <c r="E2074" s="1"/>
      <c r="H2074" s="4" t="s">
        <v>1</v>
      </c>
      <c r="J2074" s="4" t="s">
        <v>0</v>
      </c>
      <c r="K2074" s="4" t="s">
        <v>209</v>
      </c>
      <c r="L2074" s="4" t="s">
        <v>263</v>
      </c>
    </row>
    <row r="2075" spans="2:14" ht="5" hidden="1" customHeight="1" outlineLevel="1" x14ac:dyDescent="0.15">
      <c r="D2075" s="1"/>
      <c r="E2075" s="1"/>
      <c r="H2075" s="1"/>
      <c r="J2075" s="1"/>
      <c r="K2075" s="1"/>
      <c r="L2075" s="1"/>
    </row>
    <row r="2076" spans="2:14" ht="15" hidden="1" customHeight="1" outlineLevel="1" x14ac:dyDescent="0.15">
      <c r="D2076" s="9" t="s">
        <v>2</v>
      </c>
      <c r="E2076" s="1"/>
      <c r="H2076" s="2"/>
      <c r="J2076" s="2"/>
      <c r="K2076" s="2"/>
      <c r="L2076" s="2"/>
    </row>
    <row r="2077" spans="2:14" hidden="1" outlineLevel="1" x14ac:dyDescent="0.15">
      <c r="D2077" s="1"/>
      <c r="E2077" s="1"/>
      <c r="F2077" s="1"/>
      <c r="H2077" s="1"/>
      <c r="I2077" s="1"/>
      <c r="J2077" s="1"/>
      <c r="K2077" s="1"/>
      <c r="L2077" s="1"/>
    </row>
    <row r="2078" spans="2:14" s="1" customFormat="1" ht="18" hidden="1" customHeight="1" outlineLevel="1" x14ac:dyDescent="0.15">
      <c r="B2078" s="7"/>
      <c r="C2078" s="95" t="s">
        <v>3</v>
      </c>
      <c r="D2078" s="95"/>
      <c r="E2078" s="95"/>
      <c r="F2078" s="96"/>
      <c r="G2078" s="96"/>
      <c r="H2078" s="96" t="s">
        <v>4</v>
      </c>
      <c r="I2078" s="96" t="s">
        <v>5</v>
      </c>
      <c r="J2078" s="96" t="s">
        <v>6</v>
      </c>
      <c r="K2078" s="96" t="s">
        <v>257</v>
      </c>
      <c r="L2078" s="96" t="s">
        <v>258</v>
      </c>
      <c r="M2078" s="96"/>
    </row>
    <row r="2079" spans="2:14" ht="10" hidden="1" customHeight="1" outlineLevel="1" x14ac:dyDescent="0.15">
      <c r="H2079" s="1"/>
      <c r="I2079" s="1"/>
      <c r="J2079" s="1"/>
      <c r="K2079" s="1"/>
      <c r="L2079" s="1"/>
    </row>
    <row r="2080" spans="2:14" s="1" customFormat="1" ht="15" hidden="1" customHeight="1" outlineLevel="1" x14ac:dyDescent="0.15">
      <c r="B2080" s="7"/>
      <c r="D2080" s="9" t="s">
        <v>3</v>
      </c>
      <c r="F2080" s="17" t="s">
        <v>331</v>
      </c>
      <c r="H2080" s="22"/>
      <c r="I2080" s="22"/>
      <c r="J2080" s="22"/>
      <c r="K2080" s="22"/>
      <c r="L2080" s="22"/>
    </row>
    <row r="2081" spans="2:13" ht="4" hidden="1" customHeight="1" outlineLevel="1" x14ac:dyDescent="0.15">
      <c r="D2081" s="1"/>
      <c r="E2081" s="1"/>
      <c r="F2081" s="1"/>
      <c r="H2081" s="1"/>
      <c r="I2081" s="1"/>
      <c r="J2081" s="1"/>
      <c r="K2081" s="1"/>
      <c r="L2081" s="1"/>
    </row>
    <row r="2082" spans="2:13" s="1" customFormat="1" ht="15" hidden="1" customHeight="1" outlineLevel="1" x14ac:dyDescent="0.15">
      <c r="B2082" s="7"/>
      <c r="D2082" s="9" t="s">
        <v>246</v>
      </c>
      <c r="F2082" s="8" t="str">
        <f>F2084 &amp; ":" &amp; F2080</f>
        <v>USD:[currency code]</v>
      </c>
      <c r="H2082" s="24"/>
      <c r="I2082" s="24"/>
      <c r="J2082" s="24"/>
      <c r="K2082" s="24"/>
      <c r="L2082" s="24"/>
    </row>
    <row r="2083" spans="2:13" ht="4" hidden="1" customHeight="1" outlineLevel="1" x14ac:dyDescent="0.15">
      <c r="D2083" s="1"/>
      <c r="E2083" s="1"/>
      <c r="F2083" s="1"/>
      <c r="H2083" s="1"/>
      <c r="I2083" s="1"/>
      <c r="J2083" s="1"/>
      <c r="K2083" s="1"/>
      <c r="L2083" s="1"/>
    </row>
    <row r="2084" spans="2:13" s="1" customFormat="1" ht="15" hidden="1" customHeight="1" outlineLevel="1" x14ac:dyDescent="0.15">
      <c r="B2084" s="7"/>
      <c r="D2084" s="9" t="s">
        <v>16</v>
      </c>
      <c r="F2084" s="8" t="str">
        <f>ReportingCurrency</f>
        <v>USD</v>
      </c>
      <c r="H2084" s="28">
        <f>IF(H2082=0, 0, H2080/H2082)</f>
        <v>0</v>
      </c>
      <c r="I2084" s="28">
        <f>IF(I2082=0, 0, I2080/I2082)</f>
        <v>0</v>
      </c>
      <c r="J2084" s="28">
        <f>IF(J2082=0, 0, J2080/J2082)</f>
        <v>0</v>
      </c>
      <c r="K2084" s="28">
        <f>IF(K2082=0, 0, K2080/K2082)</f>
        <v>0</v>
      </c>
      <c r="L2084" s="28">
        <f>IF(L2082=0, 0, L2080/L2082)</f>
        <v>0</v>
      </c>
    </row>
    <row r="2085" spans="2:13" ht="4" hidden="1" customHeight="1" outlineLevel="1" x14ac:dyDescent="0.15">
      <c r="D2085" s="1"/>
      <c r="E2085" s="1"/>
      <c r="F2085" s="1"/>
      <c r="H2085" s="1"/>
      <c r="I2085" s="1"/>
      <c r="J2085" s="1"/>
      <c r="K2085" s="1"/>
      <c r="L2085" s="1"/>
    </row>
    <row r="2086" spans="2:13" s="1" customFormat="1" ht="15" hidden="1" customHeight="1" outlineLevel="1" x14ac:dyDescent="0.15">
      <c r="B2086" s="7"/>
      <c r="D2086" s="9" t="s">
        <v>253</v>
      </c>
      <c r="F2086" s="8" t="s">
        <v>254</v>
      </c>
      <c r="H2086" s="2"/>
      <c r="I2086" s="2"/>
      <c r="J2086" s="2"/>
      <c r="K2086" s="2"/>
      <c r="L2086" s="2"/>
    </row>
    <row r="2087" spans="2:13" ht="4" hidden="1" customHeight="1" outlineLevel="1" x14ac:dyDescent="0.15">
      <c r="D2087" s="1"/>
      <c r="E2087" s="1"/>
      <c r="F2087" s="1"/>
      <c r="H2087" s="1"/>
      <c r="I2087" s="1"/>
      <c r="J2087" s="1"/>
      <c r="K2087" s="1"/>
      <c r="L2087" s="1"/>
    </row>
    <row r="2088" spans="2:13" s="1" customFormat="1" ht="15" hidden="1" customHeight="1" outlineLevel="1" x14ac:dyDescent="0.15">
      <c r="B2088" s="7"/>
      <c r="D2088" s="9" t="s">
        <v>279</v>
      </c>
      <c r="F2088" s="8" t="s">
        <v>255</v>
      </c>
      <c r="H2088" s="25"/>
      <c r="I2088" s="25"/>
      <c r="J2088" s="25"/>
      <c r="K2088" s="25"/>
      <c r="L2088" s="25"/>
    </row>
    <row r="2089" spans="2:13" hidden="1" outlineLevel="1" x14ac:dyDescent="0.15">
      <c r="D2089" s="1"/>
      <c r="E2089" s="1"/>
      <c r="F2089" s="1"/>
      <c r="H2089" s="1"/>
      <c r="I2089" s="1"/>
      <c r="J2089" s="1"/>
      <c r="K2089" s="1"/>
      <c r="L2089" s="1"/>
    </row>
    <row r="2090" spans="2:13" s="1" customFormat="1" ht="18" hidden="1" customHeight="1" outlineLevel="1" x14ac:dyDescent="0.15">
      <c r="B2090" s="7"/>
      <c r="C2090" s="95" t="s">
        <v>8</v>
      </c>
      <c r="D2090" s="95"/>
      <c r="E2090" s="95"/>
      <c r="F2090" s="96"/>
      <c r="G2090" s="96"/>
      <c r="H2090" s="96" t="s">
        <v>4</v>
      </c>
      <c r="I2090" s="96" t="s">
        <v>5</v>
      </c>
      <c r="J2090" s="96" t="s">
        <v>6</v>
      </c>
      <c r="K2090" s="96" t="s">
        <v>257</v>
      </c>
      <c r="L2090" s="96" t="s">
        <v>258</v>
      </c>
      <c r="M2090" s="96"/>
    </row>
    <row r="2091" spans="2:13" ht="10" hidden="1" customHeight="1" outlineLevel="1" x14ac:dyDescent="0.15">
      <c r="H2091" s="1"/>
      <c r="I2091" s="1"/>
      <c r="J2091" s="1"/>
      <c r="K2091" s="1"/>
      <c r="L2091" s="1"/>
    </row>
    <row r="2092" spans="2:13" ht="15" hidden="1" customHeight="1" outlineLevel="1" x14ac:dyDescent="0.15">
      <c r="D2092" s="9" t="s">
        <v>323</v>
      </c>
      <c r="E2092" s="1"/>
      <c r="F2092" s="1"/>
      <c r="H2092" s="65"/>
      <c r="I2092" s="1"/>
      <c r="J2092" s="1"/>
      <c r="K2092" s="1"/>
      <c r="L2092" s="1"/>
    </row>
    <row r="2093" spans="2:13" s="1" customFormat="1" ht="15" hidden="1" customHeight="1" outlineLevel="1" x14ac:dyDescent="0.15">
      <c r="B2093" s="7"/>
      <c r="D2093" s="63" t="s">
        <v>317</v>
      </c>
      <c r="F2093" s="8" t="s">
        <v>18</v>
      </c>
      <c r="H2093" s="23"/>
      <c r="I2093" s="23"/>
      <c r="J2093" s="23"/>
      <c r="K2093" s="23"/>
      <c r="L2093" s="23"/>
    </row>
    <row r="2094" spans="2:13" s="1" customFormat="1" ht="15" hidden="1" customHeight="1" outlineLevel="1" x14ac:dyDescent="0.15">
      <c r="B2094" s="7"/>
      <c r="D2094" s="63" t="s">
        <v>302</v>
      </c>
      <c r="F2094" s="8" t="s">
        <v>18</v>
      </c>
      <c r="H2094" s="23"/>
      <c r="I2094" s="23"/>
      <c r="J2094" s="23"/>
      <c r="K2094" s="23"/>
      <c r="L2094" s="23"/>
    </row>
    <row r="2095" spans="2:13" s="1" customFormat="1" ht="15" hidden="1" customHeight="1" outlineLevel="1" x14ac:dyDescent="0.15">
      <c r="B2095" s="7"/>
      <c r="D2095" s="63" t="s">
        <v>303</v>
      </c>
      <c r="F2095" s="8" t="s">
        <v>18</v>
      </c>
      <c r="H2095" s="23"/>
      <c r="I2095" s="23"/>
      <c r="J2095" s="23"/>
      <c r="K2095" s="23"/>
      <c r="L2095" s="23"/>
    </row>
    <row r="2096" spans="2:13" s="1" customFormat="1" ht="15" hidden="1" customHeight="1" outlineLevel="1" x14ac:dyDescent="0.15">
      <c r="B2096" s="7"/>
      <c r="D2096" s="63" t="s">
        <v>304</v>
      </c>
      <c r="F2096" s="8" t="s">
        <v>18</v>
      </c>
      <c r="H2096" s="23"/>
      <c r="I2096" s="23"/>
      <c r="J2096" s="23"/>
      <c r="K2096" s="23"/>
      <c r="L2096" s="23"/>
    </row>
    <row r="2097" spans="2:13" s="1" customFormat="1" ht="15" hidden="1" customHeight="1" outlineLevel="1" x14ac:dyDescent="0.15">
      <c r="B2097" s="7"/>
      <c r="D2097" s="63" t="s">
        <v>318</v>
      </c>
      <c r="F2097" s="8" t="s">
        <v>18</v>
      </c>
      <c r="H2097" s="23"/>
      <c r="I2097" s="23"/>
      <c r="J2097" s="23"/>
      <c r="K2097" s="23"/>
      <c r="L2097" s="23"/>
    </row>
    <row r="2098" spans="2:13" s="1" customFormat="1" ht="15" hidden="1" customHeight="1" outlineLevel="1" x14ac:dyDescent="0.15">
      <c r="B2098" s="7"/>
      <c r="D2098" s="63" t="s">
        <v>319</v>
      </c>
      <c r="F2098" s="8" t="s">
        <v>18</v>
      </c>
      <c r="H2098" s="23"/>
      <c r="I2098" s="23"/>
      <c r="J2098" s="23"/>
      <c r="K2098" s="23"/>
      <c r="L2098" s="23"/>
    </row>
    <row r="2099" spans="2:13" s="1" customFormat="1" ht="15" hidden="1" customHeight="1" outlineLevel="1" x14ac:dyDescent="0.15">
      <c r="B2099" s="7"/>
      <c r="D2099" s="63" t="s">
        <v>320</v>
      </c>
      <c r="F2099" s="8" t="s">
        <v>18</v>
      </c>
      <c r="H2099" s="23"/>
      <c r="I2099" s="23"/>
      <c r="J2099" s="23"/>
      <c r="K2099" s="23"/>
      <c r="L2099" s="23"/>
    </row>
    <row r="2100" spans="2:13" s="1" customFormat="1" ht="15" hidden="1" customHeight="1" outlineLevel="1" x14ac:dyDescent="0.15">
      <c r="B2100" s="7"/>
      <c r="D2100" s="63" t="s">
        <v>321</v>
      </c>
      <c r="F2100" s="8" t="s">
        <v>18</v>
      </c>
      <c r="H2100" s="23"/>
      <c r="I2100" s="23"/>
      <c r="J2100" s="23"/>
      <c r="K2100" s="23"/>
      <c r="L2100" s="23"/>
    </row>
    <row r="2101" spans="2:13" ht="4" hidden="1" customHeight="1" outlineLevel="1" x14ac:dyDescent="0.15">
      <c r="D2101" s="1"/>
      <c r="E2101" s="1"/>
      <c r="F2101" s="1"/>
      <c r="H2101" s="1"/>
      <c r="I2101" s="1"/>
      <c r="J2101" s="1"/>
      <c r="K2101" s="1"/>
      <c r="L2101" s="1"/>
    </row>
    <row r="2102" spans="2:13" s="1" customFormat="1" ht="15" hidden="1" customHeight="1" outlineLevel="1" x14ac:dyDescent="0.15">
      <c r="B2102" s="7"/>
      <c r="D2102" s="66" t="s">
        <v>327</v>
      </c>
      <c r="F2102" s="8" t="s">
        <v>18</v>
      </c>
      <c r="H2102" s="23"/>
      <c r="I2102" s="23"/>
      <c r="J2102" s="23"/>
      <c r="K2102" s="23"/>
      <c r="L2102" s="23"/>
    </row>
    <row r="2103" spans="2:13" ht="4" hidden="1" customHeight="1" outlineLevel="1" x14ac:dyDescent="0.15">
      <c r="D2103" s="1"/>
      <c r="E2103" s="1"/>
      <c r="F2103" s="1"/>
      <c r="H2103" s="1"/>
      <c r="I2103" s="1"/>
      <c r="J2103" s="1"/>
      <c r="K2103" s="1"/>
      <c r="L2103" s="1"/>
    </row>
    <row r="2104" spans="2:13" s="1" customFormat="1" ht="15" hidden="1" customHeight="1" outlineLevel="1" x14ac:dyDescent="0.15">
      <c r="B2104" s="7"/>
      <c r="D2104" s="60" t="s">
        <v>310</v>
      </c>
      <c r="E2104"/>
      <c r="F2104" s="8" t="s">
        <v>18</v>
      </c>
      <c r="H2104" s="28">
        <f>SUM(H2093:H2100, H2102)</f>
        <v>0</v>
      </c>
      <c r="I2104" s="28">
        <f t="shared" ref="I2104:L2104" si="120">SUM(I2093:I2100, I2102)</f>
        <v>0</v>
      </c>
      <c r="J2104" s="28">
        <f t="shared" si="120"/>
        <v>0</v>
      </c>
      <c r="K2104" s="28">
        <f t="shared" si="120"/>
        <v>0</v>
      </c>
      <c r="L2104" s="28">
        <f t="shared" si="120"/>
        <v>0</v>
      </c>
    </row>
    <row r="2105" spans="2:13" hidden="1" outlineLevel="1" x14ac:dyDescent="0.15">
      <c r="D2105" s="1"/>
      <c r="E2105" s="1"/>
      <c r="F2105" s="1"/>
      <c r="H2105" s="1"/>
      <c r="I2105" s="1"/>
      <c r="J2105" s="1"/>
      <c r="K2105" s="1"/>
      <c r="L2105" s="1"/>
    </row>
    <row r="2106" spans="2:13" s="1" customFormat="1" ht="18" hidden="1" customHeight="1" outlineLevel="1" x14ac:dyDescent="0.15">
      <c r="B2106" s="7"/>
      <c r="C2106" s="95" t="s">
        <v>322</v>
      </c>
      <c r="D2106" s="95"/>
      <c r="E2106" s="95"/>
      <c r="F2106" s="96"/>
      <c r="G2106" s="96"/>
      <c r="H2106" s="96" t="s">
        <v>4</v>
      </c>
      <c r="I2106" s="96" t="s">
        <v>5</v>
      </c>
      <c r="J2106" s="96" t="s">
        <v>6</v>
      </c>
      <c r="K2106" s="96" t="s">
        <v>257</v>
      </c>
      <c r="L2106" s="96" t="s">
        <v>258</v>
      </c>
      <c r="M2106" s="96"/>
    </row>
    <row r="2107" spans="2:13" ht="10" hidden="1" customHeight="1" outlineLevel="1" x14ac:dyDescent="0.15">
      <c r="H2107" s="1"/>
      <c r="I2107" s="1"/>
      <c r="J2107" s="1"/>
      <c r="K2107" s="1"/>
      <c r="L2107" s="1"/>
    </row>
    <row r="2108" spans="2:13" ht="15" hidden="1" customHeight="1" outlineLevel="1" x14ac:dyDescent="0.15">
      <c r="D2108" s="61" t="s">
        <v>308</v>
      </c>
      <c r="H2108" s="102" t="str" cm="1">
        <f t="array" ref="H2108">IF(OR(E2109:E2116 = "!"), "Red alert = missing data","")</f>
        <v/>
      </c>
      <c r="I2108" s="1"/>
      <c r="J2108" s="1"/>
      <c r="K2108" s="1"/>
      <c r="L2108" s="1"/>
    </row>
    <row r="2109" spans="2:13" s="1" customFormat="1" ht="15" hidden="1" customHeight="1" outlineLevel="1" x14ac:dyDescent="0.15">
      <c r="B2109" s="7"/>
      <c r="D2109" s="64" t="str">
        <f t="shared" ref="D2109:D2116" si="121">D2093</f>
        <v>[Role 1]</v>
      </c>
      <c r="E2109" s="62" t="str" cm="1">
        <f t="array" ref="E2109">IF(OR(H2093:L2093*H2109:L2109 &lt; H2093:L2093*1), "!", "")</f>
        <v/>
      </c>
      <c r="F2109" s="59" t="str">
        <f>F2080</f>
        <v>[currency code]</v>
      </c>
      <c r="H2109" s="23"/>
      <c r="I2109" s="23"/>
      <c r="J2109" s="23"/>
      <c r="K2109" s="23"/>
      <c r="L2109" s="23"/>
    </row>
    <row r="2110" spans="2:13" s="1" customFormat="1" ht="15" hidden="1" customHeight="1" outlineLevel="1" x14ac:dyDescent="0.15">
      <c r="B2110" s="7"/>
      <c r="D2110" s="64" t="str">
        <f t="shared" si="121"/>
        <v>[Role 2]</v>
      </c>
      <c r="E2110" s="62" t="str" cm="1">
        <f t="array" ref="E2110">IF(OR(H2094:L2094*H2110:L2110 &lt; H2094:L2094*1), "!", "")</f>
        <v/>
      </c>
      <c r="F2110" s="59" t="str">
        <f>F2080</f>
        <v>[currency code]</v>
      </c>
      <c r="H2110" s="23"/>
      <c r="I2110" s="23"/>
      <c r="J2110" s="23"/>
      <c r="K2110" s="23"/>
      <c r="L2110" s="23"/>
    </row>
    <row r="2111" spans="2:13" s="1" customFormat="1" ht="15" hidden="1" customHeight="1" outlineLevel="1" x14ac:dyDescent="0.15">
      <c r="B2111" s="7"/>
      <c r="D2111" s="64" t="str">
        <f t="shared" si="121"/>
        <v>[Role 3]</v>
      </c>
      <c r="E2111" s="62" t="str" cm="1">
        <f t="array" ref="E2111">IF(OR(H2095:L2095*H2111:L2111 &lt; H2095:L2095*1), "!", "")</f>
        <v/>
      </c>
      <c r="F2111" s="59" t="str">
        <f>F2080</f>
        <v>[currency code]</v>
      </c>
      <c r="H2111" s="23"/>
      <c r="I2111" s="23"/>
      <c r="J2111" s="23"/>
      <c r="K2111" s="23"/>
      <c r="L2111" s="23"/>
    </row>
    <row r="2112" spans="2:13" s="1" customFormat="1" ht="15" hidden="1" customHeight="1" outlineLevel="1" x14ac:dyDescent="0.15">
      <c r="B2112" s="7"/>
      <c r="D2112" s="64" t="str">
        <f t="shared" si="121"/>
        <v>[Role 4]</v>
      </c>
      <c r="E2112" s="62" t="str" cm="1">
        <f t="array" ref="E2112">IF(OR(H2096:L2096*H2112:L2112 &lt; H2096:L2096*1), "!", "")</f>
        <v/>
      </c>
      <c r="F2112" s="59" t="str">
        <f>F2080</f>
        <v>[currency code]</v>
      </c>
      <c r="H2112" s="23"/>
      <c r="I2112" s="23"/>
      <c r="J2112" s="23"/>
      <c r="K2112" s="23"/>
      <c r="L2112" s="23"/>
    </row>
    <row r="2113" spans="2:13" s="1" customFormat="1" ht="15" hidden="1" customHeight="1" outlineLevel="1" x14ac:dyDescent="0.15">
      <c r="B2113" s="7"/>
      <c r="D2113" s="64" t="str">
        <f t="shared" si="121"/>
        <v>[Role 5]</v>
      </c>
      <c r="E2113" s="62" t="str" cm="1">
        <f t="array" ref="E2113">IF(OR(H2097:L2097*H2113:L2113 &lt; H2097:L2097*1), "!", "")</f>
        <v/>
      </c>
      <c r="F2113" s="59" t="str">
        <f>F2080</f>
        <v>[currency code]</v>
      </c>
      <c r="H2113" s="23"/>
      <c r="I2113" s="23"/>
      <c r="J2113" s="23"/>
      <c r="K2113" s="23"/>
      <c r="L2113" s="23"/>
    </row>
    <row r="2114" spans="2:13" s="1" customFormat="1" ht="15" hidden="1" customHeight="1" outlineLevel="1" x14ac:dyDescent="0.15">
      <c r="B2114" s="7"/>
      <c r="D2114" s="64" t="str">
        <f t="shared" si="121"/>
        <v>[Role 6]</v>
      </c>
      <c r="E2114" s="62" t="str" cm="1">
        <f t="array" ref="E2114">IF(OR(H2098:L2098*H2114:L2114 &lt; H2098:L2098*1), "!", "")</f>
        <v/>
      </c>
      <c r="F2114" s="59" t="str">
        <f>F2080</f>
        <v>[currency code]</v>
      </c>
      <c r="H2114" s="23"/>
      <c r="I2114" s="23"/>
      <c r="J2114" s="23"/>
      <c r="K2114" s="23"/>
      <c r="L2114" s="23"/>
    </row>
    <row r="2115" spans="2:13" s="1" customFormat="1" ht="15" hidden="1" customHeight="1" outlineLevel="1" x14ac:dyDescent="0.15">
      <c r="B2115" s="7"/>
      <c r="D2115" s="64" t="str">
        <f t="shared" si="121"/>
        <v>[Role 7]</v>
      </c>
      <c r="E2115" s="62" t="str" cm="1">
        <f t="array" ref="E2115">IF(OR(H2099:L2099*H2115:L2115 &lt; H2099:L2099*1), "!", "")</f>
        <v/>
      </c>
      <c r="F2115" s="59" t="str">
        <f>F2080</f>
        <v>[currency code]</v>
      </c>
      <c r="H2115" s="23"/>
      <c r="I2115" s="23"/>
      <c r="J2115" s="23"/>
      <c r="K2115" s="23"/>
      <c r="L2115" s="23"/>
    </row>
    <row r="2116" spans="2:13" s="1" customFormat="1" ht="15" hidden="1" customHeight="1" outlineLevel="1" x14ac:dyDescent="0.15">
      <c r="B2116" s="7"/>
      <c r="D2116" s="64" t="str">
        <f t="shared" si="121"/>
        <v>[Role 8]</v>
      </c>
      <c r="E2116" s="62" t="str" cm="1">
        <f t="array" ref="E2116">IF(OR(H2100:L2100*H2116:L2116 &lt; H2100:L2100*1), "!", "")</f>
        <v/>
      </c>
      <c r="F2116" s="59" t="str">
        <f>F2080</f>
        <v>[currency code]</v>
      </c>
      <c r="H2116" s="23"/>
      <c r="I2116" s="23"/>
      <c r="J2116" s="23"/>
      <c r="K2116" s="23"/>
      <c r="L2116" s="23"/>
    </row>
    <row r="2117" spans="2:13" ht="10" hidden="1" customHeight="1" outlineLevel="1" x14ac:dyDescent="0.15">
      <c r="D2117" s="1"/>
      <c r="E2117" s="1"/>
      <c r="F2117" s="1"/>
      <c r="H2117" s="1"/>
      <c r="I2117" s="1"/>
      <c r="J2117" s="1"/>
      <c r="K2117" s="1"/>
      <c r="L2117" s="1"/>
    </row>
    <row r="2118" spans="2:13" ht="15" hidden="1" customHeight="1" outlineLevel="1" x14ac:dyDescent="0.15">
      <c r="D2118" s="61" t="s">
        <v>309</v>
      </c>
      <c r="E2118" s="1"/>
      <c r="F2118" s="1"/>
      <c r="H2118" s="104" t="s">
        <v>326</v>
      </c>
      <c r="I2118" s="1"/>
      <c r="J2118" s="1"/>
      <c r="K2118" s="1"/>
      <c r="L2118" s="1"/>
    </row>
    <row r="2119" spans="2:13" s="1" customFormat="1" ht="15" hidden="1" customHeight="1" outlineLevel="1" x14ac:dyDescent="0.15">
      <c r="B2119" s="7"/>
      <c r="D2119" s="64" t="str">
        <f t="shared" ref="D2119:D2126" si="122">D2093</f>
        <v>[Role 1]</v>
      </c>
      <c r="E2119" s="43"/>
      <c r="F2119" s="8" t="str">
        <f t="shared" ref="F2119:F2126" si="123">ReportingCurrency</f>
        <v>USD</v>
      </c>
      <c r="H2119" s="28">
        <f>IF(OR(H2082=0, H2093=0), 0, H2109/H2082)</f>
        <v>0</v>
      </c>
      <c r="I2119" s="28">
        <f>IF(OR(I2082=0, I2093=0), 0, I2109/I2082)</f>
        <v>0</v>
      </c>
      <c r="J2119" s="28">
        <f>IF(OR(J2082=0, J2093=0), 0, J2109/J2082)</f>
        <v>0</v>
      </c>
      <c r="K2119" s="28">
        <f>IF(OR(K2082=0, K2093=0), 0, K2109/K2082)</f>
        <v>0</v>
      </c>
      <c r="L2119" s="28">
        <f>IF(OR(L2082=0, L2093=0), 0, L2109/L2082)</f>
        <v>0</v>
      </c>
    </row>
    <row r="2120" spans="2:13" s="1" customFormat="1" ht="15" hidden="1" customHeight="1" outlineLevel="1" x14ac:dyDescent="0.15">
      <c r="B2120" s="7"/>
      <c r="D2120" s="64" t="str">
        <f t="shared" si="122"/>
        <v>[Role 2]</v>
      </c>
      <c r="E2120" s="43"/>
      <c r="F2120" s="8" t="str">
        <f t="shared" si="123"/>
        <v>USD</v>
      </c>
      <c r="H2120" s="28">
        <f>IF(OR(H2082=0, H2094=0), 0, H2110/H2082)</f>
        <v>0</v>
      </c>
      <c r="I2120" s="28">
        <f>IF(OR(I2082=0, I2094=0), 0, I2110/I2082)</f>
        <v>0</v>
      </c>
      <c r="J2120" s="28">
        <f>IF(OR(J2082=0, J2094=0), 0, J2110/J2082)</f>
        <v>0</v>
      </c>
      <c r="K2120" s="28">
        <f>IF(OR(K2082=0, K2094=0), 0, K2110/K2082)</f>
        <v>0</v>
      </c>
      <c r="L2120" s="28">
        <f>IF(OR(L2082=0, L2094=0), 0, L2110/L2082)</f>
        <v>0</v>
      </c>
    </row>
    <row r="2121" spans="2:13" s="1" customFormat="1" ht="15" hidden="1" customHeight="1" outlineLevel="1" x14ac:dyDescent="0.15">
      <c r="B2121" s="7"/>
      <c r="D2121" s="64" t="str">
        <f t="shared" si="122"/>
        <v>[Role 3]</v>
      </c>
      <c r="E2121" s="43"/>
      <c r="F2121" s="8" t="str">
        <f t="shared" si="123"/>
        <v>USD</v>
      </c>
      <c r="H2121" s="28">
        <f>IF(OR(H2082=0, H2095=0), 0, H2111/H2082)</f>
        <v>0</v>
      </c>
      <c r="I2121" s="28">
        <f>IF(OR(I2082=0, I2095=0), 0, I2111/I2082)</f>
        <v>0</v>
      </c>
      <c r="J2121" s="28">
        <f>IF(OR(J2082=0, J2095=0), 0, J2111/J2082)</f>
        <v>0</v>
      </c>
      <c r="K2121" s="28">
        <f>IF(OR(K2082=0, K2095=0), 0, K2111/K2082)</f>
        <v>0</v>
      </c>
      <c r="L2121" s="28">
        <f>IF(OR(L2082=0, L2095=0), 0, L2111/L2082)</f>
        <v>0</v>
      </c>
    </row>
    <row r="2122" spans="2:13" s="1" customFormat="1" ht="15" hidden="1" customHeight="1" outlineLevel="1" x14ac:dyDescent="0.15">
      <c r="B2122" s="7"/>
      <c r="D2122" s="64" t="str">
        <f t="shared" si="122"/>
        <v>[Role 4]</v>
      </c>
      <c r="E2122" s="43"/>
      <c r="F2122" s="8" t="str">
        <f t="shared" si="123"/>
        <v>USD</v>
      </c>
      <c r="H2122" s="28">
        <f>IF(OR(H2082=0, H2096=0), 0, H2112/H2082)</f>
        <v>0</v>
      </c>
      <c r="I2122" s="28">
        <f>IF(OR(I2082=0, I2096=0), 0, I2112/I2082)</f>
        <v>0</v>
      </c>
      <c r="J2122" s="28">
        <f>IF(OR(J2082=0, J2096=0), 0, J2112/J2082)</f>
        <v>0</v>
      </c>
      <c r="K2122" s="28">
        <f>IF(OR(K2082=0, K2096=0), 0, K2112/K2082)</f>
        <v>0</v>
      </c>
      <c r="L2122" s="28">
        <f>IF(OR(L2082=0, L2096=0), 0, L2112/L2082)</f>
        <v>0</v>
      </c>
    </row>
    <row r="2123" spans="2:13" s="1" customFormat="1" ht="15" hidden="1" customHeight="1" outlineLevel="1" x14ac:dyDescent="0.15">
      <c r="B2123" s="7"/>
      <c r="D2123" s="64" t="str">
        <f t="shared" si="122"/>
        <v>[Role 5]</v>
      </c>
      <c r="E2123" s="43"/>
      <c r="F2123" s="8" t="str">
        <f t="shared" si="123"/>
        <v>USD</v>
      </c>
      <c r="H2123" s="28">
        <f>IF(OR(H2082=0, H2097=0), 0, H2113/H2082)</f>
        <v>0</v>
      </c>
      <c r="I2123" s="28">
        <f>IF(OR(I2082=0, I2097=0), 0, I2113/I2082)</f>
        <v>0</v>
      </c>
      <c r="J2123" s="28">
        <f>IF(OR(J2082=0, J2097=0), 0, J2113/J2082)</f>
        <v>0</v>
      </c>
      <c r="K2123" s="28">
        <f>IF(OR(K2082=0, K2097=0), 0, K2113/K2082)</f>
        <v>0</v>
      </c>
      <c r="L2123" s="28">
        <f>IF(OR(L2082=0, L2097=0), 0, L2113/L2082)</f>
        <v>0</v>
      </c>
    </row>
    <row r="2124" spans="2:13" s="1" customFormat="1" ht="15" hidden="1" customHeight="1" outlineLevel="1" x14ac:dyDescent="0.15">
      <c r="B2124" s="7"/>
      <c r="D2124" s="64" t="str">
        <f t="shared" si="122"/>
        <v>[Role 6]</v>
      </c>
      <c r="E2124" s="43"/>
      <c r="F2124" s="8" t="str">
        <f t="shared" si="123"/>
        <v>USD</v>
      </c>
      <c r="H2124" s="28">
        <f>IF(OR(H2082=0, H2098=0), 0, H2114/H2082)</f>
        <v>0</v>
      </c>
      <c r="I2124" s="28">
        <f>IF(OR(I2082=0, I2098=0), 0, I2114/I2082)</f>
        <v>0</v>
      </c>
      <c r="J2124" s="28">
        <f>IF(OR(J2082=0, J2098=0), 0, J2114/J2082)</f>
        <v>0</v>
      </c>
      <c r="K2124" s="28">
        <f>IF(OR(K2082=0, K2098=0), 0, K2114/K2082)</f>
        <v>0</v>
      </c>
      <c r="L2124" s="28">
        <f>IF(OR(L2082=0, L2098=0), 0, L2114/L2082)</f>
        <v>0</v>
      </c>
    </row>
    <row r="2125" spans="2:13" s="1" customFormat="1" ht="15" hidden="1" customHeight="1" outlineLevel="1" x14ac:dyDescent="0.15">
      <c r="B2125" s="7"/>
      <c r="D2125" s="64" t="str">
        <f t="shared" si="122"/>
        <v>[Role 7]</v>
      </c>
      <c r="E2125" s="43"/>
      <c r="F2125" s="8" t="str">
        <f t="shared" si="123"/>
        <v>USD</v>
      </c>
      <c r="H2125" s="28">
        <f>IF(OR(H2082=0, H2099=0), 0, H2115/H2082)</f>
        <v>0</v>
      </c>
      <c r="I2125" s="28">
        <f>IF(OR(I2082=0, I2099=0), 0, I2115/I2082)</f>
        <v>0</v>
      </c>
      <c r="J2125" s="28">
        <f>IF(OR(J2082=0, J2099=0), 0, J2115/J2082)</f>
        <v>0</v>
      </c>
      <c r="K2125" s="28">
        <f>IF(OR(K2082=0, K2099=0), 0, K2115/K2082)</f>
        <v>0</v>
      </c>
      <c r="L2125" s="28">
        <f>IF(OR(L2082=0, L2099=0), 0, L2115/L2082)</f>
        <v>0</v>
      </c>
    </row>
    <row r="2126" spans="2:13" s="1" customFormat="1" ht="15" hidden="1" customHeight="1" outlineLevel="1" x14ac:dyDescent="0.15">
      <c r="B2126" s="7"/>
      <c r="D2126" s="64" t="str">
        <f t="shared" si="122"/>
        <v>[Role 8]</v>
      </c>
      <c r="E2126" s="43"/>
      <c r="F2126" s="8" t="str">
        <f t="shared" si="123"/>
        <v>USD</v>
      </c>
      <c r="H2126" s="28">
        <f>IF(OR(H2082=0, H2100=0), 0, H2116/H2082)</f>
        <v>0</v>
      </c>
      <c r="I2126" s="28">
        <f>IF(OR(I2082=0, I2100=0), 0, I2116/I2082)</f>
        <v>0</v>
      </c>
      <c r="J2126" s="28">
        <f>IF(OR(J2082=0, J2100=0), 0, J2116/J2082)</f>
        <v>0</v>
      </c>
      <c r="K2126" s="28">
        <f>IF(OR(K2082=0, K2100=0), 0, K2116/K2082)</f>
        <v>0</v>
      </c>
      <c r="L2126" s="28">
        <f>IF(OR(L2082=0, L2100=0), 0, L2116/L2082)</f>
        <v>0</v>
      </c>
    </row>
    <row r="2127" spans="2:13" hidden="1" outlineLevel="1" x14ac:dyDescent="0.15"/>
    <row r="2128" spans="2:13" s="1" customFormat="1" ht="18" hidden="1" customHeight="1" outlineLevel="1" x14ac:dyDescent="0.15">
      <c r="B2128" s="7"/>
      <c r="C2128" s="95" t="s">
        <v>10</v>
      </c>
      <c r="D2128" s="95"/>
      <c r="E2128" s="95"/>
      <c r="F2128" s="96"/>
      <c r="G2128" s="96"/>
      <c r="H2128" s="103" t="s">
        <v>4</v>
      </c>
      <c r="I2128" s="96" t="s">
        <v>5</v>
      </c>
      <c r="J2128" s="96" t="s">
        <v>6</v>
      </c>
      <c r="K2128" s="96" t="s">
        <v>257</v>
      </c>
      <c r="L2128" s="96" t="s">
        <v>258</v>
      </c>
      <c r="M2128" s="96"/>
    </row>
    <row r="2129" spans="2:13" ht="10" hidden="1" customHeight="1" outlineLevel="1" x14ac:dyDescent="0.15"/>
    <row r="2130" spans="2:13" s="1" customFormat="1" ht="15" hidden="1" customHeight="1" outlineLevel="1" x14ac:dyDescent="0.15">
      <c r="B2130" s="7"/>
      <c r="D2130" s="9" t="s">
        <v>17</v>
      </c>
      <c r="F2130" s="8" t="s">
        <v>9</v>
      </c>
      <c r="H2130" s="29">
        <f>H2104</f>
        <v>0</v>
      </c>
      <c r="I2130" s="29">
        <f>I2104</f>
        <v>0</v>
      </c>
      <c r="J2130" s="29">
        <f>J2104</f>
        <v>0</v>
      </c>
      <c r="K2130" s="29">
        <f>K2104</f>
        <v>0</v>
      </c>
      <c r="L2130" s="29">
        <f>L2104</f>
        <v>0</v>
      </c>
    </row>
    <row r="2131" spans="2:13" ht="4" hidden="1" customHeight="1" outlineLevel="1" x14ac:dyDescent="0.15">
      <c r="D2131" s="9"/>
      <c r="F2131" s="1"/>
      <c r="H2131" s="1"/>
      <c r="I2131" s="1"/>
      <c r="J2131" s="1"/>
      <c r="K2131" s="1"/>
      <c r="L2131" s="1"/>
    </row>
    <row r="2132" spans="2:13" s="1" customFormat="1" ht="15" hidden="1" customHeight="1" outlineLevel="1" x14ac:dyDescent="0.15">
      <c r="B2132" s="7"/>
      <c r="D2132" s="9" t="s">
        <v>249</v>
      </c>
      <c r="F2132" s="8" t="s">
        <v>9</v>
      </c>
      <c r="H2132" s="29" cm="1">
        <f t="array" ref="H2132">SUM(H2093:H2100 * (H2109:H2116 &lt;H2080))</f>
        <v>0</v>
      </c>
      <c r="I2132" s="29" cm="1">
        <f t="array" ref="I2132">SUM(I2093:I2100 * (I2109:I2116 &lt;I2080))</f>
        <v>0</v>
      </c>
      <c r="J2132" s="29" cm="1">
        <f t="array" ref="J2132">SUM(J2093:J2100 * (J2109:J2116 &lt;J2080))</f>
        <v>0</v>
      </c>
      <c r="K2132" s="29" cm="1">
        <f t="array" ref="K2132">SUM(K2093:K2100 * (K2109:K2116 &lt;K2080))</f>
        <v>0</v>
      </c>
      <c r="L2132" s="29" cm="1">
        <f t="array" ref="L2132">SUM(L2093:L2100 * (L2109:L2116 &lt;L2080))</f>
        <v>0</v>
      </c>
    </row>
    <row r="2133" spans="2:13" ht="4" hidden="1" customHeight="1" outlineLevel="1" x14ac:dyDescent="0.15">
      <c r="D2133" s="9"/>
      <c r="F2133" s="1"/>
      <c r="H2133" s="1"/>
      <c r="I2133" s="1"/>
      <c r="J2133" s="1"/>
      <c r="K2133" s="1"/>
      <c r="L2133" s="1"/>
    </row>
    <row r="2134" spans="2:13" s="1" customFormat="1" ht="15" hidden="1" customHeight="1" outlineLevel="1" x14ac:dyDescent="0.15">
      <c r="B2134" s="7"/>
      <c r="D2134" s="9" t="s">
        <v>11</v>
      </c>
      <c r="F2134" s="8" t="str">
        <f>ReportingCurrencyUnitLables</f>
        <v>USD 000s</v>
      </c>
      <c r="H2134" s="29">
        <f>H2084 * H2104 / 1000</f>
        <v>0</v>
      </c>
      <c r="I2134" s="105">
        <f t="shared" ref="I2134:L2134" si="124">I2084 * I2104 / 1000</f>
        <v>0</v>
      </c>
      <c r="J2134" s="29">
        <f t="shared" si="124"/>
        <v>0</v>
      </c>
      <c r="K2134" s="29">
        <f t="shared" si="124"/>
        <v>0</v>
      </c>
      <c r="L2134" s="29">
        <f t="shared" si="124"/>
        <v>0</v>
      </c>
    </row>
    <row r="2135" spans="2:13" ht="4" hidden="1" customHeight="1" outlineLevel="1" x14ac:dyDescent="0.15">
      <c r="D2135" s="9"/>
      <c r="F2135" s="1"/>
      <c r="H2135" s="1"/>
      <c r="I2135" s="1"/>
      <c r="J2135" s="1"/>
      <c r="K2135" s="1"/>
      <c r="L2135" s="1"/>
    </row>
    <row r="2136" spans="2:13" s="1" customFormat="1" ht="15" hidden="1" customHeight="1" outlineLevel="1" x14ac:dyDescent="0.15">
      <c r="B2136" s="7"/>
      <c r="D2136" s="9" t="s">
        <v>13</v>
      </c>
      <c r="F2136" s="8" t="s">
        <v>14</v>
      </c>
      <c r="H2136" s="30">
        <f>IF(H2130=0,0,H2132 / H2130)</f>
        <v>0</v>
      </c>
      <c r="I2136" s="30">
        <f>IF(I2130=0,0,I2132 / I2130)</f>
        <v>0</v>
      </c>
      <c r="J2136" s="30">
        <f>IF(J2130=0,0,J2132 / J2130)</f>
        <v>0</v>
      </c>
      <c r="K2136" s="30">
        <f>IF(K2130=0,0,K2132 / K2130)</f>
        <v>0</v>
      </c>
      <c r="L2136" s="30">
        <f>IF(L2130=0,0,L2132 / L2130)</f>
        <v>0</v>
      </c>
    </row>
    <row r="2137" spans="2:13" ht="4" hidden="1" customHeight="1" outlineLevel="1" x14ac:dyDescent="0.15">
      <c r="D2137" s="9"/>
      <c r="F2137" s="1"/>
      <c r="H2137" s="1"/>
      <c r="I2137" s="1"/>
      <c r="J2137" s="1"/>
      <c r="K2137" s="1"/>
      <c r="L2137" s="1"/>
    </row>
    <row r="2138" spans="2:13" ht="15" hidden="1" customHeight="1" outlineLevel="1" x14ac:dyDescent="0.15">
      <c r="D2138" s="9" t="s">
        <v>301</v>
      </c>
      <c r="F2138" s="8" t="str">
        <f>ReportingCurrencyUnitLables</f>
        <v>USD 000s</v>
      </c>
      <c r="G2138" s="1"/>
      <c r="H2138" s="105" cm="1">
        <f t="array" ref="H2138">SUM((H2119:H2126&lt;H2084) * (H2084 - H2119:H2126) * H2093:H2100) / 1000</f>
        <v>0</v>
      </c>
      <c r="I2138" s="105" cm="1">
        <f t="array" ref="I2138">SUM((I2119:I2126&lt;I2084) * (I2084 - I2119:I2126) * I2093:I2100) / 1000</f>
        <v>0</v>
      </c>
      <c r="J2138" s="105" cm="1">
        <f t="array" ref="J2138">SUM((J2119:J2126&lt;J2084) * (J2084 - J2119:J2126) * J2093:J2100) / 1000</f>
        <v>0</v>
      </c>
      <c r="K2138" s="105" cm="1">
        <f t="array" ref="K2138">SUM((K2119:K2126&lt;K2084) * (K2084 - K2119:K2126) * K2093:K2100) / 1000</f>
        <v>0</v>
      </c>
      <c r="L2138" s="105" cm="1">
        <f t="array" ref="L2138">SUM((L2119:L2126&lt;L2084) * (L2084 - L2119:L2126) * L2093:L2100) / 1000</f>
        <v>0</v>
      </c>
    </row>
    <row r="2139" spans="2:13" ht="4" hidden="1" customHeight="1" outlineLevel="1" x14ac:dyDescent="0.15">
      <c r="D2139" s="9"/>
      <c r="F2139" s="1"/>
      <c r="H2139" s="1"/>
      <c r="I2139" s="1"/>
      <c r="J2139" s="1"/>
      <c r="K2139" s="1"/>
      <c r="L2139" s="1"/>
    </row>
    <row r="2140" spans="2:13" s="1" customFormat="1" ht="15" hidden="1" customHeight="1" outlineLevel="1" x14ac:dyDescent="0.15">
      <c r="B2140" s="7"/>
      <c r="D2140" s="9" t="s">
        <v>252</v>
      </c>
      <c r="F2140" s="8" t="s">
        <v>250</v>
      </c>
      <c r="H2140" s="30">
        <f>IF(H2134=0, 0, H2138/H2134)</f>
        <v>0</v>
      </c>
      <c r="I2140" s="30">
        <f>IF(I2134=0, 0, I2138/I2134)</f>
        <v>0</v>
      </c>
      <c r="J2140" s="30">
        <f>IF(J2134=0, 0, J2138/J2134)</f>
        <v>0</v>
      </c>
      <c r="K2140" s="30">
        <f>IF(K2134=0, 0, K2138/K2134)</f>
        <v>0</v>
      </c>
      <c r="L2140" s="30">
        <f>IF(L2134=0, 0, L2138/L2134)</f>
        <v>0</v>
      </c>
    </row>
    <row r="2141" spans="2:13" ht="4" hidden="1" customHeight="1" outlineLevel="1" x14ac:dyDescent="0.15">
      <c r="D2141" s="9"/>
      <c r="F2141" s="1"/>
      <c r="H2141" s="1"/>
      <c r="I2141" s="1"/>
      <c r="J2141" s="1"/>
      <c r="K2141" s="1"/>
      <c r="L2141" s="1"/>
    </row>
    <row r="2142" spans="2:13" s="1" customFormat="1" ht="15" hidden="1" customHeight="1" outlineLevel="1" x14ac:dyDescent="0.15">
      <c r="B2142" s="7"/>
      <c r="C2142" s="7"/>
      <c r="D2142" s="9" t="s">
        <v>251</v>
      </c>
      <c r="F2142" s="8" t="s">
        <v>259</v>
      </c>
      <c r="H2142" s="31"/>
      <c r="I2142" s="30">
        <f>IF(H2140=0, 0, -(I2140-H2140) / H2140)</f>
        <v>0</v>
      </c>
      <c r="J2142" s="30">
        <f>IF(I2140=0, 0, -(J2140-I2140) / I2140)</f>
        <v>0</v>
      </c>
      <c r="K2142" s="30">
        <f>IF(J2140=0, 0, -(K2140-J2140) / J2140)</f>
        <v>0</v>
      </c>
      <c r="L2142" s="30">
        <f>IF(K2140=0, 0, -(L2140-K2140) / K2140)</f>
        <v>0</v>
      </c>
    </row>
    <row r="2143" spans="2:13" hidden="1" outlineLevel="1" x14ac:dyDescent="0.15"/>
    <row r="2144" spans="2:13" s="1" customFormat="1" ht="18" hidden="1" customHeight="1" outlineLevel="1" x14ac:dyDescent="0.15">
      <c r="B2144" s="7"/>
      <c r="C2144" s="95" t="s">
        <v>241</v>
      </c>
      <c r="D2144" s="95"/>
      <c r="E2144" s="97">
        <f>IF(AND(J2071 = "Yes", OR(ISBLANK(Worker_Type_Filter), Worker_Type_Filter = H2076),
 OR(ISBLANK(Country_Filter), Country_Filter = J2076)), 1, 0)</f>
        <v>1</v>
      </c>
      <c r="F2144" s="96"/>
      <c r="G2144" s="96"/>
      <c r="H2144" s="96" t="s">
        <v>4</v>
      </c>
      <c r="I2144" s="96" t="s">
        <v>5</v>
      </c>
      <c r="J2144" s="96" t="s">
        <v>6</v>
      </c>
      <c r="K2144" s="96" t="s">
        <v>257</v>
      </c>
      <c r="L2144" s="96" t="s">
        <v>258</v>
      </c>
      <c r="M2144" s="96"/>
    </row>
    <row r="2145" spans="2:14" ht="10" hidden="1" customHeight="1" outlineLevel="1" x14ac:dyDescent="0.15">
      <c r="C2145" s="44" t="s">
        <v>248</v>
      </c>
    </row>
    <row r="2146" spans="2:14" ht="4" hidden="1" customHeight="1" outlineLevel="1" x14ac:dyDescent="0.15"/>
    <row r="2147" spans="2:14" s="1" customFormat="1" ht="15" hidden="1" customHeight="1" outlineLevel="1" x14ac:dyDescent="0.15">
      <c r="B2147" s="7"/>
      <c r="C2147" s="19">
        <v>1</v>
      </c>
      <c r="D2147" s="9" t="s">
        <v>17</v>
      </c>
      <c r="F2147" s="8" t="s">
        <v>9</v>
      </c>
      <c r="H2147" s="29">
        <f>H2130 * $E2144</f>
        <v>0</v>
      </c>
      <c r="I2147" s="29">
        <f>I2130 * $E2144</f>
        <v>0</v>
      </c>
      <c r="J2147" s="29">
        <f>J2130 * $E2144</f>
        <v>0</v>
      </c>
      <c r="K2147" s="29">
        <f>K2130 * $E2144</f>
        <v>0</v>
      </c>
      <c r="L2147" s="29">
        <f>L2130 * $E2144</f>
        <v>0</v>
      </c>
    </row>
    <row r="2148" spans="2:14" ht="4" hidden="1" customHeight="1" outlineLevel="1" x14ac:dyDescent="0.15">
      <c r="D2148" s="9"/>
      <c r="F2148" s="1"/>
      <c r="H2148" s="1"/>
      <c r="I2148" s="1"/>
      <c r="J2148" s="1"/>
      <c r="K2148" s="1"/>
      <c r="L2148" s="1"/>
    </row>
    <row r="2149" spans="2:14" s="1" customFormat="1" ht="15" hidden="1" customHeight="1" outlineLevel="1" x14ac:dyDescent="0.15">
      <c r="B2149" s="7"/>
      <c r="C2149" s="19">
        <v>2</v>
      </c>
      <c r="D2149" s="9" t="s">
        <v>249</v>
      </c>
      <c r="F2149" s="8" t="s">
        <v>9</v>
      </c>
      <c r="H2149" s="29">
        <f>H2132 * $E2144</f>
        <v>0</v>
      </c>
      <c r="I2149" s="29">
        <f>I2132 * $E2144</f>
        <v>0</v>
      </c>
      <c r="J2149" s="29">
        <f>J2132 * $E2144</f>
        <v>0</v>
      </c>
      <c r="K2149" s="29">
        <f>K2132 * $E2144</f>
        <v>0</v>
      </c>
      <c r="L2149" s="29">
        <f>L2132 * $E2144</f>
        <v>0</v>
      </c>
    </row>
    <row r="2150" spans="2:14" ht="4" hidden="1" customHeight="1" outlineLevel="1" x14ac:dyDescent="0.15">
      <c r="D2150" s="9"/>
      <c r="F2150" s="1"/>
      <c r="H2150" s="1"/>
      <c r="I2150" s="1"/>
      <c r="J2150" s="1"/>
      <c r="K2150" s="1"/>
      <c r="L2150" s="1"/>
    </row>
    <row r="2151" spans="2:14" s="1" customFormat="1" ht="15" hidden="1" customHeight="1" outlineLevel="1" x14ac:dyDescent="0.15">
      <c r="B2151" s="7"/>
      <c r="C2151" s="19">
        <v>3</v>
      </c>
      <c r="D2151" s="9" t="s">
        <v>11</v>
      </c>
      <c r="F2151" s="8" t="str">
        <f>ReportingCurrencyUnitLables</f>
        <v>USD 000s</v>
      </c>
      <c r="H2151" s="29">
        <f>H2134 * $E2144</f>
        <v>0</v>
      </c>
      <c r="I2151" s="29">
        <f>I2134 * $E2144</f>
        <v>0</v>
      </c>
      <c r="J2151" s="29">
        <f>J2134 * $E2144</f>
        <v>0</v>
      </c>
      <c r="K2151" s="29">
        <f>K2134 * $E2144</f>
        <v>0</v>
      </c>
      <c r="L2151" s="29">
        <f>L2134 * $E2144</f>
        <v>0</v>
      </c>
    </row>
    <row r="2152" spans="2:14" ht="4" hidden="1" customHeight="1" outlineLevel="1" x14ac:dyDescent="0.15">
      <c r="D2152" s="9"/>
      <c r="F2152" s="1"/>
      <c r="H2152" s="1"/>
      <c r="I2152" s="1"/>
      <c r="J2152" s="1"/>
      <c r="K2152" s="1"/>
      <c r="L2152" s="1"/>
    </row>
    <row r="2153" spans="2:14" s="1" customFormat="1" ht="15" hidden="1" customHeight="1" outlineLevel="1" x14ac:dyDescent="0.15">
      <c r="B2153" s="7"/>
      <c r="C2153" s="19">
        <v>4</v>
      </c>
      <c r="D2153" s="9" t="s">
        <v>256</v>
      </c>
      <c r="F2153" s="8" t="str">
        <f>ReportingCurrencyUnitLables</f>
        <v>USD 000s</v>
      </c>
      <c r="H2153" s="29">
        <f>H2138 * $E2144</f>
        <v>0</v>
      </c>
      <c r="I2153" s="29">
        <f>I2138 * $E2144</f>
        <v>0</v>
      </c>
      <c r="J2153" s="29">
        <f>J2138 * $E2144</f>
        <v>0</v>
      </c>
      <c r="K2153" s="29">
        <f>K2138 * $E2144</f>
        <v>0</v>
      </c>
      <c r="L2153" s="29">
        <f>L2138 * $E2144</f>
        <v>0</v>
      </c>
    </row>
    <row r="2154" spans="2:14" ht="4" hidden="1" customHeight="1" outlineLevel="1" x14ac:dyDescent="0.15">
      <c r="D2154" s="9"/>
      <c r="F2154" s="1"/>
      <c r="H2154" s="1"/>
      <c r="I2154" s="1"/>
      <c r="J2154" s="1"/>
      <c r="K2154" s="1"/>
      <c r="L2154" s="1"/>
    </row>
    <row r="2155" spans="2:14" ht="10" hidden="1" customHeight="1" outlineLevel="1" x14ac:dyDescent="0.15">
      <c r="B2155" s="45"/>
      <c r="C2155" s="41"/>
      <c r="D2155" s="41"/>
      <c r="E2155" s="41"/>
      <c r="F2155" s="41"/>
      <c r="G2155" s="41"/>
      <c r="H2155" s="41"/>
      <c r="I2155" s="46"/>
      <c r="J2155" s="46"/>
      <c r="K2155" s="46"/>
      <c r="L2155" s="41"/>
      <c r="M2155" s="41"/>
      <c r="N2155" s="1"/>
    </row>
    <row r="2156" spans="2:14" ht="10" customHeight="1" x14ac:dyDescent="0.15">
      <c r="B2156" s="45"/>
      <c r="C2156" s="41"/>
      <c r="D2156" s="41"/>
      <c r="E2156" s="41"/>
      <c r="F2156" s="41"/>
      <c r="G2156" s="41"/>
      <c r="H2156" s="41"/>
      <c r="I2156" s="46"/>
      <c r="J2156" s="46"/>
      <c r="K2156" s="46"/>
      <c r="L2156" s="41"/>
      <c r="M2156" s="41"/>
      <c r="N2156" s="1"/>
    </row>
    <row r="2157" spans="2:14" s="1" customFormat="1" ht="19" collapsed="1" x14ac:dyDescent="0.15">
      <c r="B2157" s="87" cm="1">
        <f t="array" aca="1" ref="B2157" ca="1">MAX($B$2:OFFSET(B2157,-1,0)+1)</f>
        <v>26</v>
      </c>
      <c r="C2157" s="88" t="str">
        <f>UPPER(J2162) &amp;" / " &amp; K2162  &amp; " / " &amp; L2162 &amp; " / " &amp; H2162</f>
        <v xml:space="preserve"> /  /  / </v>
      </c>
      <c r="D2157" s="88"/>
      <c r="E2157" s="41"/>
      <c r="F2157" s="41"/>
      <c r="G2157" s="41"/>
      <c r="H2157" s="62" t="str">
        <f>IF(COUNTIF(E2159:E2239, "!")&gt;0, "!", "")</f>
        <v/>
      </c>
      <c r="I2157" s="18" t="s">
        <v>240</v>
      </c>
      <c r="J2157" s="2" t="s">
        <v>210</v>
      </c>
      <c r="K2157" s="18" t="s">
        <v>266</v>
      </c>
      <c r="L2157" s="42">
        <f>E2230</f>
        <v>1</v>
      </c>
      <c r="M2157" s="41"/>
    </row>
    <row r="2158" spans="2:14" s="1" customFormat="1" ht="4" hidden="1" customHeight="1" outlineLevel="1" x14ac:dyDescent="0.15">
      <c r="B2158" s="92"/>
      <c r="C2158" s="93"/>
      <c r="D2158" s="93"/>
      <c r="E2158" s="93"/>
      <c r="F2158" s="93"/>
      <c r="G2158" s="93"/>
      <c r="H2158" s="93"/>
      <c r="I2158" s="94"/>
      <c r="J2158" s="94"/>
      <c r="K2158" s="94"/>
      <c r="L2158" s="93"/>
      <c r="M2158" s="93"/>
    </row>
    <row r="2159" spans="2:14" ht="10" hidden="1" customHeight="1" outlineLevel="1" x14ac:dyDescent="0.15"/>
    <row r="2160" spans="2:14" ht="15" hidden="1" customHeight="1" outlineLevel="1" x14ac:dyDescent="0.15">
      <c r="D2160" s="1"/>
      <c r="E2160" s="1"/>
      <c r="H2160" s="4" t="s">
        <v>1</v>
      </c>
      <c r="J2160" s="4" t="s">
        <v>0</v>
      </c>
      <c r="K2160" s="4" t="s">
        <v>209</v>
      </c>
      <c r="L2160" s="4" t="s">
        <v>263</v>
      </c>
    </row>
    <row r="2161" spans="2:13" ht="5" hidden="1" customHeight="1" outlineLevel="1" x14ac:dyDescent="0.15">
      <c r="D2161" s="1"/>
      <c r="E2161" s="1"/>
      <c r="H2161" s="1"/>
      <c r="J2161" s="1"/>
      <c r="K2161" s="1"/>
      <c r="L2161" s="1"/>
    </row>
    <row r="2162" spans="2:13" ht="15" hidden="1" customHeight="1" outlineLevel="1" x14ac:dyDescent="0.15">
      <c r="D2162" s="9" t="s">
        <v>2</v>
      </c>
      <c r="E2162" s="1"/>
      <c r="H2162" s="2"/>
      <c r="J2162" s="2"/>
      <c r="K2162" s="2"/>
      <c r="L2162" s="2"/>
    </row>
    <row r="2163" spans="2:13" hidden="1" outlineLevel="1" x14ac:dyDescent="0.15">
      <c r="D2163" s="1"/>
      <c r="E2163" s="1"/>
      <c r="F2163" s="1"/>
      <c r="H2163" s="1"/>
      <c r="I2163" s="1"/>
      <c r="J2163" s="1"/>
      <c r="K2163" s="1"/>
      <c r="L2163" s="1"/>
    </row>
    <row r="2164" spans="2:13" s="1" customFormat="1" ht="18" hidden="1" customHeight="1" outlineLevel="1" x14ac:dyDescent="0.15">
      <c r="B2164" s="7"/>
      <c r="C2164" s="95" t="s">
        <v>3</v>
      </c>
      <c r="D2164" s="95"/>
      <c r="E2164" s="95"/>
      <c r="F2164" s="96"/>
      <c r="G2164" s="96"/>
      <c r="H2164" s="96" t="s">
        <v>4</v>
      </c>
      <c r="I2164" s="96" t="s">
        <v>5</v>
      </c>
      <c r="J2164" s="96" t="s">
        <v>6</v>
      </c>
      <c r="K2164" s="96" t="s">
        <v>257</v>
      </c>
      <c r="L2164" s="96" t="s">
        <v>258</v>
      </c>
      <c r="M2164" s="96"/>
    </row>
    <row r="2165" spans="2:13" ht="10" hidden="1" customHeight="1" outlineLevel="1" x14ac:dyDescent="0.15">
      <c r="H2165" s="1"/>
      <c r="I2165" s="1"/>
      <c r="J2165" s="1"/>
      <c r="K2165" s="1"/>
      <c r="L2165" s="1"/>
    </row>
    <row r="2166" spans="2:13" s="1" customFormat="1" ht="15" hidden="1" customHeight="1" outlineLevel="1" x14ac:dyDescent="0.15">
      <c r="B2166" s="7"/>
      <c r="D2166" s="9" t="s">
        <v>3</v>
      </c>
      <c r="F2166" s="17" t="s">
        <v>331</v>
      </c>
      <c r="H2166" s="22"/>
      <c r="I2166" s="22"/>
      <c r="J2166" s="22"/>
      <c r="K2166" s="22"/>
      <c r="L2166" s="22"/>
    </row>
    <row r="2167" spans="2:13" ht="4" hidden="1" customHeight="1" outlineLevel="1" x14ac:dyDescent="0.15">
      <c r="D2167" s="1"/>
      <c r="E2167" s="1"/>
      <c r="F2167" s="1"/>
      <c r="H2167" s="1"/>
      <c r="I2167" s="1"/>
      <c r="J2167" s="1"/>
      <c r="K2167" s="1"/>
      <c r="L2167" s="1"/>
    </row>
    <row r="2168" spans="2:13" s="1" customFormat="1" ht="15" hidden="1" customHeight="1" outlineLevel="1" x14ac:dyDescent="0.15">
      <c r="B2168" s="7"/>
      <c r="D2168" s="9" t="s">
        <v>246</v>
      </c>
      <c r="F2168" s="8" t="str">
        <f>F2170 &amp; ":" &amp; F2166</f>
        <v>USD:[currency code]</v>
      </c>
      <c r="H2168" s="24"/>
      <c r="I2168" s="24"/>
      <c r="J2168" s="24"/>
      <c r="K2168" s="24"/>
      <c r="L2168" s="24"/>
    </row>
    <row r="2169" spans="2:13" ht="4" hidden="1" customHeight="1" outlineLevel="1" x14ac:dyDescent="0.15">
      <c r="D2169" s="1"/>
      <c r="E2169" s="1"/>
      <c r="F2169" s="1"/>
      <c r="H2169" s="1"/>
      <c r="I2169" s="1"/>
      <c r="J2169" s="1"/>
      <c r="K2169" s="1"/>
      <c r="L2169" s="1"/>
    </row>
    <row r="2170" spans="2:13" s="1" customFormat="1" ht="15" hidden="1" customHeight="1" outlineLevel="1" x14ac:dyDescent="0.15">
      <c r="B2170" s="7"/>
      <c r="D2170" s="9" t="s">
        <v>16</v>
      </c>
      <c r="F2170" s="8" t="str">
        <f>ReportingCurrency</f>
        <v>USD</v>
      </c>
      <c r="H2170" s="28">
        <f>IF(H2168=0, 0, H2166/H2168)</f>
        <v>0</v>
      </c>
      <c r="I2170" s="28">
        <f>IF(I2168=0, 0, I2166/I2168)</f>
        <v>0</v>
      </c>
      <c r="J2170" s="28">
        <f>IF(J2168=0, 0, J2166/J2168)</f>
        <v>0</v>
      </c>
      <c r="K2170" s="28">
        <f>IF(K2168=0, 0, K2166/K2168)</f>
        <v>0</v>
      </c>
      <c r="L2170" s="28">
        <f>IF(L2168=0, 0, L2166/L2168)</f>
        <v>0</v>
      </c>
    </row>
    <row r="2171" spans="2:13" ht="4" hidden="1" customHeight="1" outlineLevel="1" x14ac:dyDescent="0.15">
      <c r="D2171" s="1"/>
      <c r="E2171" s="1"/>
      <c r="F2171" s="1"/>
      <c r="H2171" s="1"/>
      <c r="I2171" s="1"/>
      <c r="J2171" s="1"/>
      <c r="K2171" s="1"/>
      <c r="L2171" s="1"/>
    </row>
    <row r="2172" spans="2:13" s="1" customFormat="1" ht="15" hidden="1" customHeight="1" outlineLevel="1" x14ac:dyDescent="0.15">
      <c r="B2172" s="7"/>
      <c r="D2172" s="9" t="s">
        <v>253</v>
      </c>
      <c r="F2172" s="8" t="s">
        <v>254</v>
      </c>
      <c r="H2172" s="2"/>
      <c r="I2172" s="2"/>
      <c r="J2172" s="2"/>
      <c r="K2172" s="2"/>
      <c r="L2172" s="2"/>
    </row>
    <row r="2173" spans="2:13" ht="4" hidden="1" customHeight="1" outlineLevel="1" x14ac:dyDescent="0.15">
      <c r="D2173" s="1"/>
      <c r="E2173" s="1"/>
      <c r="F2173" s="1"/>
      <c r="H2173" s="1"/>
      <c r="I2173" s="1"/>
      <c r="J2173" s="1"/>
      <c r="K2173" s="1"/>
      <c r="L2173" s="1"/>
    </row>
    <row r="2174" spans="2:13" s="1" customFormat="1" ht="15" hidden="1" customHeight="1" outlineLevel="1" x14ac:dyDescent="0.15">
      <c r="B2174" s="7"/>
      <c r="D2174" s="9" t="s">
        <v>279</v>
      </c>
      <c r="F2174" s="8" t="s">
        <v>255</v>
      </c>
      <c r="H2174" s="25"/>
      <c r="I2174" s="25"/>
      <c r="J2174" s="25"/>
      <c r="K2174" s="25"/>
      <c r="L2174" s="25"/>
    </row>
    <row r="2175" spans="2:13" hidden="1" outlineLevel="1" x14ac:dyDescent="0.15">
      <c r="D2175" s="1"/>
      <c r="E2175" s="1"/>
      <c r="F2175" s="1"/>
      <c r="H2175" s="1"/>
      <c r="I2175" s="1"/>
      <c r="J2175" s="1"/>
      <c r="K2175" s="1"/>
      <c r="L2175" s="1"/>
    </row>
    <row r="2176" spans="2:13" s="1" customFormat="1" ht="18" hidden="1" customHeight="1" outlineLevel="1" x14ac:dyDescent="0.15">
      <c r="B2176" s="7"/>
      <c r="C2176" s="95" t="s">
        <v>8</v>
      </c>
      <c r="D2176" s="95"/>
      <c r="E2176" s="95"/>
      <c r="F2176" s="96"/>
      <c r="G2176" s="96"/>
      <c r="H2176" s="96" t="s">
        <v>4</v>
      </c>
      <c r="I2176" s="96" t="s">
        <v>5</v>
      </c>
      <c r="J2176" s="96" t="s">
        <v>6</v>
      </c>
      <c r="K2176" s="96" t="s">
        <v>257</v>
      </c>
      <c r="L2176" s="96" t="s">
        <v>258</v>
      </c>
      <c r="M2176" s="96"/>
    </row>
    <row r="2177" spans="2:13" ht="10" hidden="1" customHeight="1" outlineLevel="1" x14ac:dyDescent="0.15">
      <c r="H2177" s="1"/>
      <c r="I2177" s="1"/>
      <c r="J2177" s="1"/>
      <c r="K2177" s="1"/>
      <c r="L2177" s="1"/>
    </row>
    <row r="2178" spans="2:13" ht="15" hidden="1" customHeight="1" outlineLevel="1" x14ac:dyDescent="0.15">
      <c r="D2178" s="9" t="s">
        <v>323</v>
      </c>
      <c r="E2178" s="1"/>
      <c r="F2178" s="1"/>
      <c r="H2178" s="65"/>
      <c r="I2178" s="1"/>
      <c r="J2178" s="1"/>
      <c r="K2178" s="1"/>
      <c r="L2178" s="1"/>
    </row>
    <row r="2179" spans="2:13" s="1" customFormat="1" ht="15" hidden="1" customHeight="1" outlineLevel="1" x14ac:dyDescent="0.15">
      <c r="B2179" s="7"/>
      <c r="D2179" s="63" t="s">
        <v>317</v>
      </c>
      <c r="F2179" s="8" t="s">
        <v>18</v>
      </c>
      <c r="H2179" s="23"/>
      <c r="I2179" s="23"/>
      <c r="J2179" s="23"/>
      <c r="K2179" s="23"/>
      <c r="L2179" s="23"/>
    </row>
    <row r="2180" spans="2:13" s="1" customFormat="1" ht="15" hidden="1" customHeight="1" outlineLevel="1" x14ac:dyDescent="0.15">
      <c r="B2180" s="7"/>
      <c r="D2180" s="63" t="s">
        <v>302</v>
      </c>
      <c r="F2180" s="8" t="s">
        <v>18</v>
      </c>
      <c r="H2180" s="23"/>
      <c r="I2180" s="23"/>
      <c r="J2180" s="23"/>
      <c r="K2180" s="23"/>
      <c r="L2180" s="23"/>
    </row>
    <row r="2181" spans="2:13" s="1" customFormat="1" ht="15" hidden="1" customHeight="1" outlineLevel="1" x14ac:dyDescent="0.15">
      <c r="B2181" s="7"/>
      <c r="D2181" s="63" t="s">
        <v>303</v>
      </c>
      <c r="F2181" s="8" t="s">
        <v>18</v>
      </c>
      <c r="H2181" s="23"/>
      <c r="I2181" s="23"/>
      <c r="J2181" s="23"/>
      <c r="K2181" s="23"/>
      <c r="L2181" s="23"/>
    </row>
    <row r="2182" spans="2:13" s="1" customFormat="1" ht="15" hidden="1" customHeight="1" outlineLevel="1" x14ac:dyDescent="0.15">
      <c r="B2182" s="7"/>
      <c r="D2182" s="63" t="s">
        <v>304</v>
      </c>
      <c r="F2182" s="8" t="s">
        <v>18</v>
      </c>
      <c r="H2182" s="23"/>
      <c r="I2182" s="23"/>
      <c r="J2182" s="23"/>
      <c r="K2182" s="23"/>
      <c r="L2182" s="23"/>
    </row>
    <row r="2183" spans="2:13" s="1" customFormat="1" ht="15" hidden="1" customHeight="1" outlineLevel="1" x14ac:dyDescent="0.15">
      <c r="B2183" s="7"/>
      <c r="D2183" s="63" t="s">
        <v>318</v>
      </c>
      <c r="F2183" s="8" t="s">
        <v>18</v>
      </c>
      <c r="H2183" s="23"/>
      <c r="I2183" s="23"/>
      <c r="J2183" s="23"/>
      <c r="K2183" s="23"/>
      <c r="L2183" s="23"/>
    </row>
    <row r="2184" spans="2:13" s="1" customFormat="1" ht="15" hidden="1" customHeight="1" outlineLevel="1" x14ac:dyDescent="0.15">
      <c r="B2184" s="7"/>
      <c r="D2184" s="63" t="s">
        <v>319</v>
      </c>
      <c r="F2184" s="8" t="s">
        <v>18</v>
      </c>
      <c r="H2184" s="23"/>
      <c r="I2184" s="23"/>
      <c r="J2184" s="23"/>
      <c r="K2184" s="23"/>
      <c r="L2184" s="23"/>
    </row>
    <row r="2185" spans="2:13" s="1" customFormat="1" ht="15" hidden="1" customHeight="1" outlineLevel="1" x14ac:dyDescent="0.15">
      <c r="B2185" s="7"/>
      <c r="D2185" s="63" t="s">
        <v>320</v>
      </c>
      <c r="F2185" s="8" t="s">
        <v>18</v>
      </c>
      <c r="H2185" s="23"/>
      <c r="I2185" s="23"/>
      <c r="J2185" s="23"/>
      <c r="K2185" s="23"/>
      <c r="L2185" s="23"/>
    </row>
    <row r="2186" spans="2:13" s="1" customFormat="1" ht="15" hidden="1" customHeight="1" outlineLevel="1" x14ac:dyDescent="0.15">
      <c r="B2186" s="7"/>
      <c r="D2186" s="63" t="s">
        <v>321</v>
      </c>
      <c r="F2186" s="8" t="s">
        <v>18</v>
      </c>
      <c r="H2186" s="23"/>
      <c r="I2186" s="23"/>
      <c r="J2186" s="23"/>
      <c r="K2186" s="23"/>
      <c r="L2186" s="23"/>
    </row>
    <row r="2187" spans="2:13" ht="4" hidden="1" customHeight="1" outlineLevel="1" x14ac:dyDescent="0.15">
      <c r="D2187" s="1"/>
      <c r="E2187" s="1"/>
      <c r="F2187" s="1"/>
      <c r="H2187" s="1"/>
      <c r="I2187" s="1"/>
      <c r="J2187" s="1"/>
      <c r="K2187" s="1"/>
      <c r="L2187" s="1"/>
    </row>
    <row r="2188" spans="2:13" s="1" customFormat="1" ht="15" hidden="1" customHeight="1" outlineLevel="1" x14ac:dyDescent="0.15">
      <c r="B2188" s="7"/>
      <c r="D2188" s="66" t="s">
        <v>327</v>
      </c>
      <c r="F2188" s="8" t="s">
        <v>18</v>
      </c>
      <c r="H2188" s="23"/>
      <c r="I2188" s="23"/>
      <c r="J2188" s="23"/>
      <c r="K2188" s="23"/>
      <c r="L2188" s="23"/>
    </row>
    <row r="2189" spans="2:13" ht="4" hidden="1" customHeight="1" outlineLevel="1" x14ac:dyDescent="0.15">
      <c r="D2189" s="1"/>
      <c r="E2189" s="1"/>
      <c r="F2189" s="1"/>
      <c r="H2189" s="1"/>
      <c r="I2189" s="1"/>
      <c r="J2189" s="1"/>
      <c r="K2189" s="1"/>
      <c r="L2189" s="1"/>
    </row>
    <row r="2190" spans="2:13" s="1" customFormat="1" ht="15" hidden="1" customHeight="1" outlineLevel="1" x14ac:dyDescent="0.15">
      <c r="B2190" s="7"/>
      <c r="D2190" s="60" t="s">
        <v>310</v>
      </c>
      <c r="E2190"/>
      <c r="F2190" s="8" t="s">
        <v>18</v>
      </c>
      <c r="H2190" s="28">
        <f>SUM(H2179:H2186, H2188)</f>
        <v>0</v>
      </c>
      <c r="I2190" s="28">
        <f t="shared" ref="I2190:L2190" si="125">SUM(I2179:I2186, I2188)</f>
        <v>0</v>
      </c>
      <c r="J2190" s="28">
        <f t="shared" si="125"/>
        <v>0</v>
      </c>
      <c r="K2190" s="28">
        <f t="shared" si="125"/>
        <v>0</v>
      </c>
      <c r="L2190" s="28">
        <f t="shared" si="125"/>
        <v>0</v>
      </c>
    </row>
    <row r="2191" spans="2:13" hidden="1" outlineLevel="1" x14ac:dyDescent="0.15">
      <c r="D2191" s="1"/>
      <c r="E2191" s="1"/>
      <c r="F2191" s="1"/>
      <c r="H2191" s="1"/>
      <c r="I2191" s="1"/>
      <c r="J2191" s="1"/>
      <c r="K2191" s="1"/>
      <c r="L2191" s="1"/>
    </row>
    <row r="2192" spans="2:13" s="1" customFormat="1" ht="18" hidden="1" customHeight="1" outlineLevel="1" x14ac:dyDescent="0.15">
      <c r="B2192" s="7"/>
      <c r="C2192" s="95" t="s">
        <v>322</v>
      </c>
      <c r="D2192" s="95"/>
      <c r="E2192" s="95"/>
      <c r="F2192" s="96"/>
      <c r="G2192" s="96"/>
      <c r="H2192" s="96" t="s">
        <v>4</v>
      </c>
      <c r="I2192" s="96" t="s">
        <v>5</v>
      </c>
      <c r="J2192" s="96" t="s">
        <v>6</v>
      </c>
      <c r="K2192" s="96" t="s">
        <v>257</v>
      </c>
      <c r="L2192" s="96" t="s">
        <v>258</v>
      </c>
      <c r="M2192" s="96"/>
    </row>
    <row r="2193" spans="2:12" ht="10" hidden="1" customHeight="1" outlineLevel="1" x14ac:dyDescent="0.15">
      <c r="H2193" s="1"/>
      <c r="I2193" s="1"/>
      <c r="J2193" s="1"/>
      <c r="K2193" s="1"/>
      <c r="L2193" s="1"/>
    </row>
    <row r="2194" spans="2:12" ht="15" hidden="1" customHeight="1" outlineLevel="1" x14ac:dyDescent="0.15">
      <c r="D2194" s="61" t="s">
        <v>308</v>
      </c>
      <c r="H2194" s="102" t="str" cm="1">
        <f t="array" ref="H2194">IF(OR(E2195:E2202 = "!"), "Red alert = missing data","")</f>
        <v/>
      </c>
      <c r="I2194" s="1"/>
      <c r="J2194" s="1"/>
      <c r="K2194" s="1"/>
      <c r="L2194" s="1"/>
    </row>
    <row r="2195" spans="2:12" s="1" customFormat="1" ht="15" hidden="1" customHeight="1" outlineLevel="1" x14ac:dyDescent="0.15">
      <c r="B2195" s="7"/>
      <c r="D2195" s="64" t="str">
        <f t="shared" ref="D2195:D2202" si="126">D2179</f>
        <v>[Role 1]</v>
      </c>
      <c r="E2195" s="62" t="str" cm="1">
        <f t="array" ref="E2195">IF(OR(H2179:L2179*H2195:L2195 &lt; H2179:L2179*1), "!", "")</f>
        <v/>
      </c>
      <c r="F2195" s="59" t="str">
        <f>F2166</f>
        <v>[currency code]</v>
      </c>
      <c r="H2195" s="23"/>
      <c r="I2195" s="23"/>
      <c r="J2195" s="23"/>
      <c r="K2195" s="23"/>
      <c r="L2195" s="23"/>
    </row>
    <row r="2196" spans="2:12" s="1" customFormat="1" ht="15" hidden="1" customHeight="1" outlineLevel="1" x14ac:dyDescent="0.15">
      <c r="B2196" s="7"/>
      <c r="D2196" s="64" t="str">
        <f t="shared" si="126"/>
        <v>[Role 2]</v>
      </c>
      <c r="E2196" s="62" t="str" cm="1">
        <f t="array" ref="E2196">IF(OR(H2180:L2180*H2196:L2196 &lt; H2180:L2180*1), "!", "")</f>
        <v/>
      </c>
      <c r="F2196" s="59" t="str">
        <f>F2166</f>
        <v>[currency code]</v>
      </c>
      <c r="H2196" s="23"/>
      <c r="I2196" s="23"/>
      <c r="J2196" s="23"/>
      <c r="K2196" s="23"/>
      <c r="L2196" s="23"/>
    </row>
    <row r="2197" spans="2:12" s="1" customFormat="1" ht="15" hidden="1" customHeight="1" outlineLevel="1" x14ac:dyDescent="0.15">
      <c r="B2197" s="7"/>
      <c r="D2197" s="64" t="str">
        <f t="shared" si="126"/>
        <v>[Role 3]</v>
      </c>
      <c r="E2197" s="62" t="str" cm="1">
        <f t="array" ref="E2197">IF(OR(H2181:L2181*H2197:L2197 &lt; H2181:L2181*1), "!", "")</f>
        <v/>
      </c>
      <c r="F2197" s="59" t="str">
        <f>F2166</f>
        <v>[currency code]</v>
      </c>
      <c r="H2197" s="23"/>
      <c r="I2197" s="23"/>
      <c r="J2197" s="23"/>
      <c r="K2197" s="23"/>
      <c r="L2197" s="23"/>
    </row>
    <row r="2198" spans="2:12" s="1" customFormat="1" ht="15" hidden="1" customHeight="1" outlineLevel="1" x14ac:dyDescent="0.15">
      <c r="B2198" s="7"/>
      <c r="D2198" s="64" t="str">
        <f t="shared" si="126"/>
        <v>[Role 4]</v>
      </c>
      <c r="E2198" s="62" t="str" cm="1">
        <f t="array" ref="E2198">IF(OR(H2182:L2182*H2198:L2198 &lt; H2182:L2182*1), "!", "")</f>
        <v/>
      </c>
      <c r="F2198" s="59" t="str">
        <f>F2166</f>
        <v>[currency code]</v>
      </c>
      <c r="H2198" s="23"/>
      <c r="I2198" s="23"/>
      <c r="J2198" s="23"/>
      <c r="K2198" s="23"/>
      <c r="L2198" s="23"/>
    </row>
    <row r="2199" spans="2:12" s="1" customFormat="1" ht="15" hidden="1" customHeight="1" outlineLevel="1" x14ac:dyDescent="0.15">
      <c r="B2199" s="7"/>
      <c r="D2199" s="64" t="str">
        <f t="shared" si="126"/>
        <v>[Role 5]</v>
      </c>
      <c r="E2199" s="62" t="str" cm="1">
        <f t="array" ref="E2199">IF(OR(H2183:L2183*H2199:L2199 &lt; H2183:L2183*1), "!", "")</f>
        <v/>
      </c>
      <c r="F2199" s="59" t="str">
        <f>F2166</f>
        <v>[currency code]</v>
      </c>
      <c r="H2199" s="23"/>
      <c r="I2199" s="23"/>
      <c r="J2199" s="23"/>
      <c r="K2199" s="23"/>
      <c r="L2199" s="23"/>
    </row>
    <row r="2200" spans="2:12" s="1" customFormat="1" ht="15" hidden="1" customHeight="1" outlineLevel="1" x14ac:dyDescent="0.15">
      <c r="B2200" s="7"/>
      <c r="D2200" s="64" t="str">
        <f t="shared" si="126"/>
        <v>[Role 6]</v>
      </c>
      <c r="E2200" s="62" t="str" cm="1">
        <f t="array" ref="E2200">IF(OR(H2184:L2184*H2200:L2200 &lt; H2184:L2184*1), "!", "")</f>
        <v/>
      </c>
      <c r="F2200" s="59" t="str">
        <f>F2166</f>
        <v>[currency code]</v>
      </c>
      <c r="H2200" s="23"/>
      <c r="I2200" s="23"/>
      <c r="J2200" s="23"/>
      <c r="K2200" s="23"/>
      <c r="L2200" s="23"/>
    </row>
    <row r="2201" spans="2:12" s="1" customFormat="1" ht="15" hidden="1" customHeight="1" outlineLevel="1" x14ac:dyDescent="0.15">
      <c r="B2201" s="7"/>
      <c r="D2201" s="64" t="str">
        <f t="shared" si="126"/>
        <v>[Role 7]</v>
      </c>
      <c r="E2201" s="62" t="str" cm="1">
        <f t="array" ref="E2201">IF(OR(H2185:L2185*H2201:L2201 &lt; H2185:L2185*1), "!", "")</f>
        <v/>
      </c>
      <c r="F2201" s="59" t="str">
        <f>F2166</f>
        <v>[currency code]</v>
      </c>
      <c r="H2201" s="23"/>
      <c r="I2201" s="23"/>
      <c r="J2201" s="23"/>
      <c r="K2201" s="23"/>
      <c r="L2201" s="23"/>
    </row>
    <row r="2202" spans="2:12" s="1" customFormat="1" ht="15" hidden="1" customHeight="1" outlineLevel="1" x14ac:dyDescent="0.15">
      <c r="B2202" s="7"/>
      <c r="D2202" s="64" t="str">
        <f t="shared" si="126"/>
        <v>[Role 8]</v>
      </c>
      <c r="E2202" s="62" t="str" cm="1">
        <f t="array" ref="E2202">IF(OR(H2186:L2186*H2202:L2202 &lt; H2186:L2186*1), "!", "")</f>
        <v/>
      </c>
      <c r="F2202" s="59" t="str">
        <f>F2166</f>
        <v>[currency code]</v>
      </c>
      <c r="H2202" s="23"/>
      <c r="I2202" s="23"/>
      <c r="J2202" s="23"/>
      <c r="K2202" s="23"/>
      <c r="L2202" s="23"/>
    </row>
    <row r="2203" spans="2:12" ht="10" hidden="1" customHeight="1" outlineLevel="1" x14ac:dyDescent="0.15">
      <c r="D2203" s="1"/>
      <c r="E2203" s="1"/>
      <c r="F2203" s="1"/>
      <c r="H2203" s="1"/>
      <c r="I2203" s="1"/>
      <c r="J2203" s="1"/>
      <c r="K2203" s="1"/>
      <c r="L2203" s="1"/>
    </row>
    <row r="2204" spans="2:12" ht="15" hidden="1" customHeight="1" outlineLevel="1" x14ac:dyDescent="0.15">
      <c r="D2204" s="61" t="s">
        <v>309</v>
      </c>
      <c r="E2204" s="1"/>
      <c r="F2204" s="1"/>
      <c r="H2204" s="104" t="s">
        <v>326</v>
      </c>
      <c r="I2204" s="1"/>
      <c r="J2204" s="1"/>
      <c r="K2204" s="1"/>
      <c r="L2204" s="1"/>
    </row>
    <row r="2205" spans="2:12" s="1" customFormat="1" ht="15" hidden="1" customHeight="1" outlineLevel="1" x14ac:dyDescent="0.15">
      <c r="B2205" s="7"/>
      <c r="D2205" s="64" t="str">
        <f t="shared" ref="D2205:D2212" si="127">D2179</f>
        <v>[Role 1]</v>
      </c>
      <c r="E2205" s="43"/>
      <c r="F2205" s="8" t="str">
        <f t="shared" ref="F2205:F2212" si="128">ReportingCurrency</f>
        <v>USD</v>
      </c>
      <c r="H2205" s="28">
        <f>IF(OR(H2168=0, H2179=0), 0, H2195/H2168)</f>
        <v>0</v>
      </c>
      <c r="I2205" s="28">
        <f>IF(OR(I2168=0, I2179=0), 0, I2195/I2168)</f>
        <v>0</v>
      </c>
      <c r="J2205" s="28">
        <f>IF(OR(J2168=0, J2179=0), 0, J2195/J2168)</f>
        <v>0</v>
      </c>
      <c r="K2205" s="28">
        <f>IF(OR(K2168=0, K2179=0), 0, K2195/K2168)</f>
        <v>0</v>
      </c>
      <c r="L2205" s="28">
        <f>IF(OR(L2168=0, L2179=0), 0, L2195/L2168)</f>
        <v>0</v>
      </c>
    </row>
    <row r="2206" spans="2:12" s="1" customFormat="1" ht="15" hidden="1" customHeight="1" outlineLevel="1" x14ac:dyDescent="0.15">
      <c r="B2206" s="7"/>
      <c r="D2206" s="64" t="str">
        <f t="shared" si="127"/>
        <v>[Role 2]</v>
      </c>
      <c r="E2206" s="43"/>
      <c r="F2206" s="8" t="str">
        <f t="shared" si="128"/>
        <v>USD</v>
      </c>
      <c r="H2206" s="28">
        <f>IF(OR(H2168=0, H2180=0), 0, H2196/H2168)</f>
        <v>0</v>
      </c>
      <c r="I2206" s="28">
        <f>IF(OR(I2168=0, I2180=0), 0, I2196/I2168)</f>
        <v>0</v>
      </c>
      <c r="J2206" s="28">
        <f>IF(OR(J2168=0, J2180=0), 0, J2196/J2168)</f>
        <v>0</v>
      </c>
      <c r="K2206" s="28">
        <f>IF(OR(K2168=0, K2180=0), 0, K2196/K2168)</f>
        <v>0</v>
      </c>
      <c r="L2206" s="28">
        <f>IF(OR(L2168=0, L2180=0), 0, L2196/L2168)</f>
        <v>0</v>
      </c>
    </row>
    <row r="2207" spans="2:12" s="1" customFormat="1" ht="15" hidden="1" customHeight="1" outlineLevel="1" x14ac:dyDescent="0.15">
      <c r="B2207" s="7"/>
      <c r="D2207" s="64" t="str">
        <f t="shared" si="127"/>
        <v>[Role 3]</v>
      </c>
      <c r="E2207" s="43"/>
      <c r="F2207" s="8" t="str">
        <f t="shared" si="128"/>
        <v>USD</v>
      </c>
      <c r="H2207" s="28">
        <f>IF(OR(H2168=0, H2181=0), 0, H2197/H2168)</f>
        <v>0</v>
      </c>
      <c r="I2207" s="28">
        <f>IF(OR(I2168=0, I2181=0), 0, I2197/I2168)</f>
        <v>0</v>
      </c>
      <c r="J2207" s="28">
        <f>IF(OR(J2168=0, J2181=0), 0, J2197/J2168)</f>
        <v>0</v>
      </c>
      <c r="K2207" s="28">
        <f>IF(OR(K2168=0, K2181=0), 0, K2197/K2168)</f>
        <v>0</v>
      </c>
      <c r="L2207" s="28">
        <f>IF(OR(L2168=0, L2181=0), 0, L2197/L2168)</f>
        <v>0</v>
      </c>
    </row>
    <row r="2208" spans="2:12" s="1" customFormat="1" ht="15" hidden="1" customHeight="1" outlineLevel="1" x14ac:dyDescent="0.15">
      <c r="B2208" s="7"/>
      <c r="D2208" s="64" t="str">
        <f t="shared" si="127"/>
        <v>[Role 4]</v>
      </c>
      <c r="E2208" s="43"/>
      <c r="F2208" s="8" t="str">
        <f t="shared" si="128"/>
        <v>USD</v>
      </c>
      <c r="H2208" s="28">
        <f>IF(OR(H2168=0, H2182=0), 0, H2198/H2168)</f>
        <v>0</v>
      </c>
      <c r="I2208" s="28">
        <f>IF(OR(I2168=0, I2182=0), 0, I2198/I2168)</f>
        <v>0</v>
      </c>
      <c r="J2208" s="28">
        <f>IF(OR(J2168=0, J2182=0), 0, J2198/J2168)</f>
        <v>0</v>
      </c>
      <c r="K2208" s="28">
        <f>IF(OR(K2168=0, K2182=0), 0, K2198/K2168)</f>
        <v>0</v>
      </c>
      <c r="L2208" s="28">
        <f>IF(OR(L2168=0, L2182=0), 0, L2198/L2168)</f>
        <v>0</v>
      </c>
    </row>
    <row r="2209" spans="2:13" s="1" customFormat="1" ht="15" hidden="1" customHeight="1" outlineLevel="1" x14ac:dyDescent="0.15">
      <c r="B2209" s="7"/>
      <c r="D2209" s="64" t="str">
        <f t="shared" si="127"/>
        <v>[Role 5]</v>
      </c>
      <c r="E2209" s="43"/>
      <c r="F2209" s="8" t="str">
        <f t="shared" si="128"/>
        <v>USD</v>
      </c>
      <c r="H2209" s="28">
        <f>IF(OR(H2168=0, H2183=0), 0, H2199/H2168)</f>
        <v>0</v>
      </c>
      <c r="I2209" s="28">
        <f>IF(OR(I2168=0, I2183=0), 0, I2199/I2168)</f>
        <v>0</v>
      </c>
      <c r="J2209" s="28">
        <f>IF(OR(J2168=0, J2183=0), 0, J2199/J2168)</f>
        <v>0</v>
      </c>
      <c r="K2209" s="28">
        <f>IF(OR(K2168=0, K2183=0), 0, K2199/K2168)</f>
        <v>0</v>
      </c>
      <c r="L2209" s="28">
        <f>IF(OR(L2168=0, L2183=0), 0, L2199/L2168)</f>
        <v>0</v>
      </c>
    </row>
    <row r="2210" spans="2:13" s="1" customFormat="1" ht="15" hidden="1" customHeight="1" outlineLevel="1" x14ac:dyDescent="0.15">
      <c r="B2210" s="7"/>
      <c r="D2210" s="64" t="str">
        <f t="shared" si="127"/>
        <v>[Role 6]</v>
      </c>
      <c r="E2210" s="43"/>
      <c r="F2210" s="8" t="str">
        <f t="shared" si="128"/>
        <v>USD</v>
      </c>
      <c r="H2210" s="28">
        <f>IF(OR(H2168=0, H2184=0), 0, H2200/H2168)</f>
        <v>0</v>
      </c>
      <c r="I2210" s="28">
        <f>IF(OR(I2168=0, I2184=0), 0, I2200/I2168)</f>
        <v>0</v>
      </c>
      <c r="J2210" s="28">
        <f>IF(OR(J2168=0, J2184=0), 0, J2200/J2168)</f>
        <v>0</v>
      </c>
      <c r="K2210" s="28">
        <f>IF(OR(K2168=0, K2184=0), 0, K2200/K2168)</f>
        <v>0</v>
      </c>
      <c r="L2210" s="28">
        <f>IF(OR(L2168=0, L2184=0), 0, L2200/L2168)</f>
        <v>0</v>
      </c>
    </row>
    <row r="2211" spans="2:13" s="1" customFormat="1" ht="15" hidden="1" customHeight="1" outlineLevel="1" x14ac:dyDescent="0.15">
      <c r="B2211" s="7"/>
      <c r="D2211" s="64" t="str">
        <f t="shared" si="127"/>
        <v>[Role 7]</v>
      </c>
      <c r="E2211" s="43"/>
      <c r="F2211" s="8" t="str">
        <f t="shared" si="128"/>
        <v>USD</v>
      </c>
      <c r="H2211" s="28">
        <f>IF(OR(H2168=0, H2185=0), 0, H2201/H2168)</f>
        <v>0</v>
      </c>
      <c r="I2211" s="28">
        <f>IF(OR(I2168=0, I2185=0), 0, I2201/I2168)</f>
        <v>0</v>
      </c>
      <c r="J2211" s="28">
        <f>IF(OR(J2168=0, J2185=0), 0, J2201/J2168)</f>
        <v>0</v>
      </c>
      <c r="K2211" s="28">
        <f>IF(OR(K2168=0, K2185=0), 0, K2201/K2168)</f>
        <v>0</v>
      </c>
      <c r="L2211" s="28">
        <f>IF(OR(L2168=0, L2185=0), 0, L2201/L2168)</f>
        <v>0</v>
      </c>
    </row>
    <row r="2212" spans="2:13" s="1" customFormat="1" ht="15" hidden="1" customHeight="1" outlineLevel="1" x14ac:dyDescent="0.15">
      <c r="B2212" s="7"/>
      <c r="D2212" s="64" t="str">
        <f t="shared" si="127"/>
        <v>[Role 8]</v>
      </c>
      <c r="E2212" s="43"/>
      <c r="F2212" s="8" t="str">
        <f t="shared" si="128"/>
        <v>USD</v>
      </c>
      <c r="H2212" s="28">
        <f>IF(OR(H2168=0, H2186=0), 0, H2202/H2168)</f>
        <v>0</v>
      </c>
      <c r="I2212" s="28">
        <f>IF(OR(I2168=0, I2186=0), 0, I2202/I2168)</f>
        <v>0</v>
      </c>
      <c r="J2212" s="28">
        <f>IF(OR(J2168=0, J2186=0), 0, J2202/J2168)</f>
        <v>0</v>
      </c>
      <c r="K2212" s="28">
        <f>IF(OR(K2168=0, K2186=0), 0, K2202/K2168)</f>
        <v>0</v>
      </c>
      <c r="L2212" s="28">
        <f>IF(OR(L2168=0, L2186=0), 0, L2202/L2168)</f>
        <v>0</v>
      </c>
    </row>
    <row r="2213" spans="2:13" hidden="1" outlineLevel="1" x14ac:dyDescent="0.15"/>
    <row r="2214" spans="2:13" s="1" customFormat="1" ht="18" hidden="1" customHeight="1" outlineLevel="1" x14ac:dyDescent="0.15">
      <c r="B2214" s="7"/>
      <c r="C2214" s="95" t="s">
        <v>10</v>
      </c>
      <c r="D2214" s="95"/>
      <c r="E2214" s="95"/>
      <c r="F2214" s="96"/>
      <c r="G2214" s="96"/>
      <c r="H2214" s="103" t="s">
        <v>4</v>
      </c>
      <c r="I2214" s="96" t="s">
        <v>5</v>
      </c>
      <c r="J2214" s="96" t="s">
        <v>6</v>
      </c>
      <c r="K2214" s="96" t="s">
        <v>257</v>
      </c>
      <c r="L2214" s="96" t="s">
        <v>258</v>
      </c>
      <c r="M2214" s="96"/>
    </row>
    <row r="2215" spans="2:13" ht="10" hidden="1" customHeight="1" outlineLevel="1" x14ac:dyDescent="0.15"/>
    <row r="2216" spans="2:13" s="1" customFormat="1" ht="15" hidden="1" customHeight="1" outlineLevel="1" x14ac:dyDescent="0.15">
      <c r="B2216" s="7"/>
      <c r="D2216" s="9" t="s">
        <v>17</v>
      </c>
      <c r="F2216" s="8" t="s">
        <v>9</v>
      </c>
      <c r="H2216" s="29">
        <f>H2190</f>
        <v>0</v>
      </c>
      <c r="I2216" s="29">
        <f>I2190</f>
        <v>0</v>
      </c>
      <c r="J2216" s="29">
        <f>J2190</f>
        <v>0</v>
      </c>
      <c r="K2216" s="29">
        <f>K2190</f>
        <v>0</v>
      </c>
      <c r="L2216" s="29">
        <f>L2190</f>
        <v>0</v>
      </c>
    </row>
    <row r="2217" spans="2:13" ht="4" hidden="1" customHeight="1" outlineLevel="1" x14ac:dyDescent="0.15">
      <c r="D2217" s="9"/>
      <c r="F2217" s="1"/>
      <c r="H2217" s="1"/>
      <c r="I2217" s="1"/>
      <c r="J2217" s="1"/>
      <c r="K2217" s="1"/>
      <c r="L2217" s="1"/>
    </row>
    <row r="2218" spans="2:13" s="1" customFormat="1" ht="15" hidden="1" customHeight="1" outlineLevel="1" x14ac:dyDescent="0.15">
      <c r="B2218" s="7"/>
      <c r="D2218" s="9" t="s">
        <v>249</v>
      </c>
      <c r="F2218" s="8" t="s">
        <v>9</v>
      </c>
      <c r="H2218" s="29" cm="1">
        <f t="array" ref="H2218">SUM(H2179:H2186 * (H2195:H2202 &lt;H2166))</f>
        <v>0</v>
      </c>
      <c r="I2218" s="29" cm="1">
        <f t="array" ref="I2218">SUM(I2179:I2186 * (I2195:I2202 &lt;I2166))</f>
        <v>0</v>
      </c>
      <c r="J2218" s="29" cm="1">
        <f t="array" ref="J2218">SUM(J2179:J2186 * (J2195:J2202 &lt;J2166))</f>
        <v>0</v>
      </c>
      <c r="K2218" s="29" cm="1">
        <f t="array" ref="K2218">SUM(K2179:K2186 * (K2195:K2202 &lt;K2166))</f>
        <v>0</v>
      </c>
      <c r="L2218" s="29" cm="1">
        <f t="array" ref="L2218">SUM(L2179:L2186 * (L2195:L2202 &lt;L2166))</f>
        <v>0</v>
      </c>
    </row>
    <row r="2219" spans="2:13" ht="4" hidden="1" customHeight="1" outlineLevel="1" x14ac:dyDescent="0.15">
      <c r="D2219" s="9"/>
      <c r="F2219" s="1"/>
      <c r="H2219" s="1"/>
      <c r="I2219" s="1"/>
      <c r="J2219" s="1"/>
      <c r="K2219" s="1"/>
      <c r="L2219" s="1"/>
    </row>
    <row r="2220" spans="2:13" s="1" customFormat="1" ht="15" hidden="1" customHeight="1" outlineLevel="1" x14ac:dyDescent="0.15">
      <c r="B2220" s="7"/>
      <c r="D2220" s="9" t="s">
        <v>11</v>
      </c>
      <c r="F2220" s="8" t="str">
        <f>ReportingCurrencyUnitLables</f>
        <v>USD 000s</v>
      </c>
      <c r="H2220" s="29">
        <f>H2170 * H2190 / 1000</f>
        <v>0</v>
      </c>
      <c r="I2220" s="105">
        <f t="shared" ref="I2220:L2220" si="129">I2170 * I2190 / 1000</f>
        <v>0</v>
      </c>
      <c r="J2220" s="29">
        <f t="shared" si="129"/>
        <v>0</v>
      </c>
      <c r="K2220" s="29">
        <f t="shared" si="129"/>
        <v>0</v>
      </c>
      <c r="L2220" s="29">
        <f t="shared" si="129"/>
        <v>0</v>
      </c>
    </row>
    <row r="2221" spans="2:13" ht="4" hidden="1" customHeight="1" outlineLevel="1" x14ac:dyDescent="0.15">
      <c r="D2221" s="9"/>
      <c r="F2221" s="1"/>
      <c r="H2221" s="1"/>
      <c r="I2221" s="1"/>
      <c r="J2221" s="1"/>
      <c r="K2221" s="1"/>
      <c r="L2221" s="1"/>
    </row>
    <row r="2222" spans="2:13" s="1" customFormat="1" ht="15" hidden="1" customHeight="1" outlineLevel="1" x14ac:dyDescent="0.15">
      <c r="B2222" s="7"/>
      <c r="D2222" s="9" t="s">
        <v>13</v>
      </c>
      <c r="F2222" s="8" t="s">
        <v>14</v>
      </c>
      <c r="H2222" s="30">
        <f>IF(H2216=0,0,H2218 / H2216)</f>
        <v>0</v>
      </c>
      <c r="I2222" s="30">
        <f>IF(I2216=0,0,I2218 / I2216)</f>
        <v>0</v>
      </c>
      <c r="J2222" s="30">
        <f>IF(J2216=0,0,J2218 / J2216)</f>
        <v>0</v>
      </c>
      <c r="K2222" s="30">
        <f>IF(K2216=0,0,K2218 / K2216)</f>
        <v>0</v>
      </c>
      <c r="L2222" s="30">
        <f>IF(L2216=0,0,L2218 / L2216)</f>
        <v>0</v>
      </c>
    </row>
    <row r="2223" spans="2:13" ht="4" hidden="1" customHeight="1" outlineLevel="1" x14ac:dyDescent="0.15">
      <c r="D2223" s="9"/>
      <c r="F2223" s="1"/>
      <c r="H2223" s="1"/>
      <c r="I2223" s="1"/>
      <c r="J2223" s="1"/>
      <c r="K2223" s="1"/>
      <c r="L2223" s="1"/>
    </row>
    <row r="2224" spans="2:13" ht="15" hidden="1" customHeight="1" outlineLevel="1" x14ac:dyDescent="0.15">
      <c r="D2224" s="9" t="s">
        <v>301</v>
      </c>
      <c r="F2224" s="8" t="str">
        <f>ReportingCurrencyUnitLables</f>
        <v>USD 000s</v>
      </c>
      <c r="G2224" s="1"/>
      <c r="H2224" s="105" cm="1">
        <f t="array" ref="H2224">SUM((H2205:H2212&lt;H2170) * (H2170 - H2205:H2212) * H2179:H2186) / 1000</f>
        <v>0</v>
      </c>
      <c r="I2224" s="105" cm="1">
        <f t="array" ref="I2224">SUM((I2205:I2212&lt;I2170) * (I2170 - I2205:I2212) * I2179:I2186) / 1000</f>
        <v>0</v>
      </c>
      <c r="J2224" s="105" cm="1">
        <f t="array" ref="J2224">SUM((J2205:J2212&lt;J2170) * (J2170 - J2205:J2212) * J2179:J2186) / 1000</f>
        <v>0</v>
      </c>
      <c r="K2224" s="105" cm="1">
        <f t="array" ref="K2224">SUM((K2205:K2212&lt;K2170) * (K2170 - K2205:K2212) * K2179:K2186) / 1000</f>
        <v>0</v>
      </c>
      <c r="L2224" s="105" cm="1">
        <f t="array" ref="L2224">SUM((L2205:L2212&lt;L2170) * (L2170 - L2205:L2212) * L2179:L2186) / 1000</f>
        <v>0</v>
      </c>
    </row>
    <row r="2225" spans="2:13" ht="4" hidden="1" customHeight="1" outlineLevel="1" x14ac:dyDescent="0.15">
      <c r="D2225" s="9"/>
      <c r="F2225" s="1"/>
      <c r="H2225" s="1"/>
      <c r="I2225" s="1"/>
      <c r="J2225" s="1"/>
      <c r="K2225" s="1"/>
      <c r="L2225" s="1"/>
    </row>
    <row r="2226" spans="2:13" s="1" customFormat="1" ht="15" hidden="1" customHeight="1" outlineLevel="1" x14ac:dyDescent="0.15">
      <c r="B2226" s="7"/>
      <c r="D2226" s="9" t="s">
        <v>252</v>
      </c>
      <c r="F2226" s="8" t="s">
        <v>250</v>
      </c>
      <c r="H2226" s="30">
        <f>IF(H2220=0, 0, H2224/H2220)</f>
        <v>0</v>
      </c>
      <c r="I2226" s="30">
        <f>IF(I2220=0, 0, I2224/I2220)</f>
        <v>0</v>
      </c>
      <c r="J2226" s="30">
        <f>IF(J2220=0, 0, J2224/J2220)</f>
        <v>0</v>
      </c>
      <c r="K2226" s="30">
        <f>IF(K2220=0, 0, K2224/K2220)</f>
        <v>0</v>
      </c>
      <c r="L2226" s="30">
        <f>IF(L2220=0, 0, L2224/L2220)</f>
        <v>0</v>
      </c>
    </row>
    <row r="2227" spans="2:13" ht="4" hidden="1" customHeight="1" outlineLevel="1" x14ac:dyDescent="0.15">
      <c r="D2227" s="9"/>
      <c r="F2227" s="1"/>
      <c r="H2227" s="1"/>
      <c r="I2227" s="1"/>
      <c r="J2227" s="1"/>
      <c r="K2227" s="1"/>
      <c r="L2227" s="1"/>
    </row>
    <row r="2228" spans="2:13" s="1" customFormat="1" ht="15" hidden="1" customHeight="1" outlineLevel="1" x14ac:dyDescent="0.15">
      <c r="B2228" s="7"/>
      <c r="C2228" s="7"/>
      <c r="D2228" s="9" t="s">
        <v>251</v>
      </c>
      <c r="F2228" s="8" t="s">
        <v>259</v>
      </c>
      <c r="H2228" s="31"/>
      <c r="I2228" s="30">
        <f>IF(H2226=0, 0, -(I2226-H2226) / H2226)</f>
        <v>0</v>
      </c>
      <c r="J2228" s="30">
        <f>IF(I2226=0, 0, -(J2226-I2226) / I2226)</f>
        <v>0</v>
      </c>
      <c r="K2228" s="30">
        <f>IF(J2226=0, 0, -(K2226-J2226) / J2226)</f>
        <v>0</v>
      </c>
      <c r="L2228" s="30">
        <f>IF(K2226=0, 0, -(L2226-K2226) / K2226)</f>
        <v>0</v>
      </c>
    </row>
    <row r="2229" spans="2:13" hidden="1" outlineLevel="1" x14ac:dyDescent="0.15"/>
    <row r="2230" spans="2:13" s="1" customFormat="1" ht="18" hidden="1" customHeight="1" outlineLevel="1" x14ac:dyDescent="0.15">
      <c r="B2230" s="7"/>
      <c r="C2230" s="95" t="s">
        <v>241</v>
      </c>
      <c r="D2230" s="95"/>
      <c r="E2230" s="97">
        <f>IF(AND(J2157 = "Yes", OR(ISBLANK(Worker_Type_Filter), Worker_Type_Filter = H2162),
 OR(ISBLANK(Country_Filter), Country_Filter = J2162)), 1, 0)</f>
        <v>1</v>
      </c>
      <c r="F2230" s="96"/>
      <c r="G2230" s="96"/>
      <c r="H2230" s="96" t="s">
        <v>4</v>
      </c>
      <c r="I2230" s="96" t="s">
        <v>5</v>
      </c>
      <c r="J2230" s="96" t="s">
        <v>6</v>
      </c>
      <c r="K2230" s="96" t="s">
        <v>257</v>
      </c>
      <c r="L2230" s="96" t="s">
        <v>258</v>
      </c>
      <c r="M2230" s="96"/>
    </row>
    <row r="2231" spans="2:13" ht="10" hidden="1" customHeight="1" outlineLevel="1" x14ac:dyDescent="0.15">
      <c r="C2231" s="44" t="s">
        <v>248</v>
      </c>
    </row>
    <row r="2232" spans="2:13" ht="4" hidden="1" customHeight="1" outlineLevel="1" x14ac:dyDescent="0.15"/>
    <row r="2233" spans="2:13" s="1" customFormat="1" ht="15" hidden="1" customHeight="1" outlineLevel="1" x14ac:dyDescent="0.15">
      <c r="B2233" s="7"/>
      <c r="C2233" s="19">
        <v>1</v>
      </c>
      <c r="D2233" s="9" t="s">
        <v>17</v>
      </c>
      <c r="F2233" s="8" t="s">
        <v>9</v>
      </c>
      <c r="H2233" s="29">
        <f>H2216 * $E2230</f>
        <v>0</v>
      </c>
      <c r="I2233" s="29">
        <f>I2216 * $E2230</f>
        <v>0</v>
      </c>
      <c r="J2233" s="29">
        <f>J2216 * $E2230</f>
        <v>0</v>
      </c>
      <c r="K2233" s="29">
        <f>K2216 * $E2230</f>
        <v>0</v>
      </c>
      <c r="L2233" s="29">
        <f>L2216 * $E2230</f>
        <v>0</v>
      </c>
    </row>
    <row r="2234" spans="2:13" ht="4" hidden="1" customHeight="1" outlineLevel="1" x14ac:dyDescent="0.15">
      <c r="D2234" s="9"/>
      <c r="F2234" s="1"/>
      <c r="H2234" s="1"/>
      <c r="I2234" s="1"/>
      <c r="J2234" s="1"/>
      <c r="K2234" s="1"/>
      <c r="L2234" s="1"/>
    </row>
    <row r="2235" spans="2:13" s="1" customFormat="1" ht="15" hidden="1" customHeight="1" outlineLevel="1" x14ac:dyDescent="0.15">
      <c r="B2235" s="7"/>
      <c r="C2235" s="19">
        <v>2</v>
      </c>
      <c r="D2235" s="9" t="s">
        <v>249</v>
      </c>
      <c r="F2235" s="8" t="s">
        <v>9</v>
      </c>
      <c r="H2235" s="29">
        <f>H2218 * $E2230</f>
        <v>0</v>
      </c>
      <c r="I2235" s="29">
        <f>I2218 * $E2230</f>
        <v>0</v>
      </c>
      <c r="J2235" s="29">
        <f>J2218 * $E2230</f>
        <v>0</v>
      </c>
      <c r="K2235" s="29">
        <f>K2218 * $E2230</f>
        <v>0</v>
      </c>
      <c r="L2235" s="29">
        <f>L2218 * $E2230</f>
        <v>0</v>
      </c>
    </row>
    <row r="2236" spans="2:13" ht="4" hidden="1" customHeight="1" outlineLevel="1" x14ac:dyDescent="0.15">
      <c r="D2236" s="9"/>
      <c r="F2236" s="1"/>
      <c r="H2236" s="1"/>
      <c r="I2236" s="1"/>
      <c r="J2236" s="1"/>
      <c r="K2236" s="1"/>
      <c r="L2236" s="1"/>
    </row>
    <row r="2237" spans="2:13" s="1" customFormat="1" ht="15" hidden="1" customHeight="1" outlineLevel="1" x14ac:dyDescent="0.15">
      <c r="B2237" s="7"/>
      <c r="C2237" s="19">
        <v>3</v>
      </c>
      <c r="D2237" s="9" t="s">
        <v>11</v>
      </c>
      <c r="F2237" s="8" t="str">
        <f>ReportingCurrencyUnitLables</f>
        <v>USD 000s</v>
      </c>
      <c r="H2237" s="29">
        <f>H2220 * $E2230</f>
        <v>0</v>
      </c>
      <c r="I2237" s="29">
        <f>I2220 * $E2230</f>
        <v>0</v>
      </c>
      <c r="J2237" s="29">
        <f>J2220 * $E2230</f>
        <v>0</v>
      </c>
      <c r="K2237" s="29">
        <f>K2220 * $E2230</f>
        <v>0</v>
      </c>
      <c r="L2237" s="29">
        <f>L2220 * $E2230</f>
        <v>0</v>
      </c>
    </row>
    <row r="2238" spans="2:13" ht="4" hidden="1" customHeight="1" outlineLevel="1" x14ac:dyDescent="0.15">
      <c r="D2238" s="9"/>
      <c r="F2238" s="1"/>
      <c r="H2238" s="1"/>
      <c r="I2238" s="1"/>
      <c r="J2238" s="1"/>
      <c r="K2238" s="1"/>
      <c r="L2238" s="1"/>
    </row>
    <row r="2239" spans="2:13" s="1" customFormat="1" ht="15" hidden="1" customHeight="1" outlineLevel="1" x14ac:dyDescent="0.15">
      <c r="B2239" s="7"/>
      <c r="C2239" s="19">
        <v>4</v>
      </c>
      <c r="D2239" s="9" t="s">
        <v>256</v>
      </c>
      <c r="F2239" s="8" t="str">
        <f>ReportingCurrencyUnitLables</f>
        <v>USD 000s</v>
      </c>
      <c r="H2239" s="29">
        <f>H2224 * $E2230</f>
        <v>0</v>
      </c>
      <c r="I2239" s="29">
        <f>I2224 * $E2230</f>
        <v>0</v>
      </c>
      <c r="J2239" s="29">
        <f>J2224 * $E2230</f>
        <v>0</v>
      </c>
      <c r="K2239" s="29">
        <f>K2224 * $E2230</f>
        <v>0</v>
      </c>
      <c r="L2239" s="29">
        <f>L2224 * $E2230</f>
        <v>0</v>
      </c>
    </row>
    <row r="2240" spans="2:13" ht="4" hidden="1" customHeight="1" outlineLevel="1" x14ac:dyDescent="0.15">
      <c r="D2240" s="9"/>
      <c r="F2240" s="1"/>
      <c r="H2240" s="1"/>
      <c r="I2240" s="1"/>
      <c r="J2240" s="1"/>
      <c r="K2240" s="1"/>
      <c r="L2240" s="1"/>
    </row>
    <row r="2241" spans="2:14" ht="10" hidden="1" customHeight="1" outlineLevel="1" x14ac:dyDescent="0.15">
      <c r="B2241" s="45"/>
      <c r="C2241" s="41"/>
      <c r="D2241" s="41"/>
      <c r="E2241" s="41"/>
      <c r="F2241" s="41"/>
      <c r="G2241" s="41"/>
      <c r="H2241" s="41"/>
      <c r="I2241" s="46"/>
      <c r="J2241" s="46"/>
      <c r="K2241" s="46"/>
      <c r="L2241" s="41"/>
      <c r="M2241" s="41"/>
      <c r="N2241" s="1"/>
    </row>
    <row r="2242" spans="2:14" ht="10" customHeight="1" x14ac:dyDescent="0.15"/>
    <row r="2243" spans="2:14" s="1" customFormat="1" ht="19" collapsed="1" x14ac:dyDescent="0.15">
      <c r="B2243" s="87" cm="1">
        <f t="array" aca="1" ref="B2243" ca="1">MAX($B$2:OFFSET(B2243,-1,0)+1)</f>
        <v>27</v>
      </c>
      <c r="C2243" s="88" t="str">
        <f>UPPER(J2248) &amp;" / " &amp; K2248  &amp; " / " &amp; L2248 &amp; " / " &amp; H2248</f>
        <v xml:space="preserve"> /  /  / </v>
      </c>
      <c r="D2243" s="88"/>
      <c r="E2243" s="41"/>
      <c r="F2243" s="41"/>
      <c r="G2243" s="41"/>
      <c r="H2243" s="62" t="str">
        <f>IF(COUNTIF(E2245:E2325, "!")&gt;0, "!", "")</f>
        <v/>
      </c>
      <c r="I2243" s="18" t="s">
        <v>240</v>
      </c>
      <c r="J2243" s="2" t="s">
        <v>210</v>
      </c>
      <c r="K2243" s="18" t="s">
        <v>266</v>
      </c>
      <c r="L2243" s="42">
        <f>E2316</f>
        <v>1</v>
      </c>
      <c r="M2243" s="41"/>
    </row>
    <row r="2244" spans="2:14" s="1" customFormat="1" ht="4" hidden="1" customHeight="1" outlineLevel="1" x14ac:dyDescent="0.15">
      <c r="B2244" s="92"/>
      <c r="C2244" s="93"/>
      <c r="D2244" s="93"/>
      <c r="E2244" s="93"/>
      <c r="F2244" s="93"/>
      <c r="G2244" s="93"/>
      <c r="H2244" s="93"/>
      <c r="I2244" s="94"/>
      <c r="J2244" s="94"/>
      <c r="K2244" s="94"/>
      <c r="L2244" s="93"/>
      <c r="M2244" s="93"/>
    </row>
    <row r="2245" spans="2:14" ht="10" hidden="1" customHeight="1" outlineLevel="1" x14ac:dyDescent="0.15"/>
    <row r="2246" spans="2:14" ht="15" hidden="1" customHeight="1" outlineLevel="1" x14ac:dyDescent="0.15">
      <c r="D2246" s="1"/>
      <c r="E2246" s="1"/>
      <c r="H2246" s="4" t="s">
        <v>1</v>
      </c>
      <c r="J2246" s="4" t="s">
        <v>0</v>
      </c>
      <c r="K2246" s="4" t="s">
        <v>209</v>
      </c>
      <c r="L2246" s="4" t="s">
        <v>263</v>
      </c>
    </row>
    <row r="2247" spans="2:14" ht="5" hidden="1" customHeight="1" outlineLevel="1" x14ac:dyDescent="0.15">
      <c r="D2247" s="1"/>
      <c r="E2247" s="1"/>
      <c r="H2247" s="1"/>
      <c r="J2247" s="1"/>
      <c r="K2247" s="1"/>
      <c r="L2247" s="1"/>
    </row>
    <row r="2248" spans="2:14" ht="15" hidden="1" customHeight="1" outlineLevel="1" x14ac:dyDescent="0.15">
      <c r="D2248" s="9" t="s">
        <v>2</v>
      </c>
      <c r="E2248" s="1"/>
      <c r="H2248" s="2"/>
      <c r="J2248" s="2"/>
      <c r="K2248" s="2"/>
      <c r="L2248" s="2"/>
    </row>
    <row r="2249" spans="2:14" hidden="1" outlineLevel="1" x14ac:dyDescent="0.15">
      <c r="D2249" s="1"/>
      <c r="E2249" s="1"/>
      <c r="F2249" s="1"/>
      <c r="H2249" s="1"/>
      <c r="I2249" s="1"/>
      <c r="J2249" s="1"/>
      <c r="K2249" s="1"/>
      <c r="L2249" s="1"/>
    </row>
    <row r="2250" spans="2:14" s="1" customFormat="1" ht="18" hidden="1" customHeight="1" outlineLevel="1" x14ac:dyDescent="0.15">
      <c r="B2250" s="7"/>
      <c r="C2250" s="95" t="s">
        <v>3</v>
      </c>
      <c r="D2250" s="95"/>
      <c r="E2250" s="95"/>
      <c r="F2250" s="96"/>
      <c r="G2250" s="96"/>
      <c r="H2250" s="96" t="s">
        <v>4</v>
      </c>
      <c r="I2250" s="96" t="s">
        <v>5</v>
      </c>
      <c r="J2250" s="96" t="s">
        <v>6</v>
      </c>
      <c r="K2250" s="96" t="s">
        <v>257</v>
      </c>
      <c r="L2250" s="96" t="s">
        <v>258</v>
      </c>
      <c r="M2250" s="96"/>
    </row>
    <row r="2251" spans="2:14" ht="10" hidden="1" customHeight="1" outlineLevel="1" x14ac:dyDescent="0.15">
      <c r="H2251" s="1"/>
      <c r="I2251" s="1"/>
      <c r="J2251" s="1"/>
      <c r="K2251" s="1"/>
      <c r="L2251" s="1"/>
    </row>
    <row r="2252" spans="2:14" s="1" customFormat="1" ht="15" hidden="1" customHeight="1" outlineLevel="1" x14ac:dyDescent="0.15">
      <c r="B2252" s="7"/>
      <c r="D2252" s="9" t="s">
        <v>3</v>
      </c>
      <c r="F2252" s="17" t="s">
        <v>331</v>
      </c>
      <c r="H2252" s="22"/>
      <c r="I2252" s="22"/>
      <c r="J2252" s="22"/>
      <c r="K2252" s="22"/>
      <c r="L2252" s="22"/>
    </row>
    <row r="2253" spans="2:14" ht="4" hidden="1" customHeight="1" outlineLevel="1" x14ac:dyDescent="0.15">
      <c r="D2253" s="1"/>
      <c r="E2253" s="1"/>
      <c r="F2253" s="1"/>
      <c r="H2253" s="1"/>
      <c r="I2253" s="1"/>
      <c r="J2253" s="1"/>
      <c r="K2253" s="1"/>
      <c r="L2253" s="1"/>
    </row>
    <row r="2254" spans="2:14" s="1" customFormat="1" ht="15" hidden="1" customHeight="1" outlineLevel="1" x14ac:dyDescent="0.15">
      <c r="B2254" s="7"/>
      <c r="D2254" s="9" t="s">
        <v>246</v>
      </c>
      <c r="F2254" s="8" t="str">
        <f>F2256 &amp; ":" &amp; F2252</f>
        <v>USD:[currency code]</v>
      </c>
      <c r="H2254" s="24"/>
      <c r="I2254" s="24"/>
      <c r="J2254" s="24"/>
      <c r="K2254" s="24"/>
      <c r="L2254" s="24"/>
    </row>
    <row r="2255" spans="2:14" ht="4" hidden="1" customHeight="1" outlineLevel="1" x14ac:dyDescent="0.15">
      <c r="D2255" s="1"/>
      <c r="E2255" s="1"/>
      <c r="F2255" s="1"/>
      <c r="H2255" s="1"/>
      <c r="I2255" s="1"/>
      <c r="J2255" s="1"/>
      <c r="K2255" s="1"/>
      <c r="L2255" s="1"/>
    </row>
    <row r="2256" spans="2:14" s="1" customFormat="1" ht="15" hidden="1" customHeight="1" outlineLevel="1" x14ac:dyDescent="0.15">
      <c r="B2256" s="7"/>
      <c r="D2256" s="9" t="s">
        <v>16</v>
      </c>
      <c r="F2256" s="8" t="str">
        <f>ReportingCurrency</f>
        <v>USD</v>
      </c>
      <c r="H2256" s="28">
        <f>IF(H2254=0, 0, H2252/H2254)</f>
        <v>0</v>
      </c>
      <c r="I2256" s="28">
        <f>IF(I2254=0, 0, I2252/I2254)</f>
        <v>0</v>
      </c>
      <c r="J2256" s="28">
        <f>IF(J2254=0, 0, J2252/J2254)</f>
        <v>0</v>
      </c>
      <c r="K2256" s="28">
        <f>IF(K2254=0, 0, K2252/K2254)</f>
        <v>0</v>
      </c>
      <c r="L2256" s="28">
        <f>IF(L2254=0, 0, L2252/L2254)</f>
        <v>0</v>
      </c>
    </row>
    <row r="2257" spans="2:13" ht="4" hidden="1" customHeight="1" outlineLevel="1" x14ac:dyDescent="0.15">
      <c r="D2257" s="1"/>
      <c r="E2257" s="1"/>
      <c r="F2257" s="1"/>
      <c r="H2257" s="1"/>
      <c r="I2257" s="1"/>
      <c r="J2257" s="1"/>
      <c r="K2257" s="1"/>
      <c r="L2257" s="1"/>
    </row>
    <row r="2258" spans="2:13" s="1" customFormat="1" ht="15" hidden="1" customHeight="1" outlineLevel="1" x14ac:dyDescent="0.15">
      <c r="B2258" s="7"/>
      <c r="D2258" s="9" t="s">
        <v>253</v>
      </c>
      <c r="F2258" s="8" t="s">
        <v>254</v>
      </c>
      <c r="H2258" s="2"/>
      <c r="I2258" s="2"/>
      <c r="J2258" s="2"/>
      <c r="K2258" s="2"/>
      <c r="L2258" s="2"/>
    </row>
    <row r="2259" spans="2:13" ht="4" hidden="1" customHeight="1" outlineLevel="1" x14ac:dyDescent="0.15">
      <c r="D2259" s="1"/>
      <c r="E2259" s="1"/>
      <c r="F2259" s="1"/>
      <c r="H2259" s="1"/>
      <c r="I2259" s="1"/>
      <c r="J2259" s="1"/>
      <c r="K2259" s="1"/>
      <c r="L2259" s="1"/>
    </row>
    <row r="2260" spans="2:13" s="1" customFormat="1" ht="15" hidden="1" customHeight="1" outlineLevel="1" x14ac:dyDescent="0.15">
      <c r="B2260" s="7"/>
      <c r="D2260" s="9" t="s">
        <v>279</v>
      </c>
      <c r="F2260" s="8" t="s">
        <v>255</v>
      </c>
      <c r="H2260" s="25"/>
      <c r="I2260" s="25"/>
      <c r="J2260" s="25"/>
      <c r="K2260" s="25"/>
      <c r="L2260" s="25"/>
    </row>
    <row r="2261" spans="2:13" hidden="1" outlineLevel="1" x14ac:dyDescent="0.15">
      <c r="D2261" s="1"/>
      <c r="E2261" s="1"/>
      <c r="F2261" s="1"/>
      <c r="H2261" s="1"/>
      <c r="I2261" s="1"/>
      <c r="J2261" s="1"/>
      <c r="K2261" s="1"/>
      <c r="L2261" s="1"/>
    </row>
    <row r="2262" spans="2:13" s="1" customFormat="1" ht="18" hidden="1" customHeight="1" outlineLevel="1" x14ac:dyDescent="0.15">
      <c r="B2262" s="7"/>
      <c r="C2262" s="95" t="s">
        <v>8</v>
      </c>
      <c r="D2262" s="95"/>
      <c r="E2262" s="95"/>
      <c r="F2262" s="96"/>
      <c r="G2262" s="96"/>
      <c r="H2262" s="96" t="s">
        <v>4</v>
      </c>
      <c r="I2262" s="96" t="s">
        <v>5</v>
      </c>
      <c r="J2262" s="96" t="s">
        <v>6</v>
      </c>
      <c r="K2262" s="96" t="s">
        <v>257</v>
      </c>
      <c r="L2262" s="96" t="s">
        <v>258</v>
      </c>
      <c r="M2262" s="96"/>
    </row>
    <row r="2263" spans="2:13" ht="10" hidden="1" customHeight="1" outlineLevel="1" x14ac:dyDescent="0.15">
      <c r="H2263" s="1"/>
      <c r="I2263" s="1"/>
      <c r="J2263" s="1"/>
      <c r="K2263" s="1"/>
      <c r="L2263" s="1"/>
    </row>
    <row r="2264" spans="2:13" ht="15" hidden="1" customHeight="1" outlineLevel="1" x14ac:dyDescent="0.15">
      <c r="D2264" s="9" t="s">
        <v>323</v>
      </c>
      <c r="E2264" s="1"/>
      <c r="F2264" s="1"/>
      <c r="H2264" s="65"/>
      <c r="I2264" s="1"/>
      <c r="J2264" s="1"/>
      <c r="K2264" s="1"/>
      <c r="L2264" s="1"/>
    </row>
    <row r="2265" spans="2:13" s="1" customFormat="1" ht="15" hidden="1" customHeight="1" outlineLevel="1" x14ac:dyDescent="0.15">
      <c r="B2265" s="7"/>
      <c r="D2265" s="63" t="s">
        <v>317</v>
      </c>
      <c r="F2265" s="8" t="s">
        <v>18</v>
      </c>
      <c r="H2265" s="23"/>
      <c r="I2265" s="23"/>
      <c r="J2265" s="23"/>
      <c r="K2265" s="23"/>
      <c r="L2265" s="23"/>
    </row>
    <row r="2266" spans="2:13" s="1" customFormat="1" ht="15" hidden="1" customHeight="1" outlineLevel="1" x14ac:dyDescent="0.15">
      <c r="B2266" s="7"/>
      <c r="D2266" s="63" t="s">
        <v>302</v>
      </c>
      <c r="F2266" s="8" t="s">
        <v>18</v>
      </c>
      <c r="H2266" s="23"/>
      <c r="I2266" s="23"/>
      <c r="J2266" s="23"/>
      <c r="K2266" s="23"/>
      <c r="L2266" s="23"/>
    </row>
    <row r="2267" spans="2:13" s="1" customFormat="1" ht="15" hidden="1" customHeight="1" outlineLevel="1" x14ac:dyDescent="0.15">
      <c r="B2267" s="7"/>
      <c r="D2267" s="63" t="s">
        <v>303</v>
      </c>
      <c r="F2267" s="8" t="s">
        <v>18</v>
      </c>
      <c r="H2267" s="23"/>
      <c r="I2267" s="23"/>
      <c r="J2267" s="23"/>
      <c r="K2267" s="23"/>
      <c r="L2267" s="23"/>
    </row>
    <row r="2268" spans="2:13" s="1" customFormat="1" ht="15" hidden="1" customHeight="1" outlineLevel="1" x14ac:dyDescent="0.15">
      <c r="B2268" s="7"/>
      <c r="D2268" s="63" t="s">
        <v>304</v>
      </c>
      <c r="F2268" s="8" t="s">
        <v>18</v>
      </c>
      <c r="H2268" s="23"/>
      <c r="I2268" s="23"/>
      <c r="J2268" s="23"/>
      <c r="K2268" s="23"/>
      <c r="L2268" s="23"/>
    </row>
    <row r="2269" spans="2:13" s="1" customFormat="1" ht="15" hidden="1" customHeight="1" outlineLevel="1" x14ac:dyDescent="0.15">
      <c r="B2269" s="7"/>
      <c r="D2269" s="63" t="s">
        <v>318</v>
      </c>
      <c r="F2269" s="8" t="s">
        <v>18</v>
      </c>
      <c r="H2269" s="23"/>
      <c r="I2269" s="23"/>
      <c r="J2269" s="23"/>
      <c r="K2269" s="23"/>
      <c r="L2269" s="23"/>
    </row>
    <row r="2270" spans="2:13" s="1" customFormat="1" ht="15" hidden="1" customHeight="1" outlineLevel="1" x14ac:dyDescent="0.15">
      <c r="B2270" s="7"/>
      <c r="D2270" s="63" t="s">
        <v>319</v>
      </c>
      <c r="F2270" s="8" t="s">
        <v>18</v>
      </c>
      <c r="H2270" s="23"/>
      <c r="I2270" s="23"/>
      <c r="J2270" s="23"/>
      <c r="K2270" s="23"/>
      <c r="L2270" s="23"/>
    </row>
    <row r="2271" spans="2:13" s="1" customFormat="1" ht="15" hidden="1" customHeight="1" outlineLevel="1" x14ac:dyDescent="0.15">
      <c r="B2271" s="7"/>
      <c r="D2271" s="63" t="s">
        <v>320</v>
      </c>
      <c r="F2271" s="8" t="s">
        <v>18</v>
      </c>
      <c r="H2271" s="23"/>
      <c r="I2271" s="23"/>
      <c r="J2271" s="23"/>
      <c r="K2271" s="23"/>
      <c r="L2271" s="23"/>
    </row>
    <row r="2272" spans="2:13" s="1" customFormat="1" ht="15" hidden="1" customHeight="1" outlineLevel="1" x14ac:dyDescent="0.15">
      <c r="B2272" s="7"/>
      <c r="D2272" s="63" t="s">
        <v>321</v>
      </c>
      <c r="F2272" s="8" t="s">
        <v>18</v>
      </c>
      <c r="H2272" s="23"/>
      <c r="I2272" s="23"/>
      <c r="J2272" s="23"/>
      <c r="K2272" s="23"/>
      <c r="L2272" s="23"/>
    </row>
    <row r="2273" spans="2:13" ht="4" hidden="1" customHeight="1" outlineLevel="1" x14ac:dyDescent="0.15">
      <c r="D2273" s="1"/>
      <c r="E2273" s="1"/>
      <c r="F2273" s="1"/>
      <c r="H2273" s="1"/>
      <c r="I2273" s="1"/>
      <c r="J2273" s="1"/>
      <c r="K2273" s="1"/>
      <c r="L2273" s="1"/>
    </row>
    <row r="2274" spans="2:13" s="1" customFormat="1" ht="15" hidden="1" customHeight="1" outlineLevel="1" x14ac:dyDescent="0.15">
      <c r="B2274" s="7"/>
      <c r="D2274" s="66" t="s">
        <v>327</v>
      </c>
      <c r="F2274" s="8" t="s">
        <v>18</v>
      </c>
      <c r="H2274" s="23"/>
      <c r="I2274" s="23"/>
      <c r="J2274" s="23"/>
      <c r="K2274" s="23"/>
      <c r="L2274" s="23"/>
    </row>
    <row r="2275" spans="2:13" ht="4" hidden="1" customHeight="1" outlineLevel="1" x14ac:dyDescent="0.15">
      <c r="D2275" s="1"/>
      <c r="E2275" s="1"/>
      <c r="F2275" s="1"/>
      <c r="H2275" s="1"/>
      <c r="I2275" s="1"/>
      <c r="J2275" s="1"/>
      <c r="K2275" s="1"/>
      <c r="L2275" s="1"/>
    </row>
    <row r="2276" spans="2:13" s="1" customFormat="1" ht="15" hidden="1" customHeight="1" outlineLevel="1" x14ac:dyDescent="0.15">
      <c r="B2276" s="7"/>
      <c r="D2276" s="60" t="s">
        <v>310</v>
      </c>
      <c r="E2276"/>
      <c r="F2276" s="8" t="s">
        <v>18</v>
      </c>
      <c r="H2276" s="28">
        <f>SUM(H2265:H2272, H2274)</f>
        <v>0</v>
      </c>
      <c r="I2276" s="28">
        <f t="shared" ref="I2276:L2276" si="130">SUM(I2265:I2272, I2274)</f>
        <v>0</v>
      </c>
      <c r="J2276" s="28">
        <f t="shared" si="130"/>
        <v>0</v>
      </c>
      <c r="K2276" s="28">
        <f t="shared" si="130"/>
        <v>0</v>
      </c>
      <c r="L2276" s="28">
        <f t="shared" si="130"/>
        <v>0</v>
      </c>
    </row>
    <row r="2277" spans="2:13" hidden="1" outlineLevel="1" x14ac:dyDescent="0.15">
      <c r="D2277" s="1"/>
      <c r="E2277" s="1"/>
      <c r="F2277" s="1"/>
      <c r="H2277" s="1"/>
      <c r="I2277" s="1"/>
      <c r="J2277" s="1"/>
      <c r="K2277" s="1"/>
      <c r="L2277" s="1"/>
    </row>
    <row r="2278" spans="2:13" s="1" customFormat="1" ht="18" hidden="1" customHeight="1" outlineLevel="1" x14ac:dyDescent="0.15">
      <c r="B2278" s="7"/>
      <c r="C2278" s="95" t="s">
        <v>322</v>
      </c>
      <c r="D2278" s="95"/>
      <c r="E2278" s="95"/>
      <c r="F2278" s="96"/>
      <c r="G2278" s="96"/>
      <c r="H2278" s="96" t="s">
        <v>4</v>
      </c>
      <c r="I2278" s="96" t="s">
        <v>5</v>
      </c>
      <c r="J2278" s="96" t="s">
        <v>6</v>
      </c>
      <c r="K2278" s="96" t="s">
        <v>257</v>
      </c>
      <c r="L2278" s="96" t="s">
        <v>258</v>
      </c>
      <c r="M2278" s="96"/>
    </row>
    <row r="2279" spans="2:13" ht="10" hidden="1" customHeight="1" outlineLevel="1" x14ac:dyDescent="0.15">
      <c r="H2279" s="1"/>
      <c r="I2279" s="1"/>
      <c r="J2279" s="1"/>
      <c r="K2279" s="1"/>
      <c r="L2279" s="1"/>
    </row>
    <row r="2280" spans="2:13" ht="15" hidden="1" customHeight="1" outlineLevel="1" x14ac:dyDescent="0.15">
      <c r="D2280" s="61" t="s">
        <v>308</v>
      </c>
      <c r="H2280" s="102" t="str" cm="1">
        <f t="array" ref="H2280">IF(OR(E2281:E2288 = "!"), "Red alert = missing data","")</f>
        <v/>
      </c>
      <c r="I2280" s="1"/>
      <c r="J2280" s="1"/>
      <c r="K2280" s="1"/>
      <c r="L2280" s="1"/>
    </row>
    <row r="2281" spans="2:13" s="1" customFormat="1" ht="15" hidden="1" customHeight="1" outlineLevel="1" x14ac:dyDescent="0.15">
      <c r="B2281" s="7"/>
      <c r="D2281" s="64" t="str">
        <f t="shared" ref="D2281:D2288" si="131">D2265</f>
        <v>[Role 1]</v>
      </c>
      <c r="E2281" s="62" t="str" cm="1">
        <f t="array" ref="E2281">IF(OR(H2265:L2265*H2281:L2281 &lt; H2265:L2265*1), "!", "")</f>
        <v/>
      </c>
      <c r="F2281" s="59" t="str">
        <f>F2252</f>
        <v>[currency code]</v>
      </c>
      <c r="H2281" s="23"/>
      <c r="I2281" s="23"/>
      <c r="J2281" s="23"/>
      <c r="K2281" s="23"/>
      <c r="L2281" s="23"/>
    </row>
    <row r="2282" spans="2:13" s="1" customFormat="1" ht="15" hidden="1" customHeight="1" outlineLevel="1" x14ac:dyDescent="0.15">
      <c r="B2282" s="7"/>
      <c r="D2282" s="64" t="str">
        <f t="shared" si="131"/>
        <v>[Role 2]</v>
      </c>
      <c r="E2282" s="62" t="str" cm="1">
        <f t="array" ref="E2282">IF(OR(H2266:L2266*H2282:L2282 &lt; H2266:L2266*1), "!", "")</f>
        <v/>
      </c>
      <c r="F2282" s="59" t="str">
        <f>F2252</f>
        <v>[currency code]</v>
      </c>
      <c r="H2282" s="23"/>
      <c r="I2282" s="23"/>
      <c r="J2282" s="23"/>
      <c r="K2282" s="23"/>
      <c r="L2282" s="23"/>
    </row>
    <row r="2283" spans="2:13" s="1" customFormat="1" ht="15" hidden="1" customHeight="1" outlineLevel="1" x14ac:dyDescent="0.15">
      <c r="B2283" s="7"/>
      <c r="D2283" s="64" t="str">
        <f t="shared" si="131"/>
        <v>[Role 3]</v>
      </c>
      <c r="E2283" s="62" t="str" cm="1">
        <f t="array" ref="E2283">IF(OR(H2267:L2267*H2283:L2283 &lt; H2267:L2267*1), "!", "")</f>
        <v/>
      </c>
      <c r="F2283" s="59" t="str">
        <f>F2252</f>
        <v>[currency code]</v>
      </c>
      <c r="H2283" s="23"/>
      <c r="I2283" s="23"/>
      <c r="J2283" s="23"/>
      <c r="K2283" s="23"/>
      <c r="L2283" s="23"/>
    </row>
    <row r="2284" spans="2:13" s="1" customFormat="1" ht="15" hidden="1" customHeight="1" outlineLevel="1" x14ac:dyDescent="0.15">
      <c r="B2284" s="7"/>
      <c r="D2284" s="64" t="str">
        <f t="shared" si="131"/>
        <v>[Role 4]</v>
      </c>
      <c r="E2284" s="62" t="str" cm="1">
        <f t="array" ref="E2284">IF(OR(H2268:L2268*H2284:L2284 &lt; H2268:L2268*1), "!", "")</f>
        <v/>
      </c>
      <c r="F2284" s="59" t="str">
        <f>F2252</f>
        <v>[currency code]</v>
      </c>
      <c r="H2284" s="23"/>
      <c r="I2284" s="23"/>
      <c r="J2284" s="23"/>
      <c r="K2284" s="23"/>
      <c r="L2284" s="23"/>
    </row>
    <row r="2285" spans="2:13" s="1" customFormat="1" ht="15" hidden="1" customHeight="1" outlineLevel="1" x14ac:dyDescent="0.15">
      <c r="B2285" s="7"/>
      <c r="D2285" s="64" t="str">
        <f t="shared" si="131"/>
        <v>[Role 5]</v>
      </c>
      <c r="E2285" s="62" t="str" cm="1">
        <f t="array" ref="E2285">IF(OR(H2269:L2269*H2285:L2285 &lt; H2269:L2269*1), "!", "")</f>
        <v/>
      </c>
      <c r="F2285" s="59" t="str">
        <f>F2252</f>
        <v>[currency code]</v>
      </c>
      <c r="H2285" s="23"/>
      <c r="I2285" s="23"/>
      <c r="J2285" s="23"/>
      <c r="K2285" s="23"/>
      <c r="L2285" s="23"/>
    </row>
    <row r="2286" spans="2:13" s="1" customFormat="1" ht="15" hidden="1" customHeight="1" outlineLevel="1" x14ac:dyDescent="0.15">
      <c r="B2286" s="7"/>
      <c r="D2286" s="64" t="str">
        <f t="shared" si="131"/>
        <v>[Role 6]</v>
      </c>
      <c r="E2286" s="62" t="str" cm="1">
        <f t="array" ref="E2286">IF(OR(H2270:L2270*H2286:L2286 &lt; H2270:L2270*1), "!", "")</f>
        <v/>
      </c>
      <c r="F2286" s="59" t="str">
        <f>F2252</f>
        <v>[currency code]</v>
      </c>
      <c r="H2286" s="23"/>
      <c r="I2286" s="23"/>
      <c r="J2286" s="23"/>
      <c r="K2286" s="23"/>
      <c r="L2286" s="23"/>
    </row>
    <row r="2287" spans="2:13" s="1" customFormat="1" ht="15" hidden="1" customHeight="1" outlineLevel="1" x14ac:dyDescent="0.15">
      <c r="B2287" s="7"/>
      <c r="D2287" s="64" t="str">
        <f t="shared" si="131"/>
        <v>[Role 7]</v>
      </c>
      <c r="E2287" s="62" t="str" cm="1">
        <f t="array" ref="E2287">IF(OR(H2271:L2271*H2287:L2287 &lt; H2271:L2271*1), "!", "")</f>
        <v/>
      </c>
      <c r="F2287" s="59" t="str">
        <f>F2252</f>
        <v>[currency code]</v>
      </c>
      <c r="H2287" s="23"/>
      <c r="I2287" s="23"/>
      <c r="J2287" s="23"/>
      <c r="K2287" s="23"/>
      <c r="L2287" s="23"/>
    </row>
    <row r="2288" spans="2:13" s="1" customFormat="1" ht="15" hidden="1" customHeight="1" outlineLevel="1" x14ac:dyDescent="0.15">
      <c r="B2288" s="7"/>
      <c r="D2288" s="64" t="str">
        <f t="shared" si="131"/>
        <v>[Role 8]</v>
      </c>
      <c r="E2288" s="62" t="str" cm="1">
        <f t="array" ref="E2288">IF(OR(H2272:L2272*H2288:L2288 &lt; H2272:L2272*1), "!", "")</f>
        <v/>
      </c>
      <c r="F2288" s="59" t="str">
        <f>F2252</f>
        <v>[currency code]</v>
      </c>
      <c r="H2288" s="23"/>
      <c r="I2288" s="23"/>
      <c r="J2288" s="23"/>
      <c r="K2288" s="23"/>
      <c r="L2288" s="23"/>
    </row>
    <row r="2289" spans="2:13" ht="10" hidden="1" customHeight="1" outlineLevel="1" x14ac:dyDescent="0.15">
      <c r="D2289" s="1"/>
      <c r="E2289" s="1"/>
      <c r="F2289" s="1"/>
      <c r="H2289" s="1"/>
      <c r="I2289" s="1"/>
      <c r="J2289" s="1"/>
      <c r="K2289" s="1"/>
      <c r="L2289" s="1"/>
    </row>
    <row r="2290" spans="2:13" ht="15" hidden="1" customHeight="1" outlineLevel="1" x14ac:dyDescent="0.15">
      <c r="D2290" s="61" t="s">
        <v>309</v>
      </c>
      <c r="E2290" s="1"/>
      <c r="F2290" s="1"/>
      <c r="H2290" s="104" t="s">
        <v>326</v>
      </c>
      <c r="I2290" s="1"/>
      <c r="J2290" s="1"/>
      <c r="K2290" s="1"/>
      <c r="L2290" s="1"/>
    </row>
    <row r="2291" spans="2:13" s="1" customFormat="1" ht="15" hidden="1" customHeight="1" outlineLevel="1" x14ac:dyDescent="0.15">
      <c r="B2291" s="7"/>
      <c r="D2291" s="64" t="str">
        <f t="shared" ref="D2291:D2298" si="132">D2265</f>
        <v>[Role 1]</v>
      </c>
      <c r="E2291" s="43"/>
      <c r="F2291" s="8" t="str">
        <f t="shared" ref="F2291:F2298" si="133">ReportingCurrency</f>
        <v>USD</v>
      </c>
      <c r="H2291" s="28">
        <f>IF(OR(H2254=0, H2265=0), 0, H2281/H2254)</f>
        <v>0</v>
      </c>
      <c r="I2291" s="28">
        <f>IF(OR(I2254=0, I2265=0), 0, I2281/I2254)</f>
        <v>0</v>
      </c>
      <c r="J2291" s="28">
        <f>IF(OR(J2254=0, J2265=0), 0, J2281/J2254)</f>
        <v>0</v>
      </c>
      <c r="K2291" s="28">
        <f>IF(OR(K2254=0, K2265=0), 0, K2281/K2254)</f>
        <v>0</v>
      </c>
      <c r="L2291" s="28">
        <f>IF(OR(L2254=0, L2265=0), 0, L2281/L2254)</f>
        <v>0</v>
      </c>
    </row>
    <row r="2292" spans="2:13" s="1" customFormat="1" ht="15" hidden="1" customHeight="1" outlineLevel="1" x14ac:dyDescent="0.15">
      <c r="B2292" s="7"/>
      <c r="D2292" s="64" t="str">
        <f t="shared" si="132"/>
        <v>[Role 2]</v>
      </c>
      <c r="E2292" s="43"/>
      <c r="F2292" s="8" t="str">
        <f t="shared" si="133"/>
        <v>USD</v>
      </c>
      <c r="H2292" s="28">
        <f>IF(OR(H2254=0, H2266=0), 0, H2282/H2254)</f>
        <v>0</v>
      </c>
      <c r="I2292" s="28">
        <f>IF(OR(I2254=0, I2266=0), 0, I2282/I2254)</f>
        <v>0</v>
      </c>
      <c r="J2292" s="28">
        <f>IF(OR(J2254=0, J2266=0), 0, J2282/J2254)</f>
        <v>0</v>
      </c>
      <c r="K2292" s="28">
        <f>IF(OR(K2254=0, K2266=0), 0, K2282/K2254)</f>
        <v>0</v>
      </c>
      <c r="L2292" s="28">
        <f>IF(OR(L2254=0, L2266=0), 0, L2282/L2254)</f>
        <v>0</v>
      </c>
    </row>
    <row r="2293" spans="2:13" s="1" customFormat="1" ht="15" hidden="1" customHeight="1" outlineLevel="1" x14ac:dyDescent="0.15">
      <c r="B2293" s="7"/>
      <c r="D2293" s="64" t="str">
        <f t="shared" si="132"/>
        <v>[Role 3]</v>
      </c>
      <c r="E2293" s="43"/>
      <c r="F2293" s="8" t="str">
        <f t="shared" si="133"/>
        <v>USD</v>
      </c>
      <c r="H2293" s="28">
        <f>IF(OR(H2254=0, H2267=0), 0, H2283/H2254)</f>
        <v>0</v>
      </c>
      <c r="I2293" s="28">
        <f>IF(OR(I2254=0, I2267=0), 0, I2283/I2254)</f>
        <v>0</v>
      </c>
      <c r="J2293" s="28">
        <f>IF(OR(J2254=0, J2267=0), 0, J2283/J2254)</f>
        <v>0</v>
      </c>
      <c r="K2293" s="28">
        <f>IF(OR(K2254=0, K2267=0), 0, K2283/K2254)</f>
        <v>0</v>
      </c>
      <c r="L2293" s="28">
        <f>IF(OR(L2254=0, L2267=0), 0, L2283/L2254)</f>
        <v>0</v>
      </c>
    </row>
    <row r="2294" spans="2:13" s="1" customFormat="1" ht="15" hidden="1" customHeight="1" outlineLevel="1" x14ac:dyDescent="0.15">
      <c r="B2294" s="7"/>
      <c r="D2294" s="64" t="str">
        <f t="shared" si="132"/>
        <v>[Role 4]</v>
      </c>
      <c r="E2294" s="43"/>
      <c r="F2294" s="8" t="str">
        <f t="shared" si="133"/>
        <v>USD</v>
      </c>
      <c r="H2294" s="28">
        <f>IF(OR(H2254=0, H2268=0), 0, H2284/H2254)</f>
        <v>0</v>
      </c>
      <c r="I2294" s="28">
        <f>IF(OR(I2254=0, I2268=0), 0, I2284/I2254)</f>
        <v>0</v>
      </c>
      <c r="J2294" s="28">
        <f>IF(OR(J2254=0, J2268=0), 0, J2284/J2254)</f>
        <v>0</v>
      </c>
      <c r="K2294" s="28">
        <f>IF(OR(K2254=0, K2268=0), 0, K2284/K2254)</f>
        <v>0</v>
      </c>
      <c r="L2294" s="28">
        <f>IF(OR(L2254=0, L2268=0), 0, L2284/L2254)</f>
        <v>0</v>
      </c>
    </row>
    <row r="2295" spans="2:13" s="1" customFormat="1" ht="15" hidden="1" customHeight="1" outlineLevel="1" x14ac:dyDescent="0.15">
      <c r="B2295" s="7"/>
      <c r="D2295" s="64" t="str">
        <f t="shared" si="132"/>
        <v>[Role 5]</v>
      </c>
      <c r="E2295" s="43"/>
      <c r="F2295" s="8" t="str">
        <f t="shared" si="133"/>
        <v>USD</v>
      </c>
      <c r="H2295" s="28">
        <f>IF(OR(H2254=0, H2269=0), 0, H2285/H2254)</f>
        <v>0</v>
      </c>
      <c r="I2295" s="28">
        <f>IF(OR(I2254=0, I2269=0), 0, I2285/I2254)</f>
        <v>0</v>
      </c>
      <c r="J2295" s="28">
        <f>IF(OR(J2254=0, J2269=0), 0, J2285/J2254)</f>
        <v>0</v>
      </c>
      <c r="K2295" s="28">
        <f>IF(OR(K2254=0, K2269=0), 0, K2285/K2254)</f>
        <v>0</v>
      </c>
      <c r="L2295" s="28">
        <f>IF(OR(L2254=0, L2269=0), 0, L2285/L2254)</f>
        <v>0</v>
      </c>
    </row>
    <row r="2296" spans="2:13" s="1" customFormat="1" ht="15" hidden="1" customHeight="1" outlineLevel="1" x14ac:dyDescent="0.15">
      <c r="B2296" s="7"/>
      <c r="D2296" s="64" t="str">
        <f t="shared" si="132"/>
        <v>[Role 6]</v>
      </c>
      <c r="E2296" s="43"/>
      <c r="F2296" s="8" t="str">
        <f t="shared" si="133"/>
        <v>USD</v>
      </c>
      <c r="H2296" s="28">
        <f>IF(OR(H2254=0, H2270=0), 0, H2286/H2254)</f>
        <v>0</v>
      </c>
      <c r="I2296" s="28">
        <f>IF(OR(I2254=0, I2270=0), 0, I2286/I2254)</f>
        <v>0</v>
      </c>
      <c r="J2296" s="28">
        <f>IF(OR(J2254=0, J2270=0), 0, J2286/J2254)</f>
        <v>0</v>
      </c>
      <c r="K2296" s="28">
        <f>IF(OR(K2254=0, K2270=0), 0, K2286/K2254)</f>
        <v>0</v>
      </c>
      <c r="L2296" s="28">
        <f>IF(OR(L2254=0, L2270=0), 0, L2286/L2254)</f>
        <v>0</v>
      </c>
    </row>
    <row r="2297" spans="2:13" s="1" customFormat="1" ht="15" hidden="1" customHeight="1" outlineLevel="1" x14ac:dyDescent="0.15">
      <c r="B2297" s="7"/>
      <c r="D2297" s="64" t="str">
        <f t="shared" si="132"/>
        <v>[Role 7]</v>
      </c>
      <c r="E2297" s="43"/>
      <c r="F2297" s="8" t="str">
        <f t="shared" si="133"/>
        <v>USD</v>
      </c>
      <c r="H2297" s="28">
        <f>IF(OR(H2254=0, H2271=0), 0, H2287/H2254)</f>
        <v>0</v>
      </c>
      <c r="I2297" s="28">
        <f>IF(OR(I2254=0, I2271=0), 0, I2287/I2254)</f>
        <v>0</v>
      </c>
      <c r="J2297" s="28">
        <f>IF(OR(J2254=0, J2271=0), 0, J2287/J2254)</f>
        <v>0</v>
      </c>
      <c r="K2297" s="28">
        <f>IF(OR(K2254=0, K2271=0), 0, K2287/K2254)</f>
        <v>0</v>
      </c>
      <c r="L2297" s="28">
        <f>IF(OR(L2254=0, L2271=0), 0, L2287/L2254)</f>
        <v>0</v>
      </c>
    </row>
    <row r="2298" spans="2:13" s="1" customFormat="1" ht="15" hidden="1" customHeight="1" outlineLevel="1" x14ac:dyDescent="0.15">
      <c r="B2298" s="7"/>
      <c r="D2298" s="64" t="str">
        <f t="shared" si="132"/>
        <v>[Role 8]</v>
      </c>
      <c r="E2298" s="43"/>
      <c r="F2298" s="8" t="str">
        <f t="shared" si="133"/>
        <v>USD</v>
      </c>
      <c r="H2298" s="28">
        <f>IF(OR(H2254=0, H2272=0), 0, H2288/H2254)</f>
        <v>0</v>
      </c>
      <c r="I2298" s="28">
        <f>IF(OR(I2254=0, I2272=0), 0, I2288/I2254)</f>
        <v>0</v>
      </c>
      <c r="J2298" s="28">
        <f>IF(OR(J2254=0, J2272=0), 0, J2288/J2254)</f>
        <v>0</v>
      </c>
      <c r="K2298" s="28">
        <f>IF(OR(K2254=0, K2272=0), 0, K2288/K2254)</f>
        <v>0</v>
      </c>
      <c r="L2298" s="28">
        <f>IF(OR(L2254=0, L2272=0), 0, L2288/L2254)</f>
        <v>0</v>
      </c>
    </row>
    <row r="2299" spans="2:13" hidden="1" outlineLevel="1" x14ac:dyDescent="0.15"/>
    <row r="2300" spans="2:13" s="1" customFormat="1" ht="18" hidden="1" customHeight="1" outlineLevel="1" x14ac:dyDescent="0.15">
      <c r="B2300" s="7"/>
      <c r="C2300" s="95" t="s">
        <v>10</v>
      </c>
      <c r="D2300" s="95"/>
      <c r="E2300" s="95"/>
      <c r="F2300" s="96"/>
      <c r="G2300" s="96"/>
      <c r="H2300" s="103" t="s">
        <v>4</v>
      </c>
      <c r="I2300" s="96" t="s">
        <v>5</v>
      </c>
      <c r="J2300" s="96" t="s">
        <v>6</v>
      </c>
      <c r="K2300" s="96" t="s">
        <v>257</v>
      </c>
      <c r="L2300" s="96" t="s">
        <v>258</v>
      </c>
      <c r="M2300" s="96"/>
    </row>
    <row r="2301" spans="2:13" ht="10" hidden="1" customHeight="1" outlineLevel="1" x14ac:dyDescent="0.15"/>
    <row r="2302" spans="2:13" s="1" customFormat="1" ht="15" hidden="1" customHeight="1" outlineLevel="1" x14ac:dyDescent="0.15">
      <c r="B2302" s="7"/>
      <c r="D2302" s="9" t="s">
        <v>17</v>
      </c>
      <c r="F2302" s="8" t="s">
        <v>9</v>
      </c>
      <c r="H2302" s="29">
        <f>H2276</f>
        <v>0</v>
      </c>
      <c r="I2302" s="29">
        <f>I2276</f>
        <v>0</v>
      </c>
      <c r="J2302" s="29">
        <f>J2276</f>
        <v>0</v>
      </c>
      <c r="K2302" s="29">
        <f>K2276</f>
        <v>0</v>
      </c>
      <c r="L2302" s="29">
        <f>L2276</f>
        <v>0</v>
      </c>
    </row>
    <row r="2303" spans="2:13" ht="4" hidden="1" customHeight="1" outlineLevel="1" x14ac:dyDescent="0.15">
      <c r="D2303" s="9"/>
      <c r="F2303" s="1"/>
      <c r="H2303" s="1"/>
      <c r="I2303" s="1"/>
      <c r="J2303" s="1"/>
      <c r="K2303" s="1"/>
      <c r="L2303" s="1"/>
    </row>
    <row r="2304" spans="2:13" s="1" customFormat="1" ht="15" hidden="1" customHeight="1" outlineLevel="1" x14ac:dyDescent="0.15">
      <c r="B2304" s="7"/>
      <c r="D2304" s="9" t="s">
        <v>249</v>
      </c>
      <c r="F2304" s="8" t="s">
        <v>9</v>
      </c>
      <c r="H2304" s="29" cm="1">
        <f t="array" ref="H2304">SUM(H2265:H2272 * (H2281:H2288 &lt;H2252))</f>
        <v>0</v>
      </c>
      <c r="I2304" s="29" cm="1">
        <f t="array" ref="I2304">SUM(I2265:I2272 * (I2281:I2288 &lt;I2252))</f>
        <v>0</v>
      </c>
      <c r="J2304" s="29" cm="1">
        <f t="array" ref="J2304">SUM(J2265:J2272 * (J2281:J2288 &lt;J2252))</f>
        <v>0</v>
      </c>
      <c r="K2304" s="29" cm="1">
        <f t="array" ref="K2304">SUM(K2265:K2272 * (K2281:K2288 &lt;K2252))</f>
        <v>0</v>
      </c>
      <c r="L2304" s="29" cm="1">
        <f t="array" ref="L2304">SUM(L2265:L2272 * (L2281:L2288 &lt;L2252))</f>
        <v>0</v>
      </c>
    </row>
    <row r="2305" spans="2:13" ht="4" hidden="1" customHeight="1" outlineLevel="1" x14ac:dyDescent="0.15">
      <c r="D2305" s="9"/>
      <c r="F2305" s="1"/>
      <c r="H2305" s="1"/>
      <c r="I2305" s="1"/>
      <c r="J2305" s="1"/>
      <c r="K2305" s="1"/>
      <c r="L2305" s="1"/>
    </row>
    <row r="2306" spans="2:13" s="1" customFormat="1" ht="15" hidden="1" customHeight="1" outlineLevel="1" x14ac:dyDescent="0.15">
      <c r="B2306" s="7"/>
      <c r="D2306" s="9" t="s">
        <v>11</v>
      </c>
      <c r="F2306" s="8" t="str">
        <f>ReportingCurrencyUnitLables</f>
        <v>USD 000s</v>
      </c>
      <c r="H2306" s="29">
        <f>H2256 * H2276 / 1000</f>
        <v>0</v>
      </c>
      <c r="I2306" s="105">
        <f t="shared" ref="I2306:L2306" si="134">I2256 * I2276 / 1000</f>
        <v>0</v>
      </c>
      <c r="J2306" s="29">
        <f t="shared" si="134"/>
        <v>0</v>
      </c>
      <c r="K2306" s="29">
        <f t="shared" si="134"/>
        <v>0</v>
      </c>
      <c r="L2306" s="29">
        <f t="shared" si="134"/>
        <v>0</v>
      </c>
    </row>
    <row r="2307" spans="2:13" ht="4" hidden="1" customHeight="1" outlineLevel="1" x14ac:dyDescent="0.15">
      <c r="D2307" s="9"/>
      <c r="F2307" s="1"/>
      <c r="H2307" s="1"/>
      <c r="I2307" s="1"/>
      <c r="J2307" s="1"/>
      <c r="K2307" s="1"/>
      <c r="L2307" s="1"/>
    </row>
    <row r="2308" spans="2:13" s="1" customFormat="1" ht="15" hidden="1" customHeight="1" outlineLevel="1" x14ac:dyDescent="0.15">
      <c r="B2308" s="7"/>
      <c r="D2308" s="9" t="s">
        <v>13</v>
      </c>
      <c r="F2308" s="8" t="s">
        <v>14</v>
      </c>
      <c r="H2308" s="30">
        <f>IF(H2302=0,0,H2304 / H2302)</f>
        <v>0</v>
      </c>
      <c r="I2308" s="30">
        <f>IF(I2302=0,0,I2304 / I2302)</f>
        <v>0</v>
      </c>
      <c r="J2308" s="30">
        <f>IF(J2302=0,0,J2304 / J2302)</f>
        <v>0</v>
      </c>
      <c r="K2308" s="30">
        <f>IF(K2302=0,0,K2304 / K2302)</f>
        <v>0</v>
      </c>
      <c r="L2308" s="30">
        <f>IF(L2302=0,0,L2304 / L2302)</f>
        <v>0</v>
      </c>
    </row>
    <row r="2309" spans="2:13" ht="4" hidden="1" customHeight="1" outlineLevel="1" x14ac:dyDescent="0.15">
      <c r="D2309" s="9"/>
      <c r="F2309" s="1"/>
      <c r="H2309" s="1"/>
      <c r="I2309" s="1"/>
      <c r="J2309" s="1"/>
      <c r="K2309" s="1"/>
      <c r="L2309" s="1"/>
    </row>
    <row r="2310" spans="2:13" ht="15" hidden="1" customHeight="1" outlineLevel="1" x14ac:dyDescent="0.15">
      <c r="D2310" s="9" t="s">
        <v>301</v>
      </c>
      <c r="F2310" s="8" t="str">
        <f>ReportingCurrencyUnitLables</f>
        <v>USD 000s</v>
      </c>
      <c r="G2310" s="1"/>
      <c r="H2310" s="105" cm="1">
        <f t="array" ref="H2310">SUM((H2291:H2298&lt;H2256) * (H2256 - H2291:H2298) * H2265:H2272) / 1000</f>
        <v>0</v>
      </c>
      <c r="I2310" s="105" cm="1">
        <f t="array" ref="I2310">SUM((I2291:I2298&lt;I2256) * (I2256 - I2291:I2298) * I2265:I2272) / 1000</f>
        <v>0</v>
      </c>
      <c r="J2310" s="105" cm="1">
        <f t="array" ref="J2310">SUM((J2291:J2298&lt;J2256) * (J2256 - J2291:J2298) * J2265:J2272) / 1000</f>
        <v>0</v>
      </c>
      <c r="K2310" s="105" cm="1">
        <f t="array" ref="K2310">SUM((K2291:K2298&lt;K2256) * (K2256 - K2291:K2298) * K2265:K2272) / 1000</f>
        <v>0</v>
      </c>
      <c r="L2310" s="105" cm="1">
        <f t="array" ref="L2310">SUM((L2291:L2298&lt;L2256) * (L2256 - L2291:L2298) * L2265:L2272) / 1000</f>
        <v>0</v>
      </c>
    </row>
    <row r="2311" spans="2:13" ht="4" hidden="1" customHeight="1" outlineLevel="1" x14ac:dyDescent="0.15">
      <c r="D2311" s="9"/>
      <c r="F2311" s="1"/>
      <c r="H2311" s="1"/>
      <c r="I2311" s="1"/>
      <c r="J2311" s="1"/>
      <c r="K2311" s="1"/>
      <c r="L2311" s="1"/>
    </row>
    <row r="2312" spans="2:13" s="1" customFormat="1" ht="15" hidden="1" customHeight="1" outlineLevel="1" x14ac:dyDescent="0.15">
      <c r="B2312" s="7"/>
      <c r="D2312" s="9" t="s">
        <v>252</v>
      </c>
      <c r="F2312" s="8" t="s">
        <v>250</v>
      </c>
      <c r="H2312" s="30">
        <f>IF(H2306=0, 0, H2310/H2306)</f>
        <v>0</v>
      </c>
      <c r="I2312" s="30">
        <f>IF(I2306=0, 0, I2310/I2306)</f>
        <v>0</v>
      </c>
      <c r="J2312" s="30">
        <f>IF(J2306=0, 0, J2310/J2306)</f>
        <v>0</v>
      </c>
      <c r="K2312" s="30">
        <f>IF(K2306=0, 0, K2310/K2306)</f>
        <v>0</v>
      </c>
      <c r="L2312" s="30">
        <f>IF(L2306=0, 0, L2310/L2306)</f>
        <v>0</v>
      </c>
    </row>
    <row r="2313" spans="2:13" ht="4" hidden="1" customHeight="1" outlineLevel="1" x14ac:dyDescent="0.15">
      <c r="D2313" s="9"/>
      <c r="F2313" s="1"/>
      <c r="H2313" s="1"/>
      <c r="I2313" s="1"/>
      <c r="J2313" s="1"/>
      <c r="K2313" s="1"/>
      <c r="L2313" s="1"/>
    </row>
    <row r="2314" spans="2:13" s="1" customFormat="1" ht="15" hidden="1" customHeight="1" outlineLevel="1" x14ac:dyDescent="0.15">
      <c r="B2314" s="7"/>
      <c r="C2314" s="7"/>
      <c r="D2314" s="9" t="s">
        <v>251</v>
      </c>
      <c r="F2314" s="8" t="s">
        <v>259</v>
      </c>
      <c r="H2314" s="31"/>
      <c r="I2314" s="30">
        <f>IF(H2312=0, 0, -(I2312-H2312) / H2312)</f>
        <v>0</v>
      </c>
      <c r="J2314" s="30">
        <f>IF(I2312=0, 0, -(J2312-I2312) / I2312)</f>
        <v>0</v>
      </c>
      <c r="K2314" s="30">
        <f>IF(J2312=0, 0, -(K2312-J2312) / J2312)</f>
        <v>0</v>
      </c>
      <c r="L2314" s="30">
        <f>IF(K2312=0, 0, -(L2312-K2312) / K2312)</f>
        <v>0</v>
      </c>
    </row>
    <row r="2315" spans="2:13" hidden="1" outlineLevel="1" x14ac:dyDescent="0.15"/>
    <row r="2316" spans="2:13" s="1" customFormat="1" ht="18" hidden="1" customHeight="1" outlineLevel="1" x14ac:dyDescent="0.15">
      <c r="B2316" s="7"/>
      <c r="C2316" s="95" t="s">
        <v>241</v>
      </c>
      <c r="D2316" s="95"/>
      <c r="E2316" s="97">
        <f>IF(AND(J2243 = "Yes", OR(ISBLANK(Worker_Type_Filter), Worker_Type_Filter = H2248),
 OR(ISBLANK(Country_Filter), Country_Filter = J2248)), 1, 0)</f>
        <v>1</v>
      </c>
      <c r="F2316" s="96"/>
      <c r="G2316" s="96"/>
      <c r="H2316" s="96" t="s">
        <v>4</v>
      </c>
      <c r="I2316" s="96" t="s">
        <v>5</v>
      </c>
      <c r="J2316" s="96" t="s">
        <v>6</v>
      </c>
      <c r="K2316" s="96" t="s">
        <v>257</v>
      </c>
      <c r="L2316" s="96" t="s">
        <v>258</v>
      </c>
      <c r="M2316" s="96"/>
    </row>
    <row r="2317" spans="2:13" ht="10" hidden="1" customHeight="1" outlineLevel="1" x14ac:dyDescent="0.15">
      <c r="C2317" s="44" t="s">
        <v>248</v>
      </c>
    </row>
    <row r="2318" spans="2:13" ht="4" hidden="1" customHeight="1" outlineLevel="1" x14ac:dyDescent="0.15"/>
    <row r="2319" spans="2:13" s="1" customFormat="1" ht="15" hidden="1" customHeight="1" outlineLevel="1" x14ac:dyDescent="0.15">
      <c r="B2319" s="7"/>
      <c r="C2319" s="19">
        <v>1</v>
      </c>
      <c r="D2319" s="9" t="s">
        <v>17</v>
      </c>
      <c r="F2319" s="8" t="s">
        <v>9</v>
      </c>
      <c r="H2319" s="29">
        <f>H2302 * $E2316</f>
        <v>0</v>
      </c>
      <c r="I2319" s="29">
        <f>I2302 * $E2316</f>
        <v>0</v>
      </c>
      <c r="J2319" s="29">
        <f>J2302 * $E2316</f>
        <v>0</v>
      </c>
      <c r="K2319" s="29">
        <f>K2302 * $E2316</f>
        <v>0</v>
      </c>
      <c r="L2319" s="29">
        <f>L2302 * $E2316</f>
        <v>0</v>
      </c>
    </row>
    <row r="2320" spans="2:13" ht="4" hidden="1" customHeight="1" outlineLevel="1" x14ac:dyDescent="0.15">
      <c r="D2320" s="9"/>
      <c r="F2320" s="1"/>
      <c r="H2320" s="1"/>
      <c r="I2320" s="1"/>
      <c r="J2320" s="1"/>
      <c r="K2320" s="1"/>
      <c r="L2320" s="1"/>
    </row>
    <row r="2321" spans="2:14" s="1" customFormat="1" ht="15" hidden="1" customHeight="1" outlineLevel="1" x14ac:dyDescent="0.15">
      <c r="B2321" s="7"/>
      <c r="C2321" s="19">
        <v>2</v>
      </c>
      <c r="D2321" s="9" t="s">
        <v>249</v>
      </c>
      <c r="F2321" s="8" t="s">
        <v>9</v>
      </c>
      <c r="H2321" s="29">
        <f>H2304 * $E2316</f>
        <v>0</v>
      </c>
      <c r="I2321" s="29">
        <f>I2304 * $E2316</f>
        <v>0</v>
      </c>
      <c r="J2321" s="29">
        <f>J2304 * $E2316</f>
        <v>0</v>
      </c>
      <c r="K2321" s="29">
        <f>K2304 * $E2316</f>
        <v>0</v>
      </c>
      <c r="L2321" s="29">
        <f>L2304 * $E2316</f>
        <v>0</v>
      </c>
    </row>
    <row r="2322" spans="2:14" ht="4" hidden="1" customHeight="1" outlineLevel="1" x14ac:dyDescent="0.15">
      <c r="D2322" s="9"/>
      <c r="F2322" s="1"/>
      <c r="H2322" s="1"/>
      <c r="I2322" s="1"/>
      <c r="J2322" s="1"/>
      <c r="K2322" s="1"/>
      <c r="L2322" s="1"/>
    </row>
    <row r="2323" spans="2:14" s="1" customFormat="1" ht="15" hidden="1" customHeight="1" outlineLevel="1" x14ac:dyDescent="0.15">
      <c r="B2323" s="7"/>
      <c r="C2323" s="19">
        <v>3</v>
      </c>
      <c r="D2323" s="9" t="s">
        <v>11</v>
      </c>
      <c r="F2323" s="8" t="str">
        <f>ReportingCurrencyUnitLables</f>
        <v>USD 000s</v>
      </c>
      <c r="H2323" s="29">
        <f>H2306 * $E2316</f>
        <v>0</v>
      </c>
      <c r="I2323" s="29">
        <f>I2306 * $E2316</f>
        <v>0</v>
      </c>
      <c r="J2323" s="29">
        <f>J2306 * $E2316</f>
        <v>0</v>
      </c>
      <c r="K2323" s="29">
        <f>K2306 * $E2316</f>
        <v>0</v>
      </c>
      <c r="L2323" s="29">
        <f>L2306 * $E2316</f>
        <v>0</v>
      </c>
    </row>
    <row r="2324" spans="2:14" ht="4" hidden="1" customHeight="1" outlineLevel="1" x14ac:dyDescent="0.15">
      <c r="D2324" s="9"/>
      <c r="F2324" s="1"/>
      <c r="H2324" s="1"/>
      <c r="I2324" s="1"/>
      <c r="J2324" s="1"/>
      <c r="K2324" s="1"/>
      <c r="L2324" s="1"/>
    </row>
    <row r="2325" spans="2:14" s="1" customFormat="1" ht="15" hidden="1" customHeight="1" outlineLevel="1" x14ac:dyDescent="0.15">
      <c r="B2325" s="7"/>
      <c r="C2325" s="19">
        <v>4</v>
      </c>
      <c r="D2325" s="9" t="s">
        <v>256</v>
      </c>
      <c r="F2325" s="8" t="str">
        <f>ReportingCurrencyUnitLables</f>
        <v>USD 000s</v>
      </c>
      <c r="H2325" s="29">
        <f>H2310 * $E2316</f>
        <v>0</v>
      </c>
      <c r="I2325" s="29">
        <f>I2310 * $E2316</f>
        <v>0</v>
      </c>
      <c r="J2325" s="29">
        <f>J2310 * $E2316</f>
        <v>0</v>
      </c>
      <c r="K2325" s="29">
        <f>K2310 * $E2316</f>
        <v>0</v>
      </c>
      <c r="L2325" s="29">
        <f>L2310 * $E2316</f>
        <v>0</v>
      </c>
    </row>
    <row r="2326" spans="2:14" ht="4" hidden="1" customHeight="1" outlineLevel="1" x14ac:dyDescent="0.15">
      <c r="D2326" s="9"/>
      <c r="F2326" s="1"/>
      <c r="H2326" s="1"/>
      <c r="I2326" s="1"/>
      <c r="J2326" s="1"/>
      <c r="K2326" s="1"/>
      <c r="L2326" s="1"/>
    </row>
    <row r="2327" spans="2:14" ht="10" hidden="1" customHeight="1" outlineLevel="1" x14ac:dyDescent="0.15">
      <c r="B2327" s="45"/>
      <c r="C2327" s="41"/>
      <c r="D2327" s="41"/>
      <c r="E2327" s="41"/>
      <c r="F2327" s="41"/>
      <c r="G2327" s="41"/>
      <c r="H2327" s="41"/>
      <c r="I2327" s="46"/>
      <c r="J2327" s="46"/>
      <c r="K2327" s="46"/>
      <c r="L2327" s="41"/>
      <c r="M2327" s="41"/>
      <c r="N2327" s="1"/>
    </row>
    <row r="2328" spans="2:14" ht="10" customHeight="1" x14ac:dyDescent="0.15">
      <c r="B2328" s="45"/>
      <c r="C2328" s="41"/>
      <c r="D2328" s="41"/>
      <c r="E2328" s="41"/>
      <c r="F2328" s="41"/>
      <c r="G2328" s="41"/>
      <c r="H2328" s="41"/>
      <c r="I2328" s="46"/>
      <c r="J2328" s="46"/>
      <c r="K2328" s="46"/>
      <c r="L2328" s="41"/>
      <c r="M2328" s="41"/>
      <c r="N2328" s="1"/>
    </row>
    <row r="2329" spans="2:14" s="1" customFormat="1" ht="19" collapsed="1" x14ac:dyDescent="0.15">
      <c r="B2329" s="87" cm="1">
        <f t="array" aca="1" ref="B2329" ca="1">MAX($B$2:OFFSET(B2329,-1,0)+1)</f>
        <v>28</v>
      </c>
      <c r="C2329" s="88" t="str">
        <f>UPPER(J2334) &amp;" / " &amp; K2334  &amp; " / " &amp; L2334 &amp; " / " &amp; H2334</f>
        <v xml:space="preserve"> /  /  / </v>
      </c>
      <c r="D2329" s="88"/>
      <c r="E2329" s="41"/>
      <c r="F2329" s="41"/>
      <c r="G2329" s="41"/>
      <c r="H2329" s="62" t="str">
        <f>IF(COUNTIF(E2331:E2411, "!")&gt;0, "!", "")</f>
        <v/>
      </c>
      <c r="I2329" s="18" t="s">
        <v>240</v>
      </c>
      <c r="J2329" s="2" t="s">
        <v>210</v>
      </c>
      <c r="K2329" s="18" t="s">
        <v>266</v>
      </c>
      <c r="L2329" s="42">
        <f>E2402</f>
        <v>1</v>
      </c>
      <c r="M2329" s="41"/>
    </row>
    <row r="2330" spans="2:14" s="1" customFormat="1" ht="4" hidden="1" customHeight="1" outlineLevel="1" x14ac:dyDescent="0.15">
      <c r="B2330" s="92"/>
      <c r="C2330" s="93"/>
      <c r="D2330" s="93"/>
      <c r="E2330" s="93"/>
      <c r="F2330" s="93"/>
      <c r="G2330" s="93"/>
      <c r="H2330" s="93"/>
      <c r="I2330" s="94"/>
      <c r="J2330" s="94"/>
      <c r="K2330" s="94"/>
      <c r="L2330" s="93"/>
      <c r="M2330" s="93"/>
    </row>
    <row r="2331" spans="2:14" ht="10" hidden="1" customHeight="1" outlineLevel="1" x14ac:dyDescent="0.15"/>
    <row r="2332" spans="2:14" ht="15" hidden="1" customHeight="1" outlineLevel="1" x14ac:dyDescent="0.15">
      <c r="D2332" s="1"/>
      <c r="E2332" s="1"/>
      <c r="H2332" s="4" t="s">
        <v>1</v>
      </c>
      <c r="J2332" s="4" t="s">
        <v>0</v>
      </c>
      <c r="K2332" s="4" t="s">
        <v>209</v>
      </c>
      <c r="L2332" s="4" t="s">
        <v>263</v>
      </c>
    </row>
    <row r="2333" spans="2:14" ht="5" hidden="1" customHeight="1" outlineLevel="1" x14ac:dyDescent="0.15">
      <c r="D2333" s="1"/>
      <c r="E2333" s="1"/>
      <c r="H2333" s="1"/>
      <c r="J2333" s="1"/>
      <c r="K2333" s="1"/>
      <c r="L2333" s="1"/>
    </row>
    <row r="2334" spans="2:14" ht="15" hidden="1" customHeight="1" outlineLevel="1" x14ac:dyDescent="0.15">
      <c r="D2334" s="9" t="s">
        <v>2</v>
      </c>
      <c r="E2334" s="1"/>
      <c r="H2334" s="2"/>
      <c r="J2334" s="2"/>
      <c r="K2334" s="2"/>
      <c r="L2334" s="2"/>
    </row>
    <row r="2335" spans="2:14" hidden="1" outlineLevel="1" x14ac:dyDescent="0.15">
      <c r="D2335" s="1"/>
      <c r="E2335" s="1"/>
      <c r="F2335" s="1"/>
      <c r="H2335" s="1"/>
      <c r="I2335" s="1"/>
      <c r="J2335" s="1"/>
      <c r="K2335" s="1"/>
      <c r="L2335" s="1"/>
    </row>
    <row r="2336" spans="2:14" s="1" customFormat="1" ht="18" hidden="1" customHeight="1" outlineLevel="1" x14ac:dyDescent="0.15">
      <c r="B2336" s="7"/>
      <c r="C2336" s="95" t="s">
        <v>3</v>
      </c>
      <c r="D2336" s="95"/>
      <c r="E2336" s="95"/>
      <c r="F2336" s="96"/>
      <c r="G2336" s="96"/>
      <c r="H2336" s="96" t="s">
        <v>4</v>
      </c>
      <c r="I2336" s="96" t="s">
        <v>5</v>
      </c>
      <c r="J2336" s="96" t="s">
        <v>6</v>
      </c>
      <c r="K2336" s="96" t="s">
        <v>257</v>
      </c>
      <c r="L2336" s="96" t="s">
        <v>258</v>
      </c>
      <c r="M2336" s="96"/>
    </row>
    <row r="2337" spans="2:13" ht="10" hidden="1" customHeight="1" outlineLevel="1" x14ac:dyDescent="0.15">
      <c r="H2337" s="1"/>
      <c r="I2337" s="1"/>
      <c r="J2337" s="1"/>
      <c r="K2337" s="1"/>
      <c r="L2337" s="1"/>
    </row>
    <row r="2338" spans="2:13" s="1" customFormat="1" ht="15" hidden="1" customHeight="1" outlineLevel="1" x14ac:dyDescent="0.15">
      <c r="B2338" s="7"/>
      <c r="D2338" s="9" t="s">
        <v>3</v>
      </c>
      <c r="F2338" s="17" t="s">
        <v>331</v>
      </c>
      <c r="H2338" s="22"/>
      <c r="I2338" s="22"/>
      <c r="J2338" s="22"/>
      <c r="K2338" s="22"/>
      <c r="L2338" s="22"/>
    </row>
    <row r="2339" spans="2:13" ht="4" hidden="1" customHeight="1" outlineLevel="1" x14ac:dyDescent="0.15">
      <c r="D2339" s="1"/>
      <c r="E2339" s="1"/>
      <c r="F2339" s="1"/>
      <c r="H2339" s="1"/>
      <c r="I2339" s="1"/>
      <c r="J2339" s="1"/>
      <c r="K2339" s="1"/>
      <c r="L2339" s="1"/>
    </row>
    <row r="2340" spans="2:13" s="1" customFormat="1" ht="15" hidden="1" customHeight="1" outlineLevel="1" x14ac:dyDescent="0.15">
      <c r="B2340" s="7"/>
      <c r="D2340" s="9" t="s">
        <v>246</v>
      </c>
      <c r="F2340" s="8" t="str">
        <f>F2342 &amp; ":" &amp; F2338</f>
        <v>USD:[currency code]</v>
      </c>
      <c r="H2340" s="24"/>
      <c r="I2340" s="24"/>
      <c r="J2340" s="24"/>
      <c r="K2340" s="24"/>
      <c r="L2340" s="24"/>
    </row>
    <row r="2341" spans="2:13" ht="4" hidden="1" customHeight="1" outlineLevel="1" x14ac:dyDescent="0.15">
      <c r="D2341" s="1"/>
      <c r="E2341" s="1"/>
      <c r="F2341" s="1"/>
      <c r="H2341" s="1"/>
      <c r="I2341" s="1"/>
      <c r="J2341" s="1"/>
      <c r="K2341" s="1"/>
      <c r="L2341" s="1"/>
    </row>
    <row r="2342" spans="2:13" s="1" customFormat="1" ht="15" hidden="1" customHeight="1" outlineLevel="1" x14ac:dyDescent="0.15">
      <c r="B2342" s="7"/>
      <c r="D2342" s="9" t="s">
        <v>16</v>
      </c>
      <c r="F2342" s="8" t="str">
        <f>ReportingCurrency</f>
        <v>USD</v>
      </c>
      <c r="H2342" s="28">
        <f>IF(H2340=0, 0, H2338/H2340)</f>
        <v>0</v>
      </c>
      <c r="I2342" s="28">
        <f>IF(I2340=0, 0, I2338/I2340)</f>
        <v>0</v>
      </c>
      <c r="J2342" s="28">
        <f>IF(J2340=0, 0, J2338/J2340)</f>
        <v>0</v>
      </c>
      <c r="K2342" s="28">
        <f>IF(K2340=0, 0, K2338/K2340)</f>
        <v>0</v>
      </c>
      <c r="L2342" s="28">
        <f>IF(L2340=0, 0, L2338/L2340)</f>
        <v>0</v>
      </c>
    </row>
    <row r="2343" spans="2:13" ht="4" hidden="1" customHeight="1" outlineLevel="1" x14ac:dyDescent="0.15">
      <c r="D2343" s="1"/>
      <c r="E2343" s="1"/>
      <c r="F2343" s="1"/>
      <c r="H2343" s="1"/>
      <c r="I2343" s="1"/>
      <c r="J2343" s="1"/>
      <c r="K2343" s="1"/>
      <c r="L2343" s="1"/>
    </row>
    <row r="2344" spans="2:13" s="1" customFormat="1" ht="15" hidden="1" customHeight="1" outlineLevel="1" x14ac:dyDescent="0.15">
      <c r="B2344" s="7"/>
      <c r="D2344" s="9" t="s">
        <v>253</v>
      </c>
      <c r="F2344" s="8" t="s">
        <v>254</v>
      </c>
      <c r="H2344" s="2"/>
      <c r="I2344" s="2"/>
      <c r="J2344" s="2"/>
      <c r="K2344" s="2"/>
      <c r="L2344" s="2"/>
    </row>
    <row r="2345" spans="2:13" ht="4" hidden="1" customHeight="1" outlineLevel="1" x14ac:dyDescent="0.15">
      <c r="D2345" s="1"/>
      <c r="E2345" s="1"/>
      <c r="F2345" s="1"/>
      <c r="H2345" s="1"/>
      <c r="I2345" s="1"/>
      <c r="J2345" s="1"/>
      <c r="K2345" s="1"/>
      <c r="L2345" s="1"/>
    </row>
    <row r="2346" spans="2:13" s="1" customFormat="1" ht="15" hidden="1" customHeight="1" outlineLevel="1" x14ac:dyDescent="0.15">
      <c r="B2346" s="7"/>
      <c r="D2346" s="9" t="s">
        <v>279</v>
      </c>
      <c r="F2346" s="8" t="s">
        <v>255</v>
      </c>
      <c r="H2346" s="25"/>
      <c r="I2346" s="25"/>
      <c r="J2346" s="25"/>
      <c r="K2346" s="25"/>
      <c r="L2346" s="25"/>
    </row>
    <row r="2347" spans="2:13" hidden="1" outlineLevel="1" x14ac:dyDescent="0.15">
      <c r="D2347" s="1"/>
      <c r="E2347" s="1"/>
      <c r="F2347" s="1"/>
      <c r="H2347" s="1"/>
      <c r="I2347" s="1"/>
      <c r="J2347" s="1"/>
      <c r="K2347" s="1"/>
      <c r="L2347" s="1"/>
    </row>
    <row r="2348" spans="2:13" s="1" customFormat="1" ht="18" hidden="1" customHeight="1" outlineLevel="1" x14ac:dyDescent="0.15">
      <c r="B2348" s="7"/>
      <c r="C2348" s="95" t="s">
        <v>8</v>
      </c>
      <c r="D2348" s="95"/>
      <c r="E2348" s="95"/>
      <c r="F2348" s="96"/>
      <c r="G2348" s="96"/>
      <c r="H2348" s="96" t="s">
        <v>4</v>
      </c>
      <c r="I2348" s="96" t="s">
        <v>5</v>
      </c>
      <c r="J2348" s="96" t="s">
        <v>6</v>
      </c>
      <c r="K2348" s="96" t="s">
        <v>257</v>
      </c>
      <c r="L2348" s="96" t="s">
        <v>258</v>
      </c>
      <c r="M2348" s="96"/>
    </row>
    <row r="2349" spans="2:13" ht="10" hidden="1" customHeight="1" outlineLevel="1" x14ac:dyDescent="0.15">
      <c r="H2349" s="1"/>
      <c r="I2349" s="1"/>
      <c r="J2349" s="1"/>
      <c r="K2349" s="1"/>
      <c r="L2349" s="1"/>
    </row>
    <row r="2350" spans="2:13" ht="15" hidden="1" customHeight="1" outlineLevel="1" x14ac:dyDescent="0.15">
      <c r="D2350" s="9" t="s">
        <v>323</v>
      </c>
      <c r="E2350" s="1"/>
      <c r="F2350" s="1"/>
      <c r="H2350" s="65"/>
      <c r="I2350" s="1"/>
      <c r="J2350" s="1"/>
      <c r="K2350" s="1"/>
      <c r="L2350" s="1"/>
    </row>
    <row r="2351" spans="2:13" s="1" customFormat="1" ht="15" hidden="1" customHeight="1" outlineLevel="1" x14ac:dyDescent="0.15">
      <c r="B2351" s="7"/>
      <c r="D2351" s="63" t="s">
        <v>317</v>
      </c>
      <c r="F2351" s="8" t="s">
        <v>18</v>
      </c>
      <c r="H2351" s="23"/>
      <c r="I2351" s="23"/>
      <c r="J2351" s="23"/>
      <c r="K2351" s="23"/>
      <c r="L2351" s="23"/>
    </row>
    <row r="2352" spans="2:13" s="1" customFormat="1" ht="15" hidden="1" customHeight="1" outlineLevel="1" x14ac:dyDescent="0.15">
      <c r="B2352" s="7"/>
      <c r="D2352" s="63" t="s">
        <v>302</v>
      </c>
      <c r="F2352" s="8" t="s">
        <v>18</v>
      </c>
      <c r="H2352" s="23"/>
      <c r="I2352" s="23"/>
      <c r="J2352" s="23"/>
      <c r="K2352" s="23"/>
      <c r="L2352" s="23"/>
    </row>
    <row r="2353" spans="2:13" s="1" customFormat="1" ht="15" hidden="1" customHeight="1" outlineLevel="1" x14ac:dyDescent="0.15">
      <c r="B2353" s="7"/>
      <c r="D2353" s="63" t="s">
        <v>303</v>
      </c>
      <c r="F2353" s="8" t="s">
        <v>18</v>
      </c>
      <c r="H2353" s="23"/>
      <c r="I2353" s="23"/>
      <c r="J2353" s="23"/>
      <c r="K2353" s="23"/>
      <c r="L2353" s="23"/>
    </row>
    <row r="2354" spans="2:13" s="1" customFormat="1" ht="15" hidden="1" customHeight="1" outlineLevel="1" x14ac:dyDescent="0.15">
      <c r="B2354" s="7"/>
      <c r="D2354" s="63" t="s">
        <v>304</v>
      </c>
      <c r="F2354" s="8" t="s">
        <v>18</v>
      </c>
      <c r="H2354" s="23"/>
      <c r="I2354" s="23"/>
      <c r="J2354" s="23"/>
      <c r="K2354" s="23"/>
      <c r="L2354" s="23"/>
    </row>
    <row r="2355" spans="2:13" s="1" customFormat="1" ht="15" hidden="1" customHeight="1" outlineLevel="1" x14ac:dyDescent="0.15">
      <c r="B2355" s="7"/>
      <c r="D2355" s="63" t="s">
        <v>318</v>
      </c>
      <c r="F2355" s="8" t="s">
        <v>18</v>
      </c>
      <c r="H2355" s="23"/>
      <c r="I2355" s="23"/>
      <c r="J2355" s="23"/>
      <c r="K2355" s="23"/>
      <c r="L2355" s="23"/>
    </row>
    <row r="2356" spans="2:13" s="1" customFormat="1" ht="15" hidden="1" customHeight="1" outlineLevel="1" x14ac:dyDescent="0.15">
      <c r="B2356" s="7"/>
      <c r="D2356" s="63" t="s">
        <v>319</v>
      </c>
      <c r="F2356" s="8" t="s">
        <v>18</v>
      </c>
      <c r="H2356" s="23"/>
      <c r="I2356" s="23"/>
      <c r="J2356" s="23"/>
      <c r="K2356" s="23"/>
      <c r="L2356" s="23"/>
    </row>
    <row r="2357" spans="2:13" s="1" customFormat="1" ht="15" hidden="1" customHeight="1" outlineLevel="1" x14ac:dyDescent="0.15">
      <c r="B2357" s="7"/>
      <c r="D2357" s="63" t="s">
        <v>320</v>
      </c>
      <c r="F2357" s="8" t="s">
        <v>18</v>
      </c>
      <c r="H2357" s="23"/>
      <c r="I2357" s="23"/>
      <c r="J2357" s="23"/>
      <c r="K2357" s="23"/>
      <c r="L2357" s="23"/>
    </row>
    <row r="2358" spans="2:13" s="1" customFormat="1" ht="15" hidden="1" customHeight="1" outlineLevel="1" x14ac:dyDescent="0.15">
      <c r="B2358" s="7"/>
      <c r="D2358" s="63" t="s">
        <v>321</v>
      </c>
      <c r="F2358" s="8" t="s">
        <v>18</v>
      </c>
      <c r="H2358" s="23"/>
      <c r="I2358" s="23"/>
      <c r="J2358" s="23"/>
      <c r="K2358" s="23"/>
      <c r="L2358" s="23"/>
    </row>
    <row r="2359" spans="2:13" ht="4" hidden="1" customHeight="1" outlineLevel="1" x14ac:dyDescent="0.15">
      <c r="D2359" s="1"/>
      <c r="E2359" s="1"/>
      <c r="F2359" s="1"/>
      <c r="H2359" s="1"/>
      <c r="I2359" s="1"/>
      <c r="J2359" s="1"/>
      <c r="K2359" s="1"/>
      <c r="L2359" s="1"/>
    </row>
    <row r="2360" spans="2:13" s="1" customFormat="1" ht="15" hidden="1" customHeight="1" outlineLevel="1" x14ac:dyDescent="0.15">
      <c r="B2360" s="7"/>
      <c r="D2360" s="66" t="s">
        <v>327</v>
      </c>
      <c r="F2360" s="8" t="s">
        <v>18</v>
      </c>
      <c r="H2360" s="23"/>
      <c r="I2360" s="23"/>
      <c r="J2360" s="23"/>
      <c r="K2360" s="23"/>
      <c r="L2360" s="23"/>
    </row>
    <row r="2361" spans="2:13" ht="4" hidden="1" customHeight="1" outlineLevel="1" x14ac:dyDescent="0.15">
      <c r="D2361" s="1"/>
      <c r="E2361" s="1"/>
      <c r="F2361" s="1"/>
      <c r="H2361" s="1"/>
      <c r="I2361" s="1"/>
      <c r="J2361" s="1"/>
      <c r="K2361" s="1"/>
      <c r="L2361" s="1"/>
    </row>
    <row r="2362" spans="2:13" s="1" customFormat="1" ht="15" hidden="1" customHeight="1" outlineLevel="1" x14ac:dyDescent="0.15">
      <c r="B2362" s="7"/>
      <c r="D2362" s="60" t="s">
        <v>310</v>
      </c>
      <c r="E2362"/>
      <c r="F2362" s="8" t="s">
        <v>18</v>
      </c>
      <c r="H2362" s="28">
        <f>SUM(H2351:H2358, H2360)</f>
        <v>0</v>
      </c>
      <c r="I2362" s="28">
        <f t="shared" ref="I2362:L2362" si="135">SUM(I2351:I2358, I2360)</f>
        <v>0</v>
      </c>
      <c r="J2362" s="28">
        <f t="shared" si="135"/>
        <v>0</v>
      </c>
      <c r="K2362" s="28">
        <f t="shared" si="135"/>
        <v>0</v>
      </c>
      <c r="L2362" s="28">
        <f t="shared" si="135"/>
        <v>0</v>
      </c>
    </row>
    <row r="2363" spans="2:13" hidden="1" outlineLevel="1" x14ac:dyDescent="0.15">
      <c r="D2363" s="1"/>
      <c r="E2363" s="1"/>
      <c r="F2363" s="1"/>
      <c r="H2363" s="1"/>
      <c r="I2363" s="1"/>
      <c r="J2363" s="1"/>
      <c r="K2363" s="1"/>
      <c r="L2363" s="1"/>
    </row>
    <row r="2364" spans="2:13" s="1" customFormat="1" ht="18" hidden="1" customHeight="1" outlineLevel="1" x14ac:dyDescent="0.15">
      <c r="B2364" s="7"/>
      <c r="C2364" s="95" t="s">
        <v>322</v>
      </c>
      <c r="D2364" s="95"/>
      <c r="E2364" s="95"/>
      <c r="F2364" s="96"/>
      <c r="G2364" s="96"/>
      <c r="H2364" s="96" t="s">
        <v>4</v>
      </c>
      <c r="I2364" s="96" t="s">
        <v>5</v>
      </c>
      <c r="J2364" s="96" t="s">
        <v>6</v>
      </c>
      <c r="K2364" s="96" t="s">
        <v>257</v>
      </c>
      <c r="L2364" s="96" t="s">
        <v>258</v>
      </c>
      <c r="M2364" s="96"/>
    </row>
    <row r="2365" spans="2:13" ht="10" hidden="1" customHeight="1" outlineLevel="1" x14ac:dyDescent="0.15">
      <c r="H2365" s="1"/>
      <c r="I2365" s="1"/>
      <c r="J2365" s="1"/>
      <c r="K2365" s="1"/>
      <c r="L2365" s="1"/>
    </row>
    <row r="2366" spans="2:13" ht="15" hidden="1" customHeight="1" outlineLevel="1" x14ac:dyDescent="0.15">
      <c r="D2366" s="61" t="s">
        <v>308</v>
      </c>
      <c r="H2366" s="102" t="str" cm="1">
        <f t="array" ref="H2366">IF(OR(E2367:E2374 = "!"), "Red alert = missing data","")</f>
        <v/>
      </c>
      <c r="I2366" s="1"/>
      <c r="J2366" s="1"/>
      <c r="K2366" s="1"/>
      <c r="L2366" s="1"/>
    </row>
    <row r="2367" spans="2:13" s="1" customFormat="1" ht="15" hidden="1" customHeight="1" outlineLevel="1" x14ac:dyDescent="0.15">
      <c r="B2367" s="7"/>
      <c r="D2367" s="64" t="str">
        <f t="shared" ref="D2367:D2374" si="136">D2351</f>
        <v>[Role 1]</v>
      </c>
      <c r="E2367" s="62" t="str" cm="1">
        <f t="array" ref="E2367">IF(OR(H2351:L2351*H2367:L2367 &lt; H2351:L2351*1), "!", "")</f>
        <v/>
      </c>
      <c r="F2367" s="59" t="str">
        <f>F2338</f>
        <v>[currency code]</v>
      </c>
      <c r="H2367" s="23"/>
      <c r="I2367" s="23"/>
      <c r="J2367" s="23"/>
      <c r="K2367" s="23"/>
      <c r="L2367" s="23"/>
    </row>
    <row r="2368" spans="2:13" s="1" customFormat="1" ht="15" hidden="1" customHeight="1" outlineLevel="1" x14ac:dyDescent="0.15">
      <c r="B2368" s="7"/>
      <c r="D2368" s="64" t="str">
        <f t="shared" si="136"/>
        <v>[Role 2]</v>
      </c>
      <c r="E2368" s="62" t="str" cm="1">
        <f t="array" ref="E2368">IF(OR(H2352:L2352*H2368:L2368 &lt; H2352:L2352*1), "!", "")</f>
        <v/>
      </c>
      <c r="F2368" s="59" t="str">
        <f>F2338</f>
        <v>[currency code]</v>
      </c>
      <c r="H2368" s="23"/>
      <c r="I2368" s="23"/>
      <c r="J2368" s="23"/>
      <c r="K2368" s="23"/>
      <c r="L2368" s="23"/>
    </row>
    <row r="2369" spans="2:12" s="1" customFormat="1" ht="15" hidden="1" customHeight="1" outlineLevel="1" x14ac:dyDescent="0.15">
      <c r="B2369" s="7"/>
      <c r="D2369" s="64" t="str">
        <f t="shared" si="136"/>
        <v>[Role 3]</v>
      </c>
      <c r="E2369" s="62" t="str" cm="1">
        <f t="array" ref="E2369">IF(OR(H2353:L2353*H2369:L2369 &lt; H2353:L2353*1), "!", "")</f>
        <v/>
      </c>
      <c r="F2369" s="59" t="str">
        <f>F2338</f>
        <v>[currency code]</v>
      </c>
      <c r="H2369" s="23"/>
      <c r="I2369" s="23"/>
      <c r="J2369" s="23"/>
      <c r="K2369" s="23"/>
      <c r="L2369" s="23"/>
    </row>
    <row r="2370" spans="2:12" s="1" customFormat="1" ht="15" hidden="1" customHeight="1" outlineLevel="1" x14ac:dyDescent="0.15">
      <c r="B2370" s="7"/>
      <c r="D2370" s="64" t="str">
        <f t="shared" si="136"/>
        <v>[Role 4]</v>
      </c>
      <c r="E2370" s="62" t="str" cm="1">
        <f t="array" ref="E2370">IF(OR(H2354:L2354*H2370:L2370 &lt; H2354:L2354*1), "!", "")</f>
        <v/>
      </c>
      <c r="F2370" s="59" t="str">
        <f>F2338</f>
        <v>[currency code]</v>
      </c>
      <c r="H2370" s="23"/>
      <c r="I2370" s="23"/>
      <c r="J2370" s="23"/>
      <c r="K2370" s="23"/>
      <c r="L2370" s="23"/>
    </row>
    <row r="2371" spans="2:12" s="1" customFormat="1" ht="15" hidden="1" customHeight="1" outlineLevel="1" x14ac:dyDescent="0.15">
      <c r="B2371" s="7"/>
      <c r="D2371" s="64" t="str">
        <f t="shared" si="136"/>
        <v>[Role 5]</v>
      </c>
      <c r="E2371" s="62" t="str" cm="1">
        <f t="array" ref="E2371">IF(OR(H2355:L2355*H2371:L2371 &lt; H2355:L2355*1), "!", "")</f>
        <v/>
      </c>
      <c r="F2371" s="59" t="str">
        <f>F2338</f>
        <v>[currency code]</v>
      </c>
      <c r="H2371" s="23"/>
      <c r="I2371" s="23"/>
      <c r="J2371" s="23"/>
      <c r="K2371" s="23"/>
      <c r="L2371" s="23"/>
    </row>
    <row r="2372" spans="2:12" s="1" customFormat="1" ht="15" hidden="1" customHeight="1" outlineLevel="1" x14ac:dyDescent="0.15">
      <c r="B2372" s="7"/>
      <c r="D2372" s="64" t="str">
        <f t="shared" si="136"/>
        <v>[Role 6]</v>
      </c>
      <c r="E2372" s="62" t="str" cm="1">
        <f t="array" ref="E2372">IF(OR(H2356:L2356*H2372:L2372 &lt; H2356:L2356*1), "!", "")</f>
        <v/>
      </c>
      <c r="F2372" s="59" t="str">
        <f>F2338</f>
        <v>[currency code]</v>
      </c>
      <c r="H2372" s="23"/>
      <c r="I2372" s="23"/>
      <c r="J2372" s="23"/>
      <c r="K2372" s="23"/>
      <c r="L2372" s="23"/>
    </row>
    <row r="2373" spans="2:12" s="1" customFormat="1" ht="15" hidden="1" customHeight="1" outlineLevel="1" x14ac:dyDescent="0.15">
      <c r="B2373" s="7"/>
      <c r="D2373" s="64" t="str">
        <f t="shared" si="136"/>
        <v>[Role 7]</v>
      </c>
      <c r="E2373" s="62" t="str" cm="1">
        <f t="array" ref="E2373">IF(OR(H2357:L2357*H2373:L2373 &lt; H2357:L2357*1), "!", "")</f>
        <v/>
      </c>
      <c r="F2373" s="59" t="str">
        <f>F2338</f>
        <v>[currency code]</v>
      </c>
      <c r="H2373" s="23"/>
      <c r="I2373" s="23"/>
      <c r="J2373" s="23"/>
      <c r="K2373" s="23"/>
      <c r="L2373" s="23"/>
    </row>
    <row r="2374" spans="2:12" s="1" customFormat="1" ht="15" hidden="1" customHeight="1" outlineLevel="1" x14ac:dyDescent="0.15">
      <c r="B2374" s="7"/>
      <c r="D2374" s="64" t="str">
        <f t="shared" si="136"/>
        <v>[Role 8]</v>
      </c>
      <c r="E2374" s="62" t="str" cm="1">
        <f t="array" ref="E2374">IF(OR(H2358:L2358*H2374:L2374 &lt; H2358:L2358*1), "!", "")</f>
        <v/>
      </c>
      <c r="F2374" s="59" t="str">
        <f>F2338</f>
        <v>[currency code]</v>
      </c>
      <c r="H2374" s="23"/>
      <c r="I2374" s="23"/>
      <c r="J2374" s="23"/>
      <c r="K2374" s="23"/>
      <c r="L2374" s="23"/>
    </row>
    <row r="2375" spans="2:12" ht="10" hidden="1" customHeight="1" outlineLevel="1" x14ac:dyDescent="0.15">
      <c r="D2375" s="1"/>
      <c r="E2375" s="1"/>
      <c r="F2375" s="1"/>
      <c r="H2375" s="1"/>
      <c r="I2375" s="1"/>
      <c r="J2375" s="1"/>
      <c r="K2375" s="1"/>
      <c r="L2375" s="1"/>
    </row>
    <row r="2376" spans="2:12" ht="15" hidden="1" customHeight="1" outlineLevel="1" x14ac:dyDescent="0.15">
      <c r="D2376" s="61" t="s">
        <v>309</v>
      </c>
      <c r="E2376" s="1"/>
      <c r="F2376" s="1"/>
      <c r="H2376" s="104" t="s">
        <v>326</v>
      </c>
      <c r="I2376" s="1"/>
      <c r="J2376" s="1"/>
      <c r="K2376" s="1"/>
      <c r="L2376" s="1"/>
    </row>
    <row r="2377" spans="2:12" s="1" customFormat="1" ht="15" hidden="1" customHeight="1" outlineLevel="1" x14ac:dyDescent="0.15">
      <c r="B2377" s="7"/>
      <c r="D2377" s="64" t="str">
        <f t="shared" ref="D2377:D2384" si="137">D2351</f>
        <v>[Role 1]</v>
      </c>
      <c r="E2377" s="43"/>
      <c r="F2377" s="8" t="str">
        <f t="shared" ref="F2377:F2384" si="138">ReportingCurrency</f>
        <v>USD</v>
      </c>
      <c r="H2377" s="28">
        <f>IF(OR(H2340=0, H2351=0), 0, H2367/H2340)</f>
        <v>0</v>
      </c>
      <c r="I2377" s="28">
        <f>IF(OR(I2340=0, I2351=0), 0, I2367/I2340)</f>
        <v>0</v>
      </c>
      <c r="J2377" s="28">
        <f>IF(OR(J2340=0, J2351=0), 0, J2367/J2340)</f>
        <v>0</v>
      </c>
      <c r="K2377" s="28">
        <f>IF(OR(K2340=0, K2351=0), 0, K2367/K2340)</f>
        <v>0</v>
      </c>
      <c r="L2377" s="28">
        <f>IF(OR(L2340=0, L2351=0), 0, L2367/L2340)</f>
        <v>0</v>
      </c>
    </row>
    <row r="2378" spans="2:12" s="1" customFormat="1" ht="15" hidden="1" customHeight="1" outlineLevel="1" x14ac:dyDescent="0.15">
      <c r="B2378" s="7"/>
      <c r="D2378" s="64" t="str">
        <f t="shared" si="137"/>
        <v>[Role 2]</v>
      </c>
      <c r="E2378" s="43"/>
      <c r="F2378" s="8" t="str">
        <f t="shared" si="138"/>
        <v>USD</v>
      </c>
      <c r="H2378" s="28">
        <f>IF(OR(H2340=0, H2352=0), 0, H2368/H2340)</f>
        <v>0</v>
      </c>
      <c r="I2378" s="28">
        <f>IF(OR(I2340=0, I2352=0), 0, I2368/I2340)</f>
        <v>0</v>
      </c>
      <c r="J2378" s="28">
        <f>IF(OR(J2340=0, J2352=0), 0, J2368/J2340)</f>
        <v>0</v>
      </c>
      <c r="K2378" s="28">
        <f>IF(OR(K2340=0, K2352=0), 0, K2368/K2340)</f>
        <v>0</v>
      </c>
      <c r="L2378" s="28">
        <f>IF(OR(L2340=0, L2352=0), 0, L2368/L2340)</f>
        <v>0</v>
      </c>
    </row>
    <row r="2379" spans="2:12" s="1" customFormat="1" ht="15" hidden="1" customHeight="1" outlineLevel="1" x14ac:dyDescent="0.15">
      <c r="B2379" s="7"/>
      <c r="D2379" s="64" t="str">
        <f t="shared" si="137"/>
        <v>[Role 3]</v>
      </c>
      <c r="E2379" s="43"/>
      <c r="F2379" s="8" t="str">
        <f t="shared" si="138"/>
        <v>USD</v>
      </c>
      <c r="H2379" s="28">
        <f>IF(OR(H2340=0, H2353=0), 0, H2369/H2340)</f>
        <v>0</v>
      </c>
      <c r="I2379" s="28">
        <f>IF(OR(I2340=0, I2353=0), 0, I2369/I2340)</f>
        <v>0</v>
      </c>
      <c r="J2379" s="28">
        <f>IF(OR(J2340=0, J2353=0), 0, J2369/J2340)</f>
        <v>0</v>
      </c>
      <c r="K2379" s="28">
        <f>IF(OR(K2340=0, K2353=0), 0, K2369/K2340)</f>
        <v>0</v>
      </c>
      <c r="L2379" s="28">
        <f>IF(OR(L2340=0, L2353=0), 0, L2369/L2340)</f>
        <v>0</v>
      </c>
    </row>
    <row r="2380" spans="2:12" s="1" customFormat="1" ht="15" hidden="1" customHeight="1" outlineLevel="1" x14ac:dyDescent="0.15">
      <c r="B2380" s="7"/>
      <c r="D2380" s="64" t="str">
        <f t="shared" si="137"/>
        <v>[Role 4]</v>
      </c>
      <c r="E2380" s="43"/>
      <c r="F2380" s="8" t="str">
        <f t="shared" si="138"/>
        <v>USD</v>
      </c>
      <c r="H2380" s="28">
        <f>IF(OR(H2340=0, H2354=0), 0, H2370/H2340)</f>
        <v>0</v>
      </c>
      <c r="I2380" s="28">
        <f>IF(OR(I2340=0, I2354=0), 0, I2370/I2340)</f>
        <v>0</v>
      </c>
      <c r="J2380" s="28">
        <f>IF(OR(J2340=0, J2354=0), 0, J2370/J2340)</f>
        <v>0</v>
      </c>
      <c r="K2380" s="28">
        <f>IF(OR(K2340=0, K2354=0), 0, K2370/K2340)</f>
        <v>0</v>
      </c>
      <c r="L2380" s="28">
        <f>IF(OR(L2340=0, L2354=0), 0, L2370/L2340)</f>
        <v>0</v>
      </c>
    </row>
    <row r="2381" spans="2:12" s="1" customFormat="1" ht="15" hidden="1" customHeight="1" outlineLevel="1" x14ac:dyDescent="0.15">
      <c r="B2381" s="7"/>
      <c r="D2381" s="64" t="str">
        <f t="shared" si="137"/>
        <v>[Role 5]</v>
      </c>
      <c r="E2381" s="43"/>
      <c r="F2381" s="8" t="str">
        <f t="shared" si="138"/>
        <v>USD</v>
      </c>
      <c r="H2381" s="28">
        <f>IF(OR(H2340=0, H2355=0), 0, H2371/H2340)</f>
        <v>0</v>
      </c>
      <c r="I2381" s="28">
        <f>IF(OR(I2340=0, I2355=0), 0, I2371/I2340)</f>
        <v>0</v>
      </c>
      <c r="J2381" s="28">
        <f>IF(OR(J2340=0, J2355=0), 0, J2371/J2340)</f>
        <v>0</v>
      </c>
      <c r="K2381" s="28">
        <f>IF(OR(K2340=0, K2355=0), 0, K2371/K2340)</f>
        <v>0</v>
      </c>
      <c r="L2381" s="28">
        <f>IF(OR(L2340=0, L2355=0), 0, L2371/L2340)</f>
        <v>0</v>
      </c>
    </row>
    <row r="2382" spans="2:12" s="1" customFormat="1" ht="15" hidden="1" customHeight="1" outlineLevel="1" x14ac:dyDescent="0.15">
      <c r="B2382" s="7"/>
      <c r="D2382" s="64" t="str">
        <f t="shared" si="137"/>
        <v>[Role 6]</v>
      </c>
      <c r="E2382" s="43"/>
      <c r="F2382" s="8" t="str">
        <f t="shared" si="138"/>
        <v>USD</v>
      </c>
      <c r="H2382" s="28">
        <f>IF(OR(H2340=0, H2356=0), 0, H2372/H2340)</f>
        <v>0</v>
      </c>
      <c r="I2382" s="28">
        <f>IF(OR(I2340=0, I2356=0), 0, I2372/I2340)</f>
        <v>0</v>
      </c>
      <c r="J2382" s="28">
        <f>IF(OR(J2340=0, J2356=0), 0, J2372/J2340)</f>
        <v>0</v>
      </c>
      <c r="K2382" s="28">
        <f>IF(OR(K2340=0, K2356=0), 0, K2372/K2340)</f>
        <v>0</v>
      </c>
      <c r="L2382" s="28">
        <f>IF(OR(L2340=0, L2356=0), 0, L2372/L2340)</f>
        <v>0</v>
      </c>
    </row>
    <row r="2383" spans="2:12" s="1" customFormat="1" ht="15" hidden="1" customHeight="1" outlineLevel="1" x14ac:dyDescent="0.15">
      <c r="B2383" s="7"/>
      <c r="D2383" s="64" t="str">
        <f t="shared" si="137"/>
        <v>[Role 7]</v>
      </c>
      <c r="E2383" s="43"/>
      <c r="F2383" s="8" t="str">
        <f t="shared" si="138"/>
        <v>USD</v>
      </c>
      <c r="H2383" s="28">
        <f>IF(OR(H2340=0, H2357=0), 0, H2373/H2340)</f>
        <v>0</v>
      </c>
      <c r="I2383" s="28">
        <f>IF(OR(I2340=0, I2357=0), 0, I2373/I2340)</f>
        <v>0</v>
      </c>
      <c r="J2383" s="28">
        <f>IF(OR(J2340=0, J2357=0), 0, J2373/J2340)</f>
        <v>0</v>
      </c>
      <c r="K2383" s="28">
        <f>IF(OR(K2340=0, K2357=0), 0, K2373/K2340)</f>
        <v>0</v>
      </c>
      <c r="L2383" s="28">
        <f>IF(OR(L2340=0, L2357=0), 0, L2373/L2340)</f>
        <v>0</v>
      </c>
    </row>
    <row r="2384" spans="2:12" s="1" customFormat="1" ht="15" hidden="1" customHeight="1" outlineLevel="1" x14ac:dyDescent="0.15">
      <c r="B2384" s="7"/>
      <c r="D2384" s="64" t="str">
        <f t="shared" si="137"/>
        <v>[Role 8]</v>
      </c>
      <c r="E2384" s="43"/>
      <c r="F2384" s="8" t="str">
        <f t="shared" si="138"/>
        <v>USD</v>
      </c>
      <c r="H2384" s="28">
        <f>IF(OR(H2340=0, H2358=0), 0, H2374/H2340)</f>
        <v>0</v>
      </c>
      <c r="I2384" s="28">
        <f>IF(OR(I2340=0, I2358=0), 0, I2374/I2340)</f>
        <v>0</v>
      </c>
      <c r="J2384" s="28">
        <f>IF(OR(J2340=0, J2358=0), 0, J2374/J2340)</f>
        <v>0</v>
      </c>
      <c r="K2384" s="28">
        <f>IF(OR(K2340=0, K2358=0), 0, K2374/K2340)</f>
        <v>0</v>
      </c>
      <c r="L2384" s="28">
        <f>IF(OR(L2340=0, L2358=0), 0, L2374/L2340)</f>
        <v>0</v>
      </c>
    </row>
    <row r="2385" spans="2:13" hidden="1" outlineLevel="1" x14ac:dyDescent="0.15"/>
    <row r="2386" spans="2:13" s="1" customFormat="1" ht="18" hidden="1" customHeight="1" outlineLevel="1" x14ac:dyDescent="0.15">
      <c r="B2386" s="7"/>
      <c r="C2386" s="95" t="s">
        <v>10</v>
      </c>
      <c r="D2386" s="95"/>
      <c r="E2386" s="95"/>
      <c r="F2386" s="96"/>
      <c r="G2386" s="96"/>
      <c r="H2386" s="103" t="s">
        <v>4</v>
      </c>
      <c r="I2386" s="96" t="s">
        <v>5</v>
      </c>
      <c r="J2386" s="96" t="s">
        <v>6</v>
      </c>
      <c r="K2386" s="96" t="s">
        <v>257</v>
      </c>
      <c r="L2386" s="96" t="s">
        <v>258</v>
      </c>
      <c r="M2386" s="96"/>
    </row>
    <row r="2387" spans="2:13" ht="10" hidden="1" customHeight="1" outlineLevel="1" x14ac:dyDescent="0.15"/>
    <row r="2388" spans="2:13" s="1" customFormat="1" ht="15" hidden="1" customHeight="1" outlineLevel="1" x14ac:dyDescent="0.15">
      <c r="B2388" s="7"/>
      <c r="D2388" s="9" t="s">
        <v>17</v>
      </c>
      <c r="F2388" s="8" t="s">
        <v>9</v>
      </c>
      <c r="H2388" s="29">
        <f>H2362</f>
        <v>0</v>
      </c>
      <c r="I2388" s="29">
        <f>I2362</f>
        <v>0</v>
      </c>
      <c r="J2388" s="29">
        <f>J2362</f>
        <v>0</v>
      </c>
      <c r="K2388" s="29">
        <f>K2362</f>
        <v>0</v>
      </c>
      <c r="L2388" s="29">
        <f>L2362</f>
        <v>0</v>
      </c>
    </row>
    <row r="2389" spans="2:13" ht="4" hidden="1" customHeight="1" outlineLevel="1" x14ac:dyDescent="0.15">
      <c r="D2389" s="9"/>
      <c r="F2389" s="1"/>
      <c r="H2389" s="1"/>
      <c r="I2389" s="1"/>
      <c r="J2389" s="1"/>
      <c r="K2389" s="1"/>
      <c r="L2389" s="1"/>
    </row>
    <row r="2390" spans="2:13" s="1" customFormat="1" ht="15" hidden="1" customHeight="1" outlineLevel="1" x14ac:dyDescent="0.15">
      <c r="B2390" s="7"/>
      <c r="D2390" s="9" t="s">
        <v>249</v>
      </c>
      <c r="F2390" s="8" t="s">
        <v>9</v>
      </c>
      <c r="H2390" s="29" cm="1">
        <f t="array" ref="H2390">SUM(H2351:H2358 * (H2367:H2374 &lt;H2338))</f>
        <v>0</v>
      </c>
      <c r="I2390" s="29" cm="1">
        <f t="array" ref="I2390">SUM(I2351:I2358 * (I2367:I2374 &lt;I2338))</f>
        <v>0</v>
      </c>
      <c r="J2390" s="29" cm="1">
        <f t="array" ref="J2390">SUM(J2351:J2358 * (J2367:J2374 &lt;J2338))</f>
        <v>0</v>
      </c>
      <c r="K2390" s="29" cm="1">
        <f t="array" ref="K2390">SUM(K2351:K2358 * (K2367:K2374 &lt;K2338))</f>
        <v>0</v>
      </c>
      <c r="L2390" s="29" cm="1">
        <f t="array" ref="L2390">SUM(L2351:L2358 * (L2367:L2374 &lt;L2338))</f>
        <v>0</v>
      </c>
    </row>
    <row r="2391" spans="2:13" ht="4" hidden="1" customHeight="1" outlineLevel="1" x14ac:dyDescent="0.15">
      <c r="D2391" s="9"/>
      <c r="F2391" s="1"/>
      <c r="H2391" s="1"/>
      <c r="I2391" s="1"/>
      <c r="J2391" s="1"/>
      <c r="K2391" s="1"/>
      <c r="L2391" s="1"/>
    </row>
    <row r="2392" spans="2:13" s="1" customFormat="1" ht="15" hidden="1" customHeight="1" outlineLevel="1" x14ac:dyDescent="0.15">
      <c r="B2392" s="7"/>
      <c r="D2392" s="9" t="s">
        <v>11</v>
      </c>
      <c r="F2392" s="8" t="str">
        <f>ReportingCurrencyUnitLables</f>
        <v>USD 000s</v>
      </c>
      <c r="H2392" s="29">
        <f>H2342 * H2362 / 1000</f>
        <v>0</v>
      </c>
      <c r="I2392" s="105">
        <f t="shared" ref="I2392:L2392" si="139">I2342 * I2362 / 1000</f>
        <v>0</v>
      </c>
      <c r="J2392" s="29">
        <f t="shared" si="139"/>
        <v>0</v>
      </c>
      <c r="K2392" s="29">
        <f t="shared" si="139"/>
        <v>0</v>
      </c>
      <c r="L2392" s="29">
        <f t="shared" si="139"/>
        <v>0</v>
      </c>
    </row>
    <row r="2393" spans="2:13" ht="4" hidden="1" customHeight="1" outlineLevel="1" x14ac:dyDescent="0.15">
      <c r="D2393" s="9"/>
      <c r="F2393" s="1"/>
      <c r="H2393" s="1"/>
      <c r="I2393" s="1"/>
      <c r="J2393" s="1"/>
      <c r="K2393" s="1"/>
      <c r="L2393" s="1"/>
    </row>
    <row r="2394" spans="2:13" s="1" customFormat="1" ht="15" hidden="1" customHeight="1" outlineLevel="1" x14ac:dyDescent="0.15">
      <c r="B2394" s="7"/>
      <c r="D2394" s="9" t="s">
        <v>13</v>
      </c>
      <c r="F2394" s="8" t="s">
        <v>14</v>
      </c>
      <c r="H2394" s="30">
        <f>IF(H2388=0,0,H2390 / H2388)</f>
        <v>0</v>
      </c>
      <c r="I2394" s="30">
        <f>IF(I2388=0,0,I2390 / I2388)</f>
        <v>0</v>
      </c>
      <c r="J2394" s="30">
        <f>IF(J2388=0,0,J2390 / J2388)</f>
        <v>0</v>
      </c>
      <c r="K2394" s="30">
        <f>IF(K2388=0,0,K2390 / K2388)</f>
        <v>0</v>
      </c>
      <c r="L2394" s="30">
        <f>IF(L2388=0,0,L2390 / L2388)</f>
        <v>0</v>
      </c>
    </row>
    <row r="2395" spans="2:13" ht="4" hidden="1" customHeight="1" outlineLevel="1" x14ac:dyDescent="0.15">
      <c r="D2395" s="9"/>
      <c r="F2395" s="1"/>
      <c r="H2395" s="1"/>
      <c r="I2395" s="1"/>
      <c r="J2395" s="1"/>
      <c r="K2395" s="1"/>
      <c r="L2395" s="1"/>
    </row>
    <row r="2396" spans="2:13" ht="15" hidden="1" customHeight="1" outlineLevel="1" x14ac:dyDescent="0.15">
      <c r="D2396" s="9" t="s">
        <v>301</v>
      </c>
      <c r="F2396" s="8" t="str">
        <f>ReportingCurrencyUnitLables</f>
        <v>USD 000s</v>
      </c>
      <c r="G2396" s="1"/>
      <c r="H2396" s="105" cm="1">
        <f t="array" ref="H2396">SUM((H2377:H2384&lt;H2342) * (H2342 - H2377:H2384) * H2351:H2358) / 1000</f>
        <v>0</v>
      </c>
      <c r="I2396" s="105" cm="1">
        <f t="array" ref="I2396">SUM((I2377:I2384&lt;I2342) * (I2342 - I2377:I2384) * I2351:I2358) / 1000</f>
        <v>0</v>
      </c>
      <c r="J2396" s="105" cm="1">
        <f t="array" ref="J2396">SUM((J2377:J2384&lt;J2342) * (J2342 - J2377:J2384) * J2351:J2358) / 1000</f>
        <v>0</v>
      </c>
      <c r="K2396" s="105" cm="1">
        <f t="array" ref="K2396">SUM((K2377:K2384&lt;K2342) * (K2342 - K2377:K2384) * K2351:K2358) / 1000</f>
        <v>0</v>
      </c>
      <c r="L2396" s="105" cm="1">
        <f t="array" ref="L2396">SUM((L2377:L2384&lt;L2342) * (L2342 - L2377:L2384) * L2351:L2358) / 1000</f>
        <v>0</v>
      </c>
    </row>
    <row r="2397" spans="2:13" ht="4" hidden="1" customHeight="1" outlineLevel="1" x14ac:dyDescent="0.15">
      <c r="D2397" s="9"/>
      <c r="F2397" s="1"/>
      <c r="H2397" s="1"/>
      <c r="I2397" s="1"/>
      <c r="J2397" s="1"/>
      <c r="K2397" s="1"/>
      <c r="L2397" s="1"/>
    </row>
    <row r="2398" spans="2:13" s="1" customFormat="1" ht="15" hidden="1" customHeight="1" outlineLevel="1" x14ac:dyDescent="0.15">
      <c r="B2398" s="7"/>
      <c r="D2398" s="9" t="s">
        <v>252</v>
      </c>
      <c r="F2398" s="8" t="s">
        <v>250</v>
      </c>
      <c r="H2398" s="30">
        <f>IF(H2392=0, 0, H2396/H2392)</f>
        <v>0</v>
      </c>
      <c r="I2398" s="30">
        <f>IF(I2392=0, 0, I2396/I2392)</f>
        <v>0</v>
      </c>
      <c r="J2398" s="30">
        <f>IF(J2392=0, 0, J2396/J2392)</f>
        <v>0</v>
      </c>
      <c r="K2398" s="30">
        <f>IF(K2392=0, 0, K2396/K2392)</f>
        <v>0</v>
      </c>
      <c r="L2398" s="30">
        <f>IF(L2392=0, 0, L2396/L2392)</f>
        <v>0</v>
      </c>
    </row>
    <row r="2399" spans="2:13" ht="4" hidden="1" customHeight="1" outlineLevel="1" x14ac:dyDescent="0.15">
      <c r="D2399" s="9"/>
      <c r="F2399" s="1"/>
      <c r="H2399" s="1"/>
      <c r="I2399" s="1"/>
      <c r="J2399" s="1"/>
      <c r="K2399" s="1"/>
      <c r="L2399" s="1"/>
    </row>
    <row r="2400" spans="2:13" s="1" customFormat="1" ht="15" hidden="1" customHeight="1" outlineLevel="1" x14ac:dyDescent="0.15">
      <c r="B2400" s="7"/>
      <c r="C2400" s="7"/>
      <c r="D2400" s="9" t="s">
        <v>251</v>
      </c>
      <c r="F2400" s="8" t="s">
        <v>259</v>
      </c>
      <c r="H2400" s="31"/>
      <c r="I2400" s="30">
        <f>IF(H2398=0, 0, -(I2398-H2398) / H2398)</f>
        <v>0</v>
      </c>
      <c r="J2400" s="30">
        <f>IF(I2398=0, 0, -(J2398-I2398) / I2398)</f>
        <v>0</v>
      </c>
      <c r="K2400" s="30">
        <f>IF(J2398=0, 0, -(K2398-J2398) / J2398)</f>
        <v>0</v>
      </c>
      <c r="L2400" s="30">
        <f>IF(K2398=0, 0, -(L2398-K2398) / K2398)</f>
        <v>0</v>
      </c>
    </row>
    <row r="2401" spans="2:14" hidden="1" outlineLevel="1" x14ac:dyDescent="0.15"/>
    <row r="2402" spans="2:14" s="1" customFormat="1" ht="18" hidden="1" customHeight="1" outlineLevel="1" x14ac:dyDescent="0.15">
      <c r="B2402" s="7"/>
      <c r="C2402" s="95" t="s">
        <v>241</v>
      </c>
      <c r="D2402" s="95"/>
      <c r="E2402" s="97">
        <f>IF(AND(J2329 = "Yes", OR(ISBLANK(Worker_Type_Filter), Worker_Type_Filter = H2334),
 OR(ISBLANK(Country_Filter), Country_Filter = J2334)), 1, 0)</f>
        <v>1</v>
      </c>
      <c r="F2402" s="96"/>
      <c r="G2402" s="96"/>
      <c r="H2402" s="96" t="s">
        <v>4</v>
      </c>
      <c r="I2402" s="96" t="s">
        <v>5</v>
      </c>
      <c r="J2402" s="96" t="s">
        <v>6</v>
      </c>
      <c r="K2402" s="96" t="s">
        <v>257</v>
      </c>
      <c r="L2402" s="96" t="s">
        <v>258</v>
      </c>
      <c r="M2402" s="96"/>
    </row>
    <row r="2403" spans="2:14" ht="10" hidden="1" customHeight="1" outlineLevel="1" x14ac:dyDescent="0.15">
      <c r="C2403" s="44" t="s">
        <v>248</v>
      </c>
    </row>
    <row r="2404" spans="2:14" ht="4" hidden="1" customHeight="1" outlineLevel="1" x14ac:dyDescent="0.15"/>
    <row r="2405" spans="2:14" s="1" customFormat="1" ht="15" hidden="1" customHeight="1" outlineLevel="1" x14ac:dyDescent="0.15">
      <c r="B2405" s="7"/>
      <c r="C2405" s="19">
        <v>1</v>
      </c>
      <c r="D2405" s="9" t="s">
        <v>17</v>
      </c>
      <c r="F2405" s="8" t="s">
        <v>9</v>
      </c>
      <c r="H2405" s="29">
        <f>H2388 * $E2402</f>
        <v>0</v>
      </c>
      <c r="I2405" s="29">
        <f>I2388 * $E2402</f>
        <v>0</v>
      </c>
      <c r="J2405" s="29">
        <f>J2388 * $E2402</f>
        <v>0</v>
      </c>
      <c r="K2405" s="29">
        <f>K2388 * $E2402</f>
        <v>0</v>
      </c>
      <c r="L2405" s="29">
        <f>L2388 * $E2402</f>
        <v>0</v>
      </c>
    </row>
    <row r="2406" spans="2:14" ht="4" hidden="1" customHeight="1" outlineLevel="1" x14ac:dyDescent="0.15">
      <c r="D2406" s="9"/>
      <c r="F2406" s="1"/>
      <c r="H2406" s="1"/>
      <c r="I2406" s="1"/>
      <c r="J2406" s="1"/>
      <c r="K2406" s="1"/>
      <c r="L2406" s="1"/>
    </row>
    <row r="2407" spans="2:14" s="1" customFormat="1" ht="15" hidden="1" customHeight="1" outlineLevel="1" x14ac:dyDescent="0.15">
      <c r="B2407" s="7"/>
      <c r="C2407" s="19">
        <v>2</v>
      </c>
      <c r="D2407" s="9" t="s">
        <v>249</v>
      </c>
      <c r="F2407" s="8" t="s">
        <v>9</v>
      </c>
      <c r="H2407" s="29">
        <f>H2390 * $E2402</f>
        <v>0</v>
      </c>
      <c r="I2407" s="29">
        <f>I2390 * $E2402</f>
        <v>0</v>
      </c>
      <c r="J2407" s="29">
        <f>J2390 * $E2402</f>
        <v>0</v>
      </c>
      <c r="K2407" s="29">
        <f>K2390 * $E2402</f>
        <v>0</v>
      </c>
      <c r="L2407" s="29">
        <f>L2390 * $E2402</f>
        <v>0</v>
      </c>
    </row>
    <row r="2408" spans="2:14" ht="4" hidden="1" customHeight="1" outlineLevel="1" x14ac:dyDescent="0.15">
      <c r="D2408" s="9"/>
      <c r="F2408" s="1"/>
      <c r="H2408" s="1"/>
      <c r="I2408" s="1"/>
      <c r="J2408" s="1"/>
      <c r="K2408" s="1"/>
      <c r="L2408" s="1"/>
    </row>
    <row r="2409" spans="2:14" s="1" customFormat="1" ht="15" hidden="1" customHeight="1" outlineLevel="1" x14ac:dyDescent="0.15">
      <c r="B2409" s="7"/>
      <c r="C2409" s="19">
        <v>3</v>
      </c>
      <c r="D2409" s="9" t="s">
        <v>11</v>
      </c>
      <c r="F2409" s="8" t="str">
        <f>ReportingCurrencyUnitLables</f>
        <v>USD 000s</v>
      </c>
      <c r="H2409" s="29">
        <f>H2392 * $E2402</f>
        <v>0</v>
      </c>
      <c r="I2409" s="29">
        <f>I2392 * $E2402</f>
        <v>0</v>
      </c>
      <c r="J2409" s="29">
        <f>J2392 * $E2402</f>
        <v>0</v>
      </c>
      <c r="K2409" s="29">
        <f>K2392 * $E2402</f>
        <v>0</v>
      </c>
      <c r="L2409" s="29">
        <f>L2392 * $E2402</f>
        <v>0</v>
      </c>
    </row>
    <row r="2410" spans="2:14" ht="4" hidden="1" customHeight="1" outlineLevel="1" x14ac:dyDescent="0.15">
      <c r="D2410" s="9"/>
      <c r="F2410" s="1"/>
      <c r="H2410" s="1"/>
      <c r="I2410" s="1"/>
      <c r="J2410" s="1"/>
      <c r="K2410" s="1"/>
      <c r="L2410" s="1"/>
    </row>
    <row r="2411" spans="2:14" s="1" customFormat="1" ht="15" hidden="1" customHeight="1" outlineLevel="1" x14ac:dyDescent="0.15">
      <c r="B2411" s="7"/>
      <c r="C2411" s="19">
        <v>4</v>
      </c>
      <c r="D2411" s="9" t="s">
        <v>256</v>
      </c>
      <c r="F2411" s="8" t="str">
        <f>ReportingCurrencyUnitLables</f>
        <v>USD 000s</v>
      </c>
      <c r="H2411" s="29">
        <f>H2396 * $E2402</f>
        <v>0</v>
      </c>
      <c r="I2411" s="29">
        <f>I2396 * $E2402</f>
        <v>0</v>
      </c>
      <c r="J2411" s="29">
        <f>J2396 * $E2402</f>
        <v>0</v>
      </c>
      <c r="K2411" s="29">
        <f>K2396 * $E2402</f>
        <v>0</v>
      </c>
      <c r="L2411" s="29">
        <f>L2396 * $E2402</f>
        <v>0</v>
      </c>
    </row>
    <row r="2412" spans="2:14" ht="4" hidden="1" customHeight="1" outlineLevel="1" x14ac:dyDescent="0.15">
      <c r="D2412" s="9"/>
      <c r="F2412" s="1"/>
      <c r="H2412" s="1"/>
      <c r="I2412" s="1"/>
      <c r="J2412" s="1"/>
      <c r="K2412" s="1"/>
      <c r="L2412" s="1"/>
    </row>
    <row r="2413" spans="2:14" ht="10" hidden="1" customHeight="1" outlineLevel="1" x14ac:dyDescent="0.15">
      <c r="B2413" s="45"/>
      <c r="C2413" s="41"/>
      <c r="D2413" s="41"/>
      <c r="E2413" s="41"/>
      <c r="F2413" s="41"/>
      <c r="G2413" s="41"/>
      <c r="H2413" s="41"/>
      <c r="I2413" s="46"/>
      <c r="J2413" s="46"/>
      <c r="K2413" s="46"/>
      <c r="L2413" s="41"/>
      <c r="M2413" s="41"/>
      <c r="N2413" s="1"/>
    </row>
    <row r="2414" spans="2:14" ht="10" customHeight="1" x14ac:dyDescent="0.15"/>
    <row r="2415" spans="2:14" s="1" customFormat="1" ht="19" collapsed="1" x14ac:dyDescent="0.15">
      <c r="B2415" s="87" cm="1">
        <f t="array" aca="1" ref="B2415" ca="1">MAX($B$2:OFFSET(B2415,-1,0)+1)</f>
        <v>29</v>
      </c>
      <c r="C2415" s="88" t="str">
        <f>UPPER(J2420) &amp;" / " &amp; K2420  &amp; " / " &amp; L2420 &amp; " / " &amp; H2420</f>
        <v xml:space="preserve"> /  /  / </v>
      </c>
      <c r="D2415" s="88"/>
      <c r="E2415" s="41"/>
      <c r="F2415" s="41"/>
      <c r="G2415" s="41"/>
      <c r="H2415" s="62" t="str">
        <f>IF(COUNTIF(E2417:E2497, "!")&gt;0, "!", "")</f>
        <v/>
      </c>
      <c r="I2415" s="18" t="s">
        <v>240</v>
      </c>
      <c r="J2415" s="2" t="s">
        <v>210</v>
      </c>
      <c r="K2415" s="18" t="s">
        <v>266</v>
      </c>
      <c r="L2415" s="42">
        <f>E2488</f>
        <v>1</v>
      </c>
      <c r="M2415" s="41"/>
    </row>
    <row r="2416" spans="2:14" s="1" customFormat="1" ht="4" hidden="1" customHeight="1" outlineLevel="1" x14ac:dyDescent="0.15">
      <c r="B2416" s="92"/>
      <c r="C2416" s="93"/>
      <c r="D2416" s="93"/>
      <c r="E2416" s="93"/>
      <c r="F2416" s="93"/>
      <c r="G2416" s="93"/>
      <c r="H2416" s="93"/>
      <c r="I2416" s="94"/>
      <c r="J2416" s="94"/>
      <c r="K2416" s="94"/>
      <c r="L2416" s="93"/>
      <c r="M2416" s="93"/>
    </row>
    <row r="2417" spans="2:13" ht="10" hidden="1" customHeight="1" outlineLevel="1" x14ac:dyDescent="0.15"/>
    <row r="2418" spans="2:13" ht="15" hidden="1" customHeight="1" outlineLevel="1" x14ac:dyDescent="0.15">
      <c r="D2418" s="1"/>
      <c r="E2418" s="1"/>
      <c r="H2418" s="4" t="s">
        <v>1</v>
      </c>
      <c r="J2418" s="4" t="s">
        <v>0</v>
      </c>
      <c r="K2418" s="4" t="s">
        <v>209</v>
      </c>
      <c r="L2418" s="4" t="s">
        <v>263</v>
      </c>
    </row>
    <row r="2419" spans="2:13" ht="5" hidden="1" customHeight="1" outlineLevel="1" x14ac:dyDescent="0.15">
      <c r="D2419" s="1"/>
      <c r="E2419" s="1"/>
      <c r="H2419" s="1"/>
      <c r="J2419" s="1"/>
      <c r="K2419" s="1"/>
      <c r="L2419" s="1"/>
    </row>
    <row r="2420" spans="2:13" ht="15" hidden="1" customHeight="1" outlineLevel="1" x14ac:dyDescent="0.15">
      <c r="D2420" s="9" t="s">
        <v>2</v>
      </c>
      <c r="E2420" s="1"/>
      <c r="H2420" s="2"/>
      <c r="J2420" s="2"/>
      <c r="K2420" s="2"/>
      <c r="L2420" s="2"/>
    </row>
    <row r="2421" spans="2:13" hidden="1" outlineLevel="1" x14ac:dyDescent="0.15">
      <c r="D2421" s="1"/>
      <c r="E2421" s="1"/>
      <c r="F2421" s="1"/>
      <c r="H2421" s="1"/>
      <c r="I2421" s="1"/>
      <c r="J2421" s="1"/>
      <c r="K2421" s="1"/>
      <c r="L2421" s="1"/>
    </row>
    <row r="2422" spans="2:13" s="1" customFormat="1" ht="18" hidden="1" customHeight="1" outlineLevel="1" x14ac:dyDescent="0.15">
      <c r="B2422" s="7"/>
      <c r="C2422" s="95" t="s">
        <v>3</v>
      </c>
      <c r="D2422" s="95"/>
      <c r="E2422" s="95"/>
      <c r="F2422" s="96"/>
      <c r="G2422" s="96"/>
      <c r="H2422" s="96" t="s">
        <v>4</v>
      </c>
      <c r="I2422" s="96" t="s">
        <v>5</v>
      </c>
      <c r="J2422" s="96" t="s">
        <v>6</v>
      </c>
      <c r="K2422" s="96" t="s">
        <v>257</v>
      </c>
      <c r="L2422" s="96" t="s">
        <v>258</v>
      </c>
      <c r="M2422" s="96"/>
    </row>
    <row r="2423" spans="2:13" ht="10" hidden="1" customHeight="1" outlineLevel="1" x14ac:dyDescent="0.15">
      <c r="H2423" s="1"/>
      <c r="I2423" s="1"/>
      <c r="J2423" s="1"/>
      <c r="K2423" s="1"/>
      <c r="L2423" s="1"/>
    </row>
    <row r="2424" spans="2:13" s="1" customFormat="1" ht="15" hidden="1" customHeight="1" outlineLevel="1" x14ac:dyDescent="0.15">
      <c r="B2424" s="7"/>
      <c r="D2424" s="9" t="s">
        <v>3</v>
      </c>
      <c r="F2424" s="17" t="s">
        <v>331</v>
      </c>
      <c r="H2424" s="22"/>
      <c r="I2424" s="22"/>
      <c r="J2424" s="22"/>
      <c r="K2424" s="22"/>
      <c r="L2424" s="22"/>
    </row>
    <row r="2425" spans="2:13" ht="4" hidden="1" customHeight="1" outlineLevel="1" x14ac:dyDescent="0.15">
      <c r="D2425" s="1"/>
      <c r="E2425" s="1"/>
      <c r="F2425" s="1"/>
      <c r="H2425" s="1"/>
      <c r="I2425" s="1"/>
      <c r="J2425" s="1"/>
      <c r="K2425" s="1"/>
      <c r="L2425" s="1"/>
    </row>
    <row r="2426" spans="2:13" s="1" customFormat="1" ht="15" hidden="1" customHeight="1" outlineLevel="1" x14ac:dyDescent="0.15">
      <c r="B2426" s="7"/>
      <c r="D2426" s="9" t="s">
        <v>246</v>
      </c>
      <c r="F2426" s="8" t="str">
        <f>F2428 &amp; ":" &amp; F2424</f>
        <v>USD:[currency code]</v>
      </c>
      <c r="H2426" s="24"/>
      <c r="I2426" s="24"/>
      <c r="J2426" s="24"/>
      <c r="K2426" s="24"/>
      <c r="L2426" s="24"/>
    </row>
    <row r="2427" spans="2:13" ht="4" hidden="1" customHeight="1" outlineLevel="1" x14ac:dyDescent="0.15">
      <c r="D2427" s="1"/>
      <c r="E2427" s="1"/>
      <c r="F2427" s="1"/>
      <c r="H2427" s="1"/>
      <c r="I2427" s="1"/>
      <c r="J2427" s="1"/>
      <c r="K2427" s="1"/>
      <c r="L2427" s="1"/>
    </row>
    <row r="2428" spans="2:13" s="1" customFormat="1" ht="15" hidden="1" customHeight="1" outlineLevel="1" x14ac:dyDescent="0.15">
      <c r="B2428" s="7"/>
      <c r="D2428" s="9" t="s">
        <v>16</v>
      </c>
      <c r="F2428" s="8" t="str">
        <f>ReportingCurrency</f>
        <v>USD</v>
      </c>
      <c r="H2428" s="28">
        <f>IF(H2426=0, 0, H2424/H2426)</f>
        <v>0</v>
      </c>
      <c r="I2428" s="28">
        <f>IF(I2426=0, 0, I2424/I2426)</f>
        <v>0</v>
      </c>
      <c r="J2428" s="28">
        <f>IF(J2426=0, 0, J2424/J2426)</f>
        <v>0</v>
      </c>
      <c r="K2428" s="28">
        <f>IF(K2426=0, 0, K2424/K2426)</f>
        <v>0</v>
      </c>
      <c r="L2428" s="28">
        <f>IF(L2426=0, 0, L2424/L2426)</f>
        <v>0</v>
      </c>
    </row>
    <row r="2429" spans="2:13" ht="4" hidden="1" customHeight="1" outlineLevel="1" x14ac:dyDescent="0.15">
      <c r="D2429" s="1"/>
      <c r="E2429" s="1"/>
      <c r="F2429" s="1"/>
      <c r="H2429" s="1"/>
      <c r="I2429" s="1"/>
      <c r="J2429" s="1"/>
      <c r="K2429" s="1"/>
      <c r="L2429" s="1"/>
    </row>
    <row r="2430" spans="2:13" s="1" customFormat="1" ht="15" hidden="1" customHeight="1" outlineLevel="1" x14ac:dyDescent="0.15">
      <c r="B2430" s="7"/>
      <c r="D2430" s="9" t="s">
        <v>253</v>
      </c>
      <c r="F2430" s="8" t="s">
        <v>254</v>
      </c>
      <c r="H2430" s="2"/>
      <c r="I2430" s="2"/>
      <c r="J2430" s="2"/>
      <c r="K2430" s="2"/>
      <c r="L2430" s="2"/>
    </row>
    <row r="2431" spans="2:13" ht="4" hidden="1" customHeight="1" outlineLevel="1" x14ac:dyDescent="0.15">
      <c r="D2431" s="1"/>
      <c r="E2431" s="1"/>
      <c r="F2431" s="1"/>
      <c r="H2431" s="1"/>
      <c r="I2431" s="1"/>
      <c r="J2431" s="1"/>
      <c r="K2431" s="1"/>
      <c r="L2431" s="1"/>
    </row>
    <row r="2432" spans="2:13" s="1" customFormat="1" ht="15" hidden="1" customHeight="1" outlineLevel="1" x14ac:dyDescent="0.15">
      <c r="B2432" s="7"/>
      <c r="D2432" s="9" t="s">
        <v>279</v>
      </c>
      <c r="F2432" s="8" t="s">
        <v>255</v>
      </c>
      <c r="H2432" s="25"/>
      <c r="I2432" s="25"/>
      <c r="J2432" s="25"/>
      <c r="K2432" s="25"/>
      <c r="L2432" s="25"/>
    </row>
    <row r="2433" spans="2:13" hidden="1" outlineLevel="1" x14ac:dyDescent="0.15">
      <c r="D2433" s="1"/>
      <c r="E2433" s="1"/>
      <c r="F2433" s="1"/>
      <c r="H2433" s="1"/>
      <c r="I2433" s="1"/>
      <c r="J2433" s="1"/>
      <c r="K2433" s="1"/>
      <c r="L2433" s="1"/>
    </row>
    <row r="2434" spans="2:13" s="1" customFormat="1" ht="18" hidden="1" customHeight="1" outlineLevel="1" x14ac:dyDescent="0.15">
      <c r="B2434" s="7"/>
      <c r="C2434" s="95" t="s">
        <v>8</v>
      </c>
      <c r="D2434" s="95"/>
      <c r="E2434" s="95"/>
      <c r="F2434" s="96"/>
      <c r="G2434" s="96"/>
      <c r="H2434" s="96" t="s">
        <v>4</v>
      </c>
      <c r="I2434" s="96" t="s">
        <v>5</v>
      </c>
      <c r="J2434" s="96" t="s">
        <v>6</v>
      </c>
      <c r="K2434" s="96" t="s">
        <v>257</v>
      </c>
      <c r="L2434" s="96" t="s">
        <v>258</v>
      </c>
      <c r="M2434" s="96"/>
    </row>
    <row r="2435" spans="2:13" ht="10" hidden="1" customHeight="1" outlineLevel="1" x14ac:dyDescent="0.15">
      <c r="H2435" s="1"/>
      <c r="I2435" s="1"/>
      <c r="J2435" s="1"/>
      <c r="K2435" s="1"/>
      <c r="L2435" s="1"/>
    </row>
    <row r="2436" spans="2:13" ht="15" hidden="1" customHeight="1" outlineLevel="1" x14ac:dyDescent="0.15">
      <c r="D2436" s="9" t="s">
        <v>323</v>
      </c>
      <c r="E2436" s="1"/>
      <c r="F2436" s="1"/>
      <c r="H2436" s="65"/>
      <c r="I2436" s="1"/>
      <c r="J2436" s="1"/>
      <c r="K2436" s="1"/>
      <c r="L2436" s="1"/>
    </row>
    <row r="2437" spans="2:13" s="1" customFormat="1" ht="15" hidden="1" customHeight="1" outlineLevel="1" x14ac:dyDescent="0.15">
      <c r="B2437" s="7"/>
      <c r="D2437" s="63" t="s">
        <v>317</v>
      </c>
      <c r="F2437" s="8" t="s">
        <v>18</v>
      </c>
      <c r="H2437" s="23"/>
      <c r="I2437" s="23"/>
      <c r="J2437" s="23"/>
      <c r="K2437" s="23"/>
      <c r="L2437" s="23"/>
    </row>
    <row r="2438" spans="2:13" s="1" customFormat="1" ht="15" hidden="1" customHeight="1" outlineLevel="1" x14ac:dyDescent="0.15">
      <c r="B2438" s="7"/>
      <c r="D2438" s="63" t="s">
        <v>302</v>
      </c>
      <c r="F2438" s="8" t="s">
        <v>18</v>
      </c>
      <c r="H2438" s="23"/>
      <c r="I2438" s="23"/>
      <c r="J2438" s="23"/>
      <c r="K2438" s="23"/>
      <c r="L2438" s="23"/>
    </row>
    <row r="2439" spans="2:13" s="1" customFormat="1" ht="15" hidden="1" customHeight="1" outlineLevel="1" x14ac:dyDescent="0.15">
      <c r="B2439" s="7"/>
      <c r="D2439" s="63" t="s">
        <v>303</v>
      </c>
      <c r="F2439" s="8" t="s">
        <v>18</v>
      </c>
      <c r="H2439" s="23"/>
      <c r="I2439" s="23"/>
      <c r="J2439" s="23"/>
      <c r="K2439" s="23"/>
      <c r="L2439" s="23"/>
    </row>
    <row r="2440" spans="2:13" s="1" customFormat="1" ht="15" hidden="1" customHeight="1" outlineLevel="1" x14ac:dyDescent="0.15">
      <c r="B2440" s="7"/>
      <c r="D2440" s="63" t="s">
        <v>304</v>
      </c>
      <c r="F2440" s="8" t="s">
        <v>18</v>
      </c>
      <c r="H2440" s="23"/>
      <c r="I2440" s="23"/>
      <c r="J2440" s="23"/>
      <c r="K2440" s="23"/>
      <c r="L2440" s="23"/>
    </row>
    <row r="2441" spans="2:13" s="1" customFormat="1" ht="15" hidden="1" customHeight="1" outlineLevel="1" x14ac:dyDescent="0.15">
      <c r="B2441" s="7"/>
      <c r="D2441" s="63" t="s">
        <v>318</v>
      </c>
      <c r="F2441" s="8" t="s">
        <v>18</v>
      </c>
      <c r="H2441" s="23"/>
      <c r="I2441" s="23"/>
      <c r="J2441" s="23"/>
      <c r="K2441" s="23"/>
      <c r="L2441" s="23"/>
    </row>
    <row r="2442" spans="2:13" s="1" customFormat="1" ht="15" hidden="1" customHeight="1" outlineLevel="1" x14ac:dyDescent="0.15">
      <c r="B2442" s="7"/>
      <c r="D2442" s="63" t="s">
        <v>319</v>
      </c>
      <c r="F2442" s="8" t="s">
        <v>18</v>
      </c>
      <c r="H2442" s="23"/>
      <c r="I2442" s="23"/>
      <c r="J2442" s="23"/>
      <c r="K2442" s="23"/>
      <c r="L2442" s="23"/>
    </row>
    <row r="2443" spans="2:13" s="1" customFormat="1" ht="15" hidden="1" customHeight="1" outlineLevel="1" x14ac:dyDescent="0.15">
      <c r="B2443" s="7"/>
      <c r="D2443" s="63" t="s">
        <v>320</v>
      </c>
      <c r="F2443" s="8" t="s">
        <v>18</v>
      </c>
      <c r="H2443" s="23"/>
      <c r="I2443" s="23"/>
      <c r="J2443" s="23"/>
      <c r="K2443" s="23"/>
      <c r="L2443" s="23"/>
    </row>
    <row r="2444" spans="2:13" s="1" customFormat="1" ht="15" hidden="1" customHeight="1" outlineLevel="1" x14ac:dyDescent="0.15">
      <c r="B2444" s="7"/>
      <c r="D2444" s="63" t="s">
        <v>321</v>
      </c>
      <c r="F2444" s="8" t="s">
        <v>18</v>
      </c>
      <c r="H2444" s="23"/>
      <c r="I2444" s="23"/>
      <c r="J2444" s="23"/>
      <c r="K2444" s="23"/>
      <c r="L2444" s="23"/>
    </row>
    <row r="2445" spans="2:13" ht="4" hidden="1" customHeight="1" outlineLevel="1" x14ac:dyDescent="0.15">
      <c r="D2445" s="1"/>
      <c r="E2445" s="1"/>
      <c r="F2445" s="1"/>
      <c r="H2445" s="1"/>
      <c r="I2445" s="1"/>
      <c r="J2445" s="1"/>
      <c r="K2445" s="1"/>
      <c r="L2445" s="1"/>
    </row>
    <row r="2446" spans="2:13" s="1" customFormat="1" ht="15" hidden="1" customHeight="1" outlineLevel="1" x14ac:dyDescent="0.15">
      <c r="B2446" s="7"/>
      <c r="D2446" s="66" t="s">
        <v>327</v>
      </c>
      <c r="F2446" s="8" t="s">
        <v>18</v>
      </c>
      <c r="H2446" s="23"/>
      <c r="I2446" s="23"/>
      <c r="J2446" s="23"/>
      <c r="K2446" s="23"/>
      <c r="L2446" s="23"/>
    </row>
    <row r="2447" spans="2:13" ht="4" hidden="1" customHeight="1" outlineLevel="1" x14ac:dyDescent="0.15">
      <c r="D2447" s="1"/>
      <c r="E2447" s="1"/>
      <c r="F2447" s="1"/>
      <c r="H2447" s="1"/>
      <c r="I2447" s="1"/>
      <c r="J2447" s="1"/>
      <c r="K2447" s="1"/>
      <c r="L2447" s="1"/>
    </row>
    <row r="2448" spans="2:13" s="1" customFormat="1" ht="15" hidden="1" customHeight="1" outlineLevel="1" x14ac:dyDescent="0.15">
      <c r="B2448" s="7"/>
      <c r="D2448" s="60" t="s">
        <v>310</v>
      </c>
      <c r="E2448"/>
      <c r="F2448" s="8" t="s">
        <v>18</v>
      </c>
      <c r="H2448" s="28">
        <f>SUM(H2437:H2444, H2446)</f>
        <v>0</v>
      </c>
      <c r="I2448" s="28">
        <f t="shared" ref="I2448:L2448" si="140">SUM(I2437:I2444, I2446)</f>
        <v>0</v>
      </c>
      <c r="J2448" s="28">
        <f t="shared" si="140"/>
        <v>0</v>
      </c>
      <c r="K2448" s="28">
        <f t="shared" si="140"/>
        <v>0</v>
      </c>
      <c r="L2448" s="28">
        <f t="shared" si="140"/>
        <v>0</v>
      </c>
    </row>
    <row r="2449" spans="2:13" hidden="1" outlineLevel="1" x14ac:dyDescent="0.15">
      <c r="D2449" s="1"/>
      <c r="E2449" s="1"/>
      <c r="F2449" s="1"/>
      <c r="H2449" s="1"/>
      <c r="I2449" s="1"/>
      <c r="J2449" s="1"/>
      <c r="K2449" s="1"/>
      <c r="L2449" s="1"/>
    </row>
    <row r="2450" spans="2:13" s="1" customFormat="1" ht="18" hidden="1" customHeight="1" outlineLevel="1" x14ac:dyDescent="0.15">
      <c r="B2450" s="7"/>
      <c r="C2450" s="95" t="s">
        <v>322</v>
      </c>
      <c r="D2450" s="95"/>
      <c r="E2450" s="95"/>
      <c r="F2450" s="96"/>
      <c r="G2450" s="96"/>
      <c r="H2450" s="96" t="s">
        <v>4</v>
      </c>
      <c r="I2450" s="96" t="s">
        <v>5</v>
      </c>
      <c r="J2450" s="96" t="s">
        <v>6</v>
      </c>
      <c r="K2450" s="96" t="s">
        <v>257</v>
      </c>
      <c r="L2450" s="96" t="s">
        <v>258</v>
      </c>
      <c r="M2450" s="96"/>
    </row>
    <row r="2451" spans="2:13" ht="10" hidden="1" customHeight="1" outlineLevel="1" x14ac:dyDescent="0.15">
      <c r="H2451" s="1"/>
      <c r="I2451" s="1"/>
      <c r="J2451" s="1"/>
      <c r="K2451" s="1"/>
      <c r="L2451" s="1"/>
    </row>
    <row r="2452" spans="2:13" ht="15" hidden="1" customHeight="1" outlineLevel="1" x14ac:dyDescent="0.15">
      <c r="D2452" s="61" t="s">
        <v>308</v>
      </c>
      <c r="H2452" s="102" t="str" cm="1">
        <f t="array" ref="H2452">IF(OR(E2453:E2460 = "!"), "Red alert = missing data","")</f>
        <v/>
      </c>
      <c r="I2452" s="1"/>
      <c r="J2452" s="1"/>
      <c r="K2452" s="1"/>
      <c r="L2452" s="1"/>
    </row>
    <row r="2453" spans="2:13" s="1" customFormat="1" ht="15" hidden="1" customHeight="1" outlineLevel="1" x14ac:dyDescent="0.15">
      <c r="B2453" s="7"/>
      <c r="D2453" s="64" t="str">
        <f t="shared" ref="D2453:D2460" si="141">D2437</f>
        <v>[Role 1]</v>
      </c>
      <c r="E2453" s="62" t="str" cm="1">
        <f t="array" ref="E2453">IF(OR(H2437:L2437*H2453:L2453 &lt; H2437:L2437*1), "!", "")</f>
        <v/>
      </c>
      <c r="F2453" s="59" t="str">
        <f>F2424</f>
        <v>[currency code]</v>
      </c>
      <c r="H2453" s="23"/>
      <c r="I2453" s="23"/>
      <c r="J2453" s="23"/>
      <c r="K2453" s="23"/>
      <c r="L2453" s="23"/>
    </row>
    <row r="2454" spans="2:13" s="1" customFormat="1" ht="15" hidden="1" customHeight="1" outlineLevel="1" x14ac:dyDescent="0.15">
      <c r="B2454" s="7"/>
      <c r="D2454" s="64" t="str">
        <f t="shared" si="141"/>
        <v>[Role 2]</v>
      </c>
      <c r="E2454" s="62" t="str" cm="1">
        <f t="array" ref="E2454">IF(OR(H2438:L2438*H2454:L2454 &lt; H2438:L2438*1), "!", "")</f>
        <v/>
      </c>
      <c r="F2454" s="59" t="str">
        <f>F2424</f>
        <v>[currency code]</v>
      </c>
      <c r="H2454" s="23"/>
      <c r="I2454" s="23"/>
      <c r="J2454" s="23"/>
      <c r="K2454" s="23"/>
      <c r="L2454" s="23"/>
    </row>
    <row r="2455" spans="2:13" s="1" customFormat="1" ht="15" hidden="1" customHeight="1" outlineLevel="1" x14ac:dyDescent="0.15">
      <c r="B2455" s="7"/>
      <c r="D2455" s="64" t="str">
        <f t="shared" si="141"/>
        <v>[Role 3]</v>
      </c>
      <c r="E2455" s="62" t="str" cm="1">
        <f t="array" ref="E2455">IF(OR(H2439:L2439*H2455:L2455 &lt; H2439:L2439*1), "!", "")</f>
        <v/>
      </c>
      <c r="F2455" s="59" t="str">
        <f>F2424</f>
        <v>[currency code]</v>
      </c>
      <c r="H2455" s="23"/>
      <c r="I2455" s="23"/>
      <c r="J2455" s="23"/>
      <c r="K2455" s="23"/>
      <c r="L2455" s="23"/>
    </row>
    <row r="2456" spans="2:13" s="1" customFormat="1" ht="15" hidden="1" customHeight="1" outlineLevel="1" x14ac:dyDescent="0.15">
      <c r="B2456" s="7"/>
      <c r="D2456" s="64" t="str">
        <f t="shared" si="141"/>
        <v>[Role 4]</v>
      </c>
      <c r="E2456" s="62" t="str" cm="1">
        <f t="array" ref="E2456">IF(OR(H2440:L2440*H2456:L2456 &lt; H2440:L2440*1), "!", "")</f>
        <v/>
      </c>
      <c r="F2456" s="59" t="str">
        <f>F2424</f>
        <v>[currency code]</v>
      </c>
      <c r="H2456" s="23"/>
      <c r="I2456" s="23"/>
      <c r="J2456" s="23"/>
      <c r="K2456" s="23"/>
      <c r="L2456" s="23"/>
    </row>
    <row r="2457" spans="2:13" s="1" customFormat="1" ht="15" hidden="1" customHeight="1" outlineLevel="1" x14ac:dyDescent="0.15">
      <c r="B2457" s="7"/>
      <c r="D2457" s="64" t="str">
        <f t="shared" si="141"/>
        <v>[Role 5]</v>
      </c>
      <c r="E2457" s="62" t="str" cm="1">
        <f t="array" ref="E2457">IF(OR(H2441:L2441*H2457:L2457 &lt; H2441:L2441*1), "!", "")</f>
        <v/>
      </c>
      <c r="F2457" s="59" t="str">
        <f>F2424</f>
        <v>[currency code]</v>
      </c>
      <c r="H2457" s="23"/>
      <c r="I2457" s="23"/>
      <c r="J2457" s="23"/>
      <c r="K2457" s="23"/>
      <c r="L2457" s="23"/>
    </row>
    <row r="2458" spans="2:13" s="1" customFormat="1" ht="15" hidden="1" customHeight="1" outlineLevel="1" x14ac:dyDescent="0.15">
      <c r="B2458" s="7"/>
      <c r="D2458" s="64" t="str">
        <f t="shared" si="141"/>
        <v>[Role 6]</v>
      </c>
      <c r="E2458" s="62" t="str" cm="1">
        <f t="array" ref="E2458">IF(OR(H2442:L2442*H2458:L2458 &lt; H2442:L2442*1), "!", "")</f>
        <v/>
      </c>
      <c r="F2458" s="59" t="str">
        <f>F2424</f>
        <v>[currency code]</v>
      </c>
      <c r="H2458" s="23"/>
      <c r="I2458" s="23"/>
      <c r="J2458" s="23"/>
      <c r="K2458" s="23"/>
      <c r="L2458" s="23"/>
    </row>
    <row r="2459" spans="2:13" s="1" customFormat="1" ht="15" hidden="1" customHeight="1" outlineLevel="1" x14ac:dyDescent="0.15">
      <c r="B2459" s="7"/>
      <c r="D2459" s="64" t="str">
        <f t="shared" si="141"/>
        <v>[Role 7]</v>
      </c>
      <c r="E2459" s="62" t="str" cm="1">
        <f t="array" ref="E2459">IF(OR(H2443:L2443*H2459:L2459 &lt; H2443:L2443*1), "!", "")</f>
        <v/>
      </c>
      <c r="F2459" s="59" t="str">
        <f>F2424</f>
        <v>[currency code]</v>
      </c>
      <c r="H2459" s="23"/>
      <c r="I2459" s="23"/>
      <c r="J2459" s="23"/>
      <c r="K2459" s="23"/>
      <c r="L2459" s="23"/>
    </row>
    <row r="2460" spans="2:13" s="1" customFormat="1" ht="15" hidden="1" customHeight="1" outlineLevel="1" x14ac:dyDescent="0.15">
      <c r="B2460" s="7"/>
      <c r="D2460" s="64" t="str">
        <f t="shared" si="141"/>
        <v>[Role 8]</v>
      </c>
      <c r="E2460" s="62" t="str" cm="1">
        <f t="array" ref="E2460">IF(OR(H2444:L2444*H2460:L2460 &lt; H2444:L2444*1), "!", "")</f>
        <v/>
      </c>
      <c r="F2460" s="59" t="str">
        <f>F2424</f>
        <v>[currency code]</v>
      </c>
      <c r="H2460" s="23"/>
      <c r="I2460" s="23"/>
      <c r="J2460" s="23"/>
      <c r="K2460" s="23"/>
      <c r="L2460" s="23"/>
    </row>
    <row r="2461" spans="2:13" ht="10" hidden="1" customHeight="1" outlineLevel="1" x14ac:dyDescent="0.15">
      <c r="D2461" s="1"/>
      <c r="E2461" s="1"/>
      <c r="F2461" s="1"/>
      <c r="H2461" s="1"/>
      <c r="I2461" s="1"/>
      <c r="J2461" s="1"/>
      <c r="K2461" s="1"/>
      <c r="L2461" s="1"/>
    </row>
    <row r="2462" spans="2:13" ht="15" hidden="1" customHeight="1" outlineLevel="1" x14ac:dyDescent="0.15">
      <c r="D2462" s="61" t="s">
        <v>309</v>
      </c>
      <c r="E2462" s="1"/>
      <c r="F2462" s="1"/>
      <c r="H2462" s="104" t="s">
        <v>326</v>
      </c>
      <c r="I2462" s="1"/>
      <c r="J2462" s="1"/>
      <c r="K2462" s="1"/>
      <c r="L2462" s="1"/>
    </row>
    <row r="2463" spans="2:13" s="1" customFormat="1" ht="15" hidden="1" customHeight="1" outlineLevel="1" x14ac:dyDescent="0.15">
      <c r="B2463" s="7"/>
      <c r="D2463" s="64" t="str">
        <f t="shared" ref="D2463:D2470" si="142">D2437</f>
        <v>[Role 1]</v>
      </c>
      <c r="E2463" s="43"/>
      <c r="F2463" s="8" t="str">
        <f t="shared" ref="F2463:F2470" si="143">ReportingCurrency</f>
        <v>USD</v>
      </c>
      <c r="H2463" s="28">
        <f>IF(OR(H2426=0, H2437=0), 0, H2453/H2426)</f>
        <v>0</v>
      </c>
      <c r="I2463" s="28">
        <f>IF(OR(I2426=0, I2437=0), 0, I2453/I2426)</f>
        <v>0</v>
      </c>
      <c r="J2463" s="28">
        <f>IF(OR(J2426=0, J2437=0), 0, J2453/J2426)</f>
        <v>0</v>
      </c>
      <c r="K2463" s="28">
        <f>IF(OR(K2426=0, K2437=0), 0, K2453/K2426)</f>
        <v>0</v>
      </c>
      <c r="L2463" s="28">
        <f>IF(OR(L2426=0, L2437=0), 0, L2453/L2426)</f>
        <v>0</v>
      </c>
    </row>
    <row r="2464" spans="2:13" s="1" customFormat="1" ht="15" hidden="1" customHeight="1" outlineLevel="1" x14ac:dyDescent="0.15">
      <c r="B2464" s="7"/>
      <c r="D2464" s="64" t="str">
        <f t="shared" si="142"/>
        <v>[Role 2]</v>
      </c>
      <c r="E2464" s="43"/>
      <c r="F2464" s="8" t="str">
        <f t="shared" si="143"/>
        <v>USD</v>
      </c>
      <c r="H2464" s="28">
        <f>IF(OR(H2426=0, H2438=0), 0, H2454/H2426)</f>
        <v>0</v>
      </c>
      <c r="I2464" s="28">
        <f>IF(OR(I2426=0, I2438=0), 0, I2454/I2426)</f>
        <v>0</v>
      </c>
      <c r="J2464" s="28">
        <f>IF(OR(J2426=0, J2438=0), 0, J2454/J2426)</f>
        <v>0</v>
      </c>
      <c r="K2464" s="28">
        <f>IF(OR(K2426=0, K2438=0), 0, K2454/K2426)</f>
        <v>0</v>
      </c>
      <c r="L2464" s="28">
        <f>IF(OR(L2426=0, L2438=0), 0, L2454/L2426)</f>
        <v>0</v>
      </c>
    </row>
    <row r="2465" spans="2:13" s="1" customFormat="1" ht="15" hidden="1" customHeight="1" outlineLevel="1" x14ac:dyDescent="0.15">
      <c r="B2465" s="7"/>
      <c r="D2465" s="64" t="str">
        <f t="shared" si="142"/>
        <v>[Role 3]</v>
      </c>
      <c r="E2465" s="43"/>
      <c r="F2465" s="8" t="str">
        <f t="shared" si="143"/>
        <v>USD</v>
      </c>
      <c r="H2465" s="28">
        <f>IF(OR(H2426=0, H2439=0), 0, H2455/H2426)</f>
        <v>0</v>
      </c>
      <c r="I2465" s="28">
        <f>IF(OR(I2426=0, I2439=0), 0, I2455/I2426)</f>
        <v>0</v>
      </c>
      <c r="J2465" s="28">
        <f>IF(OR(J2426=0, J2439=0), 0, J2455/J2426)</f>
        <v>0</v>
      </c>
      <c r="K2465" s="28">
        <f>IF(OR(K2426=0, K2439=0), 0, K2455/K2426)</f>
        <v>0</v>
      </c>
      <c r="L2465" s="28">
        <f>IF(OR(L2426=0, L2439=0), 0, L2455/L2426)</f>
        <v>0</v>
      </c>
    </row>
    <row r="2466" spans="2:13" s="1" customFormat="1" ht="15" hidden="1" customHeight="1" outlineLevel="1" x14ac:dyDescent="0.15">
      <c r="B2466" s="7"/>
      <c r="D2466" s="64" t="str">
        <f t="shared" si="142"/>
        <v>[Role 4]</v>
      </c>
      <c r="E2466" s="43"/>
      <c r="F2466" s="8" t="str">
        <f t="shared" si="143"/>
        <v>USD</v>
      </c>
      <c r="H2466" s="28">
        <f>IF(OR(H2426=0, H2440=0), 0, H2456/H2426)</f>
        <v>0</v>
      </c>
      <c r="I2466" s="28">
        <f>IF(OR(I2426=0, I2440=0), 0, I2456/I2426)</f>
        <v>0</v>
      </c>
      <c r="J2466" s="28">
        <f>IF(OR(J2426=0, J2440=0), 0, J2456/J2426)</f>
        <v>0</v>
      </c>
      <c r="K2466" s="28">
        <f>IF(OR(K2426=0, K2440=0), 0, K2456/K2426)</f>
        <v>0</v>
      </c>
      <c r="L2466" s="28">
        <f>IF(OR(L2426=0, L2440=0), 0, L2456/L2426)</f>
        <v>0</v>
      </c>
    </row>
    <row r="2467" spans="2:13" s="1" customFormat="1" ht="15" hidden="1" customHeight="1" outlineLevel="1" x14ac:dyDescent="0.15">
      <c r="B2467" s="7"/>
      <c r="D2467" s="64" t="str">
        <f t="shared" si="142"/>
        <v>[Role 5]</v>
      </c>
      <c r="E2467" s="43"/>
      <c r="F2467" s="8" t="str">
        <f t="shared" si="143"/>
        <v>USD</v>
      </c>
      <c r="H2467" s="28">
        <f>IF(OR(H2426=0, H2441=0), 0, H2457/H2426)</f>
        <v>0</v>
      </c>
      <c r="I2467" s="28">
        <f>IF(OR(I2426=0, I2441=0), 0, I2457/I2426)</f>
        <v>0</v>
      </c>
      <c r="J2467" s="28">
        <f>IF(OR(J2426=0, J2441=0), 0, J2457/J2426)</f>
        <v>0</v>
      </c>
      <c r="K2467" s="28">
        <f>IF(OR(K2426=0, K2441=0), 0, K2457/K2426)</f>
        <v>0</v>
      </c>
      <c r="L2467" s="28">
        <f>IF(OR(L2426=0, L2441=0), 0, L2457/L2426)</f>
        <v>0</v>
      </c>
    </row>
    <row r="2468" spans="2:13" s="1" customFormat="1" ht="15" hidden="1" customHeight="1" outlineLevel="1" x14ac:dyDescent="0.15">
      <c r="B2468" s="7"/>
      <c r="D2468" s="64" t="str">
        <f t="shared" si="142"/>
        <v>[Role 6]</v>
      </c>
      <c r="E2468" s="43"/>
      <c r="F2468" s="8" t="str">
        <f t="shared" si="143"/>
        <v>USD</v>
      </c>
      <c r="H2468" s="28">
        <f>IF(OR(H2426=0, H2442=0), 0, H2458/H2426)</f>
        <v>0</v>
      </c>
      <c r="I2468" s="28">
        <f>IF(OR(I2426=0, I2442=0), 0, I2458/I2426)</f>
        <v>0</v>
      </c>
      <c r="J2468" s="28">
        <f>IF(OR(J2426=0, J2442=0), 0, J2458/J2426)</f>
        <v>0</v>
      </c>
      <c r="K2468" s="28">
        <f>IF(OR(K2426=0, K2442=0), 0, K2458/K2426)</f>
        <v>0</v>
      </c>
      <c r="L2468" s="28">
        <f>IF(OR(L2426=0, L2442=0), 0, L2458/L2426)</f>
        <v>0</v>
      </c>
    </row>
    <row r="2469" spans="2:13" s="1" customFormat="1" ht="15" hidden="1" customHeight="1" outlineLevel="1" x14ac:dyDescent="0.15">
      <c r="B2469" s="7"/>
      <c r="D2469" s="64" t="str">
        <f t="shared" si="142"/>
        <v>[Role 7]</v>
      </c>
      <c r="E2469" s="43"/>
      <c r="F2469" s="8" t="str">
        <f t="shared" si="143"/>
        <v>USD</v>
      </c>
      <c r="H2469" s="28">
        <f>IF(OR(H2426=0, H2443=0), 0, H2459/H2426)</f>
        <v>0</v>
      </c>
      <c r="I2469" s="28">
        <f>IF(OR(I2426=0, I2443=0), 0, I2459/I2426)</f>
        <v>0</v>
      </c>
      <c r="J2469" s="28">
        <f>IF(OR(J2426=0, J2443=0), 0, J2459/J2426)</f>
        <v>0</v>
      </c>
      <c r="K2469" s="28">
        <f>IF(OR(K2426=0, K2443=0), 0, K2459/K2426)</f>
        <v>0</v>
      </c>
      <c r="L2469" s="28">
        <f>IF(OR(L2426=0, L2443=0), 0, L2459/L2426)</f>
        <v>0</v>
      </c>
    </row>
    <row r="2470" spans="2:13" s="1" customFormat="1" ht="15" hidden="1" customHeight="1" outlineLevel="1" x14ac:dyDescent="0.15">
      <c r="B2470" s="7"/>
      <c r="D2470" s="64" t="str">
        <f t="shared" si="142"/>
        <v>[Role 8]</v>
      </c>
      <c r="E2470" s="43"/>
      <c r="F2470" s="8" t="str">
        <f t="shared" si="143"/>
        <v>USD</v>
      </c>
      <c r="H2470" s="28">
        <f>IF(OR(H2426=0, H2444=0), 0, H2460/H2426)</f>
        <v>0</v>
      </c>
      <c r="I2470" s="28">
        <f>IF(OR(I2426=0, I2444=0), 0, I2460/I2426)</f>
        <v>0</v>
      </c>
      <c r="J2470" s="28">
        <f>IF(OR(J2426=0, J2444=0), 0, J2460/J2426)</f>
        <v>0</v>
      </c>
      <c r="K2470" s="28">
        <f>IF(OR(K2426=0, K2444=0), 0, K2460/K2426)</f>
        <v>0</v>
      </c>
      <c r="L2470" s="28">
        <f>IF(OR(L2426=0, L2444=0), 0, L2460/L2426)</f>
        <v>0</v>
      </c>
    </row>
    <row r="2471" spans="2:13" hidden="1" outlineLevel="1" x14ac:dyDescent="0.15"/>
    <row r="2472" spans="2:13" s="1" customFormat="1" ht="18" hidden="1" customHeight="1" outlineLevel="1" x14ac:dyDescent="0.15">
      <c r="B2472" s="7"/>
      <c r="C2472" s="95" t="s">
        <v>10</v>
      </c>
      <c r="D2472" s="95"/>
      <c r="E2472" s="95"/>
      <c r="F2472" s="96"/>
      <c r="G2472" s="96"/>
      <c r="H2472" s="103" t="s">
        <v>4</v>
      </c>
      <c r="I2472" s="96" t="s">
        <v>5</v>
      </c>
      <c r="J2472" s="96" t="s">
        <v>6</v>
      </c>
      <c r="K2472" s="96" t="s">
        <v>257</v>
      </c>
      <c r="L2472" s="96" t="s">
        <v>258</v>
      </c>
      <c r="M2472" s="96"/>
    </row>
    <row r="2473" spans="2:13" ht="10" hidden="1" customHeight="1" outlineLevel="1" x14ac:dyDescent="0.15"/>
    <row r="2474" spans="2:13" s="1" customFormat="1" ht="15" hidden="1" customHeight="1" outlineLevel="1" x14ac:dyDescent="0.15">
      <c r="B2474" s="7"/>
      <c r="D2474" s="9" t="s">
        <v>17</v>
      </c>
      <c r="F2474" s="8" t="s">
        <v>9</v>
      </c>
      <c r="H2474" s="29">
        <f>H2448</f>
        <v>0</v>
      </c>
      <c r="I2474" s="29">
        <f>I2448</f>
        <v>0</v>
      </c>
      <c r="J2474" s="29">
        <f>J2448</f>
        <v>0</v>
      </c>
      <c r="K2474" s="29">
        <f>K2448</f>
        <v>0</v>
      </c>
      <c r="L2474" s="29">
        <f>L2448</f>
        <v>0</v>
      </c>
    </row>
    <row r="2475" spans="2:13" ht="4" hidden="1" customHeight="1" outlineLevel="1" x14ac:dyDescent="0.15">
      <c r="D2475" s="9"/>
      <c r="F2475" s="1"/>
      <c r="H2475" s="1"/>
      <c r="I2475" s="1"/>
      <c r="J2475" s="1"/>
      <c r="K2475" s="1"/>
      <c r="L2475" s="1"/>
    </row>
    <row r="2476" spans="2:13" s="1" customFormat="1" ht="15" hidden="1" customHeight="1" outlineLevel="1" x14ac:dyDescent="0.15">
      <c r="B2476" s="7"/>
      <c r="D2476" s="9" t="s">
        <v>249</v>
      </c>
      <c r="F2476" s="8" t="s">
        <v>9</v>
      </c>
      <c r="H2476" s="29" cm="1">
        <f t="array" ref="H2476">SUM(H2437:H2444 * (H2453:H2460 &lt;H2424))</f>
        <v>0</v>
      </c>
      <c r="I2476" s="29" cm="1">
        <f t="array" ref="I2476">SUM(I2437:I2444 * (I2453:I2460 &lt;I2424))</f>
        <v>0</v>
      </c>
      <c r="J2476" s="29" cm="1">
        <f t="array" ref="J2476">SUM(J2437:J2444 * (J2453:J2460 &lt;J2424))</f>
        <v>0</v>
      </c>
      <c r="K2476" s="29" cm="1">
        <f t="array" ref="K2476">SUM(K2437:K2444 * (K2453:K2460 &lt;K2424))</f>
        <v>0</v>
      </c>
      <c r="L2476" s="29" cm="1">
        <f t="array" ref="L2476">SUM(L2437:L2444 * (L2453:L2460 &lt;L2424))</f>
        <v>0</v>
      </c>
    </row>
    <row r="2477" spans="2:13" ht="4" hidden="1" customHeight="1" outlineLevel="1" x14ac:dyDescent="0.15">
      <c r="D2477" s="9"/>
      <c r="F2477" s="1"/>
      <c r="H2477" s="1"/>
      <c r="I2477" s="1"/>
      <c r="J2477" s="1"/>
      <c r="K2477" s="1"/>
      <c r="L2477" s="1"/>
    </row>
    <row r="2478" spans="2:13" s="1" customFormat="1" ht="15" hidden="1" customHeight="1" outlineLevel="1" x14ac:dyDescent="0.15">
      <c r="B2478" s="7"/>
      <c r="D2478" s="9" t="s">
        <v>11</v>
      </c>
      <c r="F2478" s="8" t="str">
        <f>ReportingCurrencyUnitLables</f>
        <v>USD 000s</v>
      </c>
      <c r="H2478" s="29">
        <f>H2428 * H2448 / 1000</f>
        <v>0</v>
      </c>
      <c r="I2478" s="105">
        <f t="shared" ref="I2478:L2478" si="144">I2428 * I2448 / 1000</f>
        <v>0</v>
      </c>
      <c r="J2478" s="29">
        <f t="shared" si="144"/>
        <v>0</v>
      </c>
      <c r="K2478" s="29">
        <f t="shared" si="144"/>
        <v>0</v>
      </c>
      <c r="L2478" s="29">
        <f t="shared" si="144"/>
        <v>0</v>
      </c>
    </row>
    <row r="2479" spans="2:13" ht="4" hidden="1" customHeight="1" outlineLevel="1" x14ac:dyDescent="0.15">
      <c r="D2479" s="9"/>
      <c r="F2479" s="1"/>
      <c r="H2479" s="1"/>
      <c r="I2479" s="1"/>
      <c r="J2479" s="1"/>
      <c r="K2479" s="1"/>
      <c r="L2479" s="1"/>
    </row>
    <row r="2480" spans="2:13" s="1" customFormat="1" ht="15" hidden="1" customHeight="1" outlineLevel="1" x14ac:dyDescent="0.15">
      <c r="B2480" s="7"/>
      <c r="D2480" s="9" t="s">
        <v>13</v>
      </c>
      <c r="F2480" s="8" t="s">
        <v>14</v>
      </c>
      <c r="H2480" s="30">
        <f>IF(H2474=0,0,H2476 / H2474)</f>
        <v>0</v>
      </c>
      <c r="I2480" s="30">
        <f>IF(I2474=0,0,I2476 / I2474)</f>
        <v>0</v>
      </c>
      <c r="J2480" s="30">
        <f>IF(J2474=0,0,J2476 / J2474)</f>
        <v>0</v>
      </c>
      <c r="K2480" s="30">
        <f>IF(K2474=0,0,K2476 / K2474)</f>
        <v>0</v>
      </c>
      <c r="L2480" s="30">
        <f>IF(L2474=0,0,L2476 / L2474)</f>
        <v>0</v>
      </c>
    </row>
    <row r="2481" spans="2:13" ht="4" hidden="1" customHeight="1" outlineLevel="1" x14ac:dyDescent="0.15">
      <c r="D2481" s="9"/>
      <c r="F2481" s="1"/>
      <c r="H2481" s="1"/>
      <c r="I2481" s="1"/>
      <c r="J2481" s="1"/>
      <c r="K2481" s="1"/>
      <c r="L2481" s="1"/>
    </row>
    <row r="2482" spans="2:13" ht="15" hidden="1" customHeight="1" outlineLevel="1" x14ac:dyDescent="0.15">
      <c r="D2482" s="9" t="s">
        <v>301</v>
      </c>
      <c r="F2482" s="8" t="str">
        <f>ReportingCurrencyUnitLables</f>
        <v>USD 000s</v>
      </c>
      <c r="G2482" s="1"/>
      <c r="H2482" s="105" cm="1">
        <f t="array" ref="H2482">SUM((H2463:H2470&lt;H2428) * (H2428 - H2463:H2470) * H2437:H2444) / 1000</f>
        <v>0</v>
      </c>
      <c r="I2482" s="105" cm="1">
        <f t="array" ref="I2482">SUM((I2463:I2470&lt;I2428) * (I2428 - I2463:I2470) * I2437:I2444) / 1000</f>
        <v>0</v>
      </c>
      <c r="J2482" s="105" cm="1">
        <f t="array" ref="J2482">SUM((J2463:J2470&lt;J2428) * (J2428 - J2463:J2470) * J2437:J2444) / 1000</f>
        <v>0</v>
      </c>
      <c r="K2482" s="105" cm="1">
        <f t="array" ref="K2482">SUM((K2463:K2470&lt;K2428) * (K2428 - K2463:K2470) * K2437:K2444) / 1000</f>
        <v>0</v>
      </c>
      <c r="L2482" s="105" cm="1">
        <f t="array" ref="L2482">SUM((L2463:L2470&lt;L2428) * (L2428 - L2463:L2470) * L2437:L2444) / 1000</f>
        <v>0</v>
      </c>
    </row>
    <row r="2483" spans="2:13" ht="4" hidden="1" customHeight="1" outlineLevel="1" x14ac:dyDescent="0.15">
      <c r="D2483" s="9"/>
      <c r="F2483" s="1"/>
      <c r="H2483" s="1"/>
      <c r="I2483" s="1"/>
      <c r="J2483" s="1"/>
      <c r="K2483" s="1"/>
      <c r="L2483" s="1"/>
    </row>
    <row r="2484" spans="2:13" s="1" customFormat="1" ht="15" hidden="1" customHeight="1" outlineLevel="1" x14ac:dyDescent="0.15">
      <c r="B2484" s="7"/>
      <c r="D2484" s="9" t="s">
        <v>252</v>
      </c>
      <c r="F2484" s="8" t="s">
        <v>250</v>
      </c>
      <c r="H2484" s="30">
        <f>IF(H2478=0, 0, H2482/H2478)</f>
        <v>0</v>
      </c>
      <c r="I2484" s="30">
        <f>IF(I2478=0, 0, I2482/I2478)</f>
        <v>0</v>
      </c>
      <c r="J2484" s="30">
        <f>IF(J2478=0, 0, J2482/J2478)</f>
        <v>0</v>
      </c>
      <c r="K2484" s="30">
        <f>IF(K2478=0, 0, K2482/K2478)</f>
        <v>0</v>
      </c>
      <c r="L2484" s="30">
        <f>IF(L2478=0, 0, L2482/L2478)</f>
        <v>0</v>
      </c>
    </row>
    <row r="2485" spans="2:13" ht="4" hidden="1" customHeight="1" outlineLevel="1" x14ac:dyDescent="0.15">
      <c r="D2485" s="9"/>
      <c r="F2485" s="1"/>
      <c r="H2485" s="1"/>
      <c r="I2485" s="1"/>
      <c r="J2485" s="1"/>
      <c r="K2485" s="1"/>
      <c r="L2485" s="1"/>
    </row>
    <row r="2486" spans="2:13" s="1" customFormat="1" ht="15" hidden="1" customHeight="1" outlineLevel="1" x14ac:dyDescent="0.15">
      <c r="B2486" s="7"/>
      <c r="C2486" s="7"/>
      <c r="D2486" s="9" t="s">
        <v>251</v>
      </c>
      <c r="F2486" s="8" t="s">
        <v>259</v>
      </c>
      <c r="H2486" s="31"/>
      <c r="I2486" s="30">
        <f>IF(H2484=0, 0, -(I2484-H2484) / H2484)</f>
        <v>0</v>
      </c>
      <c r="J2486" s="30">
        <f>IF(I2484=0, 0, -(J2484-I2484) / I2484)</f>
        <v>0</v>
      </c>
      <c r="K2486" s="30">
        <f>IF(J2484=0, 0, -(K2484-J2484) / J2484)</f>
        <v>0</v>
      </c>
      <c r="L2486" s="30">
        <f>IF(K2484=0, 0, -(L2484-K2484) / K2484)</f>
        <v>0</v>
      </c>
    </row>
    <row r="2487" spans="2:13" hidden="1" outlineLevel="1" x14ac:dyDescent="0.15"/>
    <row r="2488" spans="2:13" s="1" customFormat="1" ht="18" hidden="1" customHeight="1" outlineLevel="1" x14ac:dyDescent="0.15">
      <c r="B2488" s="7"/>
      <c r="C2488" s="95" t="s">
        <v>241</v>
      </c>
      <c r="D2488" s="95"/>
      <c r="E2488" s="97">
        <f>IF(AND(J2415 = "Yes", OR(ISBLANK(Worker_Type_Filter), Worker_Type_Filter = H2420),
 OR(ISBLANK(Country_Filter), Country_Filter = J2420)), 1, 0)</f>
        <v>1</v>
      </c>
      <c r="F2488" s="96"/>
      <c r="G2488" s="96"/>
      <c r="H2488" s="96" t="s">
        <v>4</v>
      </c>
      <c r="I2488" s="96" t="s">
        <v>5</v>
      </c>
      <c r="J2488" s="96" t="s">
        <v>6</v>
      </c>
      <c r="K2488" s="96" t="s">
        <v>257</v>
      </c>
      <c r="L2488" s="96" t="s">
        <v>258</v>
      </c>
      <c r="M2488" s="96"/>
    </row>
    <row r="2489" spans="2:13" ht="10" hidden="1" customHeight="1" outlineLevel="1" x14ac:dyDescent="0.15">
      <c r="C2489" s="44" t="s">
        <v>248</v>
      </c>
    </row>
    <row r="2490" spans="2:13" ht="4" hidden="1" customHeight="1" outlineLevel="1" x14ac:dyDescent="0.15"/>
    <row r="2491" spans="2:13" s="1" customFormat="1" ht="15" hidden="1" customHeight="1" outlineLevel="1" x14ac:dyDescent="0.15">
      <c r="B2491" s="7"/>
      <c r="C2491" s="19">
        <v>1</v>
      </c>
      <c r="D2491" s="9" t="s">
        <v>17</v>
      </c>
      <c r="F2491" s="8" t="s">
        <v>9</v>
      </c>
      <c r="H2491" s="29">
        <f>H2474 * $E2488</f>
        <v>0</v>
      </c>
      <c r="I2491" s="29">
        <f>I2474 * $E2488</f>
        <v>0</v>
      </c>
      <c r="J2491" s="29">
        <f>J2474 * $E2488</f>
        <v>0</v>
      </c>
      <c r="K2491" s="29">
        <f>K2474 * $E2488</f>
        <v>0</v>
      </c>
      <c r="L2491" s="29">
        <f>L2474 * $E2488</f>
        <v>0</v>
      </c>
    </row>
    <row r="2492" spans="2:13" ht="4" hidden="1" customHeight="1" outlineLevel="1" x14ac:dyDescent="0.15">
      <c r="D2492" s="9"/>
      <c r="F2492" s="1"/>
      <c r="H2492" s="1"/>
      <c r="I2492" s="1"/>
      <c r="J2492" s="1"/>
      <c r="K2492" s="1"/>
      <c r="L2492" s="1"/>
    </row>
    <row r="2493" spans="2:13" s="1" customFormat="1" ht="15" hidden="1" customHeight="1" outlineLevel="1" x14ac:dyDescent="0.15">
      <c r="B2493" s="7"/>
      <c r="C2493" s="19">
        <v>2</v>
      </c>
      <c r="D2493" s="9" t="s">
        <v>249</v>
      </c>
      <c r="F2493" s="8" t="s">
        <v>9</v>
      </c>
      <c r="H2493" s="29">
        <f>H2476 * $E2488</f>
        <v>0</v>
      </c>
      <c r="I2493" s="29">
        <f>I2476 * $E2488</f>
        <v>0</v>
      </c>
      <c r="J2493" s="29">
        <f>J2476 * $E2488</f>
        <v>0</v>
      </c>
      <c r="K2493" s="29">
        <f>K2476 * $E2488</f>
        <v>0</v>
      </c>
      <c r="L2493" s="29">
        <f>L2476 * $E2488</f>
        <v>0</v>
      </c>
    </row>
    <row r="2494" spans="2:13" ht="4" hidden="1" customHeight="1" outlineLevel="1" x14ac:dyDescent="0.15">
      <c r="D2494" s="9"/>
      <c r="F2494" s="1"/>
      <c r="H2494" s="1"/>
      <c r="I2494" s="1"/>
      <c r="J2494" s="1"/>
      <c r="K2494" s="1"/>
      <c r="L2494" s="1"/>
    </row>
    <row r="2495" spans="2:13" s="1" customFormat="1" ht="15" hidden="1" customHeight="1" outlineLevel="1" x14ac:dyDescent="0.15">
      <c r="B2495" s="7"/>
      <c r="C2495" s="19">
        <v>3</v>
      </c>
      <c r="D2495" s="9" t="s">
        <v>11</v>
      </c>
      <c r="F2495" s="8" t="str">
        <f>ReportingCurrencyUnitLables</f>
        <v>USD 000s</v>
      </c>
      <c r="H2495" s="29">
        <f>H2478 * $E2488</f>
        <v>0</v>
      </c>
      <c r="I2495" s="29">
        <f>I2478 * $E2488</f>
        <v>0</v>
      </c>
      <c r="J2495" s="29">
        <f>J2478 * $E2488</f>
        <v>0</v>
      </c>
      <c r="K2495" s="29">
        <f>K2478 * $E2488</f>
        <v>0</v>
      </c>
      <c r="L2495" s="29">
        <f>L2478 * $E2488</f>
        <v>0</v>
      </c>
    </row>
    <row r="2496" spans="2:13" ht="4" hidden="1" customHeight="1" outlineLevel="1" x14ac:dyDescent="0.15">
      <c r="D2496" s="9"/>
      <c r="F2496" s="1"/>
      <c r="H2496" s="1"/>
      <c r="I2496" s="1"/>
      <c r="J2496" s="1"/>
      <c r="K2496" s="1"/>
      <c r="L2496" s="1"/>
    </row>
    <row r="2497" spans="2:14" s="1" customFormat="1" ht="15" hidden="1" customHeight="1" outlineLevel="1" x14ac:dyDescent="0.15">
      <c r="B2497" s="7"/>
      <c r="C2497" s="19">
        <v>4</v>
      </c>
      <c r="D2497" s="9" t="s">
        <v>256</v>
      </c>
      <c r="F2497" s="8" t="str">
        <f>ReportingCurrencyUnitLables</f>
        <v>USD 000s</v>
      </c>
      <c r="H2497" s="29">
        <f>H2482 * $E2488</f>
        <v>0</v>
      </c>
      <c r="I2497" s="29">
        <f>I2482 * $E2488</f>
        <v>0</v>
      </c>
      <c r="J2497" s="29">
        <f>J2482 * $E2488</f>
        <v>0</v>
      </c>
      <c r="K2497" s="29">
        <f>K2482 * $E2488</f>
        <v>0</v>
      </c>
      <c r="L2497" s="29">
        <f>L2482 * $E2488</f>
        <v>0</v>
      </c>
    </row>
    <row r="2498" spans="2:14" ht="4" hidden="1" customHeight="1" outlineLevel="1" x14ac:dyDescent="0.15">
      <c r="D2498" s="9"/>
      <c r="F2498" s="1"/>
      <c r="H2498" s="1"/>
      <c r="I2498" s="1"/>
      <c r="J2498" s="1"/>
      <c r="K2498" s="1"/>
      <c r="L2498" s="1"/>
    </row>
    <row r="2499" spans="2:14" ht="10" hidden="1" customHeight="1" outlineLevel="1" x14ac:dyDescent="0.15">
      <c r="B2499" s="45"/>
      <c r="C2499" s="41"/>
      <c r="D2499" s="41"/>
      <c r="E2499" s="41"/>
      <c r="F2499" s="41"/>
      <c r="G2499" s="41"/>
      <c r="H2499" s="41"/>
      <c r="I2499" s="46"/>
      <c r="J2499" s="46"/>
      <c r="K2499" s="46"/>
      <c r="L2499" s="41"/>
      <c r="M2499" s="41"/>
      <c r="N2499" s="1"/>
    </row>
    <row r="2500" spans="2:14" ht="10" customHeight="1" x14ac:dyDescent="0.15">
      <c r="B2500" s="45"/>
      <c r="C2500" s="41"/>
      <c r="D2500" s="41"/>
      <c r="E2500" s="41"/>
      <c r="F2500" s="41"/>
      <c r="G2500" s="41"/>
      <c r="H2500" s="41"/>
      <c r="I2500" s="46"/>
      <c r="J2500" s="46"/>
      <c r="K2500" s="46"/>
      <c r="L2500" s="41"/>
      <c r="M2500" s="41"/>
      <c r="N2500" s="1"/>
    </row>
    <row r="2501" spans="2:14" s="1" customFormat="1" ht="19" collapsed="1" x14ac:dyDescent="0.15">
      <c r="B2501" s="87" cm="1">
        <f t="array" aca="1" ref="B2501" ca="1">MAX($B$2:OFFSET(B2501,-1,0)+1)</f>
        <v>30</v>
      </c>
      <c r="C2501" s="88" t="str">
        <f>UPPER(J2506) &amp;" / " &amp; K2506  &amp; " / " &amp; L2506 &amp; " / " &amp; H2506</f>
        <v xml:space="preserve"> /  /  / </v>
      </c>
      <c r="D2501" s="88"/>
      <c r="E2501" s="41"/>
      <c r="F2501" s="41"/>
      <c r="G2501" s="41"/>
      <c r="H2501" s="62" t="str">
        <f>IF(COUNTIF(E2503:E2583, "!")&gt;0, "!", "")</f>
        <v/>
      </c>
      <c r="I2501" s="18" t="s">
        <v>240</v>
      </c>
      <c r="J2501" s="2" t="s">
        <v>210</v>
      </c>
      <c r="K2501" s="18" t="s">
        <v>266</v>
      </c>
      <c r="L2501" s="42">
        <f>E2574</f>
        <v>1</v>
      </c>
      <c r="M2501" s="41"/>
    </row>
    <row r="2502" spans="2:14" s="1" customFormat="1" ht="4" hidden="1" customHeight="1" outlineLevel="1" x14ac:dyDescent="0.15">
      <c r="B2502" s="92"/>
      <c r="C2502" s="93"/>
      <c r="D2502" s="93"/>
      <c r="E2502" s="93"/>
      <c r="F2502" s="93"/>
      <c r="G2502" s="93"/>
      <c r="H2502" s="93"/>
      <c r="I2502" s="94"/>
      <c r="J2502" s="94"/>
      <c r="K2502" s="94"/>
      <c r="L2502" s="93"/>
      <c r="M2502" s="93"/>
    </row>
    <row r="2503" spans="2:14" ht="10" hidden="1" customHeight="1" outlineLevel="1" x14ac:dyDescent="0.15"/>
    <row r="2504" spans="2:14" ht="15" hidden="1" customHeight="1" outlineLevel="1" x14ac:dyDescent="0.15">
      <c r="D2504" s="1"/>
      <c r="E2504" s="1"/>
      <c r="H2504" s="4" t="s">
        <v>1</v>
      </c>
      <c r="J2504" s="4" t="s">
        <v>0</v>
      </c>
      <c r="K2504" s="4" t="s">
        <v>209</v>
      </c>
      <c r="L2504" s="4" t="s">
        <v>263</v>
      </c>
    </row>
    <row r="2505" spans="2:14" ht="5" hidden="1" customHeight="1" outlineLevel="1" x14ac:dyDescent="0.15">
      <c r="D2505" s="1"/>
      <c r="E2505" s="1"/>
      <c r="H2505" s="1"/>
      <c r="J2505" s="1"/>
      <c r="K2505" s="1"/>
      <c r="L2505" s="1"/>
    </row>
    <row r="2506" spans="2:14" ht="15" hidden="1" customHeight="1" outlineLevel="1" x14ac:dyDescent="0.15">
      <c r="D2506" s="9" t="s">
        <v>2</v>
      </c>
      <c r="E2506" s="1"/>
      <c r="H2506" s="2"/>
      <c r="J2506" s="2"/>
      <c r="K2506" s="2"/>
      <c r="L2506" s="2"/>
    </row>
    <row r="2507" spans="2:14" hidden="1" outlineLevel="1" x14ac:dyDescent="0.15">
      <c r="D2507" s="1"/>
      <c r="E2507" s="1"/>
      <c r="F2507" s="1"/>
      <c r="H2507" s="1"/>
      <c r="I2507" s="1"/>
      <c r="J2507" s="1"/>
      <c r="K2507" s="1"/>
      <c r="L2507" s="1"/>
    </row>
    <row r="2508" spans="2:14" s="1" customFormat="1" ht="18" hidden="1" customHeight="1" outlineLevel="1" x14ac:dyDescent="0.15">
      <c r="B2508" s="7"/>
      <c r="C2508" s="95" t="s">
        <v>3</v>
      </c>
      <c r="D2508" s="95"/>
      <c r="E2508" s="95"/>
      <c r="F2508" s="96"/>
      <c r="G2508" s="96"/>
      <c r="H2508" s="96" t="s">
        <v>4</v>
      </c>
      <c r="I2508" s="96" t="s">
        <v>5</v>
      </c>
      <c r="J2508" s="96" t="s">
        <v>6</v>
      </c>
      <c r="K2508" s="96" t="s">
        <v>257</v>
      </c>
      <c r="L2508" s="96" t="s">
        <v>258</v>
      </c>
      <c r="M2508" s="96"/>
    </row>
    <row r="2509" spans="2:14" ht="10" hidden="1" customHeight="1" outlineLevel="1" x14ac:dyDescent="0.15">
      <c r="H2509" s="1"/>
      <c r="I2509" s="1"/>
      <c r="J2509" s="1"/>
      <c r="K2509" s="1"/>
      <c r="L2509" s="1"/>
    </row>
    <row r="2510" spans="2:14" s="1" customFormat="1" ht="15" hidden="1" customHeight="1" outlineLevel="1" x14ac:dyDescent="0.15">
      <c r="B2510" s="7"/>
      <c r="D2510" s="9" t="s">
        <v>3</v>
      </c>
      <c r="F2510" s="17" t="s">
        <v>331</v>
      </c>
      <c r="H2510" s="22"/>
      <c r="I2510" s="22"/>
      <c r="J2510" s="22"/>
      <c r="K2510" s="22"/>
      <c r="L2510" s="22"/>
    </row>
    <row r="2511" spans="2:14" ht="4" hidden="1" customHeight="1" outlineLevel="1" x14ac:dyDescent="0.15">
      <c r="D2511" s="1"/>
      <c r="E2511" s="1"/>
      <c r="F2511" s="1"/>
      <c r="H2511" s="1"/>
      <c r="I2511" s="1"/>
      <c r="J2511" s="1"/>
      <c r="K2511" s="1"/>
      <c r="L2511" s="1"/>
    </row>
    <row r="2512" spans="2:14" s="1" customFormat="1" ht="15" hidden="1" customHeight="1" outlineLevel="1" x14ac:dyDescent="0.15">
      <c r="B2512" s="7"/>
      <c r="D2512" s="9" t="s">
        <v>246</v>
      </c>
      <c r="F2512" s="8" t="str">
        <f>F2514 &amp; ":" &amp; F2510</f>
        <v>USD:[currency code]</v>
      </c>
      <c r="H2512" s="24"/>
      <c r="I2512" s="24"/>
      <c r="J2512" s="24"/>
      <c r="K2512" s="24"/>
      <c r="L2512" s="24"/>
    </row>
    <row r="2513" spans="2:13" ht="4" hidden="1" customHeight="1" outlineLevel="1" x14ac:dyDescent="0.15">
      <c r="D2513" s="1"/>
      <c r="E2513" s="1"/>
      <c r="F2513" s="1"/>
      <c r="H2513" s="1"/>
      <c r="I2513" s="1"/>
      <c r="J2513" s="1"/>
      <c r="K2513" s="1"/>
      <c r="L2513" s="1"/>
    </row>
    <row r="2514" spans="2:13" s="1" customFormat="1" ht="15" hidden="1" customHeight="1" outlineLevel="1" x14ac:dyDescent="0.15">
      <c r="B2514" s="7"/>
      <c r="D2514" s="9" t="s">
        <v>16</v>
      </c>
      <c r="F2514" s="8" t="str">
        <f>ReportingCurrency</f>
        <v>USD</v>
      </c>
      <c r="H2514" s="28">
        <f>IF(H2512=0, 0, H2510/H2512)</f>
        <v>0</v>
      </c>
      <c r="I2514" s="28">
        <f>IF(I2512=0, 0, I2510/I2512)</f>
        <v>0</v>
      </c>
      <c r="J2514" s="28">
        <f>IF(J2512=0, 0, J2510/J2512)</f>
        <v>0</v>
      </c>
      <c r="K2514" s="28">
        <f>IF(K2512=0, 0, K2510/K2512)</f>
        <v>0</v>
      </c>
      <c r="L2514" s="28">
        <f>IF(L2512=0, 0, L2510/L2512)</f>
        <v>0</v>
      </c>
    </row>
    <row r="2515" spans="2:13" ht="4" hidden="1" customHeight="1" outlineLevel="1" x14ac:dyDescent="0.15">
      <c r="D2515" s="1"/>
      <c r="E2515" s="1"/>
      <c r="F2515" s="1"/>
      <c r="H2515" s="1"/>
      <c r="I2515" s="1"/>
      <c r="J2515" s="1"/>
      <c r="K2515" s="1"/>
      <c r="L2515" s="1"/>
    </row>
    <row r="2516" spans="2:13" s="1" customFormat="1" ht="15" hidden="1" customHeight="1" outlineLevel="1" x14ac:dyDescent="0.15">
      <c r="B2516" s="7"/>
      <c r="D2516" s="9" t="s">
        <v>253</v>
      </c>
      <c r="F2516" s="8" t="s">
        <v>254</v>
      </c>
      <c r="H2516" s="2"/>
      <c r="I2516" s="2"/>
      <c r="J2516" s="2"/>
      <c r="K2516" s="2"/>
      <c r="L2516" s="2"/>
    </row>
    <row r="2517" spans="2:13" ht="4" hidden="1" customHeight="1" outlineLevel="1" x14ac:dyDescent="0.15">
      <c r="D2517" s="1"/>
      <c r="E2517" s="1"/>
      <c r="F2517" s="1"/>
      <c r="H2517" s="1"/>
      <c r="I2517" s="1"/>
      <c r="J2517" s="1"/>
      <c r="K2517" s="1"/>
      <c r="L2517" s="1"/>
    </row>
    <row r="2518" spans="2:13" s="1" customFormat="1" ht="15" hidden="1" customHeight="1" outlineLevel="1" x14ac:dyDescent="0.15">
      <c r="B2518" s="7"/>
      <c r="D2518" s="9" t="s">
        <v>279</v>
      </c>
      <c r="F2518" s="8" t="s">
        <v>255</v>
      </c>
      <c r="H2518" s="25"/>
      <c r="I2518" s="25"/>
      <c r="J2518" s="25"/>
      <c r="K2518" s="25"/>
      <c r="L2518" s="25"/>
    </row>
    <row r="2519" spans="2:13" hidden="1" outlineLevel="1" x14ac:dyDescent="0.15">
      <c r="D2519" s="1"/>
      <c r="E2519" s="1"/>
      <c r="F2519" s="1"/>
      <c r="H2519" s="1"/>
      <c r="I2519" s="1"/>
      <c r="J2519" s="1"/>
      <c r="K2519" s="1"/>
      <c r="L2519" s="1"/>
    </row>
    <row r="2520" spans="2:13" s="1" customFormat="1" ht="18" hidden="1" customHeight="1" outlineLevel="1" x14ac:dyDescent="0.15">
      <c r="B2520" s="7"/>
      <c r="C2520" s="95" t="s">
        <v>8</v>
      </c>
      <c r="D2520" s="95"/>
      <c r="E2520" s="95"/>
      <c r="F2520" s="96"/>
      <c r="G2520" s="96"/>
      <c r="H2520" s="96" t="s">
        <v>4</v>
      </c>
      <c r="I2520" s="96" t="s">
        <v>5</v>
      </c>
      <c r="J2520" s="96" t="s">
        <v>6</v>
      </c>
      <c r="K2520" s="96" t="s">
        <v>257</v>
      </c>
      <c r="L2520" s="96" t="s">
        <v>258</v>
      </c>
      <c r="M2520" s="96"/>
    </row>
    <row r="2521" spans="2:13" ht="10" hidden="1" customHeight="1" outlineLevel="1" x14ac:dyDescent="0.15">
      <c r="H2521" s="1"/>
      <c r="I2521" s="1"/>
      <c r="J2521" s="1"/>
      <c r="K2521" s="1"/>
      <c r="L2521" s="1"/>
    </row>
    <row r="2522" spans="2:13" ht="15" hidden="1" customHeight="1" outlineLevel="1" x14ac:dyDescent="0.15">
      <c r="D2522" s="9" t="s">
        <v>323</v>
      </c>
      <c r="E2522" s="1"/>
      <c r="F2522" s="1"/>
      <c r="H2522" s="65"/>
      <c r="I2522" s="1"/>
      <c r="J2522" s="1"/>
      <c r="K2522" s="1"/>
      <c r="L2522" s="1"/>
    </row>
    <row r="2523" spans="2:13" s="1" customFormat="1" ht="15" hidden="1" customHeight="1" outlineLevel="1" x14ac:dyDescent="0.15">
      <c r="B2523" s="7"/>
      <c r="D2523" s="63" t="s">
        <v>317</v>
      </c>
      <c r="F2523" s="8" t="s">
        <v>18</v>
      </c>
      <c r="H2523" s="23"/>
      <c r="I2523" s="23"/>
      <c r="J2523" s="23"/>
      <c r="K2523" s="23"/>
      <c r="L2523" s="23"/>
    </row>
    <row r="2524" spans="2:13" s="1" customFormat="1" ht="15" hidden="1" customHeight="1" outlineLevel="1" x14ac:dyDescent="0.15">
      <c r="B2524" s="7"/>
      <c r="D2524" s="63" t="s">
        <v>302</v>
      </c>
      <c r="F2524" s="8" t="s">
        <v>18</v>
      </c>
      <c r="H2524" s="23"/>
      <c r="I2524" s="23"/>
      <c r="J2524" s="23"/>
      <c r="K2524" s="23"/>
      <c r="L2524" s="23"/>
    </row>
    <row r="2525" spans="2:13" s="1" customFormat="1" ht="15" hidden="1" customHeight="1" outlineLevel="1" x14ac:dyDescent="0.15">
      <c r="B2525" s="7"/>
      <c r="D2525" s="63" t="s">
        <v>303</v>
      </c>
      <c r="F2525" s="8" t="s">
        <v>18</v>
      </c>
      <c r="H2525" s="23"/>
      <c r="I2525" s="23"/>
      <c r="J2525" s="23"/>
      <c r="K2525" s="23"/>
      <c r="L2525" s="23"/>
    </row>
    <row r="2526" spans="2:13" s="1" customFormat="1" ht="15" hidden="1" customHeight="1" outlineLevel="1" x14ac:dyDescent="0.15">
      <c r="B2526" s="7"/>
      <c r="D2526" s="63" t="s">
        <v>304</v>
      </c>
      <c r="F2526" s="8" t="s">
        <v>18</v>
      </c>
      <c r="H2526" s="23"/>
      <c r="I2526" s="23"/>
      <c r="J2526" s="23"/>
      <c r="K2526" s="23"/>
      <c r="L2526" s="23"/>
    </row>
    <row r="2527" spans="2:13" s="1" customFormat="1" ht="15" hidden="1" customHeight="1" outlineLevel="1" x14ac:dyDescent="0.15">
      <c r="B2527" s="7"/>
      <c r="D2527" s="63" t="s">
        <v>318</v>
      </c>
      <c r="F2527" s="8" t="s">
        <v>18</v>
      </c>
      <c r="H2527" s="23"/>
      <c r="I2527" s="23"/>
      <c r="J2527" s="23"/>
      <c r="K2527" s="23"/>
      <c r="L2527" s="23"/>
    </row>
    <row r="2528" spans="2:13" s="1" customFormat="1" ht="15" hidden="1" customHeight="1" outlineLevel="1" x14ac:dyDescent="0.15">
      <c r="B2528" s="7"/>
      <c r="D2528" s="63" t="s">
        <v>319</v>
      </c>
      <c r="F2528" s="8" t="s">
        <v>18</v>
      </c>
      <c r="H2528" s="23"/>
      <c r="I2528" s="23"/>
      <c r="J2528" s="23"/>
      <c r="K2528" s="23"/>
      <c r="L2528" s="23"/>
    </row>
    <row r="2529" spans="2:13" s="1" customFormat="1" ht="15" hidden="1" customHeight="1" outlineLevel="1" x14ac:dyDescent="0.15">
      <c r="B2529" s="7"/>
      <c r="D2529" s="63" t="s">
        <v>320</v>
      </c>
      <c r="F2529" s="8" t="s">
        <v>18</v>
      </c>
      <c r="H2529" s="23"/>
      <c r="I2529" s="23"/>
      <c r="J2529" s="23"/>
      <c r="K2529" s="23"/>
      <c r="L2529" s="23"/>
    </row>
    <row r="2530" spans="2:13" s="1" customFormat="1" ht="15" hidden="1" customHeight="1" outlineLevel="1" x14ac:dyDescent="0.15">
      <c r="B2530" s="7"/>
      <c r="D2530" s="63" t="s">
        <v>321</v>
      </c>
      <c r="F2530" s="8" t="s">
        <v>18</v>
      </c>
      <c r="H2530" s="23"/>
      <c r="I2530" s="23"/>
      <c r="J2530" s="23"/>
      <c r="K2530" s="23"/>
      <c r="L2530" s="23"/>
    </row>
    <row r="2531" spans="2:13" ht="4" hidden="1" customHeight="1" outlineLevel="1" x14ac:dyDescent="0.15">
      <c r="D2531" s="1"/>
      <c r="E2531" s="1"/>
      <c r="F2531" s="1"/>
      <c r="H2531" s="1"/>
      <c r="I2531" s="1"/>
      <c r="J2531" s="1"/>
      <c r="K2531" s="1"/>
      <c r="L2531" s="1"/>
    </row>
    <row r="2532" spans="2:13" s="1" customFormat="1" ht="15" hidden="1" customHeight="1" outlineLevel="1" x14ac:dyDescent="0.15">
      <c r="B2532" s="7"/>
      <c r="D2532" s="66" t="s">
        <v>327</v>
      </c>
      <c r="F2532" s="8" t="s">
        <v>18</v>
      </c>
      <c r="H2532" s="23"/>
      <c r="I2532" s="23"/>
      <c r="J2532" s="23"/>
      <c r="K2532" s="23"/>
      <c r="L2532" s="23"/>
    </row>
    <row r="2533" spans="2:13" ht="4" hidden="1" customHeight="1" outlineLevel="1" x14ac:dyDescent="0.15">
      <c r="D2533" s="1"/>
      <c r="E2533" s="1"/>
      <c r="F2533" s="1"/>
      <c r="H2533" s="1"/>
      <c r="I2533" s="1"/>
      <c r="J2533" s="1"/>
      <c r="K2533" s="1"/>
      <c r="L2533" s="1"/>
    </row>
    <row r="2534" spans="2:13" s="1" customFormat="1" ht="15" hidden="1" customHeight="1" outlineLevel="1" x14ac:dyDescent="0.15">
      <c r="B2534" s="7"/>
      <c r="D2534" s="60" t="s">
        <v>310</v>
      </c>
      <c r="E2534"/>
      <c r="F2534" s="8" t="s">
        <v>18</v>
      </c>
      <c r="H2534" s="28">
        <f>SUM(H2523:H2530, H2532)</f>
        <v>0</v>
      </c>
      <c r="I2534" s="28">
        <f t="shared" ref="I2534:L2534" si="145">SUM(I2523:I2530, I2532)</f>
        <v>0</v>
      </c>
      <c r="J2534" s="28">
        <f t="shared" si="145"/>
        <v>0</v>
      </c>
      <c r="K2534" s="28">
        <f t="shared" si="145"/>
        <v>0</v>
      </c>
      <c r="L2534" s="28">
        <f t="shared" si="145"/>
        <v>0</v>
      </c>
    </row>
    <row r="2535" spans="2:13" hidden="1" outlineLevel="1" x14ac:dyDescent="0.15">
      <c r="D2535" s="1"/>
      <c r="E2535" s="1"/>
      <c r="F2535" s="1"/>
      <c r="H2535" s="1"/>
      <c r="I2535" s="1"/>
      <c r="J2535" s="1"/>
      <c r="K2535" s="1"/>
      <c r="L2535" s="1"/>
    </row>
    <row r="2536" spans="2:13" s="1" customFormat="1" ht="18" hidden="1" customHeight="1" outlineLevel="1" x14ac:dyDescent="0.15">
      <c r="B2536" s="7"/>
      <c r="C2536" s="95" t="s">
        <v>322</v>
      </c>
      <c r="D2536" s="95"/>
      <c r="E2536" s="95"/>
      <c r="F2536" s="96"/>
      <c r="G2536" s="96"/>
      <c r="H2536" s="96" t="s">
        <v>4</v>
      </c>
      <c r="I2536" s="96" t="s">
        <v>5</v>
      </c>
      <c r="J2536" s="96" t="s">
        <v>6</v>
      </c>
      <c r="K2536" s="96" t="s">
        <v>257</v>
      </c>
      <c r="L2536" s="96" t="s">
        <v>258</v>
      </c>
      <c r="M2536" s="96"/>
    </row>
    <row r="2537" spans="2:13" ht="10" hidden="1" customHeight="1" outlineLevel="1" x14ac:dyDescent="0.15">
      <c r="H2537" s="1"/>
      <c r="I2537" s="1"/>
      <c r="J2537" s="1"/>
      <c r="K2537" s="1"/>
      <c r="L2537" s="1"/>
    </row>
    <row r="2538" spans="2:13" ht="15" hidden="1" customHeight="1" outlineLevel="1" x14ac:dyDescent="0.15">
      <c r="D2538" s="61" t="s">
        <v>308</v>
      </c>
      <c r="H2538" s="102" t="str" cm="1">
        <f t="array" ref="H2538">IF(OR(E2539:E2546 = "!"), "Red alert = missing data","")</f>
        <v/>
      </c>
      <c r="I2538" s="1"/>
      <c r="J2538" s="1"/>
      <c r="K2538" s="1"/>
      <c r="L2538" s="1"/>
    </row>
    <row r="2539" spans="2:13" s="1" customFormat="1" ht="15" hidden="1" customHeight="1" outlineLevel="1" x14ac:dyDescent="0.15">
      <c r="B2539" s="7"/>
      <c r="D2539" s="64" t="str">
        <f t="shared" ref="D2539:D2546" si="146">D2523</f>
        <v>[Role 1]</v>
      </c>
      <c r="E2539" s="62" t="str" cm="1">
        <f t="array" ref="E2539">IF(OR(H2523:L2523*H2539:L2539 &lt; H2523:L2523*1), "!", "")</f>
        <v/>
      </c>
      <c r="F2539" s="59" t="str">
        <f>F2510</f>
        <v>[currency code]</v>
      </c>
      <c r="H2539" s="23"/>
      <c r="I2539" s="23"/>
      <c r="J2539" s="23"/>
      <c r="K2539" s="23"/>
      <c r="L2539" s="23"/>
    </row>
    <row r="2540" spans="2:13" s="1" customFormat="1" ht="15" hidden="1" customHeight="1" outlineLevel="1" x14ac:dyDescent="0.15">
      <c r="B2540" s="7"/>
      <c r="D2540" s="64" t="str">
        <f t="shared" si="146"/>
        <v>[Role 2]</v>
      </c>
      <c r="E2540" s="62" t="str" cm="1">
        <f t="array" ref="E2540">IF(OR(H2524:L2524*H2540:L2540 &lt; H2524:L2524*1), "!", "")</f>
        <v/>
      </c>
      <c r="F2540" s="59" t="str">
        <f>F2510</f>
        <v>[currency code]</v>
      </c>
      <c r="H2540" s="23"/>
      <c r="I2540" s="23"/>
      <c r="J2540" s="23"/>
      <c r="K2540" s="23"/>
      <c r="L2540" s="23"/>
    </row>
    <row r="2541" spans="2:13" s="1" customFormat="1" ht="15" hidden="1" customHeight="1" outlineLevel="1" x14ac:dyDescent="0.15">
      <c r="B2541" s="7"/>
      <c r="D2541" s="64" t="str">
        <f t="shared" si="146"/>
        <v>[Role 3]</v>
      </c>
      <c r="E2541" s="62" t="str" cm="1">
        <f t="array" ref="E2541">IF(OR(H2525:L2525*H2541:L2541 &lt; H2525:L2525*1), "!", "")</f>
        <v/>
      </c>
      <c r="F2541" s="59" t="str">
        <f>F2510</f>
        <v>[currency code]</v>
      </c>
      <c r="H2541" s="23"/>
      <c r="I2541" s="23"/>
      <c r="J2541" s="23"/>
      <c r="K2541" s="23"/>
      <c r="L2541" s="23"/>
    </row>
    <row r="2542" spans="2:13" s="1" customFormat="1" ht="15" hidden="1" customHeight="1" outlineLevel="1" x14ac:dyDescent="0.15">
      <c r="B2542" s="7"/>
      <c r="D2542" s="64" t="str">
        <f t="shared" si="146"/>
        <v>[Role 4]</v>
      </c>
      <c r="E2542" s="62" t="str" cm="1">
        <f t="array" ref="E2542">IF(OR(H2526:L2526*H2542:L2542 &lt; H2526:L2526*1), "!", "")</f>
        <v/>
      </c>
      <c r="F2542" s="59" t="str">
        <f>F2510</f>
        <v>[currency code]</v>
      </c>
      <c r="H2542" s="23"/>
      <c r="I2542" s="23"/>
      <c r="J2542" s="23"/>
      <c r="K2542" s="23"/>
      <c r="L2542" s="23"/>
    </row>
    <row r="2543" spans="2:13" s="1" customFormat="1" ht="15" hidden="1" customHeight="1" outlineLevel="1" x14ac:dyDescent="0.15">
      <c r="B2543" s="7"/>
      <c r="D2543" s="64" t="str">
        <f t="shared" si="146"/>
        <v>[Role 5]</v>
      </c>
      <c r="E2543" s="62" t="str" cm="1">
        <f t="array" ref="E2543">IF(OR(H2527:L2527*H2543:L2543 &lt; H2527:L2527*1), "!", "")</f>
        <v/>
      </c>
      <c r="F2543" s="59" t="str">
        <f>F2510</f>
        <v>[currency code]</v>
      </c>
      <c r="H2543" s="23"/>
      <c r="I2543" s="23"/>
      <c r="J2543" s="23"/>
      <c r="K2543" s="23"/>
      <c r="L2543" s="23"/>
    </row>
    <row r="2544" spans="2:13" s="1" customFormat="1" ht="15" hidden="1" customHeight="1" outlineLevel="1" x14ac:dyDescent="0.15">
      <c r="B2544" s="7"/>
      <c r="D2544" s="64" t="str">
        <f t="shared" si="146"/>
        <v>[Role 6]</v>
      </c>
      <c r="E2544" s="62" t="str" cm="1">
        <f t="array" ref="E2544">IF(OR(H2528:L2528*H2544:L2544 &lt; H2528:L2528*1), "!", "")</f>
        <v/>
      </c>
      <c r="F2544" s="59" t="str">
        <f>F2510</f>
        <v>[currency code]</v>
      </c>
      <c r="H2544" s="23"/>
      <c r="I2544" s="23"/>
      <c r="J2544" s="23"/>
      <c r="K2544" s="23"/>
      <c r="L2544" s="23"/>
    </row>
    <row r="2545" spans="2:13" s="1" customFormat="1" ht="15" hidden="1" customHeight="1" outlineLevel="1" x14ac:dyDescent="0.15">
      <c r="B2545" s="7"/>
      <c r="D2545" s="64" t="str">
        <f t="shared" si="146"/>
        <v>[Role 7]</v>
      </c>
      <c r="E2545" s="62" t="str" cm="1">
        <f t="array" ref="E2545">IF(OR(H2529:L2529*H2545:L2545 &lt; H2529:L2529*1), "!", "")</f>
        <v/>
      </c>
      <c r="F2545" s="59" t="str">
        <f>F2510</f>
        <v>[currency code]</v>
      </c>
      <c r="H2545" s="23"/>
      <c r="I2545" s="23"/>
      <c r="J2545" s="23"/>
      <c r="K2545" s="23"/>
      <c r="L2545" s="23"/>
    </row>
    <row r="2546" spans="2:13" s="1" customFormat="1" ht="15" hidden="1" customHeight="1" outlineLevel="1" x14ac:dyDescent="0.15">
      <c r="B2546" s="7"/>
      <c r="D2546" s="64" t="str">
        <f t="shared" si="146"/>
        <v>[Role 8]</v>
      </c>
      <c r="E2546" s="62" t="str" cm="1">
        <f t="array" ref="E2546">IF(OR(H2530:L2530*H2546:L2546 &lt; H2530:L2530*1), "!", "")</f>
        <v/>
      </c>
      <c r="F2546" s="59" t="str">
        <f>F2510</f>
        <v>[currency code]</v>
      </c>
      <c r="H2546" s="23"/>
      <c r="I2546" s="23"/>
      <c r="J2546" s="23"/>
      <c r="K2546" s="23"/>
      <c r="L2546" s="23"/>
    </row>
    <row r="2547" spans="2:13" ht="10" hidden="1" customHeight="1" outlineLevel="1" x14ac:dyDescent="0.15">
      <c r="D2547" s="1"/>
      <c r="E2547" s="1"/>
      <c r="F2547" s="1"/>
      <c r="H2547" s="1"/>
      <c r="I2547" s="1"/>
      <c r="J2547" s="1"/>
      <c r="K2547" s="1"/>
      <c r="L2547" s="1"/>
    </row>
    <row r="2548" spans="2:13" ht="15" hidden="1" customHeight="1" outlineLevel="1" x14ac:dyDescent="0.15">
      <c r="D2548" s="61" t="s">
        <v>309</v>
      </c>
      <c r="E2548" s="1"/>
      <c r="F2548" s="1"/>
      <c r="H2548" s="104" t="s">
        <v>326</v>
      </c>
      <c r="I2548" s="1"/>
      <c r="J2548" s="1"/>
      <c r="K2548" s="1"/>
      <c r="L2548" s="1"/>
    </row>
    <row r="2549" spans="2:13" s="1" customFormat="1" ht="15" hidden="1" customHeight="1" outlineLevel="1" x14ac:dyDescent="0.15">
      <c r="B2549" s="7"/>
      <c r="D2549" s="64" t="str">
        <f t="shared" ref="D2549:D2556" si="147">D2523</f>
        <v>[Role 1]</v>
      </c>
      <c r="E2549" s="43"/>
      <c r="F2549" s="8" t="str">
        <f t="shared" ref="F2549:F2556" si="148">ReportingCurrency</f>
        <v>USD</v>
      </c>
      <c r="H2549" s="28">
        <f>IF(OR(H2512=0, H2523=0), 0, H2539/H2512)</f>
        <v>0</v>
      </c>
      <c r="I2549" s="28">
        <f>IF(OR(I2512=0, I2523=0), 0, I2539/I2512)</f>
        <v>0</v>
      </c>
      <c r="J2549" s="28">
        <f>IF(OR(J2512=0, J2523=0), 0, J2539/J2512)</f>
        <v>0</v>
      </c>
      <c r="K2549" s="28">
        <f>IF(OR(K2512=0, K2523=0), 0, K2539/K2512)</f>
        <v>0</v>
      </c>
      <c r="L2549" s="28">
        <f>IF(OR(L2512=0, L2523=0), 0, L2539/L2512)</f>
        <v>0</v>
      </c>
    </row>
    <row r="2550" spans="2:13" s="1" customFormat="1" ht="15" hidden="1" customHeight="1" outlineLevel="1" x14ac:dyDescent="0.15">
      <c r="B2550" s="7"/>
      <c r="D2550" s="64" t="str">
        <f t="shared" si="147"/>
        <v>[Role 2]</v>
      </c>
      <c r="E2550" s="43"/>
      <c r="F2550" s="8" t="str">
        <f t="shared" si="148"/>
        <v>USD</v>
      </c>
      <c r="H2550" s="28">
        <f>IF(OR(H2512=0, H2524=0), 0, H2540/H2512)</f>
        <v>0</v>
      </c>
      <c r="I2550" s="28">
        <f>IF(OR(I2512=0, I2524=0), 0, I2540/I2512)</f>
        <v>0</v>
      </c>
      <c r="J2550" s="28">
        <f>IF(OR(J2512=0, J2524=0), 0, J2540/J2512)</f>
        <v>0</v>
      </c>
      <c r="K2550" s="28">
        <f>IF(OR(K2512=0, K2524=0), 0, K2540/K2512)</f>
        <v>0</v>
      </c>
      <c r="L2550" s="28">
        <f>IF(OR(L2512=0, L2524=0), 0, L2540/L2512)</f>
        <v>0</v>
      </c>
    </row>
    <row r="2551" spans="2:13" s="1" customFormat="1" ht="15" hidden="1" customHeight="1" outlineLevel="1" x14ac:dyDescent="0.15">
      <c r="B2551" s="7"/>
      <c r="D2551" s="64" t="str">
        <f t="shared" si="147"/>
        <v>[Role 3]</v>
      </c>
      <c r="E2551" s="43"/>
      <c r="F2551" s="8" t="str">
        <f t="shared" si="148"/>
        <v>USD</v>
      </c>
      <c r="H2551" s="28">
        <f>IF(OR(H2512=0, H2525=0), 0, H2541/H2512)</f>
        <v>0</v>
      </c>
      <c r="I2551" s="28">
        <f>IF(OR(I2512=0, I2525=0), 0, I2541/I2512)</f>
        <v>0</v>
      </c>
      <c r="J2551" s="28">
        <f>IF(OR(J2512=0, J2525=0), 0, J2541/J2512)</f>
        <v>0</v>
      </c>
      <c r="K2551" s="28">
        <f>IF(OR(K2512=0, K2525=0), 0, K2541/K2512)</f>
        <v>0</v>
      </c>
      <c r="L2551" s="28">
        <f>IF(OR(L2512=0, L2525=0), 0, L2541/L2512)</f>
        <v>0</v>
      </c>
    </row>
    <row r="2552" spans="2:13" s="1" customFormat="1" ht="15" hidden="1" customHeight="1" outlineLevel="1" x14ac:dyDescent="0.15">
      <c r="B2552" s="7"/>
      <c r="D2552" s="64" t="str">
        <f t="shared" si="147"/>
        <v>[Role 4]</v>
      </c>
      <c r="E2552" s="43"/>
      <c r="F2552" s="8" t="str">
        <f t="shared" si="148"/>
        <v>USD</v>
      </c>
      <c r="H2552" s="28">
        <f>IF(OR(H2512=0, H2526=0), 0, H2542/H2512)</f>
        <v>0</v>
      </c>
      <c r="I2552" s="28">
        <f>IF(OR(I2512=0, I2526=0), 0, I2542/I2512)</f>
        <v>0</v>
      </c>
      <c r="J2552" s="28">
        <f>IF(OR(J2512=0, J2526=0), 0, J2542/J2512)</f>
        <v>0</v>
      </c>
      <c r="K2552" s="28">
        <f>IF(OR(K2512=0, K2526=0), 0, K2542/K2512)</f>
        <v>0</v>
      </c>
      <c r="L2552" s="28">
        <f>IF(OR(L2512=0, L2526=0), 0, L2542/L2512)</f>
        <v>0</v>
      </c>
    </row>
    <row r="2553" spans="2:13" s="1" customFormat="1" ht="15" hidden="1" customHeight="1" outlineLevel="1" x14ac:dyDescent="0.15">
      <c r="B2553" s="7"/>
      <c r="D2553" s="64" t="str">
        <f t="shared" si="147"/>
        <v>[Role 5]</v>
      </c>
      <c r="E2553" s="43"/>
      <c r="F2553" s="8" t="str">
        <f t="shared" si="148"/>
        <v>USD</v>
      </c>
      <c r="H2553" s="28">
        <f>IF(OR(H2512=0, H2527=0), 0, H2543/H2512)</f>
        <v>0</v>
      </c>
      <c r="I2553" s="28">
        <f>IF(OR(I2512=0, I2527=0), 0, I2543/I2512)</f>
        <v>0</v>
      </c>
      <c r="J2553" s="28">
        <f>IF(OR(J2512=0, J2527=0), 0, J2543/J2512)</f>
        <v>0</v>
      </c>
      <c r="K2553" s="28">
        <f>IF(OR(K2512=0, K2527=0), 0, K2543/K2512)</f>
        <v>0</v>
      </c>
      <c r="L2553" s="28">
        <f>IF(OR(L2512=0, L2527=0), 0, L2543/L2512)</f>
        <v>0</v>
      </c>
    </row>
    <row r="2554" spans="2:13" s="1" customFormat="1" ht="15" hidden="1" customHeight="1" outlineLevel="1" x14ac:dyDescent="0.15">
      <c r="B2554" s="7"/>
      <c r="D2554" s="64" t="str">
        <f t="shared" si="147"/>
        <v>[Role 6]</v>
      </c>
      <c r="E2554" s="43"/>
      <c r="F2554" s="8" t="str">
        <f t="shared" si="148"/>
        <v>USD</v>
      </c>
      <c r="H2554" s="28">
        <f>IF(OR(H2512=0, H2528=0), 0, H2544/H2512)</f>
        <v>0</v>
      </c>
      <c r="I2554" s="28">
        <f>IF(OR(I2512=0, I2528=0), 0, I2544/I2512)</f>
        <v>0</v>
      </c>
      <c r="J2554" s="28">
        <f>IF(OR(J2512=0, J2528=0), 0, J2544/J2512)</f>
        <v>0</v>
      </c>
      <c r="K2554" s="28">
        <f>IF(OR(K2512=0, K2528=0), 0, K2544/K2512)</f>
        <v>0</v>
      </c>
      <c r="L2554" s="28">
        <f>IF(OR(L2512=0, L2528=0), 0, L2544/L2512)</f>
        <v>0</v>
      </c>
    </row>
    <row r="2555" spans="2:13" s="1" customFormat="1" ht="15" hidden="1" customHeight="1" outlineLevel="1" x14ac:dyDescent="0.15">
      <c r="B2555" s="7"/>
      <c r="D2555" s="64" t="str">
        <f t="shared" si="147"/>
        <v>[Role 7]</v>
      </c>
      <c r="E2555" s="43"/>
      <c r="F2555" s="8" t="str">
        <f t="shared" si="148"/>
        <v>USD</v>
      </c>
      <c r="H2555" s="28">
        <f>IF(OR(H2512=0, H2529=0), 0, H2545/H2512)</f>
        <v>0</v>
      </c>
      <c r="I2555" s="28">
        <f>IF(OR(I2512=0, I2529=0), 0, I2545/I2512)</f>
        <v>0</v>
      </c>
      <c r="J2555" s="28">
        <f>IF(OR(J2512=0, J2529=0), 0, J2545/J2512)</f>
        <v>0</v>
      </c>
      <c r="K2555" s="28">
        <f>IF(OR(K2512=0, K2529=0), 0, K2545/K2512)</f>
        <v>0</v>
      </c>
      <c r="L2555" s="28">
        <f>IF(OR(L2512=0, L2529=0), 0, L2545/L2512)</f>
        <v>0</v>
      </c>
    </row>
    <row r="2556" spans="2:13" s="1" customFormat="1" ht="15" hidden="1" customHeight="1" outlineLevel="1" x14ac:dyDescent="0.15">
      <c r="B2556" s="7"/>
      <c r="D2556" s="64" t="str">
        <f t="shared" si="147"/>
        <v>[Role 8]</v>
      </c>
      <c r="E2556" s="43"/>
      <c r="F2556" s="8" t="str">
        <f t="shared" si="148"/>
        <v>USD</v>
      </c>
      <c r="H2556" s="28">
        <f>IF(OR(H2512=0, H2530=0), 0, H2546/H2512)</f>
        <v>0</v>
      </c>
      <c r="I2556" s="28">
        <f>IF(OR(I2512=0, I2530=0), 0, I2546/I2512)</f>
        <v>0</v>
      </c>
      <c r="J2556" s="28">
        <f>IF(OR(J2512=0, J2530=0), 0, J2546/J2512)</f>
        <v>0</v>
      </c>
      <c r="K2556" s="28">
        <f>IF(OR(K2512=0, K2530=0), 0, K2546/K2512)</f>
        <v>0</v>
      </c>
      <c r="L2556" s="28">
        <f>IF(OR(L2512=0, L2530=0), 0, L2546/L2512)</f>
        <v>0</v>
      </c>
    </row>
    <row r="2557" spans="2:13" hidden="1" outlineLevel="1" x14ac:dyDescent="0.15"/>
    <row r="2558" spans="2:13" s="1" customFormat="1" ht="18" hidden="1" customHeight="1" outlineLevel="1" x14ac:dyDescent="0.15">
      <c r="B2558" s="7"/>
      <c r="C2558" s="95" t="s">
        <v>10</v>
      </c>
      <c r="D2558" s="95"/>
      <c r="E2558" s="95"/>
      <c r="F2558" s="96"/>
      <c r="G2558" s="96"/>
      <c r="H2558" s="103" t="s">
        <v>4</v>
      </c>
      <c r="I2558" s="96" t="s">
        <v>5</v>
      </c>
      <c r="J2558" s="96" t="s">
        <v>6</v>
      </c>
      <c r="K2558" s="96" t="s">
        <v>257</v>
      </c>
      <c r="L2558" s="96" t="s">
        <v>258</v>
      </c>
      <c r="M2558" s="96"/>
    </row>
    <row r="2559" spans="2:13" ht="10" hidden="1" customHeight="1" outlineLevel="1" x14ac:dyDescent="0.15"/>
    <row r="2560" spans="2:13" s="1" customFormat="1" ht="15" hidden="1" customHeight="1" outlineLevel="1" x14ac:dyDescent="0.15">
      <c r="B2560" s="7"/>
      <c r="D2560" s="9" t="s">
        <v>17</v>
      </c>
      <c r="F2560" s="8" t="s">
        <v>9</v>
      </c>
      <c r="H2560" s="29">
        <f>H2534</f>
        <v>0</v>
      </c>
      <c r="I2560" s="29">
        <f>I2534</f>
        <v>0</v>
      </c>
      <c r="J2560" s="29">
        <f>J2534</f>
        <v>0</v>
      </c>
      <c r="K2560" s="29">
        <f>K2534</f>
        <v>0</v>
      </c>
      <c r="L2560" s="29">
        <f>L2534</f>
        <v>0</v>
      </c>
    </row>
    <row r="2561" spans="2:13" ht="4" hidden="1" customHeight="1" outlineLevel="1" x14ac:dyDescent="0.15">
      <c r="D2561" s="9"/>
      <c r="F2561" s="1"/>
      <c r="H2561" s="1"/>
      <c r="I2561" s="1"/>
      <c r="J2561" s="1"/>
      <c r="K2561" s="1"/>
      <c r="L2561" s="1"/>
    </row>
    <row r="2562" spans="2:13" s="1" customFormat="1" ht="15" hidden="1" customHeight="1" outlineLevel="1" x14ac:dyDescent="0.15">
      <c r="B2562" s="7"/>
      <c r="D2562" s="9" t="s">
        <v>249</v>
      </c>
      <c r="F2562" s="8" t="s">
        <v>9</v>
      </c>
      <c r="H2562" s="29" cm="1">
        <f t="array" ref="H2562">SUM(H2523:H2530 * (H2539:H2546 &lt;H2510))</f>
        <v>0</v>
      </c>
      <c r="I2562" s="29" cm="1">
        <f t="array" ref="I2562">SUM(I2523:I2530 * (I2539:I2546 &lt;I2510))</f>
        <v>0</v>
      </c>
      <c r="J2562" s="29" cm="1">
        <f t="array" ref="J2562">SUM(J2523:J2530 * (J2539:J2546 &lt;J2510))</f>
        <v>0</v>
      </c>
      <c r="K2562" s="29" cm="1">
        <f t="array" ref="K2562">SUM(K2523:K2530 * (K2539:K2546 &lt;K2510))</f>
        <v>0</v>
      </c>
      <c r="L2562" s="29" cm="1">
        <f t="array" ref="L2562">SUM(L2523:L2530 * (L2539:L2546 &lt;L2510))</f>
        <v>0</v>
      </c>
    </row>
    <row r="2563" spans="2:13" ht="4" hidden="1" customHeight="1" outlineLevel="1" x14ac:dyDescent="0.15">
      <c r="D2563" s="9"/>
      <c r="F2563" s="1"/>
      <c r="H2563" s="1"/>
      <c r="I2563" s="1"/>
      <c r="J2563" s="1"/>
      <c r="K2563" s="1"/>
      <c r="L2563" s="1"/>
    </row>
    <row r="2564" spans="2:13" s="1" customFormat="1" ht="15" hidden="1" customHeight="1" outlineLevel="1" x14ac:dyDescent="0.15">
      <c r="B2564" s="7"/>
      <c r="D2564" s="9" t="s">
        <v>11</v>
      </c>
      <c r="F2564" s="8" t="str">
        <f>ReportingCurrencyUnitLables</f>
        <v>USD 000s</v>
      </c>
      <c r="H2564" s="29">
        <f>H2514 * H2534 / 1000</f>
        <v>0</v>
      </c>
      <c r="I2564" s="105">
        <f t="shared" ref="I2564:L2564" si="149">I2514 * I2534 / 1000</f>
        <v>0</v>
      </c>
      <c r="J2564" s="29">
        <f t="shared" si="149"/>
        <v>0</v>
      </c>
      <c r="K2564" s="29">
        <f t="shared" si="149"/>
        <v>0</v>
      </c>
      <c r="L2564" s="29">
        <f t="shared" si="149"/>
        <v>0</v>
      </c>
    </row>
    <row r="2565" spans="2:13" ht="4" hidden="1" customHeight="1" outlineLevel="1" x14ac:dyDescent="0.15">
      <c r="D2565" s="9"/>
      <c r="F2565" s="1"/>
      <c r="H2565" s="1"/>
      <c r="I2565" s="1"/>
      <c r="J2565" s="1"/>
      <c r="K2565" s="1"/>
      <c r="L2565" s="1"/>
    </row>
    <row r="2566" spans="2:13" s="1" customFormat="1" ht="15" hidden="1" customHeight="1" outlineLevel="1" x14ac:dyDescent="0.15">
      <c r="B2566" s="7"/>
      <c r="D2566" s="9" t="s">
        <v>13</v>
      </c>
      <c r="F2566" s="8" t="s">
        <v>14</v>
      </c>
      <c r="H2566" s="30">
        <f>IF(H2560=0,0,H2562 / H2560)</f>
        <v>0</v>
      </c>
      <c r="I2566" s="30">
        <f>IF(I2560=0,0,I2562 / I2560)</f>
        <v>0</v>
      </c>
      <c r="J2566" s="30">
        <f>IF(J2560=0,0,J2562 / J2560)</f>
        <v>0</v>
      </c>
      <c r="K2566" s="30">
        <f>IF(K2560=0,0,K2562 / K2560)</f>
        <v>0</v>
      </c>
      <c r="L2566" s="30">
        <f>IF(L2560=0,0,L2562 / L2560)</f>
        <v>0</v>
      </c>
    </row>
    <row r="2567" spans="2:13" ht="4" hidden="1" customHeight="1" outlineLevel="1" x14ac:dyDescent="0.15">
      <c r="D2567" s="9"/>
      <c r="F2567" s="1"/>
      <c r="H2567" s="1"/>
      <c r="I2567" s="1"/>
      <c r="J2567" s="1"/>
      <c r="K2567" s="1"/>
      <c r="L2567" s="1"/>
    </row>
    <row r="2568" spans="2:13" ht="15" hidden="1" customHeight="1" outlineLevel="1" x14ac:dyDescent="0.15">
      <c r="D2568" s="9" t="s">
        <v>301</v>
      </c>
      <c r="F2568" s="8" t="str">
        <f>ReportingCurrencyUnitLables</f>
        <v>USD 000s</v>
      </c>
      <c r="G2568" s="1"/>
      <c r="H2568" s="105" cm="1">
        <f t="array" ref="H2568">SUM((H2549:H2556&lt;H2514) * (H2514 - H2549:H2556) * H2523:H2530) / 1000</f>
        <v>0</v>
      </c>
      <c r="I2568" s="105" cm="1">
        <f t="array" ref="I2568">SUM((I2549:I2556&lt;I2514) * (I2514 - I2549:I2556) * I2523:I2530) / 1000</f>
        <v>0</v>
      </c>
      <c r="J2568" s="105" cm="1">
        <f t="array" ref="J2568">SUM((J2549:J2556&lt;J2514) * (J2514 - J2549:J2556) * J2523:J2530) / 1000</f>
        <v>0</v>
      </c>
      <c r="K2568" s="105" cm="1">
        <f t="array" ref="K2568">SUM((K2549:K2556&lt;K2514) * (K2514 - K2549:K2556) * K2523:K2530) / 1000</f>
        <v>0</v>
      </c>
      <c r="L2568" s="105" cm="1">
        <f t="array" ref="L2568">SUM((L2549:L2556&lt;L2514) * (L2514 - L2549:L2556) * L2523:L2530) / 1000</f>
        <v>0</v>
      </c>
    </row>
    <row r="2569" spans="2:13" ht="4" hidden="1" customHeight="1" outlineLevel="1" x14ac:dyDescent="0.15">
      <c r="D2569" s="9"/>
      <c r="F2569" s="1"/>
      <c r="H2569" s="1"/>
      <c r="I2569" s="1"/>
      <c r="J2569" s="1"/>
      <c r="K2569" s="1"/>
      <c r="L2569" s="1"/>
    </row>
    <row r="2570" spans="2:13" s="1" customFormat="1" ht="15" hidden="1" customHeight="1" outlineLevel="1" x14ac:dyDescent="0.15">
      <c r="B2570" s="7"/>
      <c r="D2570" s="9" t="s">
        <v>252</v>
      </c>
      <c r="F2570" s="8" t="s">
        <v>250</v>
      </c>
      <c r="H2570" s="30">
        <f>IF(H2564=0, 0, H2568/H2564)</f>
        <v>0</v>
      </c>
      <c r="I2570" s="30">
        <f>IF(I2564=0, 0, I2568/I2564)</f>
        <v>0</v>
      </c>
      <c r="J2570" s="30">
        <f>IF(J2564=0, 0, J2568/J2564)</f>
        <v>0</v>
      </c>
      <c r="K2570" s="30">
        <f>IF(K2564=0, 0, K2568/K2564)</f>
        <v>0</v>
      </c>
      <c r="L2570" s="30">
        <f>IF(L2564=0, 0, L2568/L2564)</f>
        <v>0</v>
      </c>
    </row>
    <row r="2571" spans="2:13" ht="4" hidden="1" customHeight="1" outlineLevel="1" x14ac:dyDescent="0.15">
      <c r="D2571" s="9"/>
      <c r="F2571" s="1"/>
      <c r="H2571" s="1"/>
      <c r="I2571" s="1"/>
      <c r="J2571" s="1"/>
      <c r="K2571" s="1"/>
      <c r="L2571" s="1"/>
    </row>
    <row r="2572" spans="2:13" s="1" customFormat="1" ht="15" hidden="1" customHeight="1" outlineLevel="1" x14ac:dyDescent="0.15">
      <c r="B2572" s="7"/>
      <c r="C2572" s="7"/>
      <c r="D2572" s="9" t="s">
        <v>251</v>
      </c>
      <c r="F2572" s="8" t="s">
        <v>259</v>
      </c>
      <c r="H2572" s="31"/>
      <c r="I2572" s="30">
        <f>IF(H2570=0, 0, -(I2570-H2570) / H2570)</f>
        <v>0</v>
      </c>
      <c r="J2572" s="30">
        <f>IF(I2570=0, 0, -(J2570-I2570) / I2570)</f>
        <v>0</v>
      </c>
      <c r="K2572" s="30">
        <f>IF(J2570=0, 0, -(K2570-J2570) / J2570)</f>
        <v>0</v>
      </c>
      <c r="L2572" s="30">
        <f>IF(K2570=0, 0, -(L2570-K2570) / K2570)</f>
        <v>0</v>
      </c>
    </row>
    <row r="2573" spans="2:13" hidden="1" outlineLevel="1" x14ac:dyDescent="0.15"/>
    <row r="2574" spans="2:13" s="1" customFormat="1" ht="18" hidden="1" customHeight="1" outlineLevel="1" x14ac:dyDescent="0.15">
      <c r="B2574" s="7"/>
      <c r="C2574" s="95" t="s">
        <v>241</v>
      </c>
      <c r="D2574" s="95"/>
      <c r="E2574" s="97">
        <f>IF(AND(J2501 = "Yes", OR(ISBLANK(Worker_Type_Filter), Worker_Type_Filter = H2506),
 OR(ISBLANK(Country_Filter), Country_Filter = J2506)), 1, 0)</f>
        <v>1</v>
      </c>
      <c r="F2574" s="96"/>
      <c r="G2574" s="96"/>
      <c r="H2574" s="96" t="s">
        <v>4</v>
      </c>
      <c r="I2574" s="96" t="s">
        <v>5</v>
      </c>
      <c r="J2574" s="96" t="s">
        <v>6</v>
      </c>
      <c r="K2574" s="96" t="s">
        <v>257</v>
      </c>
      <c r="L2574" s="96" t="s">
        <v>258</v>
      </c>
      <c r="M2574" s="96"/>
    </row>
    <row r="2575" spans="2:13" ht="10" hidden="1" customHeight="1" outlineLevel="1" x14ac:dyDescent="0.15">
      <c r="C2575" s="44" t="s">
        <v>248</v>
      </c>
    </row>
    <row r="2576" spans="2:13" ht="4" hidden="1" customHeight="1" outlineLevel="1" x14ac:dyDescent="0.15"/>
    <row r="2577" spans="2:14" s="1" customFormat="1" ht="15" hidden="1" customHeight="1" outlineLevel="1" x14ac:dyDescent="0.15">
      <c r="B2577" s="7"/>
      <c r="C2577" s="19">
        <v>1</v>
      </c>
      <c r="D2577" s="9" t="s">
        <v>17</v>
      </c>
      <c r="F2577" s="8" t="s">
        <v>9</v>
      </c>
      <c r="H2577" s="29">
        <f>H2560 * $E2574</f>
        <v>0</v>
      </c>
      <c r="I2577" s="29">
        <f>I2560 * $E2574</f>
        <v>0</v>
      </c>
      <c r="J2577" s="29">
        <f>J2560 * $E2574</f>
        <v>0</v>
      </c>
      <c r="K2577" s="29">
        <f>K2560 * $E2574</f>
        <v>0</v>
      </c>
      <c r="L2577" s="29">
        <f>L2560 * $E2574</f>
        <v>0</v>
      </c>
    </row>
    <row r="2578" spans="2:14" ht="4" hidden="1" customHeight="1" outlineLevel="1" x14ac:dyDescent="0.15">
      <c r="D2578" s="9"/>
      <c r="F2578" s="1"/>
      <c r="H2578" s="1"/>
      <c r="I2578" s="1"/>
      <c r="J2578" s="1"/>
      <c r="K2578" s="1"/>
      <c r="L2578" s="1"/>
    </row>
    <row r="2579" spans="2:14" s="1" customFormat="1" ht="15" hidden="1" customHeight="1" outlineLevel="1" x14ac:dyDescent="0.15">
      <c r="B2579" s="7"/>
      <c r="C2579" s="19">
        <v>2</v>
      </c>
      <c r="D2579" s="9" t="s">
        <v>249</v>
      </c>
      <c r="F2579" s="8" t="s">
        <v>9</v>
      </c>
      <c r="H2579" s="29">
        <f>H2562 * $E2574</f>
        <v>0</v>
      </c>
      <c r="I2579" s="29">
        <f>I2562 * $E2574</f>
        <v>0</v>
      </c>
      <c r="J2579" s="29">
        <f>J2562 * $E2574</f>
        <v>0</v>
      </c>
      <c r="K2579" s="29">
        <f>K2562 * $E2574</f>
        <v>0</v>
      </c>
      <c r="L2579" s="29">
        <f>L2562 * $E2574</f>
        <v>0</v>
      </c>
    </row>
    <row r="2580" spans="2:14" ht="4" hidden="1" customHeight="1" outlineLevel="1" x14ac:dyDescent="0.15">
      <c r="D2580" s="9"/>
      <c r="F2580" s="1"/>
      <c r="H2580" s="1"/>
      <c r="I2580" s="1"/>
      <c r="J2580" s="1"/>
      <c r="K2580" s="1"/>
      <c r="L2580" s="1"/>
    </row>
    <row r="2581" spans="2:14" s="1" customFormat="1" ht="15" hidden="1" customHeight="1" outlineLevel="1" x14ac:dyDescent="0.15">
      <c r="B2581" s="7"/>
      <c r="C2581" s="19">
        <v>3</v>
      </c>
      <c r="D2581" s="9" t="s">
        <v>11</v>
      </c>
      <c r="F2581" s="8" t="str">
        <f>ReportingCurrencyUnitLables</f>
        <v>USD 000s</v>
      </c>
      <c r="H2581" s="29">
        <f>H2564 * $E2574</f>
        <v>0</v>
      </c>
      <c r="I2581" s="29">
        <f>I2564 * $E2574</f>
        <v>0</v>
      </c>
      <c r="J2581" s="29">
        <f>J2564 * $E2574</f>
        <v>0</v>
      </c>
      <c r="K2581" s="29">
        <f>K2564 * $E2574</f>
        <v>0</v>
      </c>
      <c r="L2581" s="29">
        <f>L2564 * $E2574</f>
        <v>0</v>
      </c>
    </row>
    <row r="2582" spans="2:14" ht="4" hidden="1" customHeight="1" outlineLevel="1" x14ac:dyDescent="0.15">
      <c r="D2582" s="9"/>
      <c r="F2582" s="1"/>
      <c r="H2582" s="1"/>
      <c r="I2582" s="1"/>
      <c r="J2582" s="1"/>
      <c r="K2582" s="1"/>
      <c r="L2582" s="1"/>
    </row>
    <row r="2583" spans="2:14" s="1" customFormat="1" ht="15" hidden="1" customHeight="1" outlineLevel="1" x14ac:dyDescent="0.15">
      <c r="B2583" s="7"/>
      <c r="C2583" s="19">
        <v>4</v>
      </c>
      <c r="D2583" s="9" t="s">
        <v>256</v>
      </c>
      <c r="F2583" s="8" t="str">
        <f>ReportingCurrencyUnitLables</f>
        <v>USD 000s</v>
      </c>
      <c r="H2583" s="29">
        <f>H2568 * $E2574</f>
        <v>0</v>
      </c>
      <c r="I2583" s="29">
        <f>I2568 * $E2574</f>
        <v>0</v>
      </c>
      <c r="J2583" s="29">
        <f>J2568 * $E2574</f>
        <v>0</v>
      </c>
      <c r="K2583" s="29">
        <f>K2568 * $E2574</f>
        <v>0</v>
      </c>
      <c r="L2583" s="29">
        <f>L2568 * $E2574</f>
        <v>0</v>
      </c>
    </row>
    <row r="2584" spans="2:14" ht="4" hidden="1" customHeight="1" outlineLevel="1" x14ac:dyDescent="0.15">
      <c r="D2584" s="9"/>
      <c r="F2584" s="1"/>
      <c r="H2584" s="1"/>
      <c r="I2584" s="1"/>
      <c r="J2584" s="1"/>
      <c r="K2584" s="1"/>
      <c r="L2584" s="1"/>
    </row>
    <row r="2585" spans="2:14" ht="10" hidden="1" customHeight="1" outlineLevel="1" x14ac:dyDescent="0.15">
      <c r="B2585" s="45"/>
      <c r="C2585" s="41"/>
      <c r="D2585" s="41"/>
      <c r="E2585" s="41"/>
      <c r="F2585" s="41"/>
      <c r="G2585" s="41"/>
      <c r="H2585" s="41"/>
      <c r="I2585" s="46"/>
      <c r="J2585" s="46"/>
      <c r="K2585" s="46"/>
      <c r="L2585" s="41"/>
      <c r="M2585" s="41"/>
      <c r="N2585" s="1"/>
    </row>
    <row r="2586" spans="2:14" ht="10" customHeight="1" x14ac:dyDescent="0.15"/>
    <row r="2587" spans="2:14" s="1" customFormat="1" ht="19" collapsed="1" x14ac:dyDescent="0.15">
      <c r="B2587" s="87" cm="1">
        <f t="array" aca="1" ref="B2587" ca="1">MAX($B$2:OFFSET(B2587,-1,0)+1)</f>
        <v>31</v>
      </c>
      <c r="C2587" s="88" t="str">
        <f>UPPER(J2592) &amp;" / " &amp; K2592  &amp; " / " &amp; L2592 &amp; " / " &amp; H2592</f>
        <v xml:space="preserve"> /  /  / </v>
      </c>
      <c r="D2587" s="88"/>
      <c r="E2587" s="41"/>
      <c r="F2587" s="41"/>
      <c r="G2587" s="41"/>
      <c r="H2587" s="62" t="str">
        <f>IF(COUNTIF(E2589:E2669, "!")&gt;0, "!", "")</f>
        <v/>
      </c>
      <c r="I2587" s="18" t="s">
        <v>240</v>
      </c>
      <c r="J2587" s="2" t="s">
        <v>210</v>
      </c>
      <c r="K2587" s="18" t="s">
        <v>266</v>
      </c>
      <c r="L2587" s="42">
        <f>E2660</f>
        <v>1</v>
      </c>
      <c r="M2587" s="41"/>
    </row>
    <row r="2588" spans="2:14" s="1" customFormat="1" ht="4" hidden="1" customHeight="1" outlineLevel="1" x14ac:dyDescent="0.15">
      <c r="B2588" s="92"/>
      <c r="C2588" s="93"/>
      <c r="D2588" s="93"/>
      <c r="E2588" s="93"/>
      <c r="F2588" s="93"/>
      <c r="G2588" s="93"/>
      <c r="H2588" s="93"/>
      <c r="I2588" s="94"/>
      <c r="J2588" s="94"/>
      <c r="K2588" s="94"/>
      <c r="L2588" s="93"/>
      <c r="M2588" s="93"/>
    </row>
    <row r="2589" spans="2:14" ht="10" hidden="1" customHeight="1" outlineLevel="1" x14ac:dyDescent="0.15"/>
    <row r="2590" spans="2:14" ht="15" hidden="1" customHeight="1" outlineLevel="1" x14ac:dyDescent="0.15">
      <c r="D2590" s="1"/>
      <c r="E2590" s="1"/>
      <c r="H2590" s="4" t="s">
        <v>1</v>
      </c>
      <c r="J2590" s="4" t="s">
        <v>0</v>
      </c>
      <c r="K2590" s="4" t="s">
        <v>209</v>
      </c>
      <c r="L2590" s="4" t="s">
        <v>263</v>
      </c>
    </row>
    <row r="2591" spans="2:14" ht="5" hidden="1" customHeight="1" outlineLevel="1" x14ac:dyDescent="0.15">
      <c r="D2591" s="1"/>
      <c r="E2591" s="1"/>
      <c r="H2591" s="1"/>
      <c r="J2591" s="1"/>
      <c r="K2591" s="1"/>
      <c r="L2591" s="1"/>
    </row>
    <row r="2592" spans="2:14" ht="15" hidden="1" customHeight="1" outlineLevel="1" x14ac:dyDescent="0.15">
      <c r="D2592" s="9" t="s">
        <v>2</v>
      </c>
      <c r="E2592" s="1"/>
      <c r="H2592" s="2"/>
      <c r="J2592" s="2"/>
      <c r="K2592" s="2"/>
      <c r="L2592" s="2"/>
    </row>
    <row r="2593" spans="2:13" hidden="1" outlineLevel="1" x14ac:dyDescent="0.15">
      <c r="D2593" s="1"/>
      <c r="E2593" s="1"/>
      <c r="F2593" s="1"/>
      <c r="H2593" s="1"/>
      <c r="I2593" s="1"/>
      <c r="J2593" s="1"/>
      <c r="K2593" s="1"/>
      <c r="L2593" s="1"/>
    </row>
    <row r="2594" spans="2:13" s="1" customFormat="1" ht="18" hidden="1" customHeight="1" outlineLevel="1" x14ac:dyDescent="0.15">
      <c r="B2594" s="7"/>
      <c r="C2594" s="95" t="s">
        <v>3</v>
      </c>
      <c r="D2594" s="95"/>
      <c r="E2594" s="95"/>
      <c r="F2594" s="96"/>
      <c r="G2594" s="96"/>
      <c r="H2594" s="96" t="s">
        <v>4</v>
      </c>
      <c r="I2594" s="96" t="s">
        <v>5</v>
      </c>
      <c r="J2594" s="96" t="s">
        <v>6</v>
      </c>
      <c r="K2594" s="96" t="s">
        <v>257</v>
      </c>
      <c r="L2594" s="96" t="s">
        <v>258</v>
      </c>
      <c r="M2594" s="96"/>
    </row>
    <row r="2595" spans="2:13" ht="10" hidden="1" customHeight="1" outlineLevel="1" x14ac:dyDescent="0.15">
      <c r="H2595" s="1"/>
      <c r="I2595" s="1"/>
      <c r="J2595" s="1"/>
      <c r="K2595" s="1"/>
      <c r="L2595" s="1"/>
    </row>
    <row r="2596" spans="2:13" s="1" customFormat="1" ht="15" hidden="1" customHeight="1" outlineLevel="1" x14ac:dyDescent="0.15">
      <c r="B2596" s="7"/>
      <c r="D2596" s="9" t="s">
        <v>3</v>
      </c>
      <c r="F2596" s="17" t="s">
        <v>331</v>
      </c>
      <c r="H2596" s="22"/>
      <c r="I2596" s="22"/>
      <c r="J2596" s="22"/>
      <c r="K2596" s="22"/>
      <c r="L2596" s="22"/>
    </row>
    <row r="2597" spans="2:13" ht="4" hidden="1" customHeight="1" outlineLevel="1" x14ac:dyDescent="0.15">
      <c r="D2597" s="1"/>
      <c r="E2597" s="1"/>
      <c r="F2597" s="1"/>
      <c r="H2597" s="1"/>
      <c r="I2597" s="1"/>
      <c r="J2597" s="1"/>
      <c r="K2597" s="1"/>
      <c r="L2597" s="1"/>
    </row>
    <row r="2598" spans="2:13" s="1" customFormat="1" ht="15" hidden="1" customHeight="1" outlineLevel="1" x14ac:dyDescent="0.15">
      <c r="B2598" s="7"/>
      <c r="D2598" s="9" t="s">
        <v>246</v>
      </c>
      <c r="F2598" s="8" t="str">
        <f>F2600 &amp; ":" &amp; F2596</f>
        <v>USD:[currency code]</v>
      </c>
      <c r="H2598" s="24"/>
      <c r="I2598" s="24"/>
      <c r="J2598" s="24"/>
      <c r="K2598" s="24"/>
      <c r="L2598" s="24"/>
    </row>
    <row r="2599" spans="2:13" ht="4" hidden="1" customHeight="1" outlineLevel="1" x14ac:dyDescent="0.15">
      <c r="D2599" s="1"/>
      <c r="E2599" s="1"/>
      <c r="F2599" s="1"/>
      <c r="H2599" s="1"/>
      <c r="I2599" s="1"/>
      <c r="J2599" s="1"/>
      <c r="K2599" s="1"/>
      <c r="L2599" s="1"/>
    </row>
    <row r="2600" spans="2:13" s="1" customFormat="1" ht="15" hidden="1" customHeight="1" outlineLevel="1" x14ac:dyDescent="0.15">
      <c r="B2600" s="7"/>
      <c r="D2600" s="9" t="s">
        <v>16</v>
      </c>
      <c r="F2600" s="8" t="str">
        <f>ReportingCurrency</f>
        <v>USD</v>
      </c>
      <c r="H2600" s="28">
        <f>IF(H2598=0, 0, H2596/H2598)</f>
        <v>0</v>
      </c>
      <c r="I2600" s="28">
        <f>IF(I2598=0, 0, I2596/I2598)</f>
        <v>0</v>
      </c>
      <c r="J2600" s="28">
        <f>IF(J2598=0, 0, J2596/J2598)</f>
        <v>0</v>
      </c>
      <c r="K2600" s="28">
        <f>IF(K2598=0, 0, K2596/K2598)</f>
        <v>0</v>
      </c>
      <c r="L2600" s="28">
        <f>IF(L2598=0, 0, L2596/L2598)</f>
        <v>0</v>
      </c>
    </row>
    <row r="2601" spans="2:13" ht="4" hidden="1" customHeight="1" outlineLevel="1" x14ac:dyDescent="0.15">
      <c r="D2601" s="1"/>
      <c r="E2601" s="1"/>
      <c r="F2601" s="1"/>
      <c r="H2601" s="1"/>
      <c r="I2601" s="1"/>
      <c r="J2601" s="1"/>
      <c r="K2601" s="1"/>
      <c r="L2601" s="1"/>
    </row>
    <row r="2602" spans="2:13" s="1" customFormat="1" ht="15" hidden="1" customHeight="1" outlineLevel="1" x14ac:dyDescent="0.15">
      <c r="B2602" s="7"/>
      <c r="D2602" s="9" t="s">
        <v>253</v>
      </c>
      <c r="F2602" s="8" t="s">
        <v>254</v>
      </c>
      <c r="H2602" s="2"/>
      <c r="I2602" s="2"/>
      <c r="J2602" s="2"/>
      <c r="K2602" s="2"/>
      <c r="L2602" s="2"/>
    </row>
    <row r="2603" spans="2:13" ht="4" hidden="1" customHeight="1" outlineLevel="1" x14ac:dyDescent="0.15">
      <c r="D2603" s="1"/>
      <c r="E2603" s="1"/>
      <c r="F2603" s="1"/>
      <c r="H2603" s="1"/>
      <c r="I2603" s="1"/>
      <c r="J2603" s="1"/>
      <c r="K2603" s="1"/>
      <c r="L2603" s="1"/>
    </row>
    <row r="2604" spans="2:13" s="1" customFormat="1" ht="15" hidden="1" customHeight="1" outlineLevel="1" x14ac:dyDescent="0.15">
      <c r="B2604" s="7"/>
      <c r="D2604" s="9" t="s">
        <v>279</v>
      </c>
      <c r="F2604" s="8" t="s">
        <v>255</v>
      </c>
      <c r="H2604" s="25"/>
      <c r="I2604" s="25"/>
      <c r="J2604" s="25"/>
      <c r="K2604" s="25"/>
      <c r="L2604" s="25"/>
    </row>
    <row r="2605" spans="2:13" hidden="1" outlineLevel="1" x14ac:dyDescent="0.15">
      <c r="D2605" s="1"/>
      <c r="E2605" s="1"/>
      <c r="F2605" s="1"/>
      <c r="H2605" s="1"/>
      <c r="I2605" s="1"/>
      <c r="J2605" s="1"/>
      <c r="K2605" s="1"/>
      <c r="L2605" s="1"/>
    </row>
    <row r="2606" spans="2:13" s="1" customFormat="1" ht="18" hidden="1" customHeight="1" outlineLevel="1" x14ac:dyDescent="0.15">
      <c r="B2606" s="7"/>
      <c r="C2606" s="95" t="s">
        <v>8</v>
      </c>
      <c r="D2606" s="95"/>
      <c r="E2606" s="95"/>
      <c r="F2606" s="96"/>
      <c r="G2606" s="96"/>
      <c r="H2606" s="96" t="s">
        <v>4</v>
      </c>
      <c r="I2606" s="96" t="s">
        <v>5</v>
      </c>
      <c r="J2606" s="96" t="s">
        <v>6</v>
      </c>
      <c r="K2606" s="96" t="s">
        <v>257</v>
      </c>
      <c r="L2606" s="96" t="s">
        <v>258</v>
      </c>
      <c r="M2606" s="96"/>
    </row>
    <row r="2607" spans="2:13" ht="10" hidden="1" customHeight="1" outlineLevel="1" x14ac:dyDescent="0.15">
      <c r="H2607" s="1"/>
      <c r="I2607" s="1"/>
      <c r="J2607" s="1"/>
      <c r="K2607" s="1"/>
      <c r="L2607" s="1"/>
    </row>
    <row r="2608" spans="2:13" ht="15" hidden="1" customHeight="1" outlineLevel="1" x14ac:dyDescent="0.15">
      <c r="D2608" s="9" t="s">
        <v>323</v>
      </c>
      <c r="E2608" s="1"/>
      <c r="F2608" s="1"/>
      <c r="H2608" s="65"/>
      <c r="I2608" s="1"/>
      <c r="J2608" s="1"/>
      <c r="K2608" s="1"/>
      <c r="L2608" s="1"/>
    </row>
    <row r="2609" spans="2:13" s="1" customFormat="1" ht="15" hidden="1" customHeight="1" outlineLevel="1" x14ac:dyDescent="0.15">
      <c r="B2609" s="7"/>
      <c r="D2609" s="63" t="s">
        <v>317</v>
      </c>
      <c r="F2609" s="8" t="s">
        <v>18</v>
      </c>
      <c r="H2609" s="23"/>
      <c r="I2609" s="23"/>
      <c r="J2609" s="23"/>
      <c r="K2609" s="23"/>
      <c r="L2609" s="23"/>
    </row>
    <row r="2610" spans="2:13" s="1" customFormat="1" ht="15" hidden="1" customHeight="1" outlineLevel="1" x14ac:dyDescent="0.15">
      <c r="B2610" s="7"/>
      <c r="D2610" s="63" t="s">
        <v>302</v>
      </c>
      <c r="F2610" s="8" t="s">
        <v>18</v>
      </c>
      <c r="H2610" s="23"/>
      <c r="I2610" s="23"/>
      <c r="J2610" s="23"/>
      <c r="K2610" s="23"/>
      <c r="L2610" s="23"/>
    </row>
    <row r="2611" spans="2:13" s="1" customFormat="1" ht="15" hidden="1" customHeight="1" outlineLevel="1" x14ac:dyDescent="0.15">
      <c r="B2611" s="7"/>
      <c r="D2611" s="63" t="s">
        <v>303</v>
      </c>
      <c r="F2611" s="8" t="s">
        <v>18</v>
      </c>
      <c r="H2611" s="23"/>
      <c r="I2611" s="23"/>
      <c r="J2611" s="23"/>
      <c r="K2611" s="23"/>
      <c r="L2611" s="23"/>
    </row>
    <row r="2612" spans="2:13" s="1" customFormat="1" ht="15" hidden="1" customHeight="1" outlineLevel="1" x14ac:dyDescent="0.15">
      <c r="B2612" s="7"/>
      <c r="D2612" s="63" t="s">
        <v>304</v>
      </c>
      <c r="F2612" s="8" t="s">
        <v>18</v>
      </c>
      <c r="H2612" s="23"/>
      <c r="I2612" s="23"/>
      <c r="J2612" s="23"/>
      <c r="K2612" s="23"/>
      <c r="L2612" s="23"/>
    </row>
    <row r="2613" spans="2:13" s="1" customFormat="1" ht="15" hidden="1" customHeight="1" outlineLevel="1" x14ac:dyDescent="0.15">
      <c r="B2613" s="7"/>
      <c r="D2613" s="63" t="s">
        <v>318</v>
      </c>
      <c r="F2613" s="8" t="s">
        <v>18</v>
      </c>
      <c r="H2613" s="23"/>
      <c r="I2613" s="23"/>
      <c r="J2613" s="23"/>
      <c r="K2613" s="23"/>
      <c r="L2613" s="23"/>
    </row>
    <row r="2614" spans="2:13" s="1" customFormat="1" ht="15" hidden="1" customHeight="1" outlineLevel="1" x14ac:dyDescent="0.15">
      <c r="B2614" s="7"/>
      <c r="D2614" s="63" t="s">
        <v>319</v>
      </c>
      <c r="F2614" s="8" t="s">
        <v>18</v>
      </c>
      <c r="H2614" s="23"/>
      <c r="I2614" s="23"/>
      <c r="J2614" s="23"/>
      <c r="K2614" s="23"/>
      <c r="L2614" s="23"/>
    </row>
    <row r="2615" spans="2:13" s="1" customFormat="1" ht="15" hidden="1" customHeight="1" outlineLevel="1" x14ac:dyDescent="0.15">
      <c r="B2615" s="7"/>
      <c r="D2615" s="63" t="s">
        <v>320</v>
      </c>
      <c r="F2615" s="8" t="s">
        <v>18</v>
      </c>
      <c r="H2615" s="23"/>
      <c r="I2615" s="23"/>
      <c r="J2615" s="23"/>
      <c r="K2615" s="23"/>
      <c r="L2615" s="23"/>
    </row>
    <row r="2616" spans="2:13" s="1" customFormat="1" ht="15" hidden="1" customHeight="1" outlineLevel="1" x14ac:dyDescent="0.15">
      <c r="B2616" s="7"/>
      <c r="D2616" s="63" t="s">
        <v>321</v>
      </c>
      <c r="F2616" s="8" t="s">
        <v>18</v>
      </c>
      <c r="H2616" s="23"/>
      <c r="I2616" s="23"/>
      <c r="J2616" s="23"/>
      <c r="K2616" s="23"/>
      <c r="L2616" s="23"/>
    </row>
    <row r="2617" spans="2:13" ht="4" hidden="1" customHeight="1" outlineLevel="1" x14ac:dyDescent="0.15">
      <c r="D2617" s="1"/>
      <c r="E2617" s="1"/>
      <c r="F2617" s="1"/>
      <c r="H2617" s="1"/>
      <c r="I2617" s="1"/>
      <c r="J2617" s="1"/>
      <c r="K2617" s="1"/>
      <c r="L2617" s="1"/>
    </row>
    <row r="2618" spans="2:13" s="1" customFormat="1" ht="15" hidden="1" customHeight="1" outlineLevel="1" x14ac:dyDescent="0.15">
      <c r="B2618" s="7"/>
      <c r="D2618" s="66" t="s">
        <v>327</v>
      </c>
      <c r="F2618" s="8" t="s">
        <v>18</v>
      </c>
      <c r="H2618" s="23"/>
      <c r="I2618" s="23"/>
      <c r="J2618" s="23"/>
      <c r="K2618" s="23"/>
      <c r="L2618" s="23"/>
    </row>
    <row r="2619" spans="2:13" ht="4" hidden="1" customHeight="1" outlineLevel="1" x14ac:dyDescent="0.15">
      <c r="D2619" s="1"/>
      <c r="E2619" s="1"/>
      <c r="F2619" s="1"/>
      <c r="H2619" s="1"/>
      <c r="I2619" s="1"/>
      <c r="J2619" s="1"/>
      <c r="K2619" s="1"/>
      <c r="L2619" s="1"/>
    </row>
    <row r="2620" spans="2:13" s="1" customFormat="1" ht="15" hidden="1" customHeight="1" outlineLevel="1" x14ac:dyDescent="0.15">
      <c r="B2620" s="7"/>
      <c r="D2620" s="60" t="s">
        <v>310</v>
      </c>
      <c r="E2620"/>
      <c r="F2620" s="8" t="s">
        <v>18</v>
      </c>
      <c r="H2620" s="28">
        <f>SUM(H2609:H2616, H2618)</f>
        <v>0</v>
      </c>
      <c r="I2620" s="28">
        <f t="shared" ref="I2620:L2620" si="150">SUM(I2609:I2616, I2618)</f>
        <v>0</v>
      </c>
      <c r="J2620" s="28">
        <f t="shared" si="150"/>
        <v>0</v>
      </c>
      <c r="K2620" s="28">
        <f t="shared" si="150"/>
        <v>0</v>
      </c>
      <c r="L2620" s="28">
        <f t="shared" si="150"/>
        <v>0</v>
      </c>
    </row>
    <row r="2621" spans="2:13" hidden="1" outlineLevel="1" x14ac:dyDescent="0.15">
      <c r="D2621" s="1"/>
      <c r="E2621" s="1"/>
      <c r="F2621" s="1"/>
      <c r="H2621" s="1"/>
      <c r="I2621" s="1"/>
      <c r="J2621" s="1"/>
      <c r="K2621" s="1"/>
      <c r="L2621" s="1"/>
    </row>
    <row r="2622" spans="2:13" s="1" customFormat="1" ht="18" hidden="1" customHeight="1" outlineLevel="1" x14ac:dyDescent="0.15">
      <c r="B2622" s="7"/>
      <c r="C2622" s="95" t="s">
        <v>322</v>
      </c>
      <c r="D2622" s="95"/>
      <c r="E2622" s="95"/>
      <c r="F2622" s="96"/>
      <c r="G2622" s="96"/>
      <c r="H2622" s="96" t="s">
        <v>4</v>
      </c>
      <c r="I2622" s="96" t="s">
        <v>5</v>
      </c>
      <c r="J2622" s="96" t="s">
        <v>6</v>
      </c>
      <c r="K2622" s="96" t="s">
        <v>257</v>
      </c>
      <c r="L2622" s="96" t="s">
        <v>258</v>
      </c>
      <c r="M2622" s="96"/>
    </row>
    <row r="2623" spans="2:13" ht="10" hidden="1" customHeight="1" outlineLevel="1" x14ac:dyDescent="0.15">
      <c r="H2623" s="1"/>
      <c r="I2623" s="1"/>
      <c r="J2623" s="1"/>
      <c r="K2623" s="1"/>
      <c r="L2623" s="1"/>
    </row>
    <row r="2624" spans="2:13" ht="15" hidden="1" customHeight="1" outlineLevel="1" x14ac:dyDescent="0.15">
      <c r="D2624" s="61" t="s">
        <v>308</v>
      </c>
      <c r="H2624" s="102" t="str" cm="1">
        <f t="array" ref="H2624">IF(OR(E2625:E2632 = "!"), "Red alert = missing data","")</f>
        <v/>
      </c>
      <c r="I2624" s="1"/>
      <c r="J2624" s="1"/>
      <c r="K2624" s="1"/>
      <c r="L2624" s="1"/>
    </row>
    <row r="2625" spans="2:12" s="1" customFormat="1" ht="15" hidden="1" customHeight="1" outlineLevel="1" x14ac:dyDescent="0.15">
      <c r="B2625" s="7"/>
      <c r="D2625" s="64" t="str">
        <f t="shared" ref="D2625:D2632" si="151">D2609</f>
        <v>[Role 1]</v>
      </c>
      <c r="E2625" s="62" t="str" cm="1">
        <f t="array" ref="E2625">IF(OR(H2609:L2609*H2625:L2625 &lt; H2609:L2609*1), "!", "")</f>
        <v/>
      </c>
      <c r="F2625" s="59" t="str">
        <f>F2596</f>
        <v>[currency code]</v>
      </c>
      <c r="H2625" s="23"/>
      <c r="I2625" s="23"/>
      <c r="J2625" s="23"/>
      <c r="K2625" s="23"/>
      <c r="L2625" s="23"/>
    </row>
    <row r="2626" spans="2:12" s="1" customFormat="1" ht="15" hidden="1" customHeight="1" outlineLevel="1" x14ac:dyDescent="0.15">
      <c r="B2626" s="7"/>
      <c r="D2626" s="64" t="str">
        <f t="shared" si="151"/>
        <v>[Role 2]</v>
      </c>
      <c r="E2626" s="62" t="str" cm="1">
        <f t="array" ref="E2626">IF(OR(H2610:L2610*H2626:L2626 &lt; H2610:L2610*1), "!", "")</f>
        <v/>
      </c>
      <c r="F2626" s="59" t="str">
        <f>F2596</f>
        <v>[currency code]</v>
      </c>
      <c r="H2626" s="23"/>
      <c r="I2626" s="23"/>
      <c r="J2626" s="23"/>
      <c r="K2626" s="23"/>
      <c r="L2626" s="23"/>
    </row>
    <row r="2627" spans="2:12" s="1" customFormat="1" ht="15" hidden="1" customHeight="1" outlineLevel="1" x14ac:dyDescent="0.15">
      <c r="B2627" s="7"/>
      <c r="D2627" s="64" t="str">
        <f t="shared" si="151"/>
        <v>[Role 3]</v>
      </c>
      <c r="E2627" s="62" t="str" cm="1">
        <f t="array" ref="E2627">IF(OR(H2611:L2611*H2627:L2627 &lt; H2611:L2611*1), "!", "")</f>
        <v/>
      </c>
      <c r="F2627" s="59" t="str">
        <f>F2596</f>
        <v>[currency code]</v>
      </c>
      <c r="H2627" s="23"/>
      <c r="I2627" s="23"/>
      <c r="J2627" s="23"/>
      <c r="K2627" s="23"/>
      <c r="L2627" s="23"/>
    </row>
    <row r="2628" spans="2:12" s="1" customFormat="1" ht="15" hidden="1" customHeight="1" outlineLevel="1" x14ac:dyDescent="0.15">
      <c r="B2628" s="7"/>
      <c r="D2628" s="64" t="str">
        <f t="shared" si="151"/>
        <v>[Role 4]</v>
      </c>
      <c r="E2628" s="62" t="str" cm="1">
        <f t="array" ref="E2628">IF(OR(H2612:L2612*H2628:L2628 &lt; H2612:L2612*1), "!", "")</f>
        <v/>
      </c>
      <c r="F2628" s="59" t="str">
        <f>F2596</f>
        <v>[currency code]</v>
      </c>
      <c r="H2628" s="23"/>
      <c r="I2628" s="23"/>
      <c r="J2628" s="23"/>
      <c r="K2628" s="23"/>
      <c r="L2628" s="23"/>
    </row>
    <row r="2629" spans="2:12" s="1" customFormat="1" ht="15" hidden="1" customHeight="1" outlineLevel="1" x14ac:dyDescent="0.15">
      <c r="B2629" s="7"/>
      <c r="D2629" s="64" t="str">
        <f t="shared" si="151"/>
        <v>[Role 5]</v>
      </c>
      <c r="E2629" s="62" t="str" cm="1">
        <f t="array" ref="E2629">IF(OR(H2613:L2613*H2629:L2629 &lt; H2613:L2613*1), "!", "")</f>
        <v/>
      </c>
      <c r="F2629" s="59" t="str">
        <f>F2596</f>
        <v>[currency code]</v>
      </c>
      <c r="H2629" s="23"/>
      <c r="I2629" s="23"/>
      <c r="J2629" s="23"/>
      <c r="K2629" s="23"/>
      <c r="L2629" s="23"/>
    </row>
    <row r="2630" spans="2:12" s="1" customFormat="1" ht="15" hidden="1" customHeight="1" outlineLevel="1" x14ac:dyDescent="0.15">
      <c r="B2630" s="7"/>
      <c r="D2630" s="64" t="str">
        <f t="shared" si="151"/>
        <v>[Role 6]</v>
      </c>
      <c r="E2630" s="62" t="str" cm="1">
        <f t="array" ref="E2630">IF(OR(H2614:L2614*H2630:L2630 &lt; H2614:L2614*1), "!", "")</f>
        <v/>
      </c>
      <c r="F2630" s="59" t="str">
        <f>F2596</f>
        <v>[currency code]</v>
      </c>
      <c r="H2630" s="23"/>
      <c r="I2630" s="23"/>
      <c r="J2630" s="23"/>
      <c r="K2630" s="23"/>
      <c r="L2630" s="23"/>
    </row>
    <row r="2631" spans="2:12" s="1" customFormat="1" ht="15" hidden="1" customHeight="1" outlineLevel="1" x14ac:dyDescent="0.15">
      <c r="B2631" s="7"/>
      <c r="D2631" s="64" t="str">
        <f t="shared" si="151"/>
        <v>[Role 7]</v>
      </c>
      <c r="E2631" s="62" t="str" cm="1">
        <f t="array" ref="E2631">IF(OR(H2615:L2615*H2631:L2631 &lt; H2615:L2615*1), "!", "")</f>
        <v/>
      </c>
      <c r="F2631" s="59" t="str">
        <f>F2596</f>
        <v>[currency code]</v>
      </c>
      <c r="H2631" s="23"/>
      <c r="I2631" s="23"/>
      <c r="J2631" s="23"/>
      <c r="K2631" s="23"/>
      <c r="L2631" s="23"/>
    </row>
    <row r="2632" spans="2:12" s="1" customFormat="1" ht="15" hidden="1" customHeight="1" outlineLevel="1" x14ac:dyDescent="0.15">
      <c r="B2632" s="7"/>
      <c r="D2632" s="64" t="str">
        <f t="shared" si="151"/>
        <v>[Role 8]</v>
      </c>
      <c r="E2632" s="62" t="str" cm="1">
        <f t="array" ref="E2632">IF(OR(H2616:L2616*H2632:L2632 &lt; H2616:L2616*1), "!", "")</f>
        <v/>
      </c>
      <c r="F2632" s="59" t="str">
        <f>F2596</f>
        <v>[currency code]</v>
      </c>
      <c r="H2632" s="23"/>
      <c r="I2632" s="23"/>
      <c r="J2632" s="23"/>
      <c r="K2632" s="23"/>
      <c r="L2632" s="23"/>
    </row>
    <row r="2633" spans="2:12" ht="10" hidden="1" customHeight="1" outlineLevel="1" x14ac:dyDescent="0.15">
      <c r="D2633" s="1"/>
      <c r="E2633" s="1"/>
      <c r="F2633" s="1"/>
      <c r="H2633" s="1"/>
      <c r="I2633" s="1"/>
      <c r="J2633" s="1"/>
      <c r="K2633" s="1"/>
      <c r="L2633" s="1"/>
    </row>
    <row r="2634" spans="2:12" ht="15" hidden="1" customHeight="1" outlineLevel="1" x14ac:dyDescent="0.15">
      <c r="D2634" s="61" t="s">
        <v>309</v>
      </c>
      <c r="E2634" s="1"/>
      <c r="F2634" s="1"/>
      <c r="H2634" s="104" t="s">
        <v>326</v>
      </c>
      <c r="I2634" s="1"/>
      <c r="J2634" s="1"/>
      <c r="K2634" s="1"/>
      <c r="L2634" s="1"/>
    </row>
    <row r="2635" spans="2:12" s="1" customFormat="1" ht="15" hidden="1" customHeight="1" outlineLevel="1" x14ac:dyDescent="0.15">
      <c r="B2635" s="7"/>
      <c r="D2635" s="64" t="str">
        <f t="shared" ref="D2635:D2642" si="152">D2609</f>
        <v>[Role 1]</v>
      </c>
      <c r="E2635" s="43"/>
      <c r="F2635" s="8" t="str">
        <f t="shared" ref="F2635:F2642" si="153">ReportingCurrency</f>
        <v>USD</v>
      </c>
      <c r="H2635" s="28">
        <f>IF(OR(H2598=0, H2609=0), 0, H2625/H2598)</f>
        <v>0</v>
      </c>
      <c r="I2635" s="28">
        <f>IF(OR(I2598=0, I2609=0), 0, I2625/I2598)</f>
        <v>0</v>
      </c>
      <c r="J2635" s="28">
        <f>IF(OR(J2598=0, J2609=0), 0, J2625/J2598)</f>
        <v>0</v>
      </c>
      <c r="K2635" s="28">
        <f>IF(OR(K2598=0, K2609=0), 0, K2625/K2598)</f>
        <v>0</v>
      </c>
      <c r="L2635" s="28">
        <f>IF(OR(L2598=0, L2609=0), 0, L2625/L2598)</f>
        <v>0</v>
      </c>
    </row>
    <row r="2636" spans="2:12" s="1" customFormat="1" ht="15" hidden="1" customHeight="1" outlineLevel="1" x14ac:dyDescent="0.15">
      <c r="B2636" s="7"/>
      <c r="D2636" s="64" t="str">
        <f t="shared" si="152"/>
        <v>[Role 2]</v>
      </c>
      <c r="E2636" s="43"/>
      <c r="F2636" s="8" t="str">
        <f t="shared" si="153"/>
        <v>USD</v>
      </c>
      <c r="H2636" s="28">
        <f>IF(OR(H2598=0, H2610=0), 0, H2626/H2598)</f>
        <v>0</v>
      </c>
      <c r="I2636" s="28">
        <f>IF(OR(I2598=0, I2610=0), 0, I2626/I2598)</f>
        <v>0</v>
      </c>
      <c r="J2636" s="28">
        <f>IF(OR(J2598=0, J2610=0), 0, J2626/J2598)</f>
        <v>0</v>
      </c>
      <c r="K2636" s="28">
        <f>IF(OR(K2598=0, K2610=0), 0, K2626/K2598)</f>
        <v>0</v>
      </c>
      <c r="L2636" s="28">
        <f>IF(OR(L2598=0, L2610=0), 0, L2626/L2598)</f>
        <v>0</v>
      </c>
    </row>
    <row r="2637" spans="2:12" s="1" customFormat="1" ht="15" hidden="1" customHeight="1" outlineLevel="1" x14ac:dyDescent="0.15">
      <c r="B2637" s="7"/>
      <c r="D2637" s="64" t="str">
        <f t="shared" si="152"/>
        <v>[Role 3]</v>
      </c>
      <c r="E2637" s="43"/>
      <c r="F2637" s="8" t="str">
        <f t="shared" si="153"/>
        <v>USD</v>
      </c>
      <c r="H2637" s="28">
        <f>IF(OR(H2598=0, H2611=0), 0, H2627/H2598)</f>
        <v>0</v>
      </c>
      <c r="I2637" s="28">
        <f>IF(OR(I2598=0, I2611=0), 0, I2627/I2598)</f>
        <v>0</v>
      </c>
      <c r="J2637" s="28">
        <f>IF(OR(J2598=0, J2611=0), 0, J2627/J2598)</f>
        <v>0</v>
      </c>
      <c r="K2637" s="28">
        <f>IF(OR(K2598=0, K2611=0), 0, K2627/K2598)</f>
        <v>0</v>
      </c>
      <c r="L2637" s="28">
        <f>IF(OR(L2598=0, L2611=0), 0, L2627/L2598)</f>
        <v>0</v>
      </c>
    </row>
    <row r="2638" spans="2:12" s="1" customFormat="1" ht="15" hidden="1" customHeight="1" outlineLevel="1" x14ac:dyDescent="0.15">
      <c r="B2638" s="7"/>
      <c r="D2638" s="64" t="str">
        <f t="shared" si="152"/>
        <v>[Role 4]</v>
      </c>
      <c r="E2638" s="43"/>
      <c r="F2638" s="8" t="str">
        <f t="shared" si="153"/>
        <v>USD</v>
      </c>
      <c r="H2638" s="28">
        <f>IF(OR(H2598=0, H2612=0), 0, H2628/H2598)</f>
        <v>0</v>
      </c>
      <c r="I2638" s="28">
        <f>IF(OR(I2598=0, I2612=0), 0, I2628/I2598)</f>
        <v>0</v>
      </c>
      <c r="J2638" s="28">
        <f>IF(OR(J2598=0, J2612=0), 0, J2628/J2598)</f>
        <v>0</v>
      </c>
      <c r="K2638" s="28">
        <f>IF(OR(K2598=0, K2612=0), 0, K2628/K2598)</f>
        <v>0</v>
      </c>
      <c r="L2638" s="28">
        <f>IF(OR(L2598=0, L2612=0), 0, L2628/L2598)</f>
        <v>0</v>
      </c>
    </row>
    <row r="2639" spans="2:12" s="1" customFormat="1" ht="15" hidden="1" customHeight="1" outlineLevel="1" x14ac:dyDescent="0.15">
      <c r="B2639" s="7"/>
      <c r="D2639" s="64" t="str">
        <f t="shared" si="152"/>
        <v>[Role 5]</v>
      </c>
      <c r="E2639" s="43"/>
      <c r="F2639" s="8" t="str">
        <f t="shared" si="153"/>
        <v>USD</v>
      </c>
      <c r="H2639" s="28">
        <f>IF(OR(H2598=0, H2613=0), 0, H2629/H2598)</f>
        <v>0</v>
      </c>
      <c r="I2639" s="28">
        <f>IF(OR(I2598=0, I2613=0), 0, I2629/I2598)</f>
        <v>0</v>
      </c>
      <c r="J2639" s="28">
        <f>IF(OR(J2598=0, J2613=0), 0, J2629/J2598)</f>
        <v>0</v>
      </c>
      <c r="K2639" s="28">
        <f>IF(OR(K2598=0, K2613=0), 0, K2629/K2598)</f>
        <v>0</v>
      </c>
      <c r="L2639" s="28">
        <f>IF(OR(L2598=0, L2613=0), 0, L2629/L2598)</f>
        <v>0</v>
      </c>
    </row>
    <row r="2640" spans="2:12" s="1" customFormat="1" ht="15" hidden="1" customHeight="1" outlineLevel="1" x14ac:dyDescent="0.15">
      <c r="B2640" s="7"/>
      <c r="D2640" s="64" t="str">
        <f t="shared" si="152"/>
        <v>[Role 6]</v>
      </c>
      <c r="E2640" s="43"/>
      <c r="F2640" s="8" t="str">
        <f t="shared" si="153"/>
        <v>USD</v>
      </c>
      <c r="H2640" s="28">
        <f>IF(OR(H2598=0, H2614=0), 0, H2630/H2598)</f>
        <v>0</v>
      </c>
      <c r="I2640" s="28">
        <f>IF(OR(I2598=0, I2614=0), 0, I2630/I2598)</f>
        <v>0</v>
      </c>
      <c r="J2640" s="28">
        <f>IF(OR(J2598=0, J2614=0), 0, J2630/J2598)</f>
        <v>0</v>
      </c>
      <c r="K2640" s="28">
        <f>IF(OR(K2598=0, K2614=0), 0, K2630/K2598)</f>
        <v>0</v>
      </c>
      <c r="L2640" s="28">
        <f>IF(OR(L2598=0, L2614=0), 0, L2630/L2598)</f>
        <v>0</v>
      </c>
    </row>
    <row r="2641" spans="2:13" s="1" customFormat="1" ht="15" hidden="1" customHeight="1" outlineLevel="1" x14ac:dyDescent="0.15">
      <c r="B2641" s="7"/>
      <c r="D2641" s="64" t="str">
        <f t="shared" si="152"/>
        <v>[Role 7]</v>
      </c>
      <c r="E2641" s="43"/>
      <c r="F2641" s="8" t="str">
        <f t="shared" si="153"/>
        <v>USD</v>
      </c>
      <c r="H2641" s="28">
        <f>IF(OR(H2598=0, H2615=0), 0, H2631/H2598)</f>
        <v>0</v>
      </c>
      <c r="I2641" s="28">
        <f>IF(OR(I2598=0, I2615=0), 0, I2631/I2598)</f>
        <v>0</v>
      </c>
      <c r="J2641" s="28">
        <f>IF(OR(J2598=0, J2615=0), 0, J2631/J2598)</f>
        <v>0</v>
      </c>
      <c r="K2641" s="28">
        <f>IF(OR(K2598=0, K2615=0), 0, K2631/K2598)</f>
        <v>0</v>
      </c>
      <c r="L2641" s="28">
        <f>IF(OR(L2598=0, L2615=0), 0, L2631/L2598)</f>
        <v>0</v>
      </c>
    </row>
    <row r="2642" spans="2:13" s="1" customFormat="1" ht="15" hidden="1" customHeight="1" outlineLevel="1" x14ac:dyDescent="0.15">
      <c r="B2642" s="7"/>
      <c r="D2642" s="64" t="str">
        <f t="shared" si="152"/>
        <v>[Role 8]</v>
      </c>
      <c r="E2642" s="43"/>
      <c r="F2642" s="8" t="str">
        <f t="shared" si="153"/>
        <v>USD</v>
      </c>
      <c r="H2642" s="28">
        <f>IF(OR(H2598=0, H2616=0), 0, H2632/H2598)</f>
        <v>0</v>
      </c>
      <c r="I2642" s="28">
        <f>IF(OR(I2598=0, I2616=0), 0, I2632/I2598)</f>
        <v>0</v>
      </c>
      <c r="J2642" s="28">
        <f>IF(OR(J2598=0, J2616=0), 0, J2632/J2598)</f>
        <v>0</v>
      </c>
      <c r="K2642" s="28">
        <f>IF(OR(K2598=0, K2616=0), 0, K2632/K2598)</f>
        <v>0</v>
      </c>
      <c r="L2642" s="28">
        <f>IF(OR(L2598=0, L2616=0), 0, L2632/L2598)</f>
        <v>0</v>
      </c>
    </row>
    <row r="2643" spans="2:13" hidden="1" outlineLevel="1" x14ac:dyDescent="0.15"/>
    <row r="2644" spans="2:13" s="1" customFormat="1" ht="18" hidden="1" customHeight="1" outlineLevel="1" x14ac:dyDescent="0.15">
      <c r="B2644" s="7"/>
      <c r="C2644" s="95" t="s">
        <v>10</v>
      </c>
      <c r="D2644" s="95"/>
      <c r="E2644" s="95"/>
      <c r="F2644" s="96"/>
      <c r="G2644" s="96"/>
      <c r="H2644" s="103" t="s">
        <v>4</v>
      </c>
      <c r="I2644" s="96" t="s">
        <v>5</v>
      </c>
      <c r="J2644" s="96" t="s">
        <v>6</v>
      </c>
      <c r="K2644" s="96" t="s">
        <v>257</v>
      </c>
      <c r="L2644" s="96" t="s">
        <v>258</v>
      </c>
      <c r="M2644" s="96"/>
    </row>
    <row r="2645" spans="2:13" ht="10" hidden="1" customHeight="1" outlineLevel="1" x14ac:dyDescent="0.15"/>
    <row r="2646" spans="2:13" s="1" customFormat="1" ht="15" hidden="1" customHeight="1" outlineLevel="1" x14ac:dyDescent="0.15">
      <c r="B2646" s="7"/>
      <c r="D2646" s="9" t="s">
        <v>17</v>
      </c>
      <c r="F2646" s="8" t="s">
        <v>9</v>
      </c>
      <c r="H2646" s="29">
        <f>H2620</f>
        <v>0</v>
      </c>
      <c r="I2646" s="29">
        <f>I2620</f>
        <v>0</v>
      </c>
      <c r="J2646" s="29">
        <f>J2620</f>
        <v>0</v>
      </c>
      <c r="K2646" s="29">
        <f>K2620</f>
        <v>0</v>
      </c>
      <c r="L2646" s="29">
        <f>L2620</f>
        <v>0</v>
      </c>
    </row>
    <row r="2647" spans="2:13" ht="4" hidden="1" customHeight="1" outlineLevel="1" x14ac:dyDescent="0.15">
      <c r="D2647" s="9"/>
      <c r="F2647" s="1"/>
      <c r="H2647" s="1"/>
      <c r="I2647" s="1"/>
      <c r="J2647" s="1"/>
      <c r="K2647" s="1"/>
      <c r="L2647" s="1"/>
    </row>
    <row r="2648" spans="2:13" s="1" customFormat="1" ht="15" hidden="1" customHeight="1" outlineLevel="1" x14ac:dyDescent="0.15">
      <c r="B2648" s="7"/>
      <c r="D2648" s="9" t="s">
        <v>249</v>
      </c>
      <c r="F2648" s="8" t="s">
        <v>9</v>
      </c>
      <c r="H2648" s="29" cm="1">
        <f t="array" ref="H2648">SUM(H2609:H2616 * (H2625:H2632 &lt;H2596))</f>
        <v>0</v>
      </c>
      <c r="I2648" s="29" cm="1">
        <f t="array" ref="I2648">SUM(I2609:I2616 * (I2625:I2632 &lt;I2596))</f>
        <v>0</v>
      </c>
      <c r="J2648" s="29" cm="1">
        <f t="array" ref="J2648">SUM(J2609:J2616 * (J2625:J2632 &lt;J2596))</f>
        <v>0</v>
      </c>
      <c r="K2648" s="29" cm="1">
        <f t="array" ref="K2648">SUM(K2609:K2616 * (K2625:K2632 &lt;K2596))</f>
        <v>0</v>
      </c>
      <c r="L2648" s="29" cm="1">
        <f t="array" ref="L2648">SUM(L2609:L2616 * (L2625:L2632 &lt;L2596))</f>
        <v>0</v>
      </c>
    </row>
    <row r="2649" spans="2:13" ht="4" hidden="1" customHeight="1" outlineLevel="1" x14ac:dyDescent="0.15">
      <c r="D2649" s="9"/>
      <c r="F2649" s="1"/>
      <c r="H2649" s="1"/>
      <c r="I2649" s="1"/>
      <c r="J2649" s="1"/>
      <c r="K2649" s="1"/>
      <c r="L2649" s="1"/>
    </row>
    <row r="2650" spans="2:13" s="1" customFormat="1" ht="15" hidden="1" customHeight="1" outlineLevel="1" x14ac:dyDescent="0.15">
      <c r="B2650" s="7"/>
      <c r="D2650" s="9" t="s">
        <v>11</v>
      </c>
      <c r="F2650" s="8" t="str">
        <f>ReportingCurrencyUnitLables</f>
        <v>USD 000s</v>
      </c>
      <c r="H2650" s="29">
        <f>H2600 * H2620 / 1000</f>
        <v>0</v>
      </c>
      <c r="I2650" s="105">
        <f t="shared" ref="I2650:L2650" si="154">I2600 * I2620 / 1000</f>
        <v>0</v>
      </c>
      <c r="J2650" s="29">
        <f t="shared" si="154"/>
        <v>0</v>
      </c>
      <c r="K2650" s="29">
        <f t="shared" si="154"/>
        <v>0</v>
      </c>
      <c r="L2650" s="29">
        <f t="shared" si="154"/>
        <v>0</v>
      </c>
    </row>
    <row r="2651" spans="2:13" ht="4" hidden="1" customHeight="1" outlineLevel="1" x14ac:dyDescent="0.15">
      <c r="D2651" s="9"/>
      <c r="F2651" s="1"/>
      <c r="H2651" s="1"/>
      <c r="I2651" s="1"/>
      <c r="J2651" s="1"/>
      <c r="K2651" s="1"/>
      <c r="L2651" s="1"/>
    </row>
    <row r="2652" spans="2:13" s="1" customFormat="1" ht="15" hidden="1" customHeight="1" outlineLevel="1" x14ac:dyDescent="0.15">
      <c r="B2652" s="7"/>
      <c r="D2652" s="9" t="s">
        <v>13</v>
      </c>
      <c r="F2652" s="8" t="s">
        <v>14</v>
      </c>
      <c r="H2652" s="30">
        <f>IF(H2646=0,0,H2648 / H2646)</f>
        <v>0</v>
      </c>
      <c r="I2652" s="30">
        <f>IF(I2646=0,0,I2648 / I2646)</f>
        <v>0</v>
      </c>
      <c r="J2652" s="30">
        <f>IF(J2646=0,0,J2648 / J2646)</f>
        <v>0</v>
      </c>
      <c r="K2652" s="30">
        <f>IF(K2646=0,0,K2648 / K2646)</f>
        <v>0</v>
      </c>
      <c r="L2652" s="30">
        <f>IF(L2646=0,0,L2648 / L2646)</f>
        <v>0</v>
      </c>
    </row>
    <row r="2653" spans="2:13" ht="4" hidden="1" customHeight="1" outlineLevel="1" x14ac:dyDescent="0.15">
      <c r="D2653" s="9"/>
      <c r="F2653" s="1"/>
      <c r="H2653" s="1"/>
      <c r="I2653" s="1"/>
      <c r="J2653" s="1"/>
      <c r="K2653" s="1"/>
      <c r="L2653" s="1"/>
    </row>
    <row r="2654" spans="2:13" ht="15" hidden="1" customHeight="1" outlineLevel="1" x14ac:dyDescent="0.15">
      <c r="D2654" s="9" t="s">
        <v>301</v>
      </c>
      <c r="F2654" s="8" t="str">
        <f>ReportingCurrencyUnitLables</f>
        <v>USD 000s</v>
      </c>
      <c r="G2654" s="1"/>
      <c r="H2654" s="105" cm="1">
        <f t="array" ref="H2654">SUM((H2635:H2642&lt;H2600) * (H2600 - H2635:H2642) * H2609:H2616) / 1000</f>
        <v>0</v>
      </c>
      <c r="I2654" s="105" cm="1">
        <f t="array" ref="I2654">SUM((I2635:I2642&lt;I2600) * (I2600 - I2635:I2642) * I2609:I2616) / 1000</f>
        <v>0</v>
      </c>
      <c r="J2654" s="105" cm="1">
        <f t="array" ref="J2654">SUM((J2635:J2642&lt;J2600) * (J2600 - J2635:J2642) * J2609:J2616) / 1000</f>
        <v>0</v>
      </c>
      <c r="K2654" s="105" cm="1">
        <f t="array" ref="K2654">SUM((K2635:K2642&lt;K2600) * (K2600 - K2635:K2642) * K2609:K2616) / 1000</f>
        <v>0</v>
      </c>
      <c r="L2654" s="105" cm="1">
        <f t="array" ref="L2654">SUM((L2635:L2642&lt;L2600) * (L2600 - L2635:L2642) * L2609:L2616) / 1000</f>
        <v>0</v>
      </c>
    </row>
    <row r="2655" spans="2:13" ht="4" hidden="1" customHeight="1" outlineLevel="1" x14ac:dyDescent="0.15">
      <c r="D2655" s="9"/>
      <c r="F2655" s="1"/>
      <c r="H2655" s="1"/>
      <c r="I2655" s="1"/>
      <c r="J2655" s="1"/>
      <c r="K2655" s="1"/>
      <c r="L2655" s="1"/>
    </row>
    <row r="2656" spans="2:13" s="1" customFormat="1" ht="15" hidden="1" customHeight="1" outlineLevel="1" x14ac:dyDescent="0.15">
      <c r="B2656" s="7"/>
      <c r="D2656" s="9" t="s">
        <v>252</v>
      </c>
      <c r="F2656" s="8" t="s">
        <v>250</v>
      </c>
      <c r="H2656" s="30">
        <f>IF(H2650=0, 0, H2654/H2650)</f>
        <v>0</v>
      </c>
      <c r="I2656" s="30">
        <f>IF(I2650=0, 0, I2654/I2650)</f>
        <v>0</v>
      </c>
      <c r="J2656" s="30">
        <f>IF(J2650=0, 0, J2654/J2650)</f>
        <v>0</v>
      </c>
      <c r="K2656" s="30">
        <f>IF(K2650=0, 0, K2654/K2650)</f>
        <v>0</v>
      </c>
      <c r="L2656" s="30">
        <f>IF(L2650=0, 0, L2654/L2650)</f>
        <v>0</v>
      </c>
    </row>
    <row r="2657" spans="2:14" ht="4" hidden="1" customHeight="1" outlineLevel="1" x14ac:dyDescent="0.15">
      <c r="D2657" s="9"/>
      <c r="F2657" s="1"/>
      <c r="H2657" s="1"/>
      <c r="I2657" s="1"/>
      <c r="J2657" s="1"/>
      <c r="K2657" s="1"/>
      <c r="L2657" s="1"/>
    </row>
    <row r="2658" spans="2:14" s="1" customFormat="1" ht="15" hidden="1" customHeight="1" outlineLevel="1" x14ac:dyDescent="0.15">
      <c r="B2658" s="7"/>
      <c r="C2658" s="7"/>
      <c r="D2658" s="9" t="s">
        <v>251</v>
      </c>
      <c r="F2658" s="8" t="s">
        <v>259</v>
      </c>
      <c r="H2658" s="31"/>
      <c r="I2658" s="30">
        <f>IF(H2656=0, 0, -(I2656-H2656) / H2656)</f>
        <v>0</v>
      </c>
      <c r="J2658" s="30">
        <f>IF(I2656=0, 0, -(J2656-I2656) / I2656)</f>
        <v>0</v>
      </c>
      <c r="K2658" s="30">
        <f>IF(J2656=0, 0, -(K2656-J2656) / J2656)</f>
        <v>0</v>
      </c>
      <c r="L2658" s="30">
        <f>IF(K2656=0, 0, -(L2656-K2656) / K2656)</f>
        <v>0</v>
      </c>
    </row>
    <row r="2659" spans="2:14" hidden="1" outlineLevel="1" x14ac:dyDescent="0.15"/>
    <row r="2660" spans="2:14" s="1" customFormat="1" ht="18" hidden="1" customHeight="1" outlineLevel="1" x14ac:dyDescent="0.15">
      <c r="B2660" s="7"/>
      <c r="C2660" s="95" t="s">
        <v>241</v>
      </c>
      <c r="D2660" s="95"/>
      <c r="E2660" s="97">
        <f>IF(AND(J2587 = "Yes", OR(ISBLANK(Worker_Type_Filter), Worker_Type_Filter = H2592),
 OR(ISBLANK(Country_Filter), Country_Filter = J2592)), 1, 0)</f>
        <v>1</v>
      </c>
      <c r="F2660" s="96"/>
      <c r="G2660" s="96"/>
      <c r="H2660" s="96" t="s">
        <v>4</v>
      </c>
      <c r="I2660" s="96" t="s">
        <v>5</v>
      </c>
      <c r="J2660" s="96" t="s">
        <v>6</v>
      </c>
      <c r="K2660" s="96" t="s">
        <v>257</v>
      </c>
      <c r="L2660" s="96" t="s">
        <v>258</v>
      </c>
      <c r="M2660" s="96"/>
    </row>
    <row r="2661" spans="2:14" ht="10" hidden="1" customHeight="1" outlineLevel="1" x14ac:dyDescent="0.15">
      <c r="C2661" s="44" t="s">
        <v>248</v>
      </c>
    </row>
    <row r="2662" spans="2:14" ht="4" hidden="1" customHeight="1" outlineLevel="1" x14ac:dyDescent="0.15"/>
    <row r="2663" spans="2:14" s="1" customFormat="1" ht="15" hidden="1" customHeight="1" outlineLevel="1" x14ac:dyDescent="0.15">
      <c r="B2663" s="7"/>
      <c r="C2663" s="19">
        <v>1</v>
      </c>
      <c r="D2663" s="9" t="s">
        <v>17</v>
      </c>
      <c r="F2663" s="8" t="s">
        <v>9</v>
      </c>
      <c r="H2663" s="29">
        <f>H2646 * $E2660</f>
        <v>0</v>
      </c>
      <c r="I2663" s="29">
        <f>I2646 * $E2660</f>
        <v>0</v>
      </c>
      <c r="J2663" s="29">
        <f>J2646 * $E2660</f>
        <v>0</v>
      </c>
      <c r="K2663" s="29">
        <f>K2646 * $E2660</f>
        <v>0</v>
      </c>
      <c r="L2663" s="29">
        <f>L2646 * $E2660</f>
        <v>0</v>
      </c>
    </row>
    <row r="2664" spans="2:14" ht="4" hidden="1" customHeight="1" outlineLevel="1" x14ac:dyDescent="0.15">
      <c r="D2664" s="9"/>
      <c r="F2664" s="1"/>
      <c r="H2664" s="1"/>
      <c r="I2664" s="1"/>
      <c r="J2664" s="1"/>
      <c r="K2664" s="1"/>
      <c r="L2664" s="1"/>
    </row>
    <row r="2665" spans="2:14" s="1" customFormat="1" ht="15" hidden="1" customHeight="1" outlineLevel="1" x14ac:dyDescent="0.15">
      <c r="B2665" s="7"/>
      <c r="C2665" s="19">
        <v>2</v>
      </c>
      <c r="D2665" s="9" t="s">
        <v>249</v>
      </c>
      <c r="F2665" s="8" t="s">
        <v>9</v>
      </c>
      <c r="H2665" s="29">
        <f>H2648 * $E2660</f>
        <v>0</v>
      </c>
      <c r="I2665" s="29">
        <f>I2648 * $E2660</f>
        <v>0</v>
      </c>
      <c r="J2665" s="29">
        <f>J2648 * $E2660</f>
        <v>0</v>
      </c>
      <c r="K2665" s="29">
        <f>K2648 * $E2660</f>
        <v>0</v>
      </c>
      <c r="L2665" s="29">
        <f>L2648 * $E2660</f>
        <v>0</v>
      </c>
    </row>
    <row r="2666" spans="2:14" ht="4" hidden="1" customHeight="1" outlineLevel="1" x14ac:dyDescent="0.15">
      <c r="D2666" s="9"/>
      <c r="F2666" s="1"/>
      <c r="H2666" s="1"/>
      <c r="I2666" s="1"/>
      <c r="J2666" s="1"/>
      <c r="K2666" s="1"/>
      <c r="L2666" s="1"/>
    </row>
    <row r="2667" spans="2:14" s="1" customFormat="1" ht="15" hidden="1" customHeight="1" outlineLevel="1" x14ac:dyDescent="0.15">
      <c r="B2667" s="7"/>
      <c r="C2667" s="19">
        <v>3</v>
      </c>
      <c r="D2667" s="9" t="s">
        <v>11</v>
      </c>
      <c r="F2667" s="8" t="str">
        <f>ReportingCurrencyUnitLables</f>
        <v>USD 000s</v>
      </c>
      <c r="H2667" s="29">
        <f>H2650 * $E2660</f>
        <v>0</v>
      </c>
      <c r="I2667" s="29">
        <f>I2650 * $E2660</f>
        <v>0</v>
      </c>
      <c r="J2667" s="29">
        <f>J2650 * $E2660</f>
        <v>0</v>
      </c>
      <c r="K2667" s="29">
        <f>K2650 * $E2660</f>
        <v>0</v>
      </c>
      <c r="L2667" s="29">
        <f>L2650 * $E2660</f>
        <v>0</v>
      </c>
    </row>
    <row r="2668" spans="2:14" ht="4" hidden="1" customHeight="1" outlineLevel="1" x14ac:dyDescent="0.15">
      <c r="D2668" s="9"/>
      <c r="F2668" s="1"/>
      <c r="H2668" s="1"/>
      <c r="I2668" s="1"/>
      <c r="J2668" s="1"/>
      <c r="K2668" s="1"/>
      <c r="L2668" s="1"/>
    </row>
    <row r="2669" spans="2:14" s="1" customFormat="1" ht="15" hidden="1" customHeight="1" outlineLevel="1" x14ac:dyDescent="0.15">
      <c r="B2669" s="7"/>
      <c r="C2669" s="19">
        <v>4</v>
      </c>
      <c r="D2669" s="9" t="s">
        <v>256</v>
      </c>
      <c r="F2669" s="8" t="str">
        <f>ReportingCurrencyUnitLables</f>
        <v>USD 000s</v>
      </c>
      <c r="H2669" s="29">
        <f>H2654 * $E2660</f>
        <v>0</v>
      </c>
      <c r="I2669" s="29">
        <f>I2654 * $E2660</f>
        <v>0</v>
      </c>
      <c r="J2669" s="29">
        <f>J2654 * $E2660</f>
        <v>0</v>
      </c>
      <c r="K2669" s="29">
        <f>K2654 * $E2660</f>
        <v>0</v>
      </c>
      <c r="L2669" s="29">
        <f>L2654 * $E2660</f>
        <v>0</v>
      </c>
    </row>
    <row r="2670" spans="2:14" ht="4" hidden="1" customHeight="1" outlineLevel="1" x14ac:dyDescent="0.15">
      <c r="D2670" s="9"/>
      <c r="F2670" s="1"/>
      <c r="H2670" s="1"/>
      <c r="I2670" s="1"/>
      <c r="J2670" s="1"/>
      <c r="K2670" s="1"/>
      <c r="L2670" s="1"/>
    </row>
    <row r="2671" spans="2:14" ht="10" hidden="1" customHeight="1" outlineLevel="1" x14ac:dyDescent="0.15">
      <c r="B2671" s="45"/>
      <c r="C2671" s="41"/>
      <c r="D2671" s="41"/>
      <c r="E2671" s="41"/>
      <c r="F2671" s="41"/>
      <c r="G2671" s="41"/>
      <c r="H2671" s="41"/>
      <c r="I2671" s="46"/>
      <c r="J2671" s="46"/>
      <c r="K2671" s="46"/>
      <c r="L2671" s="41"/>
      <c r="M2671" s="41"/>
      <c r="N2671" s="1"/>
    </row>
    <row r="2672" spans="2:14" ht="10" customHeight="1" x14ac:dyDescent="0.15">
      <c r="B2672" s="45"/>
      <c r="C2672" s="41"/>
      <c r="D2672" s="41"/>
      <c r="E2672" s="41"/>
      <c r="F2672" s="41"/>
      <c r="G2672" s="41"/>
      <c r="H2672" s="41"/>
      <c r="I2672" s="46"/>
      <c r="J2672" s="46"/>
      <c r="K2672" s="46"/>
      <c r="L2672" s="41"/>
      <c r="M2672" s="41"/>
      <c r="N2672" s="1"/>
    </row>
    <row r="2673" spans="2:13" s="1" customFormat="1" ht="19" collapsed="1" x14ac:dyDescent="0.15">
      <c r="B2673" s="87" cm="1">
        <f t="array" aca="1" ref="B2673" ca="1">MAX($B$2:OFFSET(B2673,-1,0)+1)</f>
        <v>32</v>
      </c>
      <c r="C2673" s="88" t="str">
        <f>UPPER(J2678) &amp;" / " &amp; K2678  &amp; " / " &amp; L2678 &amp; " / " &amp; H2678</f>
        <v xml:space="preserve"> /  /  / </v>
      </c>
      <c r="D2673" s="88"/>
      <c r="E2673" s="41"/>
      <c r="F2673" s="41"/>
      <c r="G2673" s="41"/>
      <c r="H2673" s="62" t="str">
        <f>IF(COUNTIF(E2675:E2755, "!")&gt;0, "!", "")</f>
        <v/>
      </c>
      <c r="I2673" s="18" t="s">
        <v>240</v>
      </c>
      <c r="J2673" s="2" t="s">
        <v>210</v>
      </c>
      <c r="K2673" s="18" t="s">
        <v>266</v>
      </c>
      <c r="L2673" s="42">
        <f>E2746</f>
        <v>1</v>
      </c>
      <c r="M2673" s="41"/>
    </row>
    <row r="2674" spans="2:13" s="1" customFormat="1" ht="4" hidden="1" customHeight="1" outlineLevel="1" x14ac:dyDescent="0.15">
      <c r="B2674" s="92"/>
      <c r="C2674" s="93"/>
      <c r="D2674" s="93"/>
      <c r="E2674" s="93"/>
      <c r="F2674" s="93"/>
      <c r="G2674" s="93"/>
      <c r="H2674" s="93"/>
      <c r="I2674" s="94"/>
      <c r="J2674" s="94"/>
      <c r="K2674" s="94"/>
      <c r="L2674" s="93"/>
      <c r="M2674" s="93"/>
    </row>
    <row r="2675" spans="2:13" ht="10" hidden="1" customHeight="1" outlineLevel="1" x14ac:dyDescent="0.15"/>
    <row r="2676" spans="2:13" ht="15" hidden="1" customHeight="1" outlineLevel="1" x14ac:dyDescent="0.15">
      <c r="D2676" s="1"/>
      <c r="E2676" s="1"/>
      <c r="H2676" s="4" t="s">
        <v>1</v>
      </c>
      <c r="J2676" s="4" t="s">
        <v>0</v>
      </c>
      <c r="K2676" s="4" t="s">
        <v>209</v>
      </c>
      <c r="L2676" s="4" t="s">
        <v>263</v>
      </c>
    </row>
    <row r="2677" spans="2:13" ht="5" hidden="1" customHeight="1" outlineLevel="1" x14ac:dyDescent="0.15">
      <c r="D2677" s="1"/>
      <c r="E2677" s="1"/>
      <c r="H2677" s="1"/>
      <c r="J2677" s="1"/>
      <c r="K2677" s="1"/>
      <c r="L2677" s="1"/>
    </row>
    <row r="2678" spans="2:13" ht="15" hidden="1" customHeight="1" outlineLevel="1" x14ac:dyDescent="0.15">
      <c r="D2678" s="9" t="s">
        <v>2</v>
      </c>
      <c r="E2678" s="1"/>
      <c r="H2678" s="2"/>
      <c r="J2678" s="2"/>
      <c r="K2678" s="2"/>
      <c r="L2678" s="2"/>
    </row>
    <row r="2679" spans="2:13" hidden="1" outlineLevel="1" x14ac:dyDescent="0.15">
      <c r="D2679" s="1"/>
      <c r="E2679" s="1"/>
      <c r="F2679" s="1"/>
      <c r="H2679" s="1"/>
      <c r="I2679" s="1"/>
      <c r="J2679" s="1"/>
      <c r="K2679" s="1"/>
      <c r="L2679" s="1"/>
    </row>
    <row r="2680" spans="2:13" s="1" customFormat="1" ht="18" hidden="1" customHeight="1" outlineLevel="1" x14ac:dyDescent="0.15">
      <c r="B2680" s="7"/>
      <c r="C2680" s="95" t="s">
        <v>3</v>
      </c>
      <c r="D2680" s="95"/>
      <c r="E2680" s="95"/>
      <c r="F2680" s="96"/>
      <c r="G2680" s="96"/>
      <c r="H2680" s="96" t="s">
        <v>4</v>
      </c>
      <c r="I2680" s="96" t="s">
        <v>5</v>
      </c>
      <c r="J2680" s="96" t="s">
        <v>6</v>
      </c>
      <c r="K2680" s="96" t="s">
        <v>257</v>
      </c>
      <c r="L2680" s="96" t="s">
        <v>258</v>
      </c>
      <c r="M2680" s="96"/>
    </row>
    <row r="2681" spans="2:13" ht="10" hidden="1" customHeight="1" outlineLevel="1" x14ac:dyDescent="0.15">
      <c r="H2681" s="1"/>
      <c r="I2681" s="1"/>
      <c r="J2681" s="1"/>
      <c r="K2681" s="1"/>
      <c r="L2681" s="1"/>
    </row>
    <row r="2682" spans="2:13" s="1" customFormat="1" ht="15" hidden="1" customHeight="1" outlineLevel="1" x14ac:dyDescent="0.15">
      <c r="B2682" s="7"/>
      <c r="D2682" s="9" t="s">
        <v>3</v>
      </c>
      <c r="F2682" s="17" t="s">
        <v>331</v>
      </c>
      <c r="H2682" s="22"/>
      <c r="I2682" s="22"/>
      <c r="J2682" s="22"/>
      <c r="K2682" s="22"/>
      <c r="L2682" s="22"/>
    </row>
    <row r="2683" spans="2:13" ht="4" hidden="1" customHeight="1" outlineLevel="1" x14ac:dyDescent="0.15">
      <c r="D2683" s="1"/>
      <c r="E2683" s="1"/>
      <c r="F2683" s="1"/>
      <c r="H2683" s="1"/>
      <c r="I2683" s="1"/>
      <c r="J2683" s="1"/>
      <c r="K2683" s="1"/>
      <c r="L2683" s="1"/>
    </row>
    <row r="2684" spans="2:13" s="1" customFormat="1" ht="15" hidden="1" customHeight="1" outlineLevel="1" x14ac:dyDescent="0.15">
      <c r="B2684" s="7"/>
      <c r="D2684" s="9" t="s">
        <v>246</v>
      </c>
      <c r="F2684" s="8" t="str">
        <f>F2686 &amp; ":" &amp; F2682</f>
        <v>USD:[currency code]</v>
      </c>
      <c r="H2684" s="24"/>
      <c r="I2684" s="24"/>
      <c r="J2684" s="24"/>
      <c r="K2684" s="24"/>
      <c r="L2684" s="24"/>
    </row>
    <row r="2685" spans="2:13" ht="4" hidden="1" customHeight="1" outlineLevel="1" x14ac:dyDescent="0.15">
      <c r="D2685" s="1"/>
      <c r="E2685" s="1"/>
      <c r="F2685" s="1"/>
      <c r="H2685" s="1"/>
      <c r="I2685" s="1"/>
      <c r="J2685" s="1"/>
      <c r="K2685" s="1"/>
      <c r="L2685" s="1"/>
    </row>
    <row r="2686" spans="2:13" s="1" customFormat="1" ht="15" hidden="1" customHeight="1" outlineLevel="1" x14ac:dyDescent="0.15">
      <c r="B2686" s="7"/>
      <c r="D2686" s="9" t="s">
        <v>16</v>
      </c>
      <c r="F2686" s="8" t="str">
        <f>ReportingCurrency</f>
        <v>USD</v>
      </c>
      <c r="H2686" s="28">
        <f>IF(H2684=0, 0, H2682/H2684)</f>
        <v>0</v>
      </c>
      <c r="I2686" s="28">
        <f>IF(I2684=0, 0, I2682/I2684)</f>
        <v>0</v>
      </c>
      <c r="J2686" s="28">
        <f>IF(J2684=0, 0, J2682/J2684)</f>
        <v>0</v>
      </c>
      <c r="K2686" s="28">
        <f>IF(K2684=0, 0, K2682/K2684)</f>
        <v>0</v>
      </c>
      <c r="L2686" s="28">
        <f>IF(L2684=0, 0, L2682/L2684)</f>
        <v>0</v>
      </c>
    </row>
    <row r="2687" spans="2:13" ht="4" hidden="1" customHeight="1" outlineLevel="1" x14ac:dyDescent="0.15">
      <c r="D2687" s="1"/>
      <c r="E2687" s="1"/>
      <c r="F2687" s="1"/>
      <c r="H2687" s="1"/>
      <c r="I2687" s="1"/>
      <c r="J2687" s="1"/>
      <c r="K2687" s="1"/>
      <c r="L2687" s="1"/>
    </row>
    <row r="2688" spans="2:13" s="1" customFormat="1" ht="15" hidden="1" customHeight="1" outlineLevel="1" x14ac:dyDescent="0.15">
      <c r="B2688" s="7"/>
      <c r="D2688" s="9" t="s">
        <v>253</v>
      </c>
      <c r="F2688" s="8" t="s">
        <v>254</v>
      </c>
      <c r="H2688" s="2"/>
      <c r="I2688" s="2"/>
      <c r="J2688" s="2"/>
      <c r="K2688" s="2"/>
      <c r="L2688" s="2"/>
    </row>
    <row r="2689" spans="2:13" ht="4" hidden="1" customHeight="1" outlineLevel="1" x14ac:dyDescent="0.15">
      <c r="D2689" s="1"/>
      <c r="E2689" s="1"/>
      <c r="F2689" s="1"/>
      <c r="H2689" s="1"/>
      <c r="I2689" s="1"/>
      <c r="J2689" s="1"/>
      <c r="K2689" s="1"/>
      <c r="L2689" s="1"/>
    </row>
    <row r="2690" spans="2:13" s="1" customFormat="1" ht="15" hidden="1" customHeight="1" outlineLevel="1" x14ac:dyDescent="0.15">
      <c r="B2690" s="7"/>
      <c r="D2690" s="9" t="s">
        <v>279</v>
      </c>
      <c r="F2690" s="8" t="s">
        <v>255</v>
      </c>
      <c r="H2690" s="25"/>
      <c r="I2690" s="25"/>
      <c r="J2690" s="25"/>
      <c r="K2690" s="25"/>
      <c r="L2690" s="25"/>
    </row>
    <row r="2691" spans="2:13" hidden="1" outlineLevel="1" x14ac:dyDescent="0.15">
      <c r="D2691" s="1"/>
      <c r="E2691" s="1"/>
      <c r="F2691" s="1"/>
      <c r="H2691" s="1"/>
      <c r="I2691" s="1"/>
      <c r="J2691" s="1"/>
      <c r="K2691" s="1"/>
      <c r="L2691" s="1"/>
    </row>
    <row r="2692" spans="2:13" s="1" customFormat="1" ht="18" hidden="1" customHeight="1" outlineLevel="1" x14ac:dyDescent="0.15">
      <c r="B2692" s="7"/>
      <c r="C2692" s="95" t="s">
        <v>8</v>
      </c>
      <c r="D2692" s="95"/>
      <c r="E2692" s="95"/>
      <c r="F2692" s="96"/>
      <c r="G2692" s="96"/>
      <c r="H2692" s="96" t="s">
        <v>4</v>
      </c>
      <c r="I2692" s="96" t="s">
        <v>5</v>
      </c>
      <c r="J2692" s="96" t="s">
        <v>6</v>
      </c>
      <c r="K2692" s="96" t="s">
        <v>257</v>
      </c>
      <c r="L2692" s="96" t="s">
        <v>258</v>
      </c>
      <c r="M2692" s="96"/>
    </row>
    <row r="2693" spans="2:13" ht="10" hidden="1" customHeight="1" outlineLevel="1" x14ac:dyDescent="0.15">
      <c r="H2693" s="1"/>
      <c r="I2693" s="1"/>
      <c r="J2693" s="1"/>
      <c r="K2693" s="1"/>
      <c r="L2693" s="1"/>
    </row>
    <row r="2694" spans="2:13" ht="15" hidden="1" customHeight="1" outlineLevel="1" x14ac:dyDescent="0.15">
      <c r="D2694" s="9" t="s">
        <v>323</v>
      </c>
      <c r="E2694" s="1"/>
      <c r="F2694" s="1"/>
      <c r="H2694" s="65"/>
      <c r="I2694" s="1"/>
      <c r="J2694" s="1"/>
      <c r="K2694" s="1"/>
      <c r="L2694" s="1"/>
    </row>
    <row r="2695" spans="2:13" s="1" customFormat="1" ht="15" hidden="1" customHeight="1" outlineLevel="1" x14ac:dyDescent="0.15">
      <c r="B2695" s="7"/>
      <c r="D2695" s="63" t="s">
        <v>317</v>
      </c>
      <c r="F2695" s="8" t="s">
        <v>18</v>
      </c>
      <c r="H2695" s="23"/>
      <c r="I2695" s="23"/>
      <c r="J2695" s="23"/>
      <c r="K2695" s="23"/>
      <c r="L2695" s="23"/>
    </row>
    <row r="2696" spans="2:13" s="1" customFormat="1" ht="15" hidden="1" customHeight="1" outlineLevel="1" x14ac:dyDescent="0.15">
      <c r="B2696" s="7"/>
      <c r="D2696" s="63" t="s">
        <v>302</v>
      </c>
      <c r="F2696" s="8" t="s">
        <v>18</v>
      </c>
      <c r="H2696" s="23"/>
      <c r="I2696" s="23"/>
      <c r="J2696" s="23"/>
      <c r="K2696" s="23"/>
      <c r="L2696" s="23"/>
    </row>
    <row r="2697" spans="2:13" s="1" customFormat="1" ht="15" hidden="1" customHeight="1" outlineLevel="1" x14ac:dyDescent="0.15">
      <c r="B2697" s="7"/>
      <c r="D2697" s="63" t="s">
        <v>303</v>
      </c>
      <c r="F2697" s="8" t="s">
        <v>18</v>
      </c>
      <c r="H2697" s="23"/>
      <c r="I2697" s="23"/>
      <c r="J2697" s="23"/>
      <c r="K2697" s="23"/>
      <c r="L2697" s="23"/>
    </row>
    <row r="2698" spans="2:13" s="1" customFormat="1" ht="15" hidden="1" customHeight="1" outlineLevel="1" x14ac:dyDescent="0.15">
      <c r="B2698" s="7"/>
      <c r="D2698" s="63" t="s">
        <v>304</v>
      </c>
      <c r="F2698" s="8" t="s">
        <v>18</v>
      </c>
      <c r="H2698" s="23"/>
      <c r="I2698" s="23"/>
      <c r="J2698" s="23"/>
      <c r="K2698" s="23"/>
      <c r="L2698" s="23"/>
    </row>
    <row r="2699" spans="2:13" s="1" customFormat="1" ht="15" hidden="1" customHeight="1" outlineLevel="1" x14ac:dyDescent="0.15">
      <c r="B2699" s="7"/>
      <c r="D2699" s="63" t="s">
        <v>318</v>
      </c>
      <c r="F2699" s="8" t="s">
        <v>18</v>
      </c>
      <c r="H2699" s="23"/>
      <c r="I2699" s="23"/>
      <c r="J2699" s="23"/>
      <c r="K2699" s="23"/>
      <c r="L2699" s="23"/>
    </row>
    <row r="2700" spans="2:13" s="1" customFormat="1" ht="15" hidden="1" customHeight="1" outlineLevel="1" x14ac:dyDescent="0.15">
      <c r="B2700" s="7"/>
      <c r="D2700" s="63" t="s">
        <v>319</v>
      </c>
      <c r="F2700" s="8" t="s">
        <v>18</v>
      </c>
      <c r="H2700" s="23"/>
      <c r="I2700" s="23"/>
      <c r="J2700" s="23"/>
      <c r="K2700" s="23"/>
      <c r="L2700" s="23"/>
    </row>
    <row r="2701" spans="2:13" s="1" customFormat="1" ht="15" hidden="1" customHeight="1" outlineLevel="1" x14ac:dyDescent="0.15">
      <c r="B2701" s="7"/>
      <c r="D2701" s="63" t="s">
        <v>320</v>
      </c>
      <c r="F2701" s="8" t="s">
        <v>18</v>
      </c>
      <c r="H2701" s="23"/>
      <c r="I2701" s="23"/>
      <c r="J2701" s="23"/>
      <c r="K2701" s="23"/>
      <c r="L2701" s="23"/>
    </row>
    <row r="2702" spans="2:13" s="1" customFormat="1" ht="15" hidden="1" customHeight="1" outlineLevel="1" x14ac:dyDescent="0.15">
      <c r="B2702" s="7"/>
      <c r="D2702" s="63" t="s">
        <v>321</v>
      </c>
      <c r="F2702" s="8" t="s">
        <v>18</v>
      </c>
      <c r="H2702" s="23"/>
      <c r="I2702" s="23"/>
      <c r="J2702" s="23"/>
      <c r="K2702" s="23"/>
      <c r="L2702" s="23"/>
    </row>
    <row r="2703" spans="2:13" ht="4" hidden="1" customHeight="1" outlineLevel="1" x14ac:dyDescent="0.15">
      <c r="D2703" s="1"/>
      <c r="E2703" s="1"/>
      <c r="F2703" s="1"/>
      <c r="H2703" s="1"/>
      <c r="I2703" s="1"/>
      <c r="J2703" s="1"/>
      <c r="K2703" s="1"/>
      <c r="L2703" s="1"/>
    </row>
    <row r="2704" spans="2:13" s="1" customFormat="1" ht="15" hidden="1" customHeight="1" outlineLevel="1" x14ac:dyDescent="0.15">
      <c r="B2704" s="7"/>
      <c r="D2704" s="66" t="s">
        <v>327</v>
      </c>
      <c r="F2704" s="8" t="s">
        <v>18</v>
      </c>
      <c r="H2704" s="23"/>
      <c r="I2704" s="23"/>
      <c r="J2704" s="23"/>
      <c r="K2704" s="23"/>
      <c r="L2704" s="23"/>
    </row>
    <row r="2705" spans="2:13" ht="4" hidden="1" customHeight="1" outlineLevel="1" x14ac:dyDescent="0.15">
      <c r="D2705" s="1"/>
      <c r="E2705" s="1"/>
      <c r="F2705" s="1"/>
      <c r="H2705" s="1"/>
      <c r="I2705" s="1"/>
      <c r="J2705" s="1"/>
      <c r="K2705" s="1"/>
      <c r="L2705" s="1"/>
    </row>
    <row r="2706" spans="2:13" s="1" customFormat="1" ht="15" hidden="1" customHeight="1" outlineLevel="1" x14ac:dyDescent="0.15">
      <c r="B2706" s="7"/>
      <c r="D2706" s="60" t="s">
        <v>310</v>
      </c>
      <c r="E2706"/>
      <c r="F2706" s="8" t="s">
        <v>18</v>
      </c>
      <c r="H2706" s="28">
        <f>SUM(H2695:H2702, H2704)</f>
        <v>0</v>
      </c>
      <c r="I2706" s="28">
        <f t="shared" ref="I2706:L2706" si="155">SUM(I2695:I2702, I2704)</f>
        <v>0</v>
      </c>
      <c r="J2706" s="28">
        <f t="shared" si="155"/>
        <v>0</v>
      </c>
      <c r="K2706" s="28">
        <f t="shared" si="155"/>
        <v>0</v>
      </c>
      <c r="L2706" s="28">
        <f t="shared" si="155"/>
        <v>0</v>
      </c>
    </row>
    <row r="2707" spans="2:13" hidden="1" outlineLevel="1" x14ac:dyDescent="0.15">
      <c r="D2707" s="1"/>
      <c r="E2707" s="1"/>
      <c r="F2707" s="1"/>
      <c r="H2707" s="1"/>
      <c r="I2707" s="1"/>
      <c r="J2707" s="1"/>
      <c r="K2707" s="1"/>
      <c r="L2707" s="1"/>
    </row>
    <row r="2708" spans="2:13" s="1" customFormat="1" ht="18" hidden="1" customHeight="1" outlineLevel="1" x14ac:dyDescent="0.15">
      <c r="B2708" s="7"/>
      <c r="C2708" s="95" t="s">
        <v>322</v>
      </c>
      <c r="D2708" s="95"/>
      <c r="E2708" s="95"/>
      <c r="F2708" s="96"/>
      <c r="G2708" s="96"/>
      <c r="H2708" s="96" t="s">
        <v>4</v>
      </c>
      <c r="I2708" s="96" t="s">
        <v>5</v>
      </c>
      <c r="J2708" s="96" t="s">
        <v>6</v>
      </c>
      <c r="K2708" s="96" t="s">
        <v>257</v>
      </c>
      <c r="L2708" s="96" t="s">
        <v>258</v>
      </c>
      <c r="M2708" s="96"/>
    </row>
    <row r="2709" spans="2:13" ht="10" hidden="1" customHeight="1" outlineLevel="1" x14ac:dyDescent="0.15">
      <c r="H2709" s="1"/>
      <c r="I2709" s="1"/>
      <c r="J2709" s="1"/>
      <c r="K2709" s="1"/>
      <c r="L2709" s="1"/>
    </row>
    <row r="2710" spans="2:13" ht="15" hidden="1" customHeight="1" outlineLevel="1" x14ac:dyDescent="0.15">
      <c r="D2710" s="61" t="s">
        <v>308</v>
      </c>
      <c r="H2710" s="102" t="str" cm="1">
        <f t="array" ref="H2710">IF(OR(E2711:E2718 = "!"), "Red alert = missing data","")</f>
        <v/>
      </c>
      <c r="I2710" s="1"/>
      <c r="J2710" s="1"/>
      <c r="K2710" s="1"/>
      <c r="L2710" s="1"/>
    </row>
    <row r="2711" spans="2:13" s="1" customFormat="1" ht="15" hidden="1" customHeight="1" outlineLevel="1" x14ac:dyDescent="0.15">
      <c r="B2711" s="7"/>
      <c r="D2711" s="64" t="str">
        <f t="shared" ref="D2711:D2718" si="156">D2695</f>
        <v>[Role 1]</v>
      </c>
      <c r="E2711" s="62" t="str" cm="1">
        <f t="array" ref="E2711">IF(OR(H2695:L2695*H2711:L2711 &lt; H2695:L2695*1), "!", "")</f>
        <v/>
      </c>
      <c r="F2711" s="59" t="str">
        <f>F2682</f>
        <v>[currency code]</v>
      </c>
      <c r="H2711" s="23"/>
      <c r="I2711" s="23"/>
      <c r="J2711" s="23"/>
      <c r="K2711" s="23"/>
      <c r="L2711" s="23"/>
    </row>
    <row r="2712" spans="2:13" s="1" customFormat="1" ht="15" hidden="1" customHeight="1" outlineLevel="1" x14ac:dyDescent="0.15">
      <c r="B2712" s="7"/>
      <c r="D2712" s="64" t="str">
        <f t="shared" si="156"/>
        <v>[Role 2]</v>
      </c>
      <c r="E2712" s="62" t="str" cm="1">
        <f t="array" ref="E2712">IF(OR(H2696:L2696*H2712:L2712 &lt; H2696:L2696*1), "!", "")</f>
        <v/>
      </c>
      <c r="F2712" s="59" t="str">
        <f>F2682</f>
        <v>[currency code]</v>
      </c>
      <c r="H2712" s="23"/>
      <c r="I2712" s="23"/>
      <c r="J2712" s="23"/>
      <c r="K2712" s="23"/>
      <c r="L2712" s="23"/>
    </row>
    <row r="2713" spans="2:13" s="1" customFormat="1" ht="15" hidden="1" customHeight="1" outlineLevel="1" x14ac:dyDescent="0.15">
      <c r="B2713" s="7"/>
      <c r="D2713" s="64" t="str">
        <f t="shared" si="156"/>
        <v>[Role 3]</v>
      </c>
      <c r="E2713" s="62" t="str" cm="1">
        <f t="array" ref="E2713">IF(OR(H2697:L2697*H2713:L2713 &lt; H2697:L2697*1), "!", "")</f>
        <v/>
      </c>
      <c r="F2713" s="59" t="str">
        <f>F2682</f>
        <v>[currency code]</v>
      </c>
      <c r="H2713" s="23"/>
      <c r="I2713" s="23"/>
      <c r="J2713" s="23"/>
      <c r="K2713" s="23"/>
      <c r="L2713" s="23"/>
    </row>
    <row r="2714" spans="2:13" s="1" customFormat="1" ht="15" hidden="1" customHeight="1" outlineLevel="1" x14ac:dyDescent="0.15">
      <c r="B2714" s="7"/>
      <c r="D2714" s="64" t="str">
        <f t="shared" si="156"/>
        <v>[Role 4]</v>
      </c>
      <c r="E2714" s="62" t="str" cm="1">
        <f t="array" ref="E2714">IF(OR(H2698:L2698*H2714:L2714 &lt; H2698:L2698*1), "!", "")</f>
        <v/>
      </c>
      <c r="F2714" s="59" t="str">
        <f>F2682</f>
        <v>[currency code]</v>
      </c>
      <c r="H2714" s="23"/>
      <c r="I2714" s="23"/>
      <c r="J2714" s="23"/>
      <c r="K2714" s="23"/>
      <c r="L2714" s="23"/>
    </row>
    <row r="2715" spans="2:13" s="1" customFormat="1" ht="15" hidden="1" customHeight="1" outlineLevel="1" x14ac:dyDescent="0.15">
      <c r="B2715" s="7"/>
      <c r="D2715" s="64" t="str">
        <f t="shared" si="156"/>
        <v>[Role 5]</v>
      </c>
      <c r="E2715" s="62" t="str" cm="1">
        <f t="array" ref="E2715">IF(OR(H2699:L2699*H2715:L2715 &lt; H2699:L2699*1), "!", "")</f>
        <v/>
      </c>
      <c r="F2715" s="59" t="str">
        <f>F2682</f>
        <v>[currency code]</v>
      </c>
      <c r="H2715" s="23"/>
      <c r="I2715" s="23"/>
      <c r="J2715" s="23"/>
      <c r="K2715" s="23"/>
      <c r="L2715" s="23"/>
    </row>
    <row r="2716" spans="2:13" s="1" customFormat="1" ht="15" hidden="1" customHeight="1" outlineLevel="1" x14ac:dyDescent="0.15">
      <c r="B2716" s="7"/>
      <c r="D2716" s="64" t="str">
        <f t="shared" si="156"/>
        <v>[Role 6]</v>
      </c>
      <c r="E2716" s="62" t="str" cm="1">
        <f t="array" ref="E2716">IF(OR(H2700:L2700*H2716:L2716 &lt; H2700:L2700*1), "!", "")</f>
        <v/>
      </c>
      <c r="F2716" s="59" t="str">
        <f>F2682</f>
        <v>[currency code]</v>
      </c>
      <c r="H2716" s="23"/>
      <c r="I2716" s="23"/>
      <c r="J2716" s="23"/>
      <c r="K2716" s="23"/>
      <c r="L2716" s="23"/>
    </row>
    <row r="2717" spans="2:13" s="1" customFormat="1" ht="15" hidden="1" customHeight="1" outlineLevel="1" x14ac:dyDescent="0.15">
      <c r="B2717" s="7"/>
      <c r="D2717" s="64" t="str">
        <f t="shared" si="156"/>
        <v>[Role 7]</v>
      </c>
      <c r="E2717" s="62" t="str" cm="1">
        <f t="array" ref="E2717">IF(OR(H2701:L2701*H2717:L2717 &lt; H2701:L2701*1), "!", "")</f>
        <v/>
      </c>
      <c r="F2717" s="59" t="str">
        <f>F2682</f>
        <v>[currency code]</v>
      </c>
      <c r="H2717" s="23"/>
      <c r="I2717" s="23"/>
      <c r="J2717" s="23"/>
      <c r="K2717" s="23"/>
      <c r="L2717" s="23"/>
    </row>
    <row r="2718" spans="2:13" s="1" customFormat="1" ht="15" hidden="1" customHeight="1" outlineLevel="1" x14ac:dyDescent="0.15">
      <c r="B2718" s="7"/>
      <c r="D2718" s="64" t="str">
        <f t="shared" si="156"/>
        <v>[Role 8]</v>
      </c>
      <c r="E2718" s="62" t="str" cm="1">
        <f t="array" ref="E2718">IF(OR(H2702:L2702*H2718:L2718 &lt; H2702:L2702*1), "!", "")</f>
        <v/>
      </c>
      <c r="F2718" s="59" t="str">
        <f>F2682</f>
        <v>[currency code]</v>
      </c>
      <c r="H2718" s="23"/>
      <c r="I2718" s="23"/>
      <c r="J2718" s="23"/>
      <c r="K2718" s="23"/>
      <c r="L2718" s="23"/>
    </row>
    <row r="2719" spans="2:13" ht="10" hidden="1" customHeight="1" outlineLevel="1" x14ac:dyDescent="0.15">
      <c r="D2719" s="1"/>
      <c r="E2719" s="1"/>
      <c r="F2719" s="1"/>
      <c r="H2719" s="1"/>
      <c r="I2719" s="1"/>
      <c r="J2719" s="1"/>
      <c r="K2719" s="1"/>
      <c r="L2719" s="1"/>
    </row>
    <row r="2720" spans="2:13" ht="15" hidden="1" customHeight="1" outlineLevel="1" x14ac:dyDescent="0.15">
      <c r="D2720" s="61" t="s">
        <v>309</v>
      </c>
      <c r="E2720" s="1"/>
      <c r="F2720" s="1"/>
      <c r="H2720" s="104" t="s">
        <v>326</v>
      </c>
      <c r="I2720" s="1"/>
      <c r="J2720" s="1"/>
      <c r="K2720" s="1"/>
      <c r="L2720" s="1"/>
    </row>
    <row r="2721" spans="2:13" s="1" customFormat="1" ht="15" hidden="1" customHeight="1" outlineLevel="1" x14ac:dyDescent="0.15">
      <c r="B2721" s="7"/>
      <c r="D2721" s="64" t="str">
        <f t="shared" ref="D2721:D2728" si="157">D2695</f>
        <v>[Role 1]</v>
      </c>
      <c r="E2721" s="43"/>
      <c r="F2721" s="8" t="str">
        <f t="shared" ref="F2721:F2728" si="158">ReportingCurrency</f>
        <v>USD</v>
      </c>
      <c r="H2721" s="28">
        <f>IF(OR(H2684=0, H2695=0), 0, H2711/H2684)</f>
        <v>0</v>
      </c>
      <c r="I2721" s="28">
        <f>IF(OR(I2684=0, I2695=0), 0, I2711/I2684)</f>
        <v>0</v>
      </c>
      <c r="J2721" s="28">
        <f>IF(OR(J2684=0, J2695=0), 0, J2711/J2684)</f>
        <v>0</v>
      </c>
      <c r="K2721" s="28">
        <f>IF(OR(K2684=0, K2695=0), 0, K2711/K2684)</f>
        <v>0</v>
      </c>
      <c r="L2721" s="28">
        <f>IF(OR(L2684=0, L2695=0), 0, L2711/L2684)</f>
        <v>0</v>
      </c>
    </row>
    <row r="2722" spans="2:13" s="1" customFormat="1" ht="15" hidden="1" customHeight="1" outlineLevel="1" x14ac:dyDescent="0.15">
      <c r="B2722" s="7"/>
      <c r="D2722" s="64" t="str">
        <f t="shared" si="157"/>
        <v>[Role 2]</v>
      </c>
      <c r="E2722" s="43"/>
      <c r="F2722" s="8" t="str">
        <f t="shared" si="158"/>
        <v>USD</v>
      </c>
      <c r="H2722" s="28">
        <f>IF(OR(H2684=0, H2696=0), 0, H2712/H2684)</f>
        <v>0</v>
      </c>
      <c r="I2722" s="28">
        <f>IF(OR(I2684=0, I2696=0), 0, I2712/I2684)</f>
        <v>0</v>
      </c>
      <c r="J2722" s="28">
        <f>IF(OR(J2684=0, J2696=0), 0, J2712/J2684)</f>
        <v>0</v>
      </c>
      <c r="K2722" s="28">
        <f>IF(OR(K2684=0, K2696=0), 0, K2712/K2684)</f>
        <v>0</v>
      </c>
      <c r="L2722" s="28">
        <f>IF(OR(L2684=0, L2696=0), 0, L2712/L2684)</f>
        <v>0</v>
      </c>
    </row>
    <row r="2723" spans="2:13" s="1" customFormat="1" ht="15" hidden="1" customHeight="1" outlineLevel="1" x14ac:dyDescent="0.15">
      <c r="B2723" s="7"/>
      <c r="D2723" s="64" t="str">
        <f t="shared" si="157"/>
        <v>[Role 3]</v>
      </c>
      <c r="E2723" s="43"/>
      <c r="F2723" s="8" t="str">
        <f t="shared" si="158"/>
        <v>USD</v>
      </c>
      <c r="H2723" s="28">
        <f>IF(OR(H2684=0, H2697=0), 0, H2713/H2684)</f>
        <v>0</v>
      </c>
      <c r="I2723" s="28">
        <f>IF(OR(I2684=0, I2697=0), 0, I2713/I2684)</f>
        <v>0</v>
      </c>
      <c r="J2723" s="28">
        <f>IF(OR(J2684=0, J2697=0), 0, J2713/J2684)</f>
        <v>0</v>
      </c>
      <c r="K2723" s="28">
        <f>IF(OR(K2684=0, K2697=0), 0, K2713/K2684)</f>
        <v>0</v>
      </c>
      <c r="L2723" s="28">
        <f>IF(OR(L2684=0, L2697=0), 0, L2713/L2684)</f>
        <v>0</v>
      </c>
    </row>
    <row r="2724" spans="2:13" s="1" customFormat="1" ht="15" hidden="1" customHeight="1" outlineLevel="1" x14ac:dyDescent="0.15">
      <c r="B2724" s="7"/>
      <c r="D2724" s="64" t="str">
        <f t="shared" si="157"/>
        <v>[Role 4]</v>
      </c>
      <c r="E2724" s="43"/>
      <c r="F2724" s="8" t="str">
        <f t="shared" si="158"/>
        <v>USD</v>
      </c>
      <c r="H2724" s="28">
        <f>IF(OR(H2684=0, H2698=0), 0, H2714/H2684)</f>
        <v>0</v>
      </c>
      <c r="I2724" s="28">
        <f>IF(OR(I2684=0, I2698=0), 0, I2714/I2684)</f>
        <v>0</v>
      </c>
      <c r="J2724" s="28">
        <f>IF(OR(J2684=0, J2698=0), 0, J2714/J2684)</f>
        <v>0</v>
      </c>
      <c r="K2724" s="28">
        <f>IF(OR(K2684=0, K2698=0), 0, K2714/K2684)</f>
        <v>0</v>
      </c>
      <c r="L2724" s="28">
        <f>IF(OR(L2684=0, L2698=0), 0, L2714/L2684)</f>
        <v>0</v>
      </c>
    </row>
    <row r="2725" spans="2:13" s="1" customFormat="1" ht="15" hidden="1" customHeight="1" outlineLevel="1" x14ac:dyDescent="0.15">
      <c r="B2725" s="7"/>
      <c r="D2725" s="64" t="str">
        <f t="shared" si="157"/>
        <v>[Role 5]</v>
      </c>
      <c r="E2725" s="43"/>
      <c r="F2725" s="8" t="str">
        <f t="shared" si="158"/>
        <v>USD</v>
      </c>
      <c r="H2725" s="28">
        <f>IF(OR(H2684=0, H2699=0), 0, H2715/H2684)</f>
        <v>0</v>
      </c>
      <c r="I2725" s="28">
        <f>IF(OR(I2684=0, I2699=0), 0, I2715/I2684)</f>
        <v>0</v>
      </c>
      <c r="J2725" s="28">
        <f>IF(OR(J2684=0, J2699=0), 0, J2715/J2684)</f>
        <v>0</v>
      </c>
      <c r="K2725" s="28">
        <f>IF(OR(K2684=0, K2699=0), 0, K2715/K2684)</f>
        <v>0</v>
      </c>
      <c r="L2725" s="28">
        <f>IF(OR(L2684=0, L2699=0), 0, L2715/L2684)</f>
        <v>0</v>
      </c>
    </row>
    <row r="2726" spans="2:13" s="1" customFormat="1" ht="15" hidden="1" customHeight="1" outlineLevel="1" x14ac:dyDescent="0.15">
      <c r="B2726" s="7"/>
      <c r="D2726" s="64" t="str">
        <f t="shared" si="157"/>
        <v>[Role 6]</v>
      </c>
      <c r="E2726" s="43"/>
      <c r="F2726" s="8" t="str">
        <f t="shared" si="158"/>
        <v>USD</v>
      </c>
      <c r="H2726" s="28">
        <f>IF(OR(H2684=0, H2700=0), 0, H2716/H2684)</f>
        <v>0</v>
      </c>
      <c r="I2726" s="28">
        <f>IF(OR(I2684=0, I2700=0), 0, I2716/I2684)</f>
        <v>0</v>
      </c>
      <c r="J2726" s="28">
        <f>IF(OR(J2684=0, J2700=0), 0, J2716/J2684)</f>
        <v>0</v>
      </c>
      <c r="K2726" s="28">
        <f>IF(OR(K2684=0, K2700=0), 0, K2716/K2684)</f>
        <v>0</v>
      </c>
      <c r="L2726" s="28">
        <f>IF(OR(L2684=0, L2700=0), 0, L2716/L2684)</f>
        <v>0</v>
      </c>
    </row>
    <row r="2727" spans="2:13" s="1" customFormat="1" ht="15" hidden="1" customHeight="1" outlineLevel="1" x14ac:dyDescent="0.15">
      <c r="B2727" s="7"/>
      <c r="D2727" s="64" t="str">
        <f t="shared" si="157"/>
        <v>[Role 7]</v>
      </c>
      <c r="E2727" s="43"/>
      <c r="F2727" s="8" t="str">
        <f t="shared" si="158"/>
        <v>USD</v>
      </c>
      <c r="H2727" s="28">
        <f>IF(OR(H2684=0, H2701=0), 0, H2717/H2684)</f>
        <v>0</v>
      </c>
      <c r="I2727" s="28">
        <f>IF(OR(I2684=0, I2701=0), 0, I2717/I2684)</f>
        <v>0</v>
      </c>
      <c r="J2727" s="28">
        <f>IF(OR(J2684=0, J2701=0), 0, J2717/J2684)</f>
        <v>0</v>
      </c>
      <c r="K2727" s="28">
        <f>IF(OR(K2684=0, K2701=0), 0, K2717/K2684)</f>
        <v>0</v>
      </c>
      <c r="L2727" s="28">
        <f>IF(OR(L2684=0, L2701=0), 0, L2717/L2684)</f>
        <v>0</v>
      </c>
    </row>
    <row r="2728" spans="2:13" s="1" customFormat="1" ht="15" hidden="1" customHeight="1" outlineLevel="1" x14ac:dyDescent="0.15">
      <c r="B2728" s="7"/>
      <c r="D2728" s="64" t="str">
        <f t="shared" si="157"/>
        <v>[Role 8]</v>
      </c>
      <c r="E2728" s="43"/>
      <c r="F2728" s="8" t="str">
        <f t="shared" si="158"/>
        <v>USD</v>
      </c>
      <c r="H2728" s="28">
        <f>IF(OR(H2684=0, H2702=0), 0, H2718/H2684)</f>
        <v>0</v>
      </c>
      <c r="I2728" s="28">
        <f>IF(OR(I2684=0, I2702=0), 0, I2718/I2684)</f>
        <v>0</v>
      </c>
      <c r="J2728" s="28">
        <f>IF(OR(J2684=0, J2702=0), 0, J2718/J2684)</f>
        <v>0</v>
      </c>
      <c r="K2728" s="28">
        <f>IF(OR(K2684=0, K2702=0), 0, K2718/K2684)</f>
        <v>0</v>
      </c>
      <c r="L2728" s="28">
        <f>IF(OR(L2684=0, L2702=0), 0, L2718/L2684)</f>
        <v>0</v>
      </c>
    </row>
    <row r="2729" spans="2:13" hidden="1" outlineLevel="1" x14ac:dyDescent="0.15"/>
    <row r="2730" spans="2:13" s="1" customFormat="1" ht="18" hidden="1" customHeight="1" outlineLevel="1" x14ac:dyDescent="0.15">
      <c r="B2730" s="7"/>
      <c r="C2730" s="95" t="s">
        <v>10</v>
      </c>
      <c r="D2730" s="95"/>
      <c r="E2730" s="95"/>
      <c r="F2730" s="96"/>
      <c r="G2730" s="96"/>
      <c r="H2730" s="103" t="s">
        <v>4</v>
      </c>
      <c r="I2730" s="96" t="s">
        <v>5</v>
      </c>
      <c r="J2730" s="96" t="s">
        <v>6</v>
      </c>
      <c r="K2730" s="96" t="s">
        <v>257</v>
      </c>
      <c r="L2730" s="96" t="s">
        <v>258</v>
      </c>
      <c r="M2730" s="96"/>
    </row>
    <row r="2731" spans="2:13" ht="10" hidden="1" customHeight="1" outlineLevel="1" x14ac:dyDescent="0.15"/>
    <row r="2732" spans="2:13" s="1" customFormat="1" ht="15" hidden="1" customHeight="1" outlineLevel="1" x14ac:dyDescent="0.15">
      <c r="B2732" s="7"/>
      <c r="D2732" s="9" t="s">
        <v>17</v>
      </c>
      <c r="F2732" s="8" t="s">
        <v>9</v>
      </c>
      <c r="H2732" s="29">
        <f>H2706</f>
        <v>0</v>
      </c>
      <c r="I2732" s="29">
        <f>I2706</f>
        <v>0</v>
      </c>
      <c r="J2732" s="29">
        <f>J2706</f>
        <v>0</v>
      </c>
      <c r="K2732" s="29">
        <f>K2706</f>
        <v>0</v>
      </c>
      <c r="L2732" s="29">
        <f>L2706</f>
        <v>0</v>
      </c>
    </row>
    <row r="2733" spans="2:13" ht="4" hidden="1" customHeight="1" outlineLevel="1" x14ac:dyDescent="0.15">
      <c r="D2733" s="9"/>
      <c r="F2733" s="1"/>
      <c r="H2733" s="1"/>
      <c r="I2733" s="1"/>
      <c r="J2733" s="1"/>
      <c r="K2733" s="1"/>
      <c r="L2733" s="1"/>
    </row>
    <row r="2734" spans="2:13" s="1" customFormat="1" ht="15" hidden="1" customHeight="1" outlineLevel="1" x14ac:dyDescent="0.15">
      <c r="B2734" s="7"/>
      <c r="D2734" s="9" t="s">
        <v>249</v>
      </c>
      <c r="F2734" s="8" t="s">
        <v>9</v>
      </c>
      <c r="H2734" s="29" cm="1">
        <f t="array" ref="H2734">SUM(H2695:H2702 * (H2711:H2718 &lt;H2682))</f>
        <v>0</v>
      </c>
      <c r="I2734" s="29" cm="1">
        <f t="array" ref="I2734">SUM(I2695:I2702 * (I2711:I2718 &lt;I2682))</f>
        <v>0</v>
      </c>
      <c r="J2734" s="29" cm="1">
        <f t="array" ref="J2734">SUM(J2695:J2702 * (J2711:J2718 &lt;J2682))</f>
        <v>0</v>
      </c>
      <c r="K2734" s="29" cm="1">
        <f t="array" ref="K2734">SUM(K2695:K2702 * (K2711:K2718 &lt;K2682))</f>
        <v>0</v>
      </c>
      <c r="L2734" s="29" cm="1">
        <f t="array" ref="L2734">SUM(L2695:L2702 * (L2711:L2718 &lt;L2682))</f>
        <v>0</v>
      </c>
    </row>
    <row r="2735" spans="2:13" ht="4" hidden="1" customHeight="1" outlineLevel="1" x14ac:dyDescent="0.15">
      <c r="D2735" s="9"/>
      <c r="F2735" s="1"/>
      <c r="H2735" s="1"/>
      <c r="I2735" s="1"/>
      <c r="J2735" s="1"/>
      <c r="K2735" s="1"/>
      <c r="L2735" s="1"/>
    </row>
    <row r="2736" spans="2:13" s="1" customFormat="1" ht="15" hidden="1" customHeight="1" outlineLevel="1" x14ac:dyDescent="0.15">
      <c r="B2736" s="7"/>
      <c r="D2736" s="9" t="s">
        <v>11</v>
      </c>
      <c r="F2736" s="8" t="str">
        <f>ReportingCurrencyUnitLables</f>
        <v>USD 000s</v>
      </c>
      <c r="H2736" s="29">
        <f>H2686 * H2706 / 1000</f>
        <v>0</v>
      </c>
      <c r="I2736" s="105">
        <f t="shared" ref="I2736:L2736" si="159">I2686 * I2706 / 1000</f>
        <v>0</v>
      </c>
      <c r="J2736" s="29">
        <f t="shared" si="159"/>
        <v>0</v>
      </c>
      <c r="K2736" s="29">
        <f t="shared" si="159"/>
        <v>0</v>
      </c>
      <c r="L2736" s="29">
        <f t="shared" si="159"/>
        <v>0</v>
      </c>
    </row>
    <row r="2737" spans="2:13" ht="4" hidden="1" customHeight="1" outlineLevel="1" x14ac:dyDescent="0.15">
      <c r="D2737" s="9"/>
      <c r="F2737" s="1"/>
      <c r="H2737" s="1"/>
      <c r="I2737" s="1"/>
      <c r="J2737" s="1"/>
      <c r="K2737" s="1"/>
      <c r="L2737" s="1"/>
    </row>
    <row r="2738" spans="2:13" s="1" customFormat="1" ht="15" hidden="1" customHeight="1" outlineLevel="1" x14ac:dyDescent="0.15">
      <c r="B2738" s="7"/>
      <c r="D2738" s="9" t="s">
        <v>13</v>
      </c>
      <c r="F2738" s="8" t="s">
        <v>14</v>
      </c>
      <c r="H2738" s="30">
        <f>IF(H2732=0,0,H2734 / H2732)</f>
        <v>0</v>
      </c>
      <c r="I2738" s="30">
        <f>IF(I2732=0,0,I2734 / I2732)</f>
        <v>0</v>
      </c>
      <c r="J2738" s="30">
        <f>IF(J2732=0,0,J2734 / J2732)</f>
        <v>0</v>
      </c>
      <c r="K2738" s="30">
        <f>IF(K2732=0,0,K2734 / K2732)</f>
        <v>0</v>
      </c>
      <c r="L2738" s="30">
        <f>IF(L2732=0,0,L2734 / L2732)</f>
        <v>0</v>
      </c>
    </row>
    <row r="2739" spans="2:13" ht="4" hidden="1" customHeight="1" outlineLevel="1" x14ac:dyDescent="0.15">
      <c r="D2739" s="9"/>
      <c r="F2739" s="1"/>
      <c r="H2739" s="1"/>
      <c r="I2739" s="1"/>
      <c r="J2739" s="1"/>
      <c r="K2739" s="1"/>
      <c r="L2739" s="1"/>
    </row>
    <row r="2740" spans="2:13" ht="15" hidden="1" customHeight="1" outlineLevel="1" x14ac:dyDescent="0.15">
      <c r="D2740" s="9" t="s">
        <v>301</v>
      </c>
      <c r="F2740" s="8" t="str">
        <f>ReportingCurrencyUnitLables</f>
        <v>USD 000s</v>
      </c>
      <c r="G2740" s="1"/>
      <c r="H2740" s="105" cm="1">
        <f t="array" ref="H2740">SUM((H2721:H2728&lt;H2686) * (H2686 - H2721:H2728) * H2695:H2702) / 1000</f>
        <v>0</v>
      </c>
      <c r="I2740" s="105" cm="1">
        <f t="array" ref="I2740">SUM((I2721:I2728&lt;I2686) * (I2686 - I2721:I2728) * I2695:I2702) / 1000</f>
        <v>0</v>
      </c>
      <c r="J2740" s="105" cm="1">
        <f t="array" ref="J2740">SUM((J2721:J2728&lt;J2686) * (J2686 - J2721:J2728) * J2695:J2702) / 1000</f>
        <v>0</v>
      </c>
      <c r="K2740" s="105" cm="1">
        <f t="array" ref="K2740">SUM((K2721:K2728&lt;K2686) * (K2686 - K2721:K2728) * K2695:K2702) / 1000</f>
        <v>0</v>
      </c>
      <c r="L2740" s="105" cm="1">
        <f t="array" ref="L2740">SUM((L2721:L2728&lt;L2686) * (L2686 - L2721:L2728) * L2695:L2702) / 1000</f>
        <v>0</v>
      </c>
    </row>
    <row r="2741" spans="2:13" ht="4" hidden="1" customHeight="1" outlineLevel="1" x14ac:dyDescent="0.15">
      <c r="D2741" s="9"/>
      <c r="F2741" s="1"/>
      <c r="H2741" s="1"/>
      <c r="I2741" s="1"/>
      <c r="J2741" s="1"/>
      <c r="K2741" s="1"/>
      <c r="L2741" s="1"/>
    </row>
    <row r="2742" spans="2:13" s="1" customFormat="1" ht="15" hidden="1" customHeight="1" outlineLevel="1" x14ac:dyDescent="0.15">
      <c r="B2742" s="7"/>
      <c r="D2742" s="9" t="s">
        <v>252</v>
      </c>
      <c r="F2742" s="8" t="s">
        <v>250</v>
      </c>
      <c r="H2742" s="30">
        <f>IF(H2736=0, 0, H2740/H2736)</f>
        <v>0</v>
      </c>
      <c r="I2742" s="30">
        <f>IF(I2736=0, 0, I2740/I2736)</f>
        <v>0</v>
      </c>
      <c r="J2742" s="30">
        <f>IF(J2736=0, 0, J2740/J2736)</f>
        <v>0</v>
      </c>
      <c r="K2742" s="30">
        <f>IF(K2736=0, 0, K2740/K2736)</f>
        <v>0</v>
      </c>
      <c r="L2742" s="30">
        <f>IF(L2736=0, 0, L2740/L2736)</f>
        <v>0</v>
      </c>
    </row>
    <row r="2743" spans="2:13" ht="4" hidden="1" customHeight="1" outlineLevel="1" x14ac:dyDescent="0.15">
      <c r="D2743" s="9"/>
      <c r="F2743" s="1"/>
      <c r="H2743" s="1"/>
      <c r="I2743" s="1"/>
      <c r="J2743" s="1"/>
      <c r="K2743" s="1"/>
      <c r="L2743" s="1"/>
    </row>
    <row r="2744" spans="2:13" s="1" customFormat="1" ht="15" hidden="1" customHeight="1" outlineLevel="1" x14ac:dyDescent="0.15">
      <c r="B2744" s="7"/>
      <c r="C2744" s="7"/>
      <c r="D2744" s="9" t="s">
        <v>251</v>
      </c>
      <c r="F2744" s="8" t="s">
        <v>259</v>
      </c>
      <c r="H2744" s="31"/>
      <c r="I2744" s="30">
        <f>IF(H2742=0, 0, -(I2742-H2742) / H2742)</f>
        <v>0</v>
      </c>
      <c r="J2744" s="30">
        <f>IF(I2742=0, 0, -(J2742-I2742) / I2742)</f>
        <v>0</v>
      </c>
      <c r="K2744" s="30">
        <f>IF(J2742=0, 0, -(K2742-J2742) / J2742)</f>
        <v>0</v>
      </c>
      <c r="L2744" s="30">
        <f>IF(K2742=0, 0, -(L2742-K2742) / K2742)</f>
        <v>0</v>
      </c>
    </row>
    <row r="2745" spans="2:13" hidden="1" outlineLevel="1" x14ac:dyDescent="0.15"/>
    <row r="2746" spans="2:13" s="1" customFormat="1" ht="18" hidden="1" customHeight="1" outlineLevel="1" x14ac:dyDescent="0.15">
      <c r="B2746" s="7"/>
      <c r="C2746" s="95" t="s">
        <v>241</v>
      </c>
      <c r="D2746" s="95"/>
      <c r="E2746" s="97">
        <f>IF(AND(J2673 = "Yes", OR(ISBLANK(Worker_Type_Filter), Worker_Type_Filter = H2678),
 OR(ISBLANK(Country_Filter), Country_Filter = J2678)), 1, 0)</f>
        <v>1</v>
      </c>
      <c r="F2746" s="96"/>
      <c r="G2746" s="96"/>
      <c r="H2746" s="96" t="s">
        <v>4</v>
      </c>
      <c r="I2746" s="96" t="s">
        <v>5</v>
      </c>
      <c r="J2746" s="96" t="s">
        <v>6</v>
      </c>
      <c r="K2746" s="96" t="s">
        <v>257</v>
      </c>
      <c r="L2746" s="96" t="s">
        <v>258</v>
      </c>
      <c r="M2746" s="96"/>
    </row>
    <row r="2747" spans="2:13" ht="10" hidden="1" customHeight="1" outlineLevel="1" x14ac:dyDescent="0.15">
      <c r="C2747" s="44" t="s">
        <v>248</v>
      </c>
    </row>
    <row r="2748" spans="2:13" ht="4" hidden="1" customHeight="1" outlineLevel="1" x14ac:dyDescent="0.15"/>
    <row r="2749" spans="2:13" s="1" customFormat="1" ht="15" hidden="1" customHeight="1" outlineLevel="1" x14ac:dyDescent="0.15">
      <c r="B2749" s="7"/>
      <c r="C2749" s="19">
        <v>1</v>
      </c>
      <c r="D2749" s="9" t="s">
        <v>17</v>
      </c>
      <c r="F2749" s="8" t="s">
        <v>9</v>
      </c>
      <c r="H2749" s="29">
        <f>H2732 * $E2746</f>
        <v>0</v>
      </c>
      <c r="I2749" s="29">
        <f>I2732 * $E2746</f>
        <v>0</v>
      </c>
      <c r="J2749" s="29">
        <f>J2732 * $E2746</f>
        <v>0</v>
      </c>
      <c r="K2749" s="29">
        <f>K2732 * $E2746</f>
        <v>0</v>
      </c>
      <c r="L2749" s="29">
        <f>L2732 * $E2746</f>
        <v>0</v>
      </c>
    </row>
    <row r="2750" spans="2:13" ht="4" hidden="1" customHeight="1" outlineLevel="1" x14ac:dyDescent="0.15">
      <c r="D2750" s="9"/>
      <c r="F2750" s="1"/>
      <c r="H2750" s="1"/>
      <c r="I2750" s="1"/>
      <c r="J2750" s="1"/>
      <c r="K2750" s="1"/>
      <c r="L2750" s="1"/>
    </row>
    <row r="2751" spans="2:13" s="1" customFormat="1" ht="15" hidden="1" customHeight="1" outlineLevel="1" x14ac:dyDescent="0.15">
      <c r="B2751" s="7"/>
      <c r="C2751" s="19">
        <v>2</v>
      </c>
      <c r="D2751" s="9" t="s">
        <v>249</v>
      </c>
      <c r="F2751" s="8" t="s">
        <v>9</v>
      </c>
      <c r="H2751" s="29">
        <f>H2734 * $E2746</f>
        <v>0</v>
      </c>
      <c r="I2751" s="29">
        <f>I2734 * $E2746</f>
        <v>0</v>
      </c>
      <c r="J2751" s="29">
        <f>J2734 * $E2746</f>
        <v>0</v>
      </c>
      <c r="K2751" s="29">
        <f>K2734 * $E2746</f>
        <v>0</v>
      </c>
      <c r="L2751" s="29">
        <f>L2734 * $E2746</f>
        <v>0</v>
      </c>
    </row>
    <row r="2752" spans="2:13" ht="4" hidden="1" customHeight="1" outlineLevel="1" x14ac:dyDescent="0.15">
      <c r="D2752" s="9"/>
      <c r="F2752" s="1"/>
      <c r="H2752" s="1"/>
      <c r="I2752" s="1"/>
      <c r="J2752" s="1"/>
      <c r="K2752" s="1"/>
      <c r="L2752" s="1"/>
    </row>
    <row r="2753" spans="2:14" s="1" customFormat="1" ht="15" hidden="1" customHeight="1" outlineLevel="1" x14ac:dyDescent="0.15">
      <c r="B2753" s="7"/>
      <c r="C2753" s="19">
        <v>3</v>
      </c>
      <c r="D2753" s="9" t="s">
        <v>11</v>
      </c>
      <c r="F2753" s="8" t="str">
        <f>ReportingCurrencyUnitLables</f>
        <v>USD 000s</v>
      </c>
      <c r="H2753" s="29">
        <f>H2736 * $E2746</f>
        <v>0</v>
      </c>
      <c r="I2753" s="29">
        <f>I2736 * $E2746</f>
        <v>0</v>
      </c>
      <c r="J2753" s="29">
        <f>J2736 * $E2746</f>
        <v>0</v>
      </c>
      <c r="K2753" s="29">
        <f>K2736 * $E2746</f>
        <v>0</v>
      </c>
      <c r="L2753" s="29">
        <f>L2736 * $E2746</f>
        <v>0</v>
      </c>
    </row>
    <row r="2754" spans="2:14" ht="4" hidden="1" customHeight="1" outlineLevel="1" x14ac:dyDescent="0.15">
      <c r="D2754" s="9"/>
      <c r="F2754" s="1"/>
      <c r="H2754" s="1"/>
      <c r="I2754" s="1"/>
      <c r="J2754" s="1"/>
      <c r="K2754" s="1"/>
      <c r="L2754" s="1"/>
    </row>
    <row r="2755" spans="2:14" s="1" customFormat="1" ht="15" hidden="1" customHeight="1" outlineLevel="1" x14ac:dyDescent="0.15">
      <c r="B2755" s="7"/>
      <c r="C2755" s="19">
        <v>4</v>
      </c>
      <c r="D2755" s="9" t="s">
        <v>256</v>
      </c>
      <c r="F2755" s="8" t="str">
        <f>ReportingCurrencyUnitLables</f>
        <v>USD 000s</v>
      </c>
      <c r="H2755" s="29">
        <f>H2740 * $E2746</f>
        <v>0</v>
      </c>
      <c r="I2755" s="29">
        <f>I2740 * $E2746</f>
        <v>0</v>
      </c>
      <c r="J2755" s="29">
        <f>J2740 * $E2746</f>
        <v>0</v>
      </c>
      <c r="K2755" s="29">
        <f>K2740 * $E2746</f>
        <v>0</v>
      </c>
      <c r="L2755" s="29">
        <f>L2740 * $E2746</f>
        <v>0</v>
      </c>
    </row>
    <row r="2756" spans="2:14" ht="4" hidden="1" customHeight="1" outlineLevel="1" x14ac:dyDescent="0.15">
      <c r="D2756" s="9"/>
      <c r="F2756" s="1"/>
      <c r="H2756" s="1"/>
      <c r="I2756" s="1"/>
      <c r="J2756" s="1"/>
      <c r="K2756" s="1"/>
      <c r="L2756" s="1"/>
    </row>
    <row r="2757" spans="2:14" ht="10" hidden="1" customHeight="1" outlineLevel="1" x14ac:dyDescent="0.15">
      <c r="B2757" s="45"/>
      <c r="C2757" s="41"/>
      <c r="D2757" s="41"/>
      <c r="E2757" s="41"/>
      <c r="F2757" s="41"/>
      <c r="G2757" s="41"/>
      <c r="H2757" s="41"/>
      <c r="I2757" s="46"/>
      <c r="J2757" s="46"/>
      <c r="K2757" s="46"/>
      <c r="L2757" s="41"/>
      <c r="M2757" s="41"/>
      <c r="N2757" s="1"/>
    </row>
    <row r="2758" spans="2:14" ht="10" customHeight="1" x14ac:dyDescent="0.15"/>
    <row r="2759" spans="2:14" s="1" customFormat="1" ht="19" collapsed="1" x14ac:dyDescent="0.15">
      <c r="B2759" s="87" cm="1">
        <f t="array" aca="1" ref="B2759" ca="1">MAX($B$2:OFFSET(B2759,-1,0)+1)</f>
        <v>33</v>
      </c>
      <c r="C2759" s="88" t="str">
        <f>UPPER(J2764) &amp;" / " &amp; K2764  &amp; " / " &amp; L2764 &amp; " / " &amp; H2764</f>
        <v xml:space="preserve"> /  /  / </v>
      </c>
      <c r="D2759" s="88"/>
      <c r="E2759" s="41"/>
      <c r="F2759" s="41"/>
      <c r="G2759" s="41"/>
      <c r="H2759" s="62" t="str">
        <f>IF(COUNTIF(E2761:E2841, "!")&gt;0, "!", "")</f>
        <v/>
      </c>
      <c r="I2759" s="18" t="s">
        <v>240</v>
      </c>
      <c r="J2759" s="2" t="s">
        <v>210</v>
      </c>
      <c r="K2759" s="18" t="s">
        <v>266</v>
      </c>
      <c r="L2759" s="42">
        <f>E2832</f>
        <v>1</v>
      </c>
      <c r="M2759" s="41"/>
    </row>
    <row r="2760" spans="2:14" s="1" customFormat="1" ht="4" hidden="1" customHeight="1" outlineLevel="1" x14ac:dyDescent="0.15">
      <c r="B2760" s="92"/>
      <c r="C2760" s="93"/>
      <c r="D2760" s="93"/>
      <c r="E2760" s="93"/>
      <c r="F2760" s="93"/>
      <c r="G2760" s="93"/>
      <c r="H2760" s="93"/>
      <c r="I2760" s="94"/>
      <c r="J2760" s="94"/>
      <c r="K2760" s="94"/>
      <c r="L2760" s="93"/>
      <c r="M2760" s="93"/>
    </row>
    <row r="2761" spans="2:14" ht="10" hidden="1" customHeight="1" outlineLevel="1" x14ac:dyDescent="0.15"/>
    <row r="2762" spans="2:14" ht="15" hidden="1" customHeight="1" outlineLevel="1" x14ac:dyDescent="0.15">
      <c r="D2762" s="1"/>
      <c r="E2762" s="1"/>
      <c r="H2762" s="4" t="s">
        <v>1</v>
      </c>
      <c r="J2762" s="4" t="s">
        <v>0</v>
      </c>
      <c r="K2762" s="4" t="s">
        <v>209</v>
      </c>
      <c r="L2762" s="4" t="s">
        <v>263</v>
      </c>
    </row>
    <row r="2763" spans="2:14" ht="5" hidden="1" customHeight="1" outlineLevel="1" x14ac:dyDescent="0.15">
      <c r="D2763" s="1"/>
      <c r="E2763" s="1"/>
      <c r="H2763" s="1"/>
      <c r="J2763" s="1"/>
      <c r="K2763" s="1"/>
      <c r="L2763" s="1"/>
    </row>
    <row r="2764" spans="2:14" ht="15" hidden="1" customHeight="1" outlineLevel="1" x14ac:dyDescent="0.15">
      <c r="D2764" s="9" t="s">
        <v>2</v>
      </c>
      <c r="E2764" s="1"/>
      <c r="H2764" s="2"/>
      <c r="J2764" s="2"/>
      <c r="K2764" s="2"/>
      <c r="L2764" s="2"/>
    </row>
    <row r="2765" spans="2:14" hidden="1" outlineLevel="1" x14ac:dyDescent="0.15">
      <c r="D2765" s="1"/>
      <c r="E2765" s="1"/>
      <c r="F2765" s="1"/>
      <c r="H2765" s="1"/>
      <c r="I2765" s="1"/>
      <c r="J2765" s="1"/>
      <c r="K2765" s="1"/>
      <c r="L2765" s="1"/>
    </row>
    <row r="2766" spans="2:14" s="1" customFormat="1" ht="18" hidden="1" customHeight="1" outlineLevel="1" x14ac:dyDescent="0.15">
      <c r="B2766" s="7"/>
      <c r="C2766" s="95" t="s">
        <v>3</v>
      </c>
      <c r="D2766" s="95"/>
      <c r="E2766" s="95"/>
      <c r="F2766" s="96"/>
      <c r="G2766" s="96"/>
      <c r="H2766" s="96" t="s">
        <v>4</v>
      </c>
      <c r="I2766" s="96" t="s">
        <v>5</v>
      </c>
      <c r="J2766" s="96" t="s">
        <v>6</v>
      </c>
      <c r="K2766" s="96" t="s">
        <v>257</v>
      </c>
      <c r="L2766" s="96" t="s">
        <v>258</v>
      </c>
      <c r="M2766" s="96"/>
    </row>
    <row r="2767" spans="2:14" ht="10" hidden="1" customHeight="1" outlineLevel="1" x14ac:dyDescent="0.15">
      <c r="H2767" s="1"/>
      <c r="I2767" s="1"/>
      <c r="J2767" s="1"/>
      <c r="K2767" s="1"/>
      <c r="L2767" s="1"/>
    </row>
    <row r="2768" spans="2:14" s="1" customFormat="1" ht="15" hidden="1" customHeight="1" outlineLevel="1" x14ac:dyDescent="0.15">
      <c r="B2768" s="7"/>
      <c r="D2768" s="9" t="s">
        <v>3</v>
      </c>
      <c r="F2768" s="17" t="s">
        <v>331</v>
      </c>
      <c r="H2768" s="22"/>
      <c r="I2768" s="22"/>
      <c r="J2768" s="22"/>
      <c r="K2768" s="22"/>
      <c r="L2768" s="22"/>
    </row>
    <row r="2769" spans="2:13" ht="4" hidden="1" customHeight="1" outlineLevel="1" x14ac:dyDescent="0.15">
      <c r="D2769" s="1"/>
      <c r="E2769" s="1"/>
      <c r="F2769" s="1"/>
      <c r="H2769" s="1"/>
      <c r="I2769" s="1"/>
      <c r="J2769" s="1"/>
      <c r="K2769" s="1"/>
      <c r="L2769" s="1"/>
    </row>
    <row r="2770" spans="2:13" s="1" customFormat="1" ht="15" hidden="1" customHeight="1" outlineLevel="1" x14ac:dyDescent="0.15">
      <c r="B2770" s="7"/>
      <c r="D2770" s="9" t="s">
        <v>246</v>
      </c>
      <c r="F2770" s="8" t="str">
        <f>F2772 &amp; ":" &amp; F2768</f>
        <v>USD:[currency code]</v>
      </c>
      <c r="H2770" s="24"/>
      <c r="I2770" s="24"/>
      <c r="J2770" s="24"/>
      <c r="K2770" s="24"/>
      <c r="L2770" s="24"/>
    </row>
    <row r="2771" spans="2:13" ht="4" hidden="1" customHeight="1" outlineLevel="1" x14ac:dyDescent="0.15">
      <c r="D2771" s="1"/>
      <c r="E2771" s="1"/>
      <c r="F2771" s="1"/>
      <c r="H2771" s="1"/>
      <c r="I2771" s="1"/>
      <c r="J2771" s="1"/>
      <c r="K2771" s="1"/>
      <c r="L2771" s="1"/>
    </row>
    <row r="2772" spans="2:13" s="1" customFormat="1" ht="15" hidden="1" customHeight="1" outlineLevel="1" x14ac:dyDescent="0.15">
      <c r="B2772" s="7"/>
      <c r="D2772" s="9" t="s">
        <v>16</v>
      </c>
      <c r="F2772" s="8" t="str">
        <f>ReportingCurrency</f>
        <v>USD</v>
      </c>
      <c r="H2772" s="28">
        <f>IF(H2770=0, 0, H2768/H2770)</f>
        <v>0</v>
      </c>
      <c r="I2772" s="28">
        <f>IF(I2770=0, 0, I2768/I2770)</f>
        <v>0</v>
      </c>
      <c r="J2772" s="28">
        <f>IF(J2770=0, 0, J2768/J2770)</f>
        <v>0</v>
      </c>
      <c r="K2772" s="28">
        <f>IF(K2770=0, 0, K2768/K2770)</f>
        <v>0</v>
      </c>
      <c r="L2772" s="28">
        <f>IF(L2770=0, 0, L2768/L2770)</f>
        <v>0</v>
      </c>
    </row>
    <row r="2773" spans="2:13" ht="4" hidden="1" customHeight="1" outlineLevel="1" x14ac:dyDescent="0.15">
      <c r="D2773" s="1"/>
      <c r="E2773" s="1"/>
      <c r="F2773" s="1"/>
      <c r="H2773" s="1"/>
      <c r="I2773" s="1"/>
      <c r="J2773" s="1"/>
      <c r="K2773" s="1"/>
      <c r="L2773" s="1"/>
    </row>
    <row r="2774" spans="2:13" s="1" customFormat="1" ht="15" hidden="1" customHeight="1" outlineLevel="1" x14ac:dyDescent="0.15">
      <c r="B2774" s="7"/>
      <c r="D2774" s="9" t="s">
        <v>253</v>
      </c>
      <c r="F2774" s="8" t="s">
        <v>254</v>
      </c>
      <c r="H2774" s="2"/>
      <c r="I2774" s="2"/>
      <c r="J2774" s="2"/>
      <c r="K2774" s="2"/>
      <c r="L2774" s="2"/>
    </row>
    <row r="2775" spans="2:13" ht="4" hidden="1" customHeight="1" outlineLevel="1" x14ac:dyDescent="0.15">
      <c r="D2775" s="1"/>
      <c r="E2775" s="1"/>
      <c r="F2775" s="1"/>
      <c r="H2775" s="1"/>
      <c r="I2775" s="1"/>
      <c r="J2775" s="1"/>
      <c r="K2775" s="1"/>
      <c r="L2775" s="1"/>
    </row>
    <row r="2776" spans="2:13" s="1" customFormat="1" ht="15" hidden="1" customHeight="1" outlineLevel="1" x14ac:dyDescent="0.15">
      <c r="B2776" s="7"/>
      <c r="D2776" s="9" t="s">
        <v>279</v>
      </c>
      <c r="F2776" s="8" t="s">
        <v>255</v>
      </c>
      <c r="H2776" s="25"/>
      <c r="I2776" s="25"/>
      <c r="J2776" s="25"/>
      <c r="K2776" s="25"/>
      <c r="L2776" s="25"/>
    </row>
    <row r="2777" spans="2:13" hidden="1" outlineLevel="1" x14ac:dyDescent="0.15">
      <c r="D2777" s="1"/>
      <c r="E2777" s="1"/>
      <c r="F2777" s="1"/>
      <c r="H2777" s="1"/>
      <c r="I2777" s="1"/>
      <c r="J2777" s="1"/>
      <c r="K2777" s="1"/>
      <c r="L2777" s="1"/>
    </row>
    <row r="2778" spans="2:13" s="1" customFormat="1" ht="18" hidden="1" customHeight="1" outlineLevel="1" x14ac:dyDescent="0.15">
      <c r="B2778" s="7"/>
      <c r="C2778" s="95" t="s">
        <v>8</v>
      </c>
      <c r="D2778" s="95"/>
      <c r="E2778" s="95"/>
      <c r="F2778" s="96"/>
      <c r="G2778" s="96"/>
      <c r="H2778" s="96" t="s">
        <v>4</v>
      </c>
      <c r="I2778" s="96" t="s">
        <v>5</v>
      </c>
      <c r="J2778" s="96" t="s">
        <v>6</v>
      </c>
      <c r="K2778" s="96" t="s">
        <v>257</v>
      </c>
      <c r="L2778" s="96" t="s">
        <v>258</v>
      </c>
      <c r="M2778" s="96"/>
    </row>
    <row r="2779" spans="2:13" ht="10" hidden="1" customHeight="1" outlineLevel="1" x14ac:dyDescent="0.15">
      <c r="H2779" s="1"/>
      <c r="I2779" s="1"/>
      <c r="J2779" s="1"/>
      <c r="K2779" s="1"/>
      <c r="L2779" s="1"/>
    </row>
    <row r="2780" spans="2:13" ht="15" hidden="1" customHeight="1" outlineLevel="1" x14ac:dyDescent="0.15">
      <c r="D2780" s="9" t="s">
        <v>323</v>
      </c>
      <c r="E2780" s="1"/>
      <c r="F2780" s="1"/>
      <c r="H2780" s="65"/>
      <c r="I2780" s="1"/>
      <c r="J2780" s="1"/>
      <c r="K2780" s="1"/>
      <c r="L2780" s="1"/>
    </row>
    <row r="2781" spans="2:13" s="1" customFormat="1" ht="15" hidden="1" customHeight="1" outlineLevel="1" x14ac:dyDescent="0.15">
      <c r="B2781" s="7"/>
      <c r="D2781" s="63" t="s">
        <v>317</v>
      </c>
      <c r="F2781" s="8" t="s">
        <v>18</v>
      </c>
      <c r="H2781" s="23"/>
      <c r="I2781" s="23"/>
      <c r="J2781" s="23"/>
      <c r="K2781" s="23"/>
      <c r="L2781" s="23"/>
    </row>
    <row r="2782" spans="2:13" s="1" customFormat="1" ht="15" hidden="1" customHeight="1" outlineLevel="1" x14ac:dyDescent="0.15">
      <c r="B2782" s="7"/>
      <c r="D2782" s="63" t="s">
        <v>302</v>
      </c>
      <c r="F2782" s="8" t="s">
        <v>18</v>
      </c>
      <c r="H2782" s="23"/>
      <c r="I2782" s="23"/>
      <c r="J2782" s="23"/>
      <c r="K2782" s="23"/>
      <c r="L2782" s="23"/>
    </row>
    <row r="2783" spans="2:13" s="1" customFormat="1" ht="15" hidden="1" customHeight="1" outlineLevel="1" x14ac:dyDescent="0.15">
      <c r="B2783" s="7"/>
      <c r="D2783" s="63" t="s">
        <v>303</v>
      </c>
      <c r="F2783" s="8" t="s">
        <v>18</v>
      </c>
      <c r="H2783" s="23"/>
      <c r="I2783" s="23"/>
      <c r="J2783" s="23"/>
      <c r="K2783" s="23"/>
      <c r="L2783" s="23"/>
    </row>
    <row r="2784" spans="2:13" s="1" customFormat="1" ht="15" hidden="1" customHeight="1" outlineLevel="1" x14ac:dyDescent="0.15">
      <c r="B2784" s="7"/>
      <c r="D2784" s="63" t="s">
        <v>304</v>
      </c>
      <c r="F2784" s="8" t="s">
        <v>18</v>
      </c>
      <c r="H2784" s="23"/>
      <c r="I2784" s="23"/>
      <c r="J2784" s="23"/>
      <c r="K2784" s="23"/>
      <c r="L2784" s="23"/>
    </row>
    <row r="2785" spans="2:13" s="1" customFormat="1" ht="15" hidden="1" customHeight="1" outlineLevel="1" x14ac:dyDescent="0.15">
      <c r="B2785" s="7"/>
      <c r="D2785" s="63" t="s">
        <v>318</v>
      </c>
      <c r="F2785" s="8" t="s">
        <v>18</v>
      </c>
      <c r="H2785" s="23"/>
      <c r="I2785" s="23"/>
      <c r="J2785" s="23"/>
      <c r="K2785" s="23"/>
      <c r="L2785" s="23"/>
    </row>
    <row r="2786" spans="2:13" s="1" customFormat="1" ht="15" hidden="1" customHeight="1" outlineLevel="1" x14ac:dyDescent="0.15">
      <c r="B2786" s="7"/>
      <c r="D2786" s="63" t="s">
        <v>319</v>
      </c>
      <c r="F2786" s="8" t="s">
        <v>18</v>
      </c>
      <c r="H2786" s="23"/>
      <c r="I2786" s="23"/>
      <c r="J2786" s="23"/>
      <c r="K2786" s="23"/>
      <c r="L2786" s="23"/>
    </row>
    <row r="2787" spans="2:13" s="1" customFormat="1" ht="15" hidden="1" customHeight="1" outlineLevel="1" x14ac:dyDescent="0.15">
      <c r="B2787" s="7"/>
      <c r="D2787" s="63" t="s">
        <v>320</v>
      </c>
      <c r="F2787" s="8" t="s">
        <v>18</v>
      </c>
      <c r="H2787" s="23"/>
      <c r="I2787" s="23"/>
      <c r="J2787" s="23"/>
      <c r="K2787" s="23"/>
      <c r="L2787" s="23"/>
    </row>
    <row r="2788" spans="2:13" s="1" customFormat="1" ht="15" hidden="1" customHeight="1" outlineLevel="1" x14ac:dyDescent="0.15">
      <c r="B2788" s="7"/>
      <c r="D2788" s="63" t="s">
        <v>321</v>
      </c>
      <c r="F2788" s="8" t="s">
        <v>18</v>
      </c>
      <c r="H2788" s="23"/>
      <c r="I2788" s="23"/>
      <c r="J2788" s="23"/>
      <c r="K2788" s="23"/>
      <c r="L2788" s="23"/>
    </row>
    <row r="2789" spans="2:13" ht="4" hidden="1" customHeight="1" outlineLevel="1" x14ac:dyDescent="0.15">
      <c r="D2789" s="1"/>
      <c r="E2789" s="1"/>
      <c r="F2789" s="1"/>
      <c r="H2789" s="1"/>
      <c r="I2789" s="1"/>
      <c r="J2789" s="1"/>
      <c r="K2789" s="1"/>
      <c r="L2789" s="1"/>
    </row>
    <row r="2790" spans="2:13" s="1" customFormat="1" ht="15" hidden="1" customHeight="1" outlineLevel="1" x14ac:dyDescent="0.15">
      <c r="B2790" s="7"/>
      <c r="D2790" s="66" t="s">
        <v>327</v>
      </c>
      <c r="F2790" s="8" t="s">
        <v>18</v>
      </c>
      <c r="H2790" s="23"/>
      <c r="I2790" s="23"/>
      <c r="J2790" s="23"/>
      <c r="K2790" s="23"/>
      <c r="L2790" s="23"/>
    </row>
    <row r="2791" spans="2:13" ht="4" hidden="1" customHeight="1" outlineLevel="1" x14ac:dyDescent="0.15">
      <c r="D2791" s="1"/>
      <c r="E2791" s="1"/>
      <c r="F2791" s="1"/>
      <c r="H2791" s="1"/>
      <c r="I2791" s="1"/>
      <c r="J2791" s="1"/>
      <c r="K2791" s="1"/>
      <c r="L2791" s="1"/>
    </row>
    <row r="2792" spans="2:13" s="1" customFormat="1" ht="15" hidden="1" customHeight="1" outlineLevel="1" x14ac:dyDescent="0.15">
      <c r="B2792" s="7"/>
      <c r="D2792" s="60" t="s">
        <v>310</v>
      </c>
      <c r="E2792"/>
      <c r="F2792" s="8" t="s">
        <v>18</v>
      </c>
      <c r="H2792" s="28">
        <f>SUM(H2781:H2788, H2790)</f>
        <v>0</v>
      </c>
      <c r="I2792" s="28">
        <f t="shared" ref="I2792:L2792" si="160">SUM(I2781:I2788, I2790)</f>
        <v>0</v>
      </c>
      <c r="J2792" s="28">
        <f t="shared" si="160"/>
        <v>0</v>
      </c>
      <c r="K2792" s="28">
        <f t="shared" si="160"/>
        <v>0</v>
      </c>
      <c r="L2792" s="28">
        <f t="shared" si="160"/>
        <v>0</v>
      </c>
    </row>
    <row r="2793" spans="2:13" hidden="1" outlineLevel="1" x14ac:dyDescent="0.15">
      <c r="D2793" s="1"/>
      <c r="E2793" s="1"/>
      <c r="F2793" s="1"/>
      <c r="H2793" s="1"/>
      <c r="I2793" s="1"/>
      <c r="J2793" s="1"/>
      <c r="K2793" s="1"/>
      <c r="L2793" s="1"/>
    </row>
    <row r="2794" spans="2:13" s="1" customFormat="1" ht="18" hidden="1" customHeight="1" outlineLevel="1" x14ac:dyDescent="0.15">
      <c r="B2794" s="7"/>
      <c r="C2794" s="95" t="s">
        <v>322</v>
      </c>
      <c r="D2794" s="95"/>
      <c r="E2794" s="95"/>
      <c r="F2794" s="96"/>
      <c r="G2794" s="96"/>
      <c r="H2794" s="96" t="s">
        <v>4</v>
      </c>
      <c r="I2794" s="96" t="s">
        <v>5</v>
      </c>
      <c r="J2794" s="96" t="s">
        <v>6</v>
      </c>
      <c r="K2794" s="96" t="s">
        <v>257</v>
      </c>
      <c r="L2794" s="96" t="s">
        <v>258</v>
      </c>
      <c r="M2794" s="96"/>
    </row>
    <row r="2795" spans="2:13" ht="10" hidden="1" customHeight="1" outlineLevel="1" x14ac:dyDescent="0.15">
      <c r="H2795" s="1"/>
      <c r="I2795" s="1"/>
      <c r="J2795" s="1"/>
      <c r="K2795" s="1"/>
      <c r="L2795" s="1"/>
    </row>
    <row r="2796" spans="2:13" ht="15" hidden="1" customHeight="1" outlineLevel="1" x14ac:dyDescent="0.15">
      <c r="D2796" s="61" t="s">
        <v>308</v>
      </c>
      <c r="H2796" s="102" t="str" cm="1">
        <f t="array" ref="H2796">IF(OR(E2797:E2804 = "!"), "Red alert = missing data","")</f>
        <v/>
      </c>
      <c r="I2796" s="1"/>
      <c r="J2796" s="1"/>
      <c r="K2796" s="1"/>
      <c r="L2796" s="1"/>
    </row>
    <row r="2797" spans="2:13" s="1" customFormat="1" ht="15" hidden="1" customHeight="1" outlineLevel="1" x14ac:dyDescent="0.15">
      <c r="B2797" s="7"/>
      <c r="D2797" s="64" t="str">
        <f t="shared" ref="D2797:D2804" si="161">D2781</f>
        <v>[Role 1]</v>
      </c>
      <c r="E2797" s="62" t="str" cm="1">
        <f t="array" ref="E2797">IF(OR(H2781:L2781*H2797:L2797 &lt; H2781:L2781*1), "!", "")</f>
        <v/>
      </c>
      <c r="F2797" s="59" t="str">
        <f>F2768</f>
        <v>[currency code]</v>
      </c>
      <c r="H2797" s="23"/>
      <c r="I2797" s="23"/>
      <c r="J2797" s="23"/>
      <c r="K2797" s="23"/>
      <c r="L2797" s="23"/>
    </row>
    <row r="2798" spans="2:13" s="1" customFormat="1" ht="15" hidden="1" customHeight="1" outlineLevel="1" x14ac:dyDescent="0.15">
      <c r="B2798" s="7"/>
      <c r="D2798" s="64" t="str">
        <f t="shared" si="161"/>
        <v>[Role 2]</v>
      </c>
      <c r="E2798" s="62" t="str" cm="1">
        <f t="array" ref="E2798">IF(OR(H2782:L2782*H2798:L2798 &lt; H2782:L2782*1), "!", "")</f>
        <v/>
      </c>
      <c r="F2798" s="59" t="str">
        <f>F2768</f>
        <v>[currency code]</v>
      </c>
      <c r="H2798" s="23"/>
      <c r="I2798" s="23"/>
      <c r="J2798" s="23"/>
      <c r="K2798" s="23"/>
      <c r="L2798" s="23"/>
    </row>
    <row r="2799" spans="2:13" s="1" customFormat="1" ht="15" hidden="1" customHeight="1" outlineLevel="1" x14ac:dyDescent="0.15">
      <c r="B2799" s="7"/>
      <c r="D2799" s="64" t="str">
        <f t="shared" si="161"/>
        <v>[Role 3]</v>
      </c>
      <c r="E2799" s="62" t="str" cm="1">
        <f t="array" ref="E2799">IF(OR(H2783:L2783*H2799:L2799 &lt; H2783:L2783*1), "!", "")</f>
        <v/>
      </c>
      <c r="F2799" s="59" t="str">
        <f>F2768</f>
        <v>[currency code]</v>
      </c>
      <c r="H2799" s="23"/>
      <c r="I2799" s="23"/>
      <c r="J2799" s="23"/>
      <c r="K2799" s="23"/>
      <c r="L2799" s="23"/>
    </row>
    <row r="2800" spans="2:13" s="1" customFormat="1" ht="15" hidden="1" customHeight="1" outlineLevel="1" x14ac:dyDescent="0.15">
      <c r="B2800" s="7"/>
      <c r="D2800" s="64" t="str">
        <f t="shared" si="161"/>
        <v>[Role 4]</v>
      </c>
      <c r="E2800" s="62" t="str" cm="1">
        <f t="array" ref="E2800">IF(OR(H2784:L2784*H2800:L2800 &lt; H2784:L2784*1), "!", "")</f>
        <v/>
      </c>
      <c r="F2800" s="59" t="str">
        <f>F2768</f>
        <v>[currency code]</v>
      </c>
      <c r="H2800" s="23"/>
      <c r="I2800" s="23"/>
      <c r="J2800" s="23"/>
      <c r="K2800" s="23"/>
      <c r="L2800" s="23"/>
    </row>
    <row r="2801" spans="2:13" s="1" customFormat="1" ht="15" hidden="1" customHeight="1" outlineLevel="1" x14ac:dyDescent="0.15">
      <c r="B2801" s="7"/>
      <c r="D2801" s="64" t="str">
        <f t="shared" si="161"/>
        <v>[Role 5]</v>
      </c>
      <c r="E2801" s="62" t="str" cm="1">
        <f t="array" ref="E2801">IF(OR(H2785:L2785*H2801:L2801 &lt; H2785:L2785*1), "!", "")</f>
        <v/>
      </c>
      <c r="F2801" s="59" t="str">
        <f>F2768</f>
        <v>[currency code]</v>
      </c>
      <c r="H2801" s="23"/>
      <c r="I2801" s="23"/>
      <c r="J2801" s="23"/>
      <c r="K2801" s="23"/>
      <c r="L2801" s="23"/>
    </row>
    <row r="2802" spans="2:13" s="1" customFormat="1" ht="15" hidden="1" customHeight="1" outlineLevel="1" x14ac:dyDescent="0.15">
      <c r="B2802" s="7"/>
      <c r="D2802" s="64" t="str">
        <f t="shared" si="161"/>
        <v>[Role 6]</v>
      </c>
      <c r="E2802" s="62" t="str" cm="1">
        <f t="array" ref="E2802">IF(OR(H2786:L2786*H2802:L2802 &lt; H2786:L2786*1), "!", "")</f>
        <v/>
      </c>
      <c r="F2802" s="59" t="str">
        <f>F2768</f>
        <v>[currency code]</v>
      </c>
      <c r="H2802" s="23"/>
      <c r="I2802" s="23"/>
      <c r="J2802" s="23"/>
      <c r="K2802" s="23"/>
      <c r="L2802" s="23"/>
    </row>
    <row r="2803" spans="2:13" s="1" customFormat="1" ht="15" hidden="1" customHeight="1" outlineLevel="1" x14ac:dyDescent="0.15">
      <c r="B2803" s="7"/>
      <c r="D2803" s="64" t="str">
        <f t="shared" si="161"/>
        <v>[Role 7]</v>
      </c>
      <c r="E2803" s="62" t="str" cm="1">
        <f t="array" ref="E2803">IF(OR(H2787:L2787*H2803:L2803 &lt; H2787:L2787*1), "!", "")</f>
        <v/>
      </c>
      <c r="F2803" s="59" t="str">
        <f>F2768</f>
        <v>[currency code]</v>
      </c>
      <c r="H2803" s="23"/>
      <c r="I2803" s="23"/>
      <c r="J2803" s="23"/>
      <c r="K2803" s="23"/>
      <c r="L2803" s="23"/>
    </row>
    <row r="2804" spans="2:13" s="1" customFormat="1" ht="15" hidden="1" customHeight="1" outlineLevel="1" x14ac:dyDescent="0.15">
      <c r="B2804" s="7"/>
      <c r="D2804" s="64" t="str">
        <f t="shared" si="161"/>
        <v>[Role 8]</v>
      </c>
      <c r="E2804" s="62" t="str" cm="1">
        <f t="array" ref="E2804">IF(OR(H2788:L2788*H2804:L2804 &lt; H2788:L2788*1), "!", "")</f>
        <v/>
      </c>
      <c r="F2804" s="59" t="str">
        <f>F2768</f>
        <v>[currency code]</v>
      </c>
      <c r="H2804" s="23"/>
      <c r="I2804" s="23"/>
      <c r="J2804" s="23"/>
      <c r="K2804" s="23"/>
      <c r="L2804" s="23"/>
    </row>
    <row r="2805" spans="2:13" ht="10" hidden="1" customHeight="1" outlineLevel="1" x14ac:dyDescent="0.15">
      <c r="D2805" s="1"/>
      <c r="E2805" s="1"/>
      <c r="F2805" s="1"/>
      <c r="H2805" s="1"/>
      <c r="I2805" s="1"/>
      <c r="J2805" s="1"/>
      <c r="K2805" s="1"/>
      <c r="L2805" s="1"/>
    </row>
    <row r="2806" spans="2:13" ht="15" hidden="1" customHeight="1" outlineLevel="1" x14ac:dyDescent="0.15">
      <c r="D2806" s="61" t="s">
        <v>309</v>
      </c>
      <c r="E2806" s="1"/>
      <c r="F2806" s="1"/>
      <c r="H2806" s="104" t="s">
        <v>326</v>
      </c>
      <c r="I2806" s="1"/>
      <c r="J2806" s="1"/>
      <c r="K2806" s="1"/>
      <c r="L2806" s="1"/>
    </row>
    <row r="2807" spans="2:13" s="1" customFormat="1" ht="15" hidden="1" customHeight="1" outlineLevel="1" x14ac:dyDescent="0.15">
      <c r="B2807" s="7"/>
      <c r="D2807" s="64" t="str">
        <f t="shared" ref="D2807:D2814" si="162">D2781</f>
        <v>[Role 1]</v>
      </c>
      <c r="E2807" s="43"/>
      <c r="F2807" s="8" t="str">
        <f t="shared" ref="F2807:F2814" si="163">ReportingCurrency</f>
        <v>USD</v>
      </c>
      <c r="H2807" s="28">
        <f>IF(OR(H2770=0, H2781=0), 0, H2797/H2770)</f>
        <v>0</v>
      </c>
      <c r="I2807" s="28">
        <f>IF(OR(I2770=0, I2781=0), 0, I2797/I2770)</f>
        <v>0</v>
      </c>
      <c r="J2807" s="28">
        <f>IF(OR(J2770=0, J2781=0), 0, J2797/J2770)</f>
        <v>0</v>
      </c>
      <c r="K2807" s="28">
        <f>IF(OR(K2770=0, K2781=0), 0, K2797/K2770)</f>
        <v>0</v>
      </c>
      <c r="L2807" s="28">
        <f>IF(OR(L2770=0, L2781=0), 0, L2797/L2770)</f>
        <v>0</v>
      </c>
    </row>
    <row r="2808" spans="2:13" s="1" customFormat="1" ht="15" hidden="1" customHeight="1" outlineLevel="1" x14ac:dyDescent="0.15">
      <c r="B2808" s="7"/>
      <c r="D2808" s="64" t="str">
        <f t="shared" si="162"/>
        <v>[Role 2]</v>
      </c>
      <c r="E2808" s="43"/>
      <c r="F2808" s="8" t="str">
        <f t="shared" si="163"/>
        <v>USD</v>
      </c>
      <c r="H2808" s="28">
        <f>IF(OR(H2770=0, H2782=0), 0, H2798/H2770)</f>
        <v>0</v>
      </c>
      <c r="I2808" s="28">
        <f>IF(OR(I2770=0, I2782=0), 0, I2798/I2770)</f>
        <v>0</v>
      </c>
      <c r="J2808" s="28">
        <f>IF(OR(J2770=0, J2782=0), 0, J2798/J2770)</f>
        <v>0</v>
      </c>
      <c r="K2808" s="28">
        <f>IF(OR(K2770=0, K2782=0), 0, K2798/K2770)</f>
        <v>0</v>
      </c>
      <c r="L2808" s="28">
        <f>IF(OR(L2770=0, L2782=0), 0, L2798/L2770)</f>
        <v>0</v>
      </c>
    </row>
    <row r="2809" spans="2:13" s="1" customFormat="1" ht="15" hidden="1" customHeight="1" outlineLevel="1" x14ac:dyDescent="0.15">
      <c r="B2809" s="7"/>
      <c r="D2809" s="64" t="str">
        <f t="shared" si="162"/>
        <v>[Role 3]</v>
      </c>
      <c r="E2809" s="43"/>
      <c r="F2809" s="8" t="str">
        <f t="shared" si="163"/>
        <v>USD</v>
      </c>
      <c r="H2809" s="28">
        <f>IF(OR(H2770=0, H2783=0), 0, H2799/H2770)</f>
        <v>0</v>
      </c>
      <c r="I2809" s="28">
        <f>IF(OR(I2770=0, I2783=0), 0, I2799/I2770)</f>
        <v>0</v>
      </c>
      <c r="J2809" s="28">
        <f>IF(OR(J2770=0, J2783=0), 0, J2799/J2770)</f>
        <v>0</v>
      </c>
      <c r="K2809" s="28">
        <f>IF(OR(K2770=0, K2783=0), 0, K2799/K2770)</f>
        <v>0</v>
      </c>
      <c r="L2809" s="28">
        <f>IF(OR(L2770=0, L2783=0), 0, L2799/L2770)</f>
        <v>0</v>
      </c>
    </row>
    <row r="2810" spans="2:13" s="1" customFormat="1" ht="15" hidden="1" customHeight="1" outlineLevel="1" x14ac:dyDescent="0.15">
      <c r="B2810" s="7"/>
      <c r="D2810" s="64" t="str">
        <f t="shared" si="162"/>
        <v>[Role 4]</v>
      </c>
      <c r="E2810" s="43"/>
      <c r="F2810" s="8" t="str">
        <f t="shared" si="163"/>
        <v>USD</v>
      </c>
      <c r="H2810" s="28">
        <f>IF(OR(H2770=0, H2784=0), 0, H2800/H2770)</f>
        <v>0</v>
      </c>
      <c r="I2810" s="28">
        <f>IF(OR(I2770=0, I2784=0), 0, I2800/I2770)</f>
        <v>0</v>
      </c>
      <c r="J2810" s="28">
        <f>IF(OR(J2770=0, J2784=0), 0, J2800/J2770)</f>
        <v>0</v>
      </c>
      <c r="K2810" s="28">
        <f>IF(OR(K2770=0, K2784=0), 0, K2800/K2770)</f>
        <v>0</v>
      </c>
      <c r="L2810" s="28">
        <f>IF(OR(L2770=0, L2784=0), 0, L2800/L2770)</f>
        <v>0</v>
      </c>
    </row>
    <row r="2811" spans="2:13" s="1" customFormat="1" ht="15" hidden="1" customHeight="1" outlineLevel="1" x14ac:dyDescent="0.15">
      <c r="B2811" s="7"/>
      <c r="D2811" s="64" t="str">
        <f t="shared" si="162"/>
        <v>[Role 5]</v>
      </c>
      <c r="E2811" s="43"/>
      <c r="F2811" s="8" t="str">
        <f t="shared" si="163"/>
        <v>USD</v>
      </c>
      <c r="H2811" s="28">
        <f>IF(OR(H2770=0, H2785=0), 0, H2801/H2770)</f>
        <v>0</v>
      </c>
      <c r="I2811" s="28">
        <f>IF(OR(I2770=0, I2785=0), 0, I2801/I2770)</f>
        <v>0</v>
      </c>
      <c r="J2811" s="28">
        <f>IF(OR(J2770=0, J2785=0), 0, J2801/J2770)</f>
        <v>0</v>
      </c>
      <c r="K2811" s="28">
        <f>IF(OR(K2770=0, K2785=0), 0, K2801/K2770)</f>
        <v>0</v>
      </c>
      <c r="L2811" s="28">
        <f>IF(OR(L2770=0, L2785=0), 0, L2801/L2770)</f>
        <v>0</v>
      </c>
    </row>
    <row r="2812" spans="2:13" s="1" customFormat="1" ht="15" hidden="1" customHeight="1" outlineLevel="1" x14ac:dyDescent="0.15">
      <c r="B2812" s="7"/>
      <c r="D2812" s="64" t="str">
        <f t="shared" si="162"/>
        <v>[Role 6]</v>
      </c>
      <c r="E2812" s="43"/>
      <c r="F2812" s="8" t="str">
        <f t="shared" si="163"/>
        <v>USD</v>
      </c>
      <c r="H2812" s="28">
        <f>IF(OR(H2770=0, H2786=0), 0, H2802/H2770)</f>
        <v>0</v>
      </c>
      <c r="I2812" s="28">
        <f>IF(OR(I2770=0, I2786=0), 0, I2802/I2770)</f>
        <v>0</v>
      </c>
      <c r="J2812" s="28">
        <f>IF(OR(J2770=0, J2786=0), 0, J2802/J2770)</f>
        <v>0</v>
      </c>
      <c r="K2812" s="28">
        <f>IF(OR(K2770=0, K2786=0), 0, K2802/K2770)</f>
        <v>0</v>
      </c>
      <c r="L2812" s="28">
        <f>IF(OR(L2770=0, L2786=0), 0, L2802/L2770)</f>
        <v>0</v>
      </c>
    </row>
    <row r="2813" spans="2:13" s="1" customFormat="1" ht="15" hidden="1" customHeight="1" outlineLevel="1" x14ac:dyDescent="0.15">
      <c r="B2813" s="7"/>
      <c r="D2813" s="64" t="str">
        <f t="shared" si="162"/>
        <v>[Role 7]</v>
      </c>
      <c r="E2813" s="43"/>
      <c r="F2813" s="8" t="str">
        <f t="shared" si="163"/>
        <v>USD</v>
      </c>
      <c r="H2813" s="28">
        <f>IF(OR(H2770=0, H2787=0), 0, H2803/H2770)</f>
        <v>0</v>
      </c>
      <c r="I2813" s="28">
        <f>IF(OR(I2770=0, I2787=0), 0, I2803/I2770)</f>
        <v>0</v>
      </c>
      <c r="J2813" s="28">
        <f>IF(OR(J2770=0, J2787=0), 0, J2803/J2770)</f>
        <v>0</v>
      </c>
      <c r="K2813" s="28">
        <f>IF(OR(K2770=0, K2787=0), 0, K2803/K2770)</f>
        <v>0</v>
      </c>
      <c r="L2813" s="28">
        <f>IF(OR(L2770=0, L2787=0), 0, L2803/L2770)</f>
        <v>0</v>
      </c>
    </row>
    <row r="2814" spans="2:13" s="1" customFormat="1" ht="15" hidden="1" customHeight="1" outlineLevel="1" x14ac:dyDescent="0.15">
      <c r="B2814" s="7"/>
      <c r="D2814" s="64" t="str">
        <f t="shared" si="162"/>
        <v>[Role 8]</v>
      </c>
      <c r="E2814" s="43"/>
      <c r="F2814" s="8" t="str">
        <f t="shared" si="163"/>
        <v>USD</v>
      </c>
      <c r="H2814" s="28">
        <f>IF(OR(H2770=0, H2788=0), 0, H2804/H2770)</f>
        <v>0</v>
      </c>
      <c r="I2814" s="28">
        <f>IF(OR(I2770=0, I2788=0), 0, I2804/I2770)</f>
        <v>0</v>
      </c>
      <c r="J2814" s="28">
        <f>IF(OR(J2770=0, J2788=0), 0, J2804/J2770)</f>
        <v>0</v>
      </c>
      <c r="K2814" s="28">
        <f>IF(OR(K2770=0, K2788=0), 0, K2804/K2770)</f>
        <v>0</v>
      </c>
      <c r="L2814" s="28">
        <f>IF(OR(L2770=0, L2788=0), 0, L2804/L2770)</f>
        <v>0</v>
      </c>
    </row>
    <row r="2815" spans="2:13" hidden="1" outlineLevel="1" x14ac:dyDescent="0.15"/>
    <row r="2816" spans="2:13" s="1" customFormat="1" ht="18" hidden="1" customHeight="1" outlineLevel="1" x14ac:dyDescent="0.15">
      <c r="B2816" s="7"/>
      <c r="C2816" s="95" t="s">
        <v>10</v>
      </c>
      <c r="D2816" s="95"/>
      <c r="E2816" s="95"/>
      <c r="F2816" s="96"/>
      <c r="G2816" s="96"/>
      <c r="H2816" s="103" t="s">
        <v>4</v>
      </c>
      <c r="I2816" s="96" t="s">
        <v>5</v>
      </c>
      <c r="J2816" s="96" t="s">
        <v>6</v>
      </c>
      <c r="K2816" s="96" t="s">
        <v>257</v>
      </c>
      <c r="L2816" s="96" t="s">
        <v>258</v>
      </c>
      <c r="M2816" s="96"/>
    </row>
    <row r="2817" spans="2:13" ht="10" hidden="1" customHeight="1" outlineLevel="1" x14ac:dyDescent="0.15"/>
    <row r="2818" spans="2:13" s="1" customFormat="1" ht="15" hidden="1" customHeight="1" outlineLevel="1" x14ac:dyDescent="0.15">
      <c r="B2818" s="7"/>
      <c r="D2818" s="9" t="s">
        <v>17</v>
      </c>
      <c r="F2818" s="8" t="s">
        <v>9</v>
      </c>
      <c r="H2818" s="29">
        <f>H2792</f>
        <v>0</v>
      </c>
      <c r="I2818" s="29">
        <f>I2792</f>
        <v>0</v>
      </c>
      <c r="J2818" s="29">
        <f>J2792</f>
        <v>0</v>
      </c>
      <c r="K2818" s="29">
        <f>K2792</f>
        <v>0</v>
      </c>
      <c r="L2818" s="29">
        <f>L2792</f>
        <v>0</v>
      </c>
    </row>
    <row r="2819" spans="2:13" ht="4" hidden="1" customHeight="1" outlineLevel="1" x14ac:dyDescent="0.15">
      <c r="D2819" s="9"/>
      <c r="F2819" s="1"/>
      <c r="H2819" s="1"/>
      <c r="I2819" s="1"/>
      <c r="J2819" s="1"/>
      <c r="K2819" s="1"/>
      <c r="L2819" s="1"/>
    </row>
    <row r="2820" spans="2:13" s="1" customFormat="1" ht="15" hidden="1" customHeight="1" outlineLevel="1" x14ac:dyDescent="0.15">
      <c r="B2820" s="7"/>
      <c r="D2820" s="9" t="s">
        <v>249</v>
      </c>
      <c r="F2820" s="8" t="s">
        <v>9</v>
      </c>
      <c r="H2820" s="29" cm="1">
        <f t="array" ref="H2820">SUM(H2781:H2788 * (H2797:H2804 &lt;H2768))</f>
        <v>0</v>
      </c>
      <c r="I2820" s="29" cm="1">
        <f t="array" ref="I2820">SUM(I2781:I2788 * (I2797:I2804 &lt;I2768))</f>
        <v>0</v>
      </c>
      <c r="J2820" s="29" cm="1">
        <f t="array" ref="J2820">SUM(J2781:J2788 * (J2797:J2804 &lt;J2768))</f>
        <v>0</v>
      </c>
      <c r="K2820" s="29" cm="1">
        <f t="array" ref="K2820">SUM(K2781:K2788 * (K2797:K2804 &lt;K2768))</f>
        <v>0</v>
      </c>
      <c r="L2820" s="29" cm="1">
        <f t="array" ref="L2820">SUM(L2781:L2788 * (L2797:L2804 &lt;L2768))</f>
        <v>0</v>
      </c>
    </row>
    <row r="2821" spans="2:13" ht="4" hidden="1" customHeight="1" outlineLevel="1" x14ac:dyDescent="0.15">
      <c r="D2821" s="9"/>
      <c r="F2821" s="1"/>
      <c r="H2821" s="1"/>
      <c r="I2821" s="1"/>
      <c r="J2821" s="1"/>
      <c r="K2821" s="1"/>
      <c r="L2821" s="1"/>
    </row>
    <row r="2822" spans="2:13" s="1" customFormat="1" ht="15" hidden="1" customHeight="1" outlineLevel="1" x14ac:dyDescent="0.15">
      <c r="B2822" s="7"/>
      <c r="D2822" s="9" t="s">
        <v>11</v>
      </c>
      <c r="F2822" s="8" t="str">
        <f>ReportingCurrencyUnitLables</f>
        <v>USD 000s</v>
      </c>
      <c r="H2822" s="29">
        <f>H2772 * H2792 / 1000</f>
        <v>0</v>
      </c>
      <c r="I2822" s="105">
        <f t="shared" ref="I2822:L2822" si="164">I2772 * I2792 / 1000</f>
        <v>0</v>
      </c>
      <c r="J2822" s="29">
        <f t="shared" si="164"/>
        <v>0</v>
      </c>
      <c r="K2822" s="29">
        <f t="shared" si="164"/>
        <v>0</v>
      </c>
      <c r="L2822" s="29">
        <f t="shared" si="164"/>
        <v>0</v>
      </c>
    </row>
    <row r="2823" spans="2:13" ht="4" hidden="1" customHeight="1" outlineLevel="1" x14ac:dyDescent="0.15">
      <c r="D2823" s="9"/>
      <c r="F2823" s="1"/>
      <c r="H2823" s="1"/>
      <c r="I2823" s="1"/>
      <c r="J2823" s="1"/>
      <c r="K2823" s="1"/>
      <c r="L2823" s="1"/>
    </row>
    <row r="2824" spans="2:13" s="1" customFormat="1" ht="15" hidden="1" customHeight="1" outlineLevel="1" x14ac:dyDescent="0.15">
      <c r="B2824" s="7"/>
      <c r="D2824" s="9" t="s">
        <v>13</v>
      </c>
      <c r="F2824" s="8" t="s">
        <v>14</v>
      </c>
      <c r="H2824" s="30">
        <f>IF(H2818=0,0,H2820 / H2818)</f>
        <v>0</v>
      </c>
      <c r="I2824" s="30">
        <f>IF(I2818=0,0,I2820 / I2818)</f>
        <v>0</v>
      </c>
      <c r="J2824" s="30">
        <f>IF(J2818=0,0,J2820 / J2818)</f>
        <v>0</v>
      </c>
      <c r="K2824" s="30">
        <f>IF(K2818=0,0,K2820 / K2818)</f>
        <v>0</v>
      </c>
      <c r="L2824" s="30">
        <f>IF(L2818=0,0,L2820 / L2818)</f>
        <v>0</v>
      </c>
    </row>
    <row r="2825" spans="2:13" ht="4" hidden="1" customHeight="1" outlineLevel="1" x14ac:dyDescent="0.15">
      <c r="D2825" s="9"/>
      <c r="F2825" s="1"/>
      <c r="H2825" s="1"/>
      <c r="I2825" s="1"/>
      <c r="J2825" s="1"/>
      <c r="K2825" s="1"/>
      <c r="L2825" s="1"/>
    </row>
    <row r="2826" spans="2:13" ht="15" hidden="1" customHeight="1" outlineLevel="1" x14ac:dyDescent="0.15">
      <c r="D2826" s="9" t="s">
        <v>301</v>
      </c>
      <c r="F2826" s="8" t="str">
        <f>ReportingCurrencyUnitLables</f>
        <v>USD 000s</v>
      </c>
      <c r="G2826" s="1"/>
      <c r="H2826" s="105" cm="1">
        <f t="array" ref="H2826">SUM((H2807:H2814&lt;H2772) * (H2772 - H2807:H2814) * H2781:H2788) / 1000</f>
        <v>0</v>
      </c>
      <c r="I2826" s="105" cm="1">
        <f t="array" ref="I2826">SUM((I2807:I2814&lt;I2772) * (I2772 - I2807:I2814) * I2781:I2788) / 1000</f>
        <v>0</v>
      </c>
      <c r="J2826" s="105" cm="1">
        <f t="array" ref="J2826">SUM((J2807:J2814&lt;J2772) * (J2772 - J2807:J2814) * J2781:J2788) / 1000</f>
        <v>0</v>
      </c>
      <c r="K2826" s="105" cm="1">
        <f t="array" ref="K2826">SUM((K2807:K2814&lt;K2772) * (K2772 - K2807:K2814) * K2781:K2788) / 1000</f>
        <v>0</v>
      </c>
      <c r="L2826" s="105" cm="1">
        <f t="array" ref="L2826">SUM((L2807:L2814&lt;L2772) * (L2772 - L2807:L2814) * L2781:L2788) / 1000</f>
        <v>0</v>
      </c>
    </row>
    <row r="2827" spans="2:13" ht="4" hidden="1" customHeight="1" outlineLevel="1" x14ac:dyDescent="0.15">
      <c r="D2827" s="9"/>
      <c r="F2827" s="1"/>
      <c r="H2827" s="1"/>
      <c r="I2827" s="1"/>
      <c r="J2827" s="1"/>
      <c r="K2827" s="1"/>
      <c r="L2827" s="1"/>
    </row>
    <row r="2828" spans="2:13" s="1" customFormat="1" ht="15" hidden="1" customHeight="1" outlineLevel="1" x14ac:dyDescent="0.15">
      <c r="B2828" s="7"/>
      <c r="D2828" s="9" t="s">
        <v>252</v>
      </c>
      <c r="F2828" s="8" t="s">
        <v>250</v>
      </c>
      <c r="H2828" s="30">
        <f>IF(H2822=0, 0, H2826/H2822)</f>
        <v>0</v>
      </c>
      <c r="I2828" s="30">
        <f>IF(I2822=0, 0, I2826/I2822)</f>
        <v>0</v>
      </c>
      <c r="J2828" s="30">
        <f>IF(J2822=0, 0, J2826/J2822)</f>
        <v>0</v>
      </c>
      <c r="K2828" s="30">
        <f>IF(K2822=0, 0, K2826/K2822)</f>
        <v>0</v>
      </c>
      <c r="L2828" s="30">
        <f>IF(L2822=0, 0, L2826/L2822)</f>
        <v>0</v>
      </c>
    </row>
    <row r="2829" spans="2:13" ht="4" hidden="1" customHeight="1" outlineLevel="1" x14ac:dyDescent="0.15">
      <c r="D2829" s="9"/>
      <c r="F2829" s="1"/>
      <c r="H2829" s="1"/>
      <c r="I2829" s="1"/>
      <c r="J2829" s="1"/>
      <c r="K2829" s="1"/>
      <c r="L2829" s="1"/>
    </row>
    <row r="2830" spans="2:13" s="1" customFormat="1" ht="15" hidden="1" customHeight="1" outlineLevel="1" x14ac:dyDescent="0.15">
      <c r="B2830" s="7"/>
      <c r="C2830" s="7"/>
      <c r="D2830" s="9" t="s">
        <v>251</v>
      </c>
      <c r="F2830" s="8" t="s">
        <v>259</v>
      </c>
      <c r="H2830" s="31"/>
      <c r="I2830" s="30">
        <f>IF(H2828=0, 0, -(I2828-H2828) / H2828)</f>
        <v>0</v>
      </c>
      <c r="J2830" s="30">
        <f>IF(I2828=0, 0, -(J2828-I2828) / I2828)</f>
        <v>0</v>
      </c>
      <c r="K2830" s="30">
        <f>IF(J2828=0, 0, -(K2828-J2828) / J2828)</f>
        <v>0</v>
      </c>
      <c r="L2830" s="30">
        <f>IF(K2828=0, 0, -(L2828-K2828) / K2828)</f>
        <v>0</v>
      </c>
    </row>
    <row r="2831" spans="2:13" hidden="1" outlineLevel="1" x14ac:dyDescent="0.15"/>
    <row r="2832" spans="2:13" s="1" customFormat="1" ht="18" hidden="1" customHeight="1" outlineLevel="1" x14ac:dyDescent="0.15">
      <c r="B2832" s="7"/>
      <c r="C2832" s="95" t="s">
        <v>241</v>
      </c>
      <c r="D2832" s="95"/>
      <c r="E2832" s="97">
        <f>IF(AND(J2759 = "Yes", OR(ISBLANK(Worker_Type_Filter), Worker_Type_Filter = H2764),
 OR(ISBLANK(Country_Filter), Country_Filter = J2764)), 1, 0)</f>
        <v>1</v>
      </c>
      <c r="F2832" s="96"/>
      <c r="G2832" s="96"/>
      <c r="H2832" s="96" t="s">
        <v>4</v>
      </c>
      <c r="I2832" s="96" t="s">
        <v>5</v>
      </c>
      <c r="J2832" s="96" t="s">
        <v>6</v>
      </c>
      <c r="K2832" s="96" t="s">
        <v>257</v>
      </c>
      <c r="L2832" s="96" t="s">
        <v>258</v>
      </c>
      <c r="M2832" s="96"/>
    </row>
    <row r="2833" spans="2:14" ht="10" hidden="1" customHeight="1" outlineLevel="1" x14ac:dyDescent="0.15">
      <c r="C2833" s="44" t="s">
        <v>248</v>
      </c>
    </row>
    <row r="2834" spans="2:14" ht="4" hidden="1" customHeight="1" outlineLevel="1" x14ac:dyDescent="0.15"/>
    <row r="2835" spans="2:14" s="1" customFormat="1" ht="15" hidden="1" customHeight="1" outlineLevel="1" x14ac:dyDescent="0.15">
      <c r="B2835" s="7"/>
      <c r="C2835" s="19">
        <v>1</v>
      </c>
      <c r="D2835" s="9" t="s">
        <v>17</v>
      </c>
      <c r="F2835" s="8" t="s">
        <v>9</v>
      </c>
      <c r="H2835" s="29">
        <f>H2818 * $E2832</f>
        <v>0</v>
      </c>
      <c r="I2835" s="29">
        <f>I2818 * $E2832</f>
        <v>0</v>
      </c>
      <c r="J2835" s="29">
        <f>J2818 * $E2832</f>
        <v>0</v>
      </c>
      <c r="K2835" s="29">
        <f>K2818 * $E2832</f>
        <v>0</v>
      </c>
      <c r="L2835" s="29">
        <f>L2818 * $E2832</f>
        <v>0</v>
      </c>
    </row>
    <row r="2836" spans="2:14" ht="4" hidden="1" customHeight="1" outlineLevel="1" x14ac:dyDescent="0.15">
      <c r="D2836" s="9"/>
      <c r="F2836" s="1"/>
      <c r="H2836" s="1"/>
      <c r="I2836" s="1"/>
      <c r="J2836" s="1"/>
      <c r="K2836" s="1"/>
      <c r="L2836" s="1"/>
    </row>
    <row r="2837" spans="2:14" s="1" customFormat="1" ht="15" hidden="1" customHeight="1" outlineLevel="1" x14ac:dyDescent="0.15">
      <c r="B2837" s="7"/>
      <c r="C2837" s="19">
        <v>2</v>
      </c>
      <c r="D2837" s="9" t="s">
        <v>249</v>
      </c>
      <c r="F2837" s="8" t="s">
        <v>9</v>
      </c>
      <c r="H2837" s="29">
        <f>H2820 * $E2832</f>
        <v>0</v>
      </c>
      <c r="I2837" s="29">
        <f>I2820 * $E2832</f>
        <v>0</v>
      </c>
      <c r="J2837" s="29">
        <f>J2820 * $E2832</f>
        <v>0</v>
      </c>
      <c r="K2837" s="29">
        <f>K2820 * $E2832</f>
        <v>0</v>
      </c>
      <c r="L2837" s="29">
        <f>L2820 * $E2832</f>
        <v>0</v>
      </c>
    </row>
    <row r="2838" spans="2:14" ht="4" hidden="1" customHeight="1" outlineLevel="1" x14ac:dyDescent="0.15">
      <c r="D2838" s="9"/>
      <c r="F2838" s="1"/>
      <c r="H2838" s="1"/>
      <c r="I2838" s="1"/>
      <c r="J2838" s="1"/>
      <c r="K2838" s="1"/>
      <c r="L2838" s="1"/>
    </row>
    <row r="2839" spans="2:14" s="1" customFormat="1" ht="15" hidden="1" customHeight="1" outlineLevel="1" x14ac:dyDescent="0.15">
      <c r="B2839" s="7"/>
      <c r="C2839" s="19">
        <v>3</v>
      </c>
      <c r="D2839" s="9" t="s">
        <v>11</v>
      </c>
      <c r="F2839" s="8" t="str">
        <f>ReportingCurrencyUnitLables</f>
        <v>USD 000s</v>
      </c>
      <c r="H2839" s="29">
        <f>H2822 * $E2832</f>
        <v>0</v>
      </c>
      <c r="I2839" s="29">
        <f>I2822 * $E2832</f>
        <v>0</v>
      </c>
      <c r="J2839" s="29">
        <f>J2822 * $E2832</f>
        <v>0</v>
      </c>
      <c r="K2839" s="29">
        <f>K2822 * $E2832</f>
        <v>0</v>
      </c>
      <c r="L2839" s="29">
        <f>L2822 * $E2832</f>
        <v>0</v>
      </c>
    </row>
    <row r="2840" spans="2:14" ht="4" hidden="1" customHeight="1" outlineLevel="1" x14ac:dyDescent="0.15">
      <c r="D2840" s="9"/>
      <c r="F2840" s="1"/>
      <c r="H2840" s="1"/>
      <c r="I2840" s="1"/>
      <c r="J2840" s="1"/>
      <c r="K2840" s="1"/>
      <c r="L2840" s="1"/>
    </row>
    <row r="2841" spans="2:14" s="1" customFormat="1" ht="15" hidden="1" customHeight="1" outlineLevel="1" x14ac:dyDescent="0.15">
      <c r="B2841" s="7"/>
      <c r="C2841" s="19">
        <v>4</v>
      </c>
      <c r="D2841" s="9" t="s">
        <v>256</v>
      </c>
      <c r="F2841" s="8" t="str">
        <f>ReportingCurrencyUnitLables</f>
        <v>USD 000s</v>
      </c>
      <c r="H2841" s="29">
        <f>H2826 * $E2832</f>
        <v>0</v>
      </c>
      <c r="I2841" s="29">
        <f>I2826 * $E2832</f>
        <v>0</v>
      </c>
      <c r="J2841" s="29">
        <f>J2826 * $E2832</f>
        <v>0</v>
      </c>
      <c r="K2841" s="29">
        <f>K2826 * $E2832</f>
        <v>0</v>
      </c>
      <c r="L2841" s="29">
        <f>L2826 * $E2832</f>
        <v>0</v>
      </c>
    </row>
    <row r="2842" spans="2:14" ht="4" hidden="1" customHeight="1" outlineLevel="1" x14ac:dyDescent="0.15">
      <c r="D2842" s="9"/>
      <c r="F2842" s="1"/>
      <c r="H2842" s="1"/>
      <c r="I2842" s="1"/>
      <c r="J2842" s="1"/>
      <c r="K2842" s="1"/>
      <c r="L2842" s="1"/>
    </row>
    <row r="2843" spans="2:14" ht="10" hidden="1" customHeight="1" outlineLevel="1" x14ac:dyDescent="0.15">
      <c r="B2843" s="45"/>
      <c r="C2843" s="41"/>
      <c r="D2843" s="41"/>
      <c r="E2843" s="41"/>
      <c r="F2843" s="41"/>
      <c r="G2843" s="41"/>
      <c r="H2843" s="41"/>
      <c r="I2843" s="46"/>
      <c r="J2843" s="46"/>
      <c r="K2843" s="46"/>
      <c r="L2843" s="41"/>
      <c r="M2843" s="41"/>
      <c r="N2843" s="1"/>
    </row>
    <row r="2844" spans="2:14" ht="10" customHeight="1" x14ac:dyDescent="0.15">
      <c r="B2844" s="45"/>
      <c r="C2844" s="41"/>
      <c r="D2844" s="41"/>
      <c r="E2844" s="41"/>
      <c r="F2844" s="41"/>
      <c r="G2844" s="41"/>
      <c r="H2844" s="41"/>
      <c r="I2844" s="46"/>
      <c r="J2844" s="46"/>
      <c r="K2844" s="46"/>
      <c r="L2844" s="41"/>
      <c r="M2844" s="41"/>
      <c r="N2844" s="1"/>
    </row>
    <row r="2845" spans="2:14" s="1" customFormat="1" ht="19" collapsed="1" x14ac:dyDescent="0.15">
      <c r="B2845" s="87" cm="1">
        <f t="array" aca="1" ref="B2845" ca="1">MAX($B$2:OFFSET(B2845,-1,0)+1)</f>
        <v>34</v>
      </c>
      <c r="C2845" s="88" t="str">
        <f>UPPER(J2850) &amp;" / " &amp; K2850  &amp; " / " &amp; L2850 &amp; " / " &amp; H2850</f>
        <v xml:space="preserve"> /  /  / </v>
      </c>
      <c r="D2845" s="88"/>
      <c r="E2845" s="41"/>
      <c r="F2845" s="41"/>
      <c r="G2845" s="41"/>
      <c r="H2845" s="62" t="str">
        <f>IF(COUNTIF(E2847:E2927, "!")&gt;0, "!", "")</f>
        <v/>
      </c>
      <c r="I2845" s="18" t="s">
        <v>240</v>
      </c>
      <c r="J2845" s="2" t="s">
        <v>210</v>
      </c>
      <c r="K2845" s="18" t="s">
        <v>266</v>
      </c>
      <c r="L2845" s="42">
        <f>E2918</f>
        <v>1</v>
      </c>
      <c r="M2845" s="41"/>
    </row>
    <row r="2846" spans="2:14" s="1" customFormat="1" ht="4" hidden="1" customHeight="1" outlineLevel="1" x14ac:dyDescent="0.15">
      <c r="B2846" s="92"/>
      <c r="C2846" s="93"/>
      <c r="D2846" s="93"/>
      <c r="E2846" s="93"/>
      <c r="F2846" s="93"/>
      <c r="G2846" s="93"/>
      <c r="H2846" s="93"/>
      <c r="I2846" s="94"/>
      <c r="J2846" s="94"/>
      <c r="K2846" s="94"/>
      <c r="L2846" s="93"/>
      <c r="M2846" s="93"/>
    </row>
    <row r="2847" spans="2:14" ht="10" hidden="1" customHeight="1" outlineLevel="1" x14ac:dyDescent="0.15"/>
    <row r="2848" spans="2:14" ht="15" hidden="1" customHeight="1" outlineLevel="1" x14ac:dyDescent="0.15">
      <c r="D2848" s="1"/>
      <c r="E2848" s="1"/>
      <c r="H2848" s="4" t="s">
        <v>1</v>
      </c>
      <c r="J2848" s="4" t="s">
        <v>0</v>
      </c>
      <c r="K2848" s="4" t="s">
        <v>209</v>
      </c>
      <c r="L2848" s="4" t="s">
        <v>263</v>
      </c>
    </row>
    <row r="2849" spans="2:13" ht="5" hidden="1" customHeight="1" outlineLevel="1" x14ac:dyDescent="0.15">
      <c r="D2849" s="1"/>
      <c r="E2849" s="1"/>
      <c r="H2849" s="1"/>
      <c r="J2849" s="1"/>
      <c r="K2849" s="1"/>
      <c r="L2849" s="1"/>
    </row>
    <row r="2850" spans="2:13" ht="15" hidden="1" customHeight="1" outlineLevel="1" x14ac:dyDescent="0.15">
      <c r="D2850" s="9" t="s">
        <v>2</v>
      </c>
      <c r="E2850" s="1"/>
      <c r="H2850" s="2"/>
      <c r="J2850" s="2"/>
      <c r="K2850" s="2"/>
      <c r="L2850" s="2"/>
    </row>
    <row r="2851" spans="2:13" hidden="1" outlineLevel="1" x14ac:dyDescent="0.15">
      <c r="D2851" s="1"/>
      <c r="E2851" s="1"/>
      <c r="F2851" s="1"/>
      <c r="H2851" s="1"/>
      <c r="I2851" s="1"/>
      <c r="J2851" s="1"/>
      <c r="K2851" s="1"/>
      <c r="L2851" s="1"/>
    </row>
    <row r="2852" spans="2:13" s="1" customFormat="1" ht="18" hidden="1" customHeight="1" outlineLevel="1" x14ac:dyDescent="0.15">
      <c r="B2852" s="7"/>
      <c r="C2852" s="95" t="s">
        <v>3</v>
      </c>
      <c r="D2852" s="95"/>
      <c r="E2852" s="95"/>
      <c r="F2852" s="96"/>
      <c r="G2852" s="96"/>
      <c r="H2852" s="96" t="s">
        <v>4</v>
      </c>
      <c r="I2852" s="96" t="s">
        <v>5</v>
      </c>
      <c r="J2852" s="96" t="s">
        <v>6</v>
      </c>
      <c r="K2852" s="96" t="s">
        <v>257</v>
      </c>
      <c r="L2852" s="96" t="s">
        <v>258</v>
      </c>
      <c r="M2852" s="96"/>
    </row>
    <row r="2853" spans="2:13" ht="10" hidden="1" customHeight="1" outlineLevel="1" x14ac:dyDescent="0.15">
      <c r="H2853" s="1"/>
      <c r="I2853" s="1"/>
      <c r="J2853" s="1"/>
      <c r="K2853" s="1"/>
      <c r="L2853" s="1"/>
    </row>
    <row r="2854" spans="2:13" s="1" customFormat="1" ht="15" hidden="1" customHeight="1" outlineLevel="1" x14ac:dyDescent="0.15">
      <c r="B2854" s="7"/>
      <c r="D2854" s="9" t="s">
        <v>3</v>
      </c>
      <c r="F2854" s="17" t="s">
        <v>331</v>
      </c>
      <c r="H2854" s="22"/>
      <c r="I2854" s="22"/>
      <c r="J2854" s="22"/>
      <c r="K2854" s="22"/>
      <c r="L2854" s="22"/>
    </row>
    <row r="2855" spans="2:13" ht="4" hidden="1" customHeight="1" outlineLevel="1" x14ac:dyDescent="0.15">
      <c r="D2855" s="1"/>
      <c r="E2855" s="1"/>
      <c r="F2855" s="1"/>
      <c r="H2855" s="1"/>
      <c r="I2855" s="1"/>
      <c r="J2855" s="1"/>
      <c r="K2855" s="1"/>
      <c r="L2855" s="1"/>
    </row>
    <row r="2856" spans="2:13" s="1" customFormat="1" ht="15" hidden="1" customHeight="1" outlineLevel="1" x14ac:dyDescent="0.15">
      <c r="B2856" s="7"/>
      <c r="D2856" s="9" t="s">
        <v>246</v>
      </c>
      <c r="F2856" s="8" t="str">
        <f>F2858 &amp; ":" &amp; F2854</f>
        <v>USD:[currency code]</v>
      </c>
      <c r="H2856" s="24"/>
      <c r="I2856" s="24"/>
      <c r="J2856" s="24"/>
      <c r="K2856" s="24"/>
      <c r="L2856" s="24"/>
    </row>
    <row r="2857" spans="2:13" ht="4" hidden="1" customHeight="1" outlineLevel="1" x14ac:dyDescent="0.15">
      <c r="D2857" s="1"/>
      <c r="E2857" s="1"/>
      <c r="F2857" s="1"/>
      <c r="H2857" s="1"/>
      <c r="I2857" s="1"/>
      <c r="J2857" s="1"/>
      <c r="K2857" s="1"/>
      <c r="L2857" s="1"/>
    </row>
    <row r="2858" spans="2:13" s="1" customFormat="1" ht="15" hidden="1" customHeight="1" outlineLevel="1" x14ac:dyDescent="0.15">
      <c r="B2858" s="7"/>
      <c r="D2858" s="9" t="s">
        <v>16</v>
      </c>
      <c r="F2858" s="8" t="str">
        <f>ReportingCurrency</f>
        <v>USD</v>
      </c>
      <c r="H2858" s="28">
        <f>IF(H2856=0, 0, H2854/H2856)</f>
        <v>0</v>
      </c>
      <c r="I2858" s="28">
        <f>IF(I2856=0, 0, I2854/I2856)</f>
        <v>0</v>
      </c>
      <c r="J2858" s="28">
        <f>IF(J2856=0, 0, J2854/J2856)</f>
        <v>0</v>
      </c>
      <c r="K2858" s="28">
        <f>IF(K2856=0, 0, K2854/K2856)</f>
        <v>0</v>
      </c>
      <c r="L2858" s="28">
        <f>IF(L2856=0, 0, L2854/L2856)</f>
        <v>0</v>
      </c>
    </row>
    <row r="2859" spans="2:13" ht="4" hidden="1" customHeight="1" outlineLevel="1" x14ac:dyDescent="0.15">
      <c r="D2859" s="1"/>
      <c r="E2859" s="1"/>
      <c r="F2859" s="1"/>
      <c r="H2859" s="1"/>
      <c r="I2859" s="1"/>
      <c r="J2859" s="1"/>
      <c r="K2859" s="1"/>
      <c r="L2859" s="1"/>
    </row>
    <row r="2860" spans="2:13" s="1" customFormat="1" ht="15" hidden="1" customHeight="1" outlineLevel="1" x14ac:dyDescent="0.15">
      <c r="B2860" s="7"/>
      <c r="D2860" s="9" t="s">
        <v>253</v>
      </c>
      <c r="F2860" s="8" t="s">
        <v>254</v>
      </c>
      <c r="H2860" s="2"/>
      <c r="I2860" s="2"/>
      <c r="J2860" s="2"/>
      <c r="K2860" s="2"/>
      <c r="L2860" s="2"/>
    </row>
    <row r="2861" spans="2:13" ht="4" hidden="1" customHeight="1" outlineLevel="1" x14ac:dyDescent="0.15">
      <c r="D2861" s="1"/>
      <c r="E2861" s="1"/>
      <c r="F2861" s="1"/>
      <c r="H2861" s="1"/>
      <c r="I2861" s="1"/>
      <c r="J2861" s="1"/>
      <c r="K2861" s="1"/>
      <c r="L2861" s="1"/>
    </row>
    <row r="2862" spans="2:13" s="1" customFormat="1" ht="15" hidden="1" customHeight="1" outlineLevel="1" x14ac:dyDescent="0.15">
      <c r="B2862" s="7"/>
      <c r="D2862" s="9" t="s">
        <v>279</v>
      </c>
      <c r="F2862" s="8" t="s">
        <v>255</v>
      </c>
      <c r="H2862" s="25"/>
      <c r="I2862" s="25"/>
      <c r="J2862" s="25"/>
      <c r="K2862" s="25"/>
      <c r="L2862" s="25"/>
    </row>
    <row r="2863" spans="2:13" hidden="1" outlineLevel="1" x14ac:dyDescent="0.15">
      <c r="D2863" s="1"/>
      <c r="E2863" s="1"/>
      <c r="F2863" s="1"/>
      <c r="H2863" s="1"/>
      <c r="I2863" s="1"/>
      <c r="J2863" s="1"/>
      <c r="K2863" s="1"/>
      <c r="L2863" s="1"/>
    </row>
    <row r="2864" spans="2:13" s="1" customFormat="1" ht="18" hidden="1" customHeight="1" outlineLevel="1" x14ac:dyDescent="0.15">
      <c r="B2864" s="7"/>
      <c r="C2864" s="95" t="s">
        <v>8</v>
      </c>
      <c r="D2864" s="95"/>
      <c r="E2864" s="95"/>
      <c r="F2864" s="96"/>
      <c r="G2864" s="96"/>
      <c r="H2864" s="96" t="s">
        <v>4</v>
      </c>
      <c r="I2864" s="96" t="s">
        <v>5</v>
      </c>
      <c r="J2864" s="96" t="s">
        <v>6</v>
      </c>
      <c r="K2864" s="96" t="s">
        <v>257</v>
      </c>
      <c r="L2864" s="96" t="s">
        <v>258</v>
      </c>
      <c r="M2864" s="96"/>
    </row>
    <row r="2865" spans="2:13" ht="10" hidden="1" customHeight="1" outlineLevel="1" x14ac:dyDescent="0.15">
      <c r="H2865" s="1"/>
      <c r="I2865" s="1"/>
      <c r="J2865" s="1"/>
      <c r="K2865" s="1"/>
      <c r="L2865" s="1"/>
    </row>
    <row r="2866" spans="2:13" ht="15" hidden="1" customHeight="1" outlineLevel="1" x14ac:dyDescent="0.15">
      <c r="D2866" s="9" t="s">
        <v>323</v>
      </c>
      <c r="E2866" s="1"/>
      <c r="F2866" s="1"/>
      <c r="H2866" s="65"/>
      <c r="I2866" s="1"/>
      <c r="J2866" s="1"/>
      <c r="K2866" s="1"/>
      <c r="L2866" s="1"/>
    </row>
    <row r="2867" spans="2:13" s="1" customFormat="1" ht="15" hidden="1" customHeight="1" outlineLevel="1" x14ac:dyDescent="0.15">
      <c r="B2867" s="7"/>
      <c r="D2867" s="63" t="s">
        <v>317</v>
      </c>
      <c r="F2867" s="8" t="s">
        <v>18</v>
      </c>
      <c r="H2867" s="23"/>
      <c r="I2867" s="23"/>
      <c r="J2867" s="23"/>
      <c r="K2867" s="23"/>
      <c r="L2867" s="23"/>
    </row>
    <row r="2868" spans="2:13" s="1" customFormat="1" ht="15" hidden="1" customHeight="1" outlineLevel="1" x14ac:dyDescent="0.15">
      <c r="B2868" s="7"/>
      <c r="D2868" s="63" t="s">
        <v>302</v>
      </c>
      <c r="F2868" s="8" t="s">
        <v>18</v>
      </c>
      <c r="H2868" s="23"/>
      <c r="I2868" s="23"/>
      <c r="J2868" s="23"/>
      <c r="K2868" s="23"/>
      <c r="L2868" s="23"/>
    </row>
    <row r="2869" spans="2:13" s="1" customFormat="1" ht="15" hidden="1" customHeight="1" outlineLevel="1" x14ac:dyDescent="0.15">
      <c r="B2869" s="7"/>
      <c r="D2869" s="63" t="s">
        <v>303</v>
      </c>
      <c r="F2869" s="8" t="s">
        <v>18</v>
      </c>
      <c r="H2869" s="23"/>
      <c r="I2869" s="23"/>
      <c r="J2869" s="23"/>
      <c r="K2869" s="23"/>
      <c r="L2869" s="23"/>
    </row>
    <row r="2870" spans="2:13" s="1" customFormat="1" ht="15" hidden="1" customHeight="1" outlineLevel="1" x14ac:dyDescent="0.15">
      <c r="B2870" s="7"/>
      <c r="D2870" s="63" t="s">
        <v>304</v>
      </c>
      <c r="F2870" s="8" t="s">
        <v>18</v>
      </c>
      <c r="H2870" s="23"/>
      <c r="I2870" s="23"/>
      <c r="J2870" s="23"/>
      <c r="K2870" s="23"/>
      <c r="L2870" s="23"/>
    </row>
    <row r="2871" spans="2:13" s="1" customFormat="1" ht="15" hidden="1" customHeight="1" outlineLevel="1" x14ac:dyDescent="0.15">
      <c r="B2871" s="7"/>
      <c r="D2871" s="63" t="s">
        <v>318</v>
      </c>
      <c r="F2871" s="8" t="s">
        <v>18</v>
      </c>
      <c r="H2871" s="23"/>
      <c r="I2871" s="23"/>
      <c r="J2871" s="23"/>
      <c r="K2871" s="23"/>
      <c r="L2871" s="23"/>
    </row>
    <row r="2872" spans="2:13" s="1" customFormat="1" ht="15" hidden="1" customHeight="1" outlineLevel="1" x14ac:dyDescent="0.15">
      <c r="B2872" s="7"/>
      <c r="D2872" s="63" t="s">
        <v>319</v>
      </c>
      <c r="F2872" s="8" t="s">
        <v>18</v>
      </c>
      <c r="H2872" s="23"/>
      <c r="I2872" s="23"/>
      <c r="J2872" s="23"/>
      <c r="K2872" s="23"/>
      <c r="L2872" s="23"/>
    </row>
    <row r="2873" spans="2:13" s="1" customFormat="1" ht="15" hidden="1" customHeight="1" outlineLevel="1" x14ac:dyDescent="0.15">
      <c r="B2873" s="7"/>
      <c r="D2873" s="63" t="s">
        <v>320</v>
      </c>
      <c r="F2873" s="8" t="s">
        <v>18</v>
      </c>
      <c r="H2873" s="23"/>
      <c r="I2873" s="23"/>
      <c r="J2873" s="23"/>
      <c r="K2873" s="23"/>
      <c r="L2873" s="23"/>
    </row>
    <row r="2874" spans="2:13" s="1" customFormat="1" ht="15" hidden="1" customHeight="1" outlineLevel="1" x14ac:dyDescent="0.15">
      <c r="B2874" s="7"/>
      <c r="D2874" s="63" t="s">
        <v>321</v>
      </c>
      <c r="F2874" s="8" t="s">
        <v>18</v>
      </c>
      <c r="H2874" s="23"/>
      <c r="I2874" s="23"/>
      <c r="J2874" s="23"/>
      <c r="K2874" s="23"/>
      <c r="L2874" s="23"/>
    </row>
    <row r="2875" spans="2:13" ht="4" hidden="1" customHeight="1" outlineLevel="1" x14ac:dyDescent="0.15">
      <c r="D2875" s="1"/>
      <c r="E2875" s="1"/>
      <c r="F2875" s="1"/>
      <c r="H2875" s="1"/>
      <c r="I2875" s="1"/>
      <c r="J2875" s="1"/>
      <c r="K2875" s="1"/>
      <c r="L2875" s="1"/>
    </row>
    <row r="2876" spans="2:13" s="1" customFormat="1" ht="15" hidden="1" customHeight="1" outlineLevel="1" x14ac:dyDescent="0.15">
      <c r="B2876" s="7"/>
      <c r="D2876" s="66" t="s">
        <v>327</v>
      </c>
      <c r="F2876" s="8" t="s">
        <v>18</v>
      </c>
      <c r="H2876" s="23"/>
      <c r="I2876" s="23"/>
      <c r="J2876" s="23"/>
      <c r="K2876" s="23"/>
      <c r="L2876" s="23"/>
    </row>
    <row r="2877" spans="2:13" ht="4" hidden="1" customHeight="1" outlineLevel="1" x14ac:dyDescent="0.15">
      <c r="D2877" s="1"/>
      <c r="E2877" s="1"/>
      <c r="F2877" s="1"/>
      <c r="H2877" s="1"/>
      <c r="I2877" s="1"/>
      <c r="J2877" s="1"/>
      <c r="K2877" s="1"/>
      <c r="L2877" s="1"/>
    </row>
    <row r="2878" spans="2:13" s="1" customFormat="1" ht="15" hidden="1" customHeight="1" outlineLevel="1" x14ac:dyDescent="0.15">
      <c r="B2878" s="7"/>
      <c r="D2878" s="60" t="s">
        <v>310</v>
      </c>
      <c r="E2878"/>
      <c r="F2878" s="8" t="s">
        <v>18</v>
      </c>
      <c r="H2878" s="28">
        <f>SUM(H2867:H2874, H2876)</f>
        <v>0</v>
      </c>
      <c r="I2878" s="28">
        <f t="shared" ref="I2878:L2878" si="165">SUM(I2867:I2874, I2876)</f>
        <v>0</v>
      </c>
      <c r="J2878" s="28">
        <f t="shared" si="165"/>
        <v>0</v>
      </c>
      <c r="K2878" s="28">
        <f t="shared" si="165"/>
        <v>0</v>
      </c>
      <c r="L2878" s="28">
        <f t="shared" si="165"/>
        <v>0</v>
      </c>
    </row>
    <row r="2879" spans="2:13" hidden="1" outlineLevel="1" x14ac:dyDescent="0.15">
      <c r="D2879" s="1"/>
      <c r="E2879" s="1"/>
      <c r="F2879" s="1"/>
      <c r="H2879" s="1"/>
      <c r="I2879" s="1"/>
      <c r="J2879" s="1"/>
      <c r="K2879" s="1"/>
      <c r="L2879" s="1"/>
    </row>
    <row r="2880" spans="2:13" s="1" customFormat="1" ht="18" hidden="1" customHeight="1" outlineLevel="1" x14ac:dyDescent="0.15">
      <c r="B2880" s="7"/>
      <c r="C2880" s="95" t="s">
        <v>322</v>
      </c>
      <c r="D2880" s="95"/>
      <c r="E2880" s="95"/>
      <c r="F2880" s="96"/>
      <c r="G2880" s="96"/>
      <c r="H2880" s="96" t="s">
        <v>4</v>
      </c>
      <c r="I2880" s="96" t="s">
        <v>5</v>
      </c>
      <c r="J2880" s="96" t="s">
        <v>6</v>
      </c>
      <c r="K2880" s="96" t="s">
        <v>257</v>
      </c>
      <c r="L2880" s="96" t="s">
        <v>258</v>
      </c>
      <c r="M2880" s="96"/>
    </row>
    <row r="2881" spans="2:12" ht="10" hidden="1" customHeight="1" outlineLevel="1" x14ac:dyDescent="0.15">
      <c r="H2881" s="1"/>
      <c r="I2881" s="1"/>
      <c r="J2881" s="1"/>
      <c r="K2881" s="1"/>
      <c r="L2881" s="1"/>
    </row>
    <row r="2882" spans="2:12" ht="15" hidden="1" customHeight="1" outlineLevel="1" x14ac:dyDescent="0.15">
      <c r="D2882" s="61" t="s">
        <v>308</v>
      </c>
      <c r="H2882" s="102" t="str" cm="1">
        <f t="array" ref="H2882">IF(OR(E2883:E2890 = "!"), "Red alert = missing data","")</f>
        <v/>
      </c>
      <c r="I2882" s="1"/>
      <c r="J2882" s="1"/>
      <c r="K2882" s="1"/>
      <c r="L2882" s="1"/>
    </row>
    <row r="2883" spans="2:12" s="1" customFormat="1" ht="15" hidden="1" customHeight="1" outlineLevel="1" x14ac:dyDescent="0.15">
      <c r="B2883" s="7"/>
      <c r="D2883" s="64" t="str">
        <f t="shared" ref="D2883:D2890" si="166">D2867</f>
        <v>[Role 1]</v>
      </c>
      <c r="E2883" s="62" t="str" cm="1">
        <f t="array" ref="E2883">IF(OR(H2867:L2867*H2883:L2883 &lt; H2867:L2867*1), "!", "")</f>
        <v/>
      </c>
      <c r="F2883" s="59" t="str">
        <f>F2854</f>
        <v>[currency code]</v>
      </c>
      <c r="H2883" s="23"/>
      <c r="I2883" s="23"/>
      <c r="J2883" s="23"/>
      <c r="K2883" s="23"/>
      <c r="L2883" s="23"/>
    </row>
    <row r="2884" spans="2:12" s="1" customFormat="1" ht="15" hidden="1" customHeight="1" outlineLevel="1" x14ac:dyDescent="0.15">
      <c r="B2884" s="7"/>
      <c r="D2884" s="64" t="str">
        <f t="shared" si="166"/>
        <v>[Role 2]</v>
      </c>
      <c r="E2884" s="62" t="str" cm="1">
        <f t="array" ref="E2884">IF(OR(H2868:L2868*H2884:L2884 &lt; H2868:L2868*1), "!", "")</f>
        <v/>
      </c>
      <c r="F2884" s="59" t="str">
        <f>F2854</f>
        <v>[currency code]</v>
      </c>
      <c r="H2884" s="23"/>
      <c r="I2884" s="23"/>
      <c r="J2884" s="23"/>
      <c r="K2884" s="23"/>
      <c r="L2884" s="23"/>
    </row>
    <row r="2885" spans="2:12" s="1" customFormat="1" ht="15" hidden="1" customHeight="1" outlineLevel="1" x14ac:dyDescent="0.15">
      <c r="B2885" s="7"/>
      <c r="D2885" s="64" t="str">
        <f t="shared" si="166"/>
        <v>[Role 3]</v>
      </c>
      <c r="E2885" s="62" t="str" cm="1">
        <f t="array" ref="E2885">IF(OR(H2869:L2869*H2885:L2885 &lt; H2869:L2869*1), "!", "")</f>
        <v/>
      </c>
      <c r="F2885" s="59" t="str">
        <f>F2854</f>
        <v>[currency code]</v>
      </c>
      <c r="H2885" s="23"/>
      <c r="I2885" s="23"/>
      <c r="J2885" s="23"/>
      <c r="K2885" s="23"/>
      <c r="L2885" s="23"/>
    </row>
    <row r="2886" spans="2:12" s="1" customFormat="1" ht="15" hidden="1" customHeight="1" outlineLevel="1" x14ac:dyDescent="0.15">
      <c r="B2886" s="7"/>
      <c r="D2886" s="64" t="str">
        <f t="shared" si="166"/>
        <v>[Role 4]</v>
      </c>
      <c r="E2886" s="62" t="str" cm="1">
        <f t="array" ref="E2886">IF(OR(H2870:L2870*H2886:L2886 &lt; H2870:L2870*1), "!", "")</f>
        <v/>
      </c>
      <c r="F2886" s="59" t="str">
        <f>F2854</f>
        <v>[currency code]</v>
      </c>
      <c r="H2886" s="23"/>
      <c r="I2886" s="23"/>
      <c r="J2886" s="23"/>
      <c r="K2886" s="23"/>
      <c r="L2886" s="23"/>
    </row>
    <row r="2887" spans="2:12" s="1" customFormat="1" ht="15" hidden="1" customHeight="1" outlineLevel="1" x14ac:dyDescent="0.15">
      <c r="B2887" s="7"/>
      <c r="D2887" s="64" t="str">
        <f t="shared" si="166"/>
        <v>[Role 5]</v>
      </c>
      <c r="E2887" s="62" t="str" cm="1">
        <f t="array" ref="E2887">IF(OR(H2871:L2871*H2887:L2887 &lt; H2871:L2871*1), "!", "")</f>
        <v/>
      </c>
      <c r="F2887" s="59" t="str">
        <f>F2854</f>
        <v>[currency code]</v>
      </c>
      <c r="H2887" s="23"/>
      <c r="I2887" s="23"/>
      <c r="J2887" s="23"/>
      <c r="K2887" s="23"/>
      <c r="L2887" s="23"/>
    </row>
    <row r="2888" spans="2:12" s="1" customFormat="1" ht="15" hidden="1" customHeight="1" outlineLevel="1" x14ac:dyDescent="0.15">
      <c r="B2888" s="7"/>
      <c r="D2888" s="64" t="str">
        <f t="shared" si="166"/>
        <v>[Role 6]</v>
      </c>
      <c r="E2888" s="62" t="str" cm="1">
        <f t="array" ref="E2888">IF(OR(H2872:L2872*H2888:L2888 &lt; H2872:L2872*1), "!", "")</f>
        <v/>
      </c>
      <c r="F2888" s="59" t="str">
        <f>F2854</f>
        <v>[currency code]</v>
      </c>
      <c r="H2888" s="23"/>
      <c r="I2888" s="23"/>
      <c r="J2888" s="23"/>
      <c r="K2888" s="23"/>
      <c r="L2888" s="23"/>
    </row>
    <row r="2889" spans="2:12" s="1" customFormat="1" ht="15" hidden="1" customHeight="1" outlineLevel="1" x14ac:dyDescent="0.15">
      <c r="B2889" s="7"/>
      <c r="D2889" s="64" t="str">
        <f t="shared" si="166"/>
        <v>[Role 7]</v>
      </c>
      <c r="E2889" s="62" t="str" cm="1">
        <f t="array" ref="E2889">IF(OR(H2873:L2873*H2889:L2889 &lt; H2873:L2873*1), "!", "")</f>
        <v/>
      </c>
      <c r="F2889" s="59" t="str">
        <f>F2854</f>
        <v>[currency code]</v>
      </c>
      <c r="H2889" s="23"/>
      <c r="I2889" s="23"/>
      <c r="J2889" s="23"/>
      <c r="K2889" s="23"/>
      <c r="L2889" s="23"/>
    </row>
    <row r="2890" spans="2:12" s="1" customFormat="1" ht="15" hidden="1" customHeight="1" outlineLevel="1" x14ac:dyDescent="0.15">
      <c r="B2890" s="7"/>
      <c r="D2890" s="64" t="str">
        <f t="shared" si="166"/>
        <v>[Role 8]</v>
      </c>
      <c r="E2890" s="62" t="str" cm="1">
        <f t="array" ref="E2890">IF(OR(H2874:L2874*H2890:L2890 &lt; H2874:L2874*1), "!", "")</f>
        <v/>
      </c>
      <c r="F2890" s="59" t="str">
        <f>F2854</f>
        <v>[currency code]</v>
      </c>
      <c r="H2890" s="23"/>
      <c r="I2890" s="23"/>
      <c r="J2890" s="23"/>
      <c r="K2890" s="23"/>
      <c r="L2890" s="23"/>
    </row>
    <row r="2891" spans="2:12" ht="10" hidden="1" customHeight="1" outlineLevel="1" x14ac:dyDescent="0.15">
      <c r="D2891" s="1"/>
      <c r="E2891" s="1"/>
      <c r="F2891" s="1"/>
      <c r="H2891" s="1"/>
      <c r="I2891" s="1"/>
      <c r="J2891" s="1"/>
      <c r="K2891" s="1"/>
      <c r="L2891" s="1"/>
    </row>
    <row r="2892" spans="2:12" ht="15" hidden="1" customHeight="1" outlineLevel="1" x14ac:dyDescent="0.15">
      <c r="D2892" s="61" t="s">
        <v>309</v>
      </c>
      <c r="E2892" s="1"/>
      <c r="F2892" s="1"/>
      <c r="H2892" s="104" t="s">
        <v>326</v>
      </c>
      <c r="I2892" s="1"/>
      <c r="J2892" s="1"/>
      <c r="K2892" s="1"/>
      <c r="L2892" s="1"/>
    </row>
    <row r="2893" spans="2:12" s="1" customFormat="1" ht="15" hidden="1" customHeight="1" outlineLevel="1" x14ac:dyDescent="0.15">
      <c r="B2893" s="7"/>
      <c r="D2893" s="64" t="str">
        <f t="shared" ref="D2893:D2900" si="167">D2867</f>
        <v>[Role 1]</v>
      </c>
      <c r="E2893" s="43"/>
      <c r="F2893" s="8" t="str">
        <f t="shared" ref="F2893:F2900" si="168">ReportingCurrency</f>
        <v>USD</v>
      </c>
      <c r="H2893" s="28">
        <f>IF(OR(H2856=0, H2867=0), 0, H2883/H2856)</f>
        <v>0</v>
      </c>
      <c r="I2893" s="28">
        <f>IF(OR(I2856=0, I2867=0), 0, I2883/I2856)</f>
        <v>0</v>
      </c>
      <c r="J2893" s="28">
        <f>IF(OR(J2856=0, J2867=0), 0, J2883/J2856)</f>
        <v>0</v>
      </c>
      <c r="K2893" s="28">
        <f>IF(OR(K2856=0, K2867=0), 0, K2883/K2856)</f>
        <v>0</v>
      </c>
      <c r="L2893" s="28">
        <f>IF(OR(L2856=0, L2867=0), 0, L2883/L2856)</f>
        <v>0</v>
      </c>
    </row>
    <row r="2894" spans="2:12" s="1" customFormat="1" ht="15" hidden="1" customHeight="1" outlineLevel="1" x14ac:dyDescent="0.15">
      <c r="B2894" s="7"/>
      <c r="D2894" s="64" t="str">
        <f t="shared" si="167"/>
        <v>[Role 2]</v>
      </c>
      <c r="E2894" s="43"/>
      <c r="F2894" s="8" t="str">
        <f t="shared" si="168"/>
        <v>USD</v>
      </c>
      <c r="H2894" s="28">
        <f>IF(OR(H2856=0, H2868=0), 0, H2884/H2856)</f>
        <v>0</v>
      </c>
      <c r="I2894" s="28">
        <f>IF(OR(I2856=0, I2868=0), 0, I2884/I2856)</f>
        <v>0</v>
      </c>
      <c r="J2894" s="28">
        <f>IF(OR(J2856=0, J2868=0), 0, J2884/J2856)</f>
        <v>0</v>
      </c>
      <c r="K2894" s="28">
        <f>IF(OR(K2856=0, K2868=0), 0, K2884/K2856)</f>
        <v>0</v>
      </c>
      <c r="L2894" s="28">
        <f>IF(OR(L2856=0, L2868=0), 0, L2884/L2856)</f>
        <v>0</v>
      </c>
    </row>
    <row r="2895" spans="2:12" s="1" customFormat="1" ht="15" hidden="1" customHeight="1" outlineLevel="1" x14ac:dyDescent="0.15">
      <c r="B2895" s="7"/>
      <c r="D2895" s="64" t="str">
        <f t="shared" si="167"/>
        <v>[Role 3]</v>
      </c>
      <c r="E2895" s="43"/>
      <c r="F2895" s="8" t="str">
        <f t="shared" si="168"/>
        <v>USD</v>
      </c>
      <c r="H2895" s="28">
        <f>IF(OR(H2856=0, H2869=0), 0, H2885/H2856)</f>
        <v>0</v>
      </c>
      <c r="I2895" s="28">
        <f>IF(OR(I2856=0, I2869=0), 0, I2885/I2856)</f>
        <v>0</v>
      </c>
      <c r="J2895" s="28">
        <f>IF(OR(J2856=0, J2869=0), 0, J2885/J2856)</f>
        <v>0</v>
      </c>
      <c r="K2895" s="28">
        <f>IF(OR(K2856=0, K2869=0), 0, K2885/K2856)</f>
        <v>0</v>
      </c>
      <c r="L2895" s="28">
        <f>IF(OR(L2856=0, L2869=0), 0, L2885/L2856)</f>
        <v>0</v>
      </c>
    </row>
    <row r="2896" spans="2:12" s="1" customFormat="1" ht="15" hidden="1" customHeight="1" outlineLevel="1" x14ac:dyDescent="0.15">
      <c r="B2896" s="7"/>
      <c r="D2896" s="64" t="str">
        <f t="shared" si="167"/>
        <v>[Role 4]</v>
      </c>
      <c r="E2896" s="43"/>
      <c r="F2896" s="8" t="str">
        <f t="shared" si="168"/>
        <v>USD</v>
      </c>
      <c r="H2896" s="28">
        <f>IF(OR(H2856=0, H2870=0), 0, H2886/H2856)</f>
        <v>0</v>
      </c>
      <c r="I2896" s="28">
        <f>IF(OR(I2856=0, I2870=0), 0, I2886/I2856)</f>
        <v>0</v>
      </c>
      <c r="J2896" s="28">
        <f>IF(OR(J2856=0, J2870=0), 0, J2886/J2856)</f>
        <v>0</v>
      </c>
      <c r="K2896" s="28">
        <f>IF(OR(K2856=0, K2870=0), 0, K2886/K2856)</f>
        <v>0</v>
      </c>
      <c r="L2896" s="28">
        <f>IF(OR(L2856=0, L2870=0), 0, L2886/L2856)</f>
        <v>0</v>
      </c>
    </row>
    <row r="2897" spans="2:13" s="1" customFormat="1" ht="15" hidden="1" customHeight="1" outlineLevel="1" x14ac:dyDescent="0.15">
      <c r="B2897" s="7"/>
      <c r="D2897" s="64" t="str">
        <f t="shared" si="167"/>
        <v>[Role 5]</v>
      </c>
      <c r="E2897" s="43"/>
      <c r="F2897" s="8" t="str">
        <f t="shared" si="168"/>
        <v>USD</v>
      </c>
      <c r="H2897" s="28">
        <f>IF(OR(H2856=0, H2871=0), 0, H2887/H2856)</f>
        <v>0</v>
      </c>
      <c r="I2897" s="28">
        <f>IF(OR(I2856=0, I2871=0), 0, I2887/I2856)</f>
        <v>0</v>
      </c>
      <c r="J2897" s="28">
        <f>IF(OR(J2856=0, J2871=0), 0, J2887/J2856)</f>
        <v>0</v>
      </c>
      <c r="K2897" s="28">
        <f>IF(OR(K2856=0, K2871=0), 0, K2887/K2856)</f>
        <v>0</v>
      </c>
      <c r="L2897" s="28">
        <f>IF(OR(L2856=0, L2871=0), 0, L2887/L2856)</f>
        <v>0</v>
      </c>
    </row>
    <row r="2898" spans="2:13" s="1" customFormat="1" ht="15" hidden="1" customHeight="1" outlineLevel="1" x14ac:dyDescent="0.15">
      <c r="B2898" s="7"/>
      <c r="D2898" s="64" t="str">
        <f t="shared" si="167"/>
        <v>[Role 6]</v>
      </c>
      <c r="E2898" s="43"/>
      <c r="F2898" s="8" t="str">
        <f t="shared" si="168"/>
        <v>USD</v>
      </c>
      <c r="H2898" s="28">
        <f>IF(OR(H2856=0, H2872=0), 0, H2888/H2856)</f>
        <v>0</v>
      </c>
      <c r="I2898" s="28">
        <f>IF(OR(I2856=0, I2872=0), 0, I2888/I2856)</f>
        <v>0</v>
      </c>
      <c r="J2898" s="28">
        <f>IF(OR(J2856=0, J2872=0), 0, J2888/J2856)</f>
        <v>0</v>
      </c>
      <c r="K2898" s="28">
        <f>IF(OR(K2856=0, K2872=0), 0, K2888/K2856)</f>
        <v>0</v>
      </c>
      <c r="L2898" s="28">
        <f>IF(OR(L2856=0, L2872=0), 0, L2888/L2856)</f>
        <v>0</v>
      </c>
    </row>
    <row r="2899" spans="2:13" s="1" customFormat="1" ht="15" hidden="1" customHeight="1" outlineLevel="1" x14ac:dyDescent="0.15">
      <c r="B2899" s="7"/>
      <c r="D2899" s="64" t="str">
        <f t="shared" si="167"/>
        <v>[Role 7]</v>
      </c>
      <c r="E2899" s="43"/>
      <c r="F2899" s="8" t="str">
        <f t="shared" si="168"/>
        <v>USD</v>
      </c>
      <c r="H2899" s="28">
        <f>IF(OR(H2856=0, H2873=0), 0, H2889/H2856)</f>
        <v>0</v>
      </c>
      <c r="I2899" s="28">
        <f>IF(OR(I2856=0, I2873=0), 0, I2889/I2856)</f>
        <v>0</v>
      </c>
      <c r="J2899" s="28">
        <f>IF(OR(J2856=0, J2873=0), 0, J2889/J2856)</f>
        <v>0</v>
      </c>
      <c r="K2899" s="28">
        <f>IF(OR(K2856=0, K2873=0), 0, K2889/K2856)</f>
        <v>0</v>
      </c>
      <c r="L2899" s="28">
        <f>IF(OR(L2856=0, L2873=0), 0, L2889/L2856)</f>
        <v>0</v>
      </c>
    </row>
    <row r="2900" spans="2:13" s="1" customFormat="1" ht="15" hidden="1" customHeight="1" outlineLevel="1" x14ac:dyDescent="0.15">
      <c r="B2900" s="7"/>
      <c r="D2900" s="64" t="str">
        <f t="shared" si="167"/>
        <v>[Role 8]</v>
      </c>
      <c r="E2900" s="43"/>
      <c r="F2900" s="8" t="str">
        <f t="shared" si="168"/>
        <v>USD</v>
      </c>
      <c r="H2900" s="28">
        <f>IF(OR(H2856=0, H2874=0), 0, H2890/H2856)</f>
        <v>0</v>
      </c>
      <c r="I2900" s="28">
        <f>IF(OR(I2856=0, I2874=0), 0, I2890/I2856)</f>
        <v>0</v>
      </c>
      <c r="J2900" s="28">
        <f>IF(OR(J2856=0, J2874=0), 0, J2890/J2856)</f>
        <v>0</v>
      </c>
      <c r="K2900" s="28">
        <f>IF(OR(K2856=0, K2874=0), 0, K2890/K2856)</f>
        <v>0</v>
      </c>
      <c r="L2900" s="28">
        <f>IF(OR(L2856=0, L2874=0), 0, L2890/L2856)</f>
        <v>0</v>
      </c>
    </row>
    <row r="2901" spans="2:13" hidden="1" outlineLevel="1" x14ac:dyDescent="0.15"/>
    <row r="2902" spans="2:13" s="1" customFormat="1" ht="18" hidden="1" customHeight="1" outlineLevel="1" x14ac:dyDescent="0.15">
      <c r="B2902" s="7"/>
      <c r="C2902" s="95" t="s">
        <v>10</v>
      </c>
      <c r="D2902" s="95"/>
      <c r="E2902" s="95"/>
      <c r="F2902" s="96"/>
      <c r="G2902" s="96"/>
      <c r="H2902" s="103" t="s">
        <v>4</v>
      </c>
      <c r="I2902" s="96" t="s">
        <v>5</v>
      </c>
      <c r="J2902" s="96" t="s">
        <v>6</v>
      </c>
      <c r="K2902" s="96" t="s">
        <v>257</v>
      </c>
      <c r="L2902" s="96" t="s">
        <v>258</v>
      </c>
      <c r="M2902" s="96"/>
    </row>
    <row r="2903" spans="2:13" ht="10" hidden="1" customHeight="1" outlineLevel="1" x14ac:dyDescent="0.15"/>
    <row r="2904" spans="2:13" s="1" customFormat="1" ht="15" hidden="1" customHeight="1" outlineLevel="1" x14ac:dyDescent="0.15">
      <c r="B2904" s="7"/>
      <c r="D2904" s="9" t="s">
        <v>17</v>
      </c>
      <c r="F2904" s="8" t="s">
        <v>9</v>
      </c>
      <c r="H2904" s="29">
        <f>H2878</f>
        <v>0</v>
      </c>
      <c r="I2904" s="29">
        <f>I2878</f>
        <v>0</v>
      </c>
      <c r="J2904" s="29">
        <f>J2878</f>
        <v>0</v>
      </c>
      <c r="K2904" s="29">
        <f>K2878</f>
        <v>0</v>
      </c>
      <c r="L2904" s="29">
        <f>L2878</f>
        <v>0</v>
      </c>
    </row>
    <row r="2905" spans="2:13" ht="4" hidden="1" customHeight="1" outlineLevel="1" x14ac:dyDescent="0.15">
      <c r="D2905" s="9"/>
      <c r="F2905" s="1"/>
      <c r="H2905" s="1"/>
      <c r="I2905" s="1"/>
      <c r="J2905" s="1"/>
      <c r="K2905" s="1"/>
      <c r="L2905" s="1"/>
    </row>
    <row r="2906" spans="2:13" s="1" customFormat="1" ht="15" hidden="1" customHeight="1" outlineLevel="1" x14ac:dyDescent="0.15">
      <c r="B2906" s="7"/>
      <c r="D2906" s="9" t="s">
        <v>249</v>
      </c>
      <c r="F2906" s="8" t="s">
        <v>9</v>
      </c>
      <c r="H2906" s="29" cm="1">
        <f t="array" ref="H2906">SUM(H2867:H2874 * (H2883:H2890 &lt;H2854))</f>
        <v>0</v>
      </c>
      <c r="I2906" s="29" cm="1">
        <f t="array" ref="I2906">SUM(I2867:I2874 * (I2883:I2890 &lt;I2854))</f>
        <v>0</v>
      </c>
      <c r="J2906" s="29" cm="1">
        <f t="array" ref="J2906">SUM(J2867:J2874 * (J2883:J2890 &lt;J2854))</f>
        <v>0</v>
      </c>
      <c r="K2906" s="29" cm="1">
        <f t="array" ref="K2906">SUM(K2867:K2874 * (K2883:K2890 &lt;K2854))</f>
        <v>0</v>
      </c>
      <c r="L2906" s="29" cm="1">
        <f t="array" ref="L2906">SUM(L2867:L2874 * (L2883:L2890 &lt;L2854))</f>
        <v>0</v>
      </c>
    </row>
    <row r="2907" spans="2:13" ht="4" hidden="1" customHeight="1" outlineLevel="1" x14ac:dyDescent="0.15">
      <c r="D2907" s="9"/>
      <c r="F2907" s="1"/>
      <c r="H2907" s="1"/>
      <c r="I2907" s="1"/>
      <c r="J2907" s="1"/>
      <c r="K2907" s="1"/>
      <c r="L2907" s="1"/>
    </row>
    <row r="2908" spans="2:13" s="1" customFormat="1" ht="15" hidden="1" customHeight="1" outlineLevel="1" x14ac:dyDescent="0.15">
      <c r="B2908" s="7"/>
      <c r="D2908" s="9" t="s">
        <v>11</v>
      </c>
      <c r="F2908" s="8" t="str">
        <f>ReportingCurrencyUnitLables</f>
        <v>USD 000s</v>
      </c>
      <c r="H2908" s="29">
        <f>H2858 * H2878 / 1000</f>
        <v>0</v>
      </c>
      <c r="I2908" s="105">
        <f t="shared" ref="I2908:L2908" si="169">I2858 * I2878 / 1000</f>
        <v>0</v>
      </c>
      <c r="J2908" s="29">
        <f t="shared" si="169"/>
        <v>0</v>
      </c>
      <c r="K2908" s="29">
        <f t="shared" si="169"/>
        <v>0</v>
      </c>
      <c r="L2908" s="29">
        <f t="shared" si="169"/>
        <v>0</v>
      </c>
    </row>
    <row r="2909" spans="2:13" ht="4" hidden="1" customHeight="1" outlineLevel="1" x14ac:dyDescent="0.15">
      <c r="D2909" s="9"/>
      <c r="F2909" s="1"/>
      <c r="H2909" s="1"/>
      <c r="I2909" s="1"/>
      <c r="J2909" s="1"/>
      <c r="K2909" s="1"/>
      <c r="L2909" s="1"/>
    </row>
    <row r="2910" spans="2:13" s="1" customFormat="1" ht="15" hidden="1" customHeight="1" outlineLevel="1" x14ac:dyDescent="0.15">
      <c r="B2910" s="7"/>
      <c r="D2910" s="9" t="s">
        <v>13</v>
      </c>
      <c r="F2910" s="8" t="s">
        <v>14</v>
      </c>
      <c r="H2910" s="30">
        <f>IF(H2904=0,0,H2906 / H2904)</f>
        <v>0</v>
      </c>
      <c r="I2910" s="30">
        <f>IF(I2904=0,0,I2906 / I2904)</f>
        <v>0</v>
      </c>
      <c r="J2910" s="30">
        <f>IF(J2904=0,0,J2906 / J2904)</f>
        <v>0</v>
      </c>
      <c r="K2910" s="30">
        <f>IF(K2904=0,0,K2906 / K2904)</f>
        <v>0</v>
      </c>
      <c r="L2910" s="30">
        <f>IF(L2904=0,0,L2906 / L2904)</f>
        <v>0</v>
      </c>
    </row>
    <row r="2911" spans="2:13" ht="4" hidden="1" customHeight="1" outlineLevel="1" x14ac:dyDescent="0.15">
      <c r="D2911" s="9"/>
      <c r="F2911" s="1"/>
      <c r="H2911" s="1"/>
      <c r="I2911" s="1"/>
      <c r="J2911" s="1"/>
      <c r="K2911" s="1"/>
      <c r="L2911" s="1"/>
    </row>
    <row r="2912" spans="2:13" ht="15" hidden="1" customHeight="1" outlineLevel="1" x14ac:dyDescent="0.15">
      <c r="D2912" s="9" t="s">
        <v>301</v>
      </c>
      <c r="F2912" s="8" t="str">
        <f>ReportingCurrencyUnitLables</f>
        <v>USD 000s</v>
      </c>
      <c r="G2912" s="1"/>
      <c r="H2912" s="105" cm="1">
        <f t="array" ref="H2912">SUM((H2893:H2900&lt;H2858) * (H2858 - H2893:H2900) * H2867:H2874) / 1000</f>
        <v>0</v>
      </c>
      <c r="I2912" s="105" cm="1">
        <f t="array" ref="I2912">SUM((I2893:I2900&lt;I2858) * (I2858 - I2893:I2900) * I2867:I2874) / 1000</f>
        <v>0</v>
      </c>
      <c r="J2912" s="105" cm="1">
        <f t="array" ref="J2912">SUM((J2893:J2900&lt;J2858) * (J2858 - J2893:J2900) * J2867:J2874) / 1000</f>
        <v>0</v>
      </c>
      <c r="K2912" s="105" cm="1">
        <f t="array" ref="K2912">SUM((K2893:K2900&lt;K2858) * (K2858 - K2893:K2900) * K2867:K2874) / 1000</f>
        <v>0</v>
      </c>
      <c r="L2912" s="105" cm="1">
        <f t="array" ref="L2912">SUM((L2893:L2900&lt;L2858) * (L2858 - L2893:L2900) * L2867:L2874) / 1000</f>
        <v>0</v>
      </c>
    </row>
    <row r="2913" spans="2:13" ht="4" hidden="1" customHeight="1" outlineLevel="1" x14ac:dyDescent="0.15">
      <c r="D2913" s="9"/>
      <c r="F2913" s="1"/>
      <c r="H2913" s="1"/>
      <c r="I2913" s="1"/>
      <c r="J2913" s="1"/>
      <c r="K2913" s="1"/>
      <c r="L2913" s="1"/>
    </row>
    <row r="2914" spans="2:13" s="1" customFormat="1" ht="15" hidden="1" customHeight="1" outlineLevel="1" x14ac:dyDescent="0.15">
      <c r="B2914" s="7"/>
      <c r="D2914" s="9" t="s">
        <v>252</v>
      </c>
      <c r="F2914" s="8" t="s">
        <v>250</v>
      </c>
      <c r="H2914" s="30">
        <f>IF(H2908=0, 0, H2912/H2908)</f>
        <v>0</v>
      </c>
      <c r="I2914" s="30">
        <f>IF(I2908=0, 0, I2912/I2908)</f>
        <v>0</v>
      </c>
      <c r="J2914" s="30">
        <f>IF(J2908=0, 0, J2912/J2908)</f>
        <v>0</v>
      </c>
      <c r="K2914" s="30">
        <f>IF(K2908=0, 0, K2912/K2908)</f>
        <v>0</v>
      </c>
      <c r="L2914" s="30">
        <f>IF(L2908=0, 0, L2912/L2908)</f>
        <v>0</v>
      </c>
    </row>
    <row r="2915" spans="2:13" ht="4" hidden="1" customHeight="1" outlineLevel="1" x14ac:dyDescent="0.15">
      <c r="D2915" s="9"/>
      <c r="F2915" s="1"/>
      <c r="H2915" s="1"/>
      <c r="I2915" s="1"/>
      <c r="J2915" s="1"/>
      <c r="K2915" s="1"/>
      <c r="L2915" s="1"/>
    </row>
    <row r="2916" spans="2:13" s="1" customFormat="1" ht="15" hidden="1" customHeight="1" outlineLevel="1" x14ac:dyDescent="0.15">
      <c r="B2916" s="7"/>
      <c r="C2916" s="7"/>
      <c r="D2916" s="9" t="s">
        <v>251</v>
      </c>
      <c r="F2916" s="8" t="s">
        <v>259</v>
      </c>
      <c r="H2916" s="31"/>
      <c r="I2916" s="30">
        <f>IF(H2914=0, 0, -(I2914-H2914) / H2914)</f>
        <v>0</v>
      </c>
      <c r="J2916" s="30">
        <f>IF(I2914=0, 0, -(J2914-I2914) / I2914)</f>
        <v>0</v>
      </c>
      <c r="K2916" s="30">
        <f>IF(J2914=0, 0, -(K2914-J2914) / J2914)</f>
        <v>0</v>
      </c>
      <c r="L2916" s="30">
        <f>IF(K2914=0, 0, -(L2914-K2914) / K2914)</f>
        <v>0</v>
      </c>
    </row>
    <row r="2917" spans="2:13" hidden="1" outlineLevel="1" x14ac:dyDescent="0.15"/>
    <row r="2918" spans="2:13" s="1" customFormat="1" ht="18" hidden="1" customHeight="1" outlineLevel="1" x14ac:dyDescent="0.15">
      <c r="B2918" s="7"/>
      <c r="C2918" s="95" t="s">
        <v>241</v>
      </c>
      <c r="D2918" s="95"/>
      <c r="E2918" s="97">
        <f>IF(AND(J2845 = "Yes", OR(ISBLANK(Worker_Type_Filter), Worker_Type_Filter = H2850),
 OR(ISBLANK(Country_Filter), Country_Filter = J2850)), 1, 0)</f>
        <v>1</v>
      </c>
      <c r="F2918" s="96"/>
      <c r="G2918" s="96"/>
      <c r="H2918" s="96" t="s">
        <v>4</v>
      </c>
      <c r="I2918" s="96" t="s">
        <v>5</v>
      </c>
      <c r="J2918" s="96" t="s">
        <v>6</v>
      </c>
      <c r="K2918" s="96" t="s">
        <v>257</v>
      </c>
      <c r="L2918" s="96" t="s">
        <v>258</v>
      </c>
      <c r="M2918" s="96"/>
    </row>
    <row r="2919" spans="2:13" ht="10" hidden="1" customHeight="1" outlineLevel="1" x14ac:dyDescent="0.15">
      <c r="C2919" s="44" t="s">
        <v>248</v>
      </c>
    </row>
    <row r="2920" spans="2:13" ht="4" hidden="1" customHeight="1" outlineLevel="1" x14ac:dyDescent="0.15"/>
    <row r="2921" spans="2:13" s="1" customFormat="1" ht="15" hidden="1" customHeight="1" outlineLevel="1" x14ac:dyDescent="0.15">
      <c r="B2921" s="7"/>
      <c r="C2921" s="19">
        <v>1</v>
      </c>
      <c r="D2921" s="9" t="s">
        <v>17</v>
      </c>
      <c r="F2921" s="8" t="s">
        <v>9</v>
      </c>
      <c r="H2921" s="29">
        <f>H2904 * $E2918</f>
        <v>0</v>
      </c>
      <c r="I2921" s="29">
        <f>I2904 * $E2918</f>
        <v>0</v>
      </c>
      <c r="J2921" s="29">
        <f>J2904 * $E2918</f>
        <v>0</v>
      </c>
      <c r="K2921" s="29">
        <f>K2904 * $E2918</f>
        <v>0</v>
      </c>
      <c r="L2921" s="29">
        <f>L2904 * $E2918</f>
        <v>0</v>
      </c>
    </row>
    <row r="2922" spans="2:13" ht="4" hidden="1" customHeight="1" outlineLevel="1" x14ac:dyDescent="0.15">
      <c r="D2922" s="9"/>
      <c r="F2922" s="1"/>
      <c r="H2922" s="1"/>
      <c r="I2922" s="1"/>
      <c r="J2922" s="1"/>
      <c r="K2922" s="1"/>
      <c r="L2922" s="1"/>
    </row>
    <row r="2923" spans="2:13" s="1" customFormat="1" ht="15" hidden="1" customHeight="1" outlineLevel="1" x14ac:dyDescent="0.15">
      <c r="B2923" s="7"/>
      <c r="C2923" s="19">
        <v>2</v>
      </c>
      <c r="D2923" s="9" t="s">
        <v>249</v>
      </c>
      <c r="F2923" s="8" t="s">
        <v>9</v>
      </c>
      <c r="H2923" s="29">
        <f>H2906 * $E2918</f>
        <v>0</v>
      </c>
      <c r="I2923" s="29">
        <f>I2906 * $E2918</f>
        <v>0</v>
      </c>
      <c r="J2923" s="29">
        <f>J2906 * $E2918</f>
        <v>0</v>
      </c>
      <c r="K2923" s="29">
        <f>K2906 * $E2918</f>
        <v>0</v>
      </c>
      <c r="L2923" s="29">
        <f>L2906 * $E2918</f>
        <v>0</v>
      </c>
    </row>
    <row r="2924" spans="2:13" ht="4" hidden="1" customHeight="1" outlineLevel="1" x14ac:dyDescent="0.15">
      <c r="D2924" s="9"/>
      <c r="F2924" s="1"/>
      <c r="H2924" s="1"/>
      <c r="I2924" s="1"/>
      <c r="J2924" s="1"/>
      <c r="K2924" s="1"/>
      <c r="L2924" s="1"/>
    </row>
    <row r="2925" spans="2:13" s="1" customFormat="1" ht="15" hidden="1" customHeight="1" outlineLevel="1" x14ac:dyDescent="0.15">
      <c r="B2925" s="7"/>
      <c r="C2925" s="19">
        <v>3</v>
      </c>
      <c r="D2925" s="9" t="s">
        <v>11</v>
      </c>
      <c r="F2925" s="8" t="str">
        <f>ReportingCurrencyUnitLables</f>
        <v>USD 000s</v>
      </c>
      <c r="H2925" s="29">
        <f>H2908 * $E2918</f>
        <v>0</v>
      </c>
      <c r="I2925" s="29">
        <f>I2908 * $E2918</f>
        <v>0</v>
      </c>
      <c r="J2925" s="29">
        <f>J2908 * $E2918</f>
        <v>0</v>
      </c>
      <c r="K2925" s="29">
        <f>K2908 * $E2918</f>
        <v>0</v>
      </c>
      <c r="L2925" s="29">
        <f>L2908 * $E2918</f>
        <v>0</v>
      </c>
    </row>
    <row r="2926" spans="2:13" ht="4" hidden="1" customHeight="1" outlineLevel="1" x14ac:dyDescent="0.15">
      <c r="D2926" s="9"/>
      <c r="F2926" s="1"/>
      <c r="H2926" s="1"/>
      <c r="I2926" s="1"/>
      <c r="J2926" s="1"/>
      <c r="K2926" s="1"/>
      <c r="L2926" s="1"/>
    </row>
    <row r="2927" spans="2:13" s="1" customFormat="1" ht="15" hidden="1" customHeight="1" outlineLevel="1" x14ac:dyDescent="0.15">
      <c r="B2927" s="7"/>
      <c r="C2927" s="19">
        <v>4</v>
      </c>
      <c r="D2927" s="9" t="s">
        <v>256</v>
      </c>
      <c r="F2927" s="8" t="str">
        <f>ReportingCurrencyUnitLables</f>
        <v>USD 000s</v>
      </c>
      <c r="H2927" s="29">
        <f>H2912 * $E2918</f>
        <v>0</v>
      </c>
      <c r="I2927" s="29">
        <f>I2912 * $E2918</f>
        <v>0</v>
      </c>
      <c r="J2927" s="29">
        <f>J2912 * $E2918</f>
        <v>0</v>
      </c>
      <c r="K2927" s="29">
        <f>K2912 * $E2918</f>
        <v>0</v>
      </c>
      <c r="L2927" s="29">
        <f>L2912 * $E2918</f>
        <v>0</v>
      </c>
    </row>
    <row r="2928" spans="2:13" ht="4" hidden="1" customHeight="1" outlineLevel="1" x14ac:dyDescent="0.15">
      <c r="D2928" s="9"/>
      <c r="F2928" s="1"/>
      <c r="H2928" s="1"/>
      <c r="I2928" s="1"/>
      <c r="J2928" s="1"/>
      <c r="K2928" s="1"/>
      <c r="L2928" s="1"/>
    </row>
    <row r="2929" spans="2:14" ht="10" hidden="1" customHeight="1" outlineLevel="1" x14ac:dyDescent="0.15">
      <c r="B2929" s="45"/>
      <c r="C2929" s="41"/>
      <c r="D2929" s="41"/>
      <c r="E2929" s="41"/>
      <c r="F2929" s="41"/>
      <c r="G2929" s="41"/>
      <c r="H2929" s="41"/>
      <c r="I2929" s="46"/>
      <c r="J2929" s="46"/>
      <c r="K2929" s="46"/>
      <c r="L2929" s="41"/>
      <c r="M2929" s="41"/>
      <c r="N2929" s="1"/>
    </row>
    <row r="2930" spans="2:14" ht="10" customHeight="1" x14ac:dyDescent="0.15"/>
    <row r="2931" spans="2:14" s="1" customFormat="1" ht="19" collapsed="1" x14ac:dyDescent="0.15">
      <c r="B2931" s="87" cm="1">
        <f t="array" aca="1" ref="B2931" ca="1">MAX($B$2:OFFSET(B2931,-1,0)+1)</f>
        <v>35</v>
      </c>
      <c r="C2931" s="88" t="str">
        <f>UPPER(J2936) &amp;" / " &amp; K2936  &amp; " / " &amp; L2936 &amp; " / " &amp; H2936</f>
        <v xml:space="preserve"> /  /  / </v>
      </c>
      <c r="D2931" s="88"/>
      <c r="E2931" s="41"/>
      <c r="F2931" s="41"/>
      <c r="G2931" s="41"/>
      <c r="H2931" s="62" t="str">
        <f>IF(COUNTIF(E2933:E3013, "!")&gt;0, "!", "")</f>
        <v/>
      </c>
      <c r="I2931" s="18" t="s">
        <v>240</v>
      </c>
      <c r="J2931" s="2" t="s">
        <v>210</v>
      </c>
      <c r="K2931" s="18" t="s">
        <v>266</v>
      </c>
      <c r="L2931" s="42">
        <f>E3004</f>
        <v>1</v>
      </c>
      <c r="M2931" s="41"/>
    </row>
    <row r="2932" spans="2:14" s="1" customFormat="1" ht="4" hidden="1" customHeight="1" outlineLevel="1" x14ac:dyDescent="0.15">
      <c r="B2932" s="92"/>
      <c r="C2932" s="93"/>
      <c r="D2932" s="93"/>
      <c r="E2932" s="93"/>
      <c r="F2932" s="93"/>
      <c r="G2932" s="93"/>
      <c r="H2932" s="93"/>
      <c r="I2932" s="94"/>
      <c r="J2932" s="94"/>
      <c r="K2932" s="94"/>
      <c r="L2932" s="93"/>
      <c r="M2932" s="93"/>
    </row>
    <row r="2933" spans="2:14" ht="10" hidden="1" customHeight="1" outlineLevel="1" x14ac:dyDescent="0.15"/>
    <row r="2934" spans="2:14" ht="15" hidden="1" customHeight="1" outlineLevel="1" x14ac:dyDescent="0.15">
      <c r="D2934" s="1"/>
      <c r="E2934" s="1"/>
      <c r="H2934" s="4" t="s">
        <v>1</v>
      </c>
      <c r="J2934" s="4" t="s">
        <v>0</v>
      </c>
      <c r="K2934" s="4" t="s">
        <v>209</v>
      </c>
      <c r="L2934" s="4" t="s">
        <v>263</v>
      </c>
    </row>
    <row r="2935" spans="2:14" ht="5" hidden="1" customHeight="1" outlineLevel="1" x14ac:dyDescent="0.15">
      <c r="D2935" s="1"/>
      <c r="E2935" s="1"/>
      <c r="H2935" s="1"/>
      <c r="J2935" s="1"/>
      <c r="K2935" s="1"/>
      <c r="L2935" s="1"/>
    </row>
    <row r="2936" spans="2:14" ht="15" hidden="1" customHeight="1" outlineLevel="1" x14ac:dyDescent="0.15">
      <c r="D2936" s="9" t="s">
        <v>2</v>
      </c>
      <c r="E2936" s="1"/>
      <c r="H2936" s="2"/>
      <c r="J2936" s="2"/>
      <c r="K2936" s="2"/>
      <c r="L2936" s="2"/>
    </row>
    <row r="2937" spans="2:14" hidden="1" outlineLevel="1" x14ac:dyDescent="0.15">
      <c r="D2937" s="1"/>
      <c r="E2937" s="1"/>
      <c r="F2937" s="1"/>
      <c r="H2937" s="1"/>
      <c r="I2937" s="1"/>
      <c r="J2937" s="1"/>
      <c r="K2937" s="1"/>
      <c r="L2937" s="1"/>
    </row>
    <row r="2938" spans="2:14" s="1" customFormat="1" ht="18" hidden="1" customHeight="1" outlineLevel="1" x14ac:dyDescent="0.15">
      <c r="B2938" s="7"/>
      <c r="C2938" s="95" t="s">
        <v>3</v>
      </c>
      <c r="D2938" s="95"/>
      <c r="E2938" s="95"/>
      <c r="F2938" s="96"/>
      <c r="G2938" s="96"/>
      <c r="H2938" s="96" t="s">
        <v>4</v>
      </c>
      <c r="I2938" s="96" t="s">
        <v>5</v>
      </c>
      <c r="J2938" s="96" t="s">
        <v>6</v>
      </c>
      <c r="K2938" s="96" t="s">
        <v>257</v>
      </c>
      <c r="L2938" s="96" t="s">
        <v>258</v>
      </c>
      <c r="M2938" s="96"/>
    </row>
    <row r="2939" spans="2:14" ht="10" hidden="1" customHeight="1" outlineLevel="1" x14ac:dyDescent="0.15">
      <c r="H2939" s="1"/>
      <c r="I2939" s="1"/>
      <c r="J2939" s="1"/>
      <c r="K2939" s="1"/>
      <c r="L2939" s="1"/>
    </row>
    <row r="2940" spans="2:14" s="1" customFormat="1" ht="15" hidden="1" customHeight="1" outlineLevel="1" x14ac:dyDescent="0.15">
      <c r="B2940" s="7"/>
      <c r="D2940" s="9" t="s">
        <v>3</v>
      </c>
      <c r="F2940" s="17" t="s">
        <v>331</v>
      </c>
      <c r="H2940" s="22"/>
      <c r="I2940" s="22"/>
      <c r="J2940" s="22"/>
      <c r="K2940" s="22"/>
      <c r="L2940" s="22"/>
    </row>
    <row r="2941" spans="2:14" ht="4" hidden="1" customHeight="1" outlineLevel="1" x14ac:dyDescent="0.15">
      <c r="D2941" s="1"/>
      <c r="E2941" s="1"/>
      <c r="F2941" s="1"/>
      <c r="H2941" s="1"/>
      <c r="I2941" s="1"/>
      <c r="J2941" s="1"/>
      <c r="K2941" s="1"/>
      <c r="L2941" s="1"/>
    </row>
    <row r="2942" spans="2:14" s="1" customFormat="1" ht="15" hidden="1" customHeight="1" outlineLevel="1" x14ac:dyDescent="0.15">
      <c r="B2942" s="7"/>
      <c r="D2942" s="9" t="s">
        <v>246</v>
      </c>
      <c r="F2942" s="8" t="str">
        <f>F2944 &amp; ":" &amp; F2940</f>
        <v>USD:[currency code]</v>
      </c>
      <c r="H2942" s="24"/>
      <c r="I2942" s="24"/>
      <c r="J2942" s="24"/>
      <c r="K2942" s="24"/>
      <c r="L2942" s="24"/>
    </row>
    <row r="2943" spans="2:14" ht="4" hidden="1" customHeight="1" outlineLevel="1" x14ac:dyDescent="0.15">
      <c r="D2943" s="1"/>
      <c r="E2943" s="1"/>
      <c r="F2943" s="1"/>
      <c r="H2943" s="1"/>
      <c r="I2943" s="1"/>
      <c r="J2943" s="1"/>
      <c r="K2943" s="1"/>
      <c r="L2943" s="1"/>
    </row>
    <row r="2944" spans="2:14" s="1" customFormat="1" ht="15" hidden="1" customHeight="1" outlineLevel="1" x14ac:dyDescent="0.15">
      <c r="B2944" s="7"/>
      <c r="D2944" s="9" t="s">
        <v>16</v>
      </c>
      <c r="F2944" s="8" t="str">
        <f>ReportingCurrency</f>
        <v>USD</v>
      </c>
      <c r="H2944" s="28">
        <f>IF(H2942=0, 0, H2940/H2942)</f>
        <v>0</v>
      </c>
      <c r="I2944" s="28">
        <f>IF(I2942=0, 0, I2940/I2942)</f>
        <v>0</v>
      </c>
      <c r="J2944" s="28">
        <f>IF(J2942=0, 0, J2940/J2942)</f>
        <v>0</v>
      </c>
      <c r="K2944" s="28">
        <f>IF(K2942=0, 0, K2940/K2942)</f>
        <v>0</v>
      </c>
      <c r="L2944" s="28">
        <f>IF(L2942=0, 0, L2940/L2942)</f>
        <v>0</v>
      </c>
    </row>
    <row r="2945" spans="2:13" ht="4" hidden="1" customHeight="1" outlineLevel="1" x14ac:dyDescent="0.15">
      <c r="D2945" s="1"/>
      <c r="E2945" s="1"/>
      <c r="F2945" s="1"/>
      <c r="H2945" s="1"/>
      <c r="I2945" s="1"/>
      <c r="J2945" s="1"/>
      <c r="K2945" s="1"/>
      <c r="L2945" s="1"/>
    </row>
    <row r="2946" spans="2:13" s="1" customFormat="1" ht="15" hidden="1" customHeight="1" outlineLevel="1" x14ac:dyDescent="0.15">
      <c r="B2946" s="7"/>
      <c r="D2946" s="9" t="s">
        <v>253</v>
      </c>
      <c r="F2946" s="8" t="s">
        <v>254</v>
      </c>
      <c r="H2946" s="2"/>
      <c r="I2946" s="2"/>
      <c r="J2946" s="2"/>
      <c r="K2946" s="2"/>
      <c r="L2946" s="2"/>
    </row>
    <row r="2947" spans="2:13" ht="4" hidden="1" customHeight="1" outlineLevel="1" x14ac:dyDescent="0.15">
      <c r="D2947" s="1"/>
      <c r="E2947" s="1"/>
      <c r="F2947" s="1"/>
      <c r="H2947" s="1"/>
      <c r="I2947" s="1"/>
      <c r="J2947" s="1"/>
      <c r="K2947" s="1"/>
      <c r="L2947" s="1"/>
    </row>
    <row r="2948" spans="2:13" s="1" customFormat="1" ht="15" hidden="1" customHeight="1" outlineLevel="1" x14ac:dyDescent="0.15">
      <c r="B2948" s="7"/>
      <c r="D2948" s="9" t="s">
        <v>279</v>
      </c>
      <c r="F2948" s="8" t="s">
        <v>255</v>
      </c>
      <c r="H2948" s="25"/>
      <c r="I2948" s="25"/>
      <c r="J2948" s="25"/>
      <c r="K2948" s="25"/>
      <c r="L2948" s="25"/>
    </row>
    <row r="2949" spans="2:13" hidden="1" outlineLevel="1" x14ac:dyDescent="0.15">
      <c r="D2949" s="1"/>
      <c r="E2949" s="1"/>
      <c r="F2949" s="1"/>
      <c r="H2949" s="1"/>
      <c r="I2949" s="1"/>
      <c r="J2949" s="1"/>
      <c r="K2949" s="1"/>
      <c r="L2949" s="1"/>
    </row>
    <row r="2950" spans="2:13" s="1" customFormat="1" ht="18" hidden="1" customHeight="1" outlineLevel="1" x14ac:dyDescent="0.15">
      <c r="B2950" s="7"/>
      <c r="C2950" s="95" t="s">
        <v>8</v>
      </c>
      <c r="D2950" s="95"/>
      <c r="E2950" s="95"/>
      <c r="F2950" s="96"/>
      <c r="G2950" s="96"/>
      <c r="H2950" s="96" t="s">
        <v>4</v>
      </c>
      <c r="I2950" s="96" t="s">
        <v>5</v>
      </c>
      <c r="J2950" s="96" t="s">
        <v>6</v>
      </c>
      <c r="K2950" s="96" t="s">
        <v>257</v>
      </c>
      <c r="L2950" s="96" t="s">
        <v>258</v>
      </c>
      <c r="M2950" s="96"/>
    </row>
    <row r="2951" spans="2:13" ht="10" hidden="1" customHeight="1" outlineLevel="1" x14ac:dyDescent="0.15">
      <c r="H2951" s="1"/>
      <c r="I2951" s="1"/>
      <c r="J2951" s="1"/>
      <c r="K2951" s="1"/>
      <c r="L2951" s="1"/>
    </row>
    <row r="2952" spans="2:13" ht="15" hidden="1" customHeight="1" outlineLevel="1" x14ac:dyDescent="0.15">
      <c r="D2952" s="9" t="s">
        <v>323</v>
      </c>
      <c r="E2952" s="1"/>
      <c r="F2952" s="1"/>
      <c r="H2952" s="65"/>
      <c r="I2952" s="1"/>
      <c r="J2952" s="1"/>
      <c r="K2952" s="1"/>
      <c r="L2952" s="1"/>
    </row>
    <row r="2953" spans="2:13" s="1" customFormat="1" ht="15" hidden="1" customHeight="1" outlineLevel="1" x14ac:dyDescent="0.15">
      <c r="B2953" s="7"/>
      <c r="D2953" s="63" t="s">
        <v>317</v>
      </c>
      <c r="F2953" s="8" t="s">
        <v>18</v>
      </c>
      <c r="H2953" s="23"/>
      <c r="I2953" s="23"/>
      <c r="J2953" s="23"/>
      <c r="K2953" s="23"/>
      <c r="L2953" s="23"/>
    </row>
    <row r="2954" spans="2:13" s="1" customFormat="1" ht="15" hidden="1" customHeight="1" outlineLevel="1" x14ac:dyDescent="0.15">
      <c r="B2954" s="7"/>
      <c r="D2954" s="63" t="s">
        <v>302</v>
      </c>
      <c r="F2954" s="8" t="s">
        <v>18</v>
      </c>
      <c r="H2954" s="23"/>
      <c r="I2954" s="23"/>
      <c r="J2954" s="23"/>
      <c r="K2954" s="23"/>
      <c r="L2954" s="23"/>
    </row>
    <row r="2955" spans="2:13" s="1" customFormat="1" ht="15" hidden="1" customHeight="1" outlineLevel="1" x14ac:dyDescent="0.15">
      <c r="B2955" s="7"/>
      <c r="D2955" s="63" t="s">
        <v>303</v>
      </c>
      <c r="F2955" s="8" t="s">
        <v>18</v>
      </c>
      <c r="H2955" s="23"/>
      <c r="I2955" s="23"/>
      <c r="J2955" s="23"/>
      <c r="K2955" s="23"/>
      <c r="L2955" s="23"/>
    </row>
    <row r="2956" spans="2:13" s="1" customFormat="1" ht="15" hidden="1" customHeight="1" outlineLevel="1" x14ac:dyDescent="0.15">
      <c r="B2956" s="7"/>
      <c r="D2956" s="63" t="s">
        <v>304</v>
      </c>
      <c r="F2956" s="8" t="s">
        <v>18</v>
      </c>
      <c r="H2956" s="23"/>
      <c r="I2956" s="23"/>
      <c r="J2956" s="23"/>
      <c r="K2956" s="23"/>
      <c r="L2956" s="23"/>
    </row>
    <row r="2957" spans="2:13" s="1" customFormat="1" ht="15" hidden="1" customHeight="1" outlineLevel="1" x14ac:dyDescent="0.15">
      <c r="B2957" s="7"/>
      <c r="D2957" s="63" t="s">
        <v>318</v>
      </c>
      <c r="F2957" s="8" t="s">
        <v>18</v>
      </c>
      <c r="H2957" s="23"/>
      <c r="I2957" s="23"/>
      <c r="J2957" s="23"/>
      <c r="K2957" s="23"/>
      <c r="L2957" s="23"/>
    </row>
    <row r="2958" spans="2:13" s="1" customFormat="1" ht="15" hidden="1" customHeight="1" outlineLevel="1" x14ac:dyDescent="0.15">
      <c r="B2958" s="7"/>
      <c r="D2958" s="63" t="s">
        <v>319</v>
      </c>
      <c r="F2958" s="8" t="s">
        <v>18</v>
      </c>
      <c r="H2958" s="23"/>
      <c r="I2958" s="23"/>
      <c r="J2958" s="23"/>
      <c r="K2958" s="23"/>
      <c r="L2958" s="23"/>
    </row>
    <row r="2959" spans="2:13" s="1" customFormat="1" ht="15" hidden="1" customHeight="1" outlineLevel="1" x14ac:dyDescent="0.15">
      <c r="B2959" s="7"/>
      <c r="D2959" s="63" t="s">
        <v>320</v>
      </c>
      <c r="F2959" s="8" t="s">
        <v>18</v>
      </c>
      <c r="H2959" s="23"/>
      <c r="I2959" s="23"/>
      <c r="J2959" s="23"/>
      <c r="K2959" s="23"/>
      <c r="L2959" s="23"/>
    </row>
    <row r="2960" spans="2:13" s="1" customFormat="1" ht="15" hidden="1" customHeight="1" outlineLevel="1" x14ac:dyDescent="0.15">
      <c r="B2960" s="7"/>
      <c r="D2960" s="63" t="s">
        <v>321</v>
      </c>
      <c r="F2960" s="8" t="s">
        <v>18</v>
      </c>
      <c r="H2960" s="23"/>
      <c r="I2960" s="23"/>
      <c r="J2960" s="23"/>
      <c r="K2960" s="23"/>
      <c r="L2960" s="23"/>
    </row>
    <row r="2961" spans="2:13" ht="4" hidden="1" customHeight="1" outlineLevel="1" x14ac:dyDescent="0.15">
      <c r="D2961" s="1"/>
      <c r="E2961" s="1"/>
      <c r="F2961" s="1"/>
      <c r="H2961" s="1"/>
      <c r="I2961" s="1"/>
      <c r="J2961" s="1"/>
      <c r="K2961" s="1"/>
      <c r="L2961" s="1"/>
    </row>
    <row r="2962" spans="2:13" s="1" customFormat="1" ht="15" hidden="1" customHeight="1" outlineLevel="1" x14ac:dyDescent="0.15">
      <c r="B2962" s="7"/>
      <c r="D2962" s="66" t="s">
        <v>327</v>
      </c>
      <c r="F2962" s="8" t="s">
        <v>18</v>
      </c>
      <c r="H2962" s="23"/>
      <c r="I2962" s="23"/>
      <c r="J2962" s="23"/>
      <c r="K2962" s="23"/>
      <c r="L2962" s="23"/>
    </row>
    <row r="2963" spans="2:13" ht="4" hidden="1" customHeight="1" outlineLevel="1" x14ac:dyDescent="0.15">
      <c r="D2963" s="1"/>
      <c r="E2963" s="1"/>
      <c r="F2963" s="1"/>
      <c r="H2963" s="1"/>
      <c r="I2963" s="1"/>
      <c r="J2963" s="1"/>
      <c r="K2963" s="1"/>
      <c r="L2963" s="1"/>
    </row>
    <row r="2964" spans="2:13" s="1" customFormat="1" ht="15" hidden="1" customHeight="1" outlineLevel="1" x14ac:dyDescent="0.15">
      <c r="B2964" s="7"/>
      <c r="D2964" s="60" t="s">
        <v>310</v>
      </c>
      <c r="E2964"/>
      <c r="F2964" s="8" t="s">
        <v>18</v>
      </c>
      <c r="H2964" s="28">
        <f>SUM(H2953:H2960, H2962)</f>
        <v>0</v>
      </c>
      <c r="I2964" s="28">
        <f t="shared" ref="I2964:L2964" si="170">SUM(I2953:I2960, I2962)</f>
        <v>0</v>
      </c>
      <c r="J2964" s="28">
        <f t="shared" si="170"/>
        <v>0</v>
      </c>
      <c r="K2964" s="28">
        <f t="shared" si="170"/>
        <v>0</v>
      </c>
      <c r="L2964" s="28">
        <f t="shared" si="170"/>
        <v>0</v>
      </c>
    </row>
    <row r="2965" spans="2:13" hidden="1" outlineLevel="1" x14ac:dyDescent="0.15">
      <c r="D2965" s="1"/>
      <c r="E2965" s="1"/>
      <c r="F2965" s="1"/>
      <c r="H2965" s="1"/>
      <c r="I2965" s="1"/>
      <c r="J2965" s="1"/>
      <c r="K2965" s="1"/>
      <c r="L2965" s="1"/>
    </row>
    <row r="2966" spans="2:13" s="1" customFormat="1" ht="18" hidden="1" customHeight="1" outlineLevel="1" x14ac:dyDescent="0.15">
      <c r="B2966" s="7"/>
      <c r="C2966" s="95" t="s">
        <v>322</v>
      </c>
      <c r="D2966" s="95"/>
      <c r="E2966" s="95"/>
      <c r="F2966" s="96"/>
      <c r="G2966" s="96"/>
      <c r="H2966" s="96" t="s">
        <v>4</v>
      </c>
      <c r="I2966" s="96" t="s">
        <v>5</v>
      </c>
      <c r="J2966" s="96" t="s">
        <v>6</v>
      </c>
      <c r="K2966" s="96" t="s">
        <v>257</v>
      </c>
      <c r="L2966" s="96" t="s">
        <v>258</v>
      </c>
      <c r="M2966" s="96"/>
    </row>
    <row r="2967" spans="2:13" ht="10" hidden="1" customHeight="1" outlineLevel="1" x14ac:dyDescent="0.15">
      <c r="H2967" s="1"/>
      <c r="I2967" s="1"/>
      <c r="J2967" s="1"/>
      <c r="K2967" s="1"/>
      <c r="L2967" s="1"/>
    </row>
    <row r="2968" spans="2:13" ht="15" hidden="1" customHeight="1" outlineLevel="1" x14ac:dyDescent="0.15">
      <c r="D2968" s="61" t="s">
        <v>308</v>
      </c>
      <c r="H2968" s="102" t="str" cm="1">
        <f t="array" ref="H2968">IF(OR(E2969:E2976 = "!"), "Red alert = missing data","")</f>
        <v/>
      </c>
      <c r="I2968" s="1"/>
      <c r="J2968" s="1"/>
      <c r="K2968" s="1"/>
      <c r="L2968" s="1"/>
    </row>
    <row r="2969" spans="2:13" s="1" customFormat="1" ht="15" hidden="1" customHeight="1" outlineLevel="1" x14ac:dyDescent="0.15">
      <c r="B2969" s="7"/>
      <c r="D2969" s="64" t="str">
        <f t="shared" ref="D2969:D2976" si="171">D2953</f>
        <v>[Role 1]</v>
      </c>
      <c r="E2969" s="62" t="str" cm="1">
        <f t="array" ref="E2969">IF(OR(H2953:L2953*H2969:L2969 &lt; H2953:L2953*1), "!", "")</f>
        <v/>
      </c>
      <c r="F2969" s="59" t="str">
        <f>F2940</f>
        <v>[currency code]</v>
      </c>
      <c r="H2969" s="23"/>
      <c r="I2969" s="23"/>
      <c r="J2969" s="23"/>
      <c r="K2969" s="23"/>
      <c r="L2969" s="23"/>
    </row>
    <row r="2970" spans="2:13" s="1" customFormat="1" ht="15" hidden="1" customHeight="1" outlineLevel="1" x14ac:dyDescent="0.15">
      <c r="B2970" s="7"/>
      <c r="D2970" s="64" t="str">
        <f t="shared" si="171"/>
        <v>[Role 2]</v>
      </c>
      <c r="E2970" s="62" t="str" cm="1">
        <f t="array" ref="E2970">IF(OR(H2954:L2954*H2970:L2970 &lt; H2954:L2954*1), "!", "")</f>
        <v/>
      </c>
      <c r="F2970" s="59" t="str">
        <f>F2940</f>
        <v>[currency code]</v>
      </c>
      <c r="H2970" s="23"/>
      <c r="I2970" s="23"/>
      <c r="J2970" s="23"/>
      <c r="K2970" s="23"/>
      <c r="L2970" s="23"/>
    </row>
    <row r="2971" spans="2:13" s="1" customFormat="1" ht="15" hidden="1" customHeight="1" outlineLevel="1" x14ac:dyDescent="0.15">
      <c r="B2971" s="7"/>
      <c r="D2971" s="64" t="str">
        <f t="shared" si="171"/>
        <v>[Role 3]</v>
      </c>
      <c r="E2971" s="62" t="str" cm="1">
        <f t="array" ref="E2971">IF(OR(H2955:L2955*H2971:L2971 &lt; H2955:L2955*1), "!", "")</f>
        <v/>
      </c>
      <c r="F2971" s="59" t="str">
        <f>F2940</f>
        <v>[currency code]</v>
      </c>
      <c r="H2971" s="23"/>
      <c r="I2971" s="23"/>
      <c r="J2971" s="23"/>
      <c r="K2971" s="23"/>
      <c r="L2971" s="23"/>
    </row>
    <row r="2972" spans="2:13" s="1" customFormat="1" ht="15" hidden="1" customHeight="1" outlineLevel="1" x14ac:dyDescent="0.15">
      <c r="B2972" s="7"/>
      <c r="D2972" s="64" t="str">
        <f t="shared" si="171"/>
        <v>[Role 4]</v>
      </c>
      <c r="E2972" s="62" t="str" cm="1">
        <f t="array" ref="E2972">IF(OR(H2956:L2956*H2972:L2972 &lt; H2956:L2956*1), "!", "")</f>
        <v/>
      </c>
      <c r="F2972" s="59" t="str">
        <f>F2940</f>
        <v>[currency code]</v>
      </c>
      <c r="H2972" s="23"/>
      <c r="I2972" s="23"/>
      <c r="J2972" s="23"/>
      <c r="K2972" s="23"/>
      <c r="L2972" s="23"/>
    </row>
    <row r="2973" spans="2:13" s="1" customFormat="1" ht="15" hidden="1" customHeight="1" outlineLevel="1" x14ac:dyDescent="0.15">
      <c r="B2973" s="7"/>
      <c r="D2973" s="64" t="str">
        <f t="shared" si="171"/>
        <v>[Role 5]</v>
      </c>
      <c r="E2973" s="62" t="str" cm="1">
        <f t="array" ref="E2973">IF(OR(H2957:L2957*H2973:L2973 &lt; H2957:L2957*1), "!", "")</f>
        <v/>
      </c>
      <c r="F2973" s="59" t="str">
        <f>F2940</f>
        <v>[currency code]</v>
      </c>
      <c r="H2973" s="23"/>
      <c r="I2973" s="23"/>
      <c r="J2973" s="23"/>
      <c r="K2973" s="23"/>
      <c r="L2973" s="23"/>
    </row>
    <row r="2974" spans="2:13" s="1" customFormat="1" ht="15" hidden="1" customHeight="1" outlineLevel="1" x14ac:dyDescent="0.15">
      <c r="B2974" s="7"/>
      <c r="D2974" s="64" t="str">
        <f t="shared" si="171"/>
        <v>[Role 6]</v>
      </c>
      <c r="E2974" s="62" t="str" cm="1">
        <f t="array" ref="E2974">IF(OR(H2958:L2958*H2974:L2974 &lt; H2958:L2958*1), "!", "")</f>
        <v/>
      </c>
      <c r="F2974" s="59" t="str">
        <f>F2940</f>
        <v>[currency code]</v>
      </c>
      <c r="H2974" s="23"/>
      <c r="I2974" s="23"/>
      <c r="J2974" s="23"/>
      <c r="K2974" s="23"/>
      <c r="L2974" s="23"/>
    </row>
    <row r="2975" spans="2:13" s="1" customFormat="1" ht="15" hidden="1" customHeight="1" outlineLevel="1" x14ac:dyDescent="0.15">
      <c r="B2975" s="7"/>
      <c r="D2975" s="64" t="str">
        <f t="shared" si="171"/>
        <v>[Role 7]</v>
      </c>
      <c r="E2975" s="62" t="str" cm="1">
        <f t="array" ref="E2975">IF(OR(H2959:L2959*H2975:L2975 &lt; H2959:L2959*1), "!", "")</f>
        <v/>
      </c>
      <c r="F2975" s="59" t="str">
        <f>F2940</f>
        <v>[currency code]</v>
      </c>
      <c r="H2975" s="23"/>
      <c r="I2975" s="23"/>
      <c r="J2975" s="23"/>
      <c r="K2975" s="23"/>
      <c r="L2975" s="23"/>
    </row>
    <row r="2976" spans="2:13" s="1" customFormat="1" ht="15" hidden="1" customHeight="1" outlineLevel="1" x14ac:dyDescent="0.15">
      <c r="B2976" s="7"/>
      <c r="D2976" s="64" t="str">
        <f t="shared" si="171"/>
        <v>[Role 8]</v>
      </c>
      <c r="E2976" s="62" t="str" cm="1">
        <f t="array" ref="E2976">IF(OR(H2960:L2960*H2976:L2976 &lt; H2960:L2960*1), "!", "")</f>
        <v/>
      </c>
      <c r="F2976" s="59" t="str">
        <f>F2940</f>
        <v>[currency code]</v>
      </c>
      <c r="H2976" s="23"/>
      <c r="I2976" s="23"/>
      <c r="J2976" s="23"/>
      <c r="K2976" s="23"/>
      <c r="L2976" s="23"/>
    </row>
    <row r="2977" spans="2:13" ht="10" hidden="1" customHeight="1" outlineLevel="1" x14ac:dyDescent="0.15">
      <c r="D2977" s="1"/>
      <c r="E2977" s="1"/>
      <c r="F2977" s="1"/>
      <c r="H2977" s="1"/>
      <c r="I2977" s="1"/>
      <c r="J2977" s="1"/>
      <c r="K2977" s="1"/>
      <c r="L2977" s="1"/>
    </row>
    <row r="2978" spans="2:13" ht="15" hidden="1" customHeight="1" outlineLevel="1" x14ac:dyDescent="0.15">
      <c r="D2978" s="61" t="s">
        <v>309</v>
      </c>
      <c r="E2978" s="1"/>
      <c r="F2978" s="1"/>
      <c r="H2978" s="104" t="s">
        <v>326</v>
      </c>
      <c r="I2978" s="1"/>
      <c r="J2978" s="1"/>
      <c r="K2978" s="1"/>
      <c r="L2978" s="1"/>
    </row>
    <row r="2979" spans="2:13" s="1" customFormat="1" ht="15" hidden="1" customHeight="1" outlineLevel="1" x14ac:dyDescent="0.15">
      <c r="B2979" s="7"/>
      <c r="D2979" s="64" t="str">
        <f t="shared" ref="D2979:D2986" si="172">D2953</f>
        <v>[Role 1]</v>
      </c>
      <c r="E2979" s="43"/>
      <c r="F2979" s="8" t="str">
        <f t="shared" ref="F2979:F2986" si="173">ReportingCurrency</f>
        <v>USD</v>
      </c>
      <c r="H2979" s="28">
        <f>IF(OR(H2942=0, H2953=0), 0, H2969/H2942)</f>
        <v>0</v>
      </c>
      <c r="I2979" s="28">
        <f>IF(OR(I2942=0, I2953=0), 0, I2969/I2942)</f>
        <v>0</v>
      </c>
      <c r="J2979" s="28">
        <f>IF(OR(J2942=0, J2953=0), 0, J2969/J2942)</f>
        <v>0</v>
      </c>
      <c r="K2979" s="28">
        <f>IF(OR(K2942=0, K2953=0), 0, K2969/K2942)</f>
        <v>0</v>
      </c>
      <c r="L2979" s="28">
        <f>IF(OR(L2942=0, L2953=0), 0, L2969/L2942)</f>
        <v>0</v>
      </c>
    </row>
    <row r="2980" spans="2:13" s="1" customFormat="1" ht="15" hidden="1" customHeight="1" outlineLevel="1" x14ac:dyDescent="0.15">
      <c r="B2980" s="7"/>
      <c r="D2980" s="64" t="str">
        <f t="shared" si="172"/>
        <v>[Role 2]</v>
      </c>
      <c r="E2980" s="43"/>
      <c r="F2980" s="8" t="str">
        <f t="shared" si="173"/>
        <v>USD</v>
      </c>
      <c r="H2980" s="28">
        <f>IF(OR(H2942=0, H2954=0), 0, H2970/H2942)</f>
        <v>0</v>
      </c>
      <c r="I2980" s="28">
        <f>IF(OR(I2942=0, I2954=0), 0, I2970/I2942)</f>
        <v>0</v>
      </c>
      <c r="J2980" s="28">
        <f>IF(OR(J2942=0, J2954=0), 0, J2970/J2942)</f>
        <v>0</v>
      </c>
      <c r="K2980" s="28">
        <f>IF(OR(K2942=0, K2954=0), 0, K2970/K2942)</f>
        <v>0</v>
      </c>
      <c r="L2980" s="28">
        <f>IF(OR(L2942=0, L2954=0), 0, L2970/L2942)</f>
        <v>0</v>
      </c>
    </row>
    <row r="2981" spans="2:13" s="1" customFormat="1" ht="15" hidden="1" customHeight="1" outlineLevel="1" x14ac:dyDescent="0.15">
      <c r="B2981" s="7"/>
      <c r="D2981" s="64" t="str">
        <f t="shared" si="172"/>
        <v>[Role 3]</v>
      </c>
      <c r="E2981" s="43"/>
      <c r="F2981" s="8" t="str">
        <f t="shared" si="173"/>
        <v>USD</v>
      </c>
      <c r="H2981" s="28">
        <f>IF(OR(H2942=0, H2955=0), 0, H2971/H2942)</f>
        <v>0</v>
      </c>
      <c r="I2981" s="28">
        <f>IF(OR(I2942=0, I2955=0), 0, I2971/I2942)</f>
        <v>0</v>
      </c>
      <c r="J2981" s="28">
        <f>IF(OR(J2942=0, J2955=0), 0, J2971/J2942)</f>
        <v>0</v>
      </c>
      <c r="K2981" s="28">
        <f>IF(OR(K2942=0, K2955=0), 0, K2971/K2942)</f>
        <v>0</v>
      </c>
      <c r="L2981" s="28">
        <f>IF(OR(L2942=0, L2955=0), 0, L2971/L2942)</f>
        <v>0</v>
      </c>
    </row>
    <row r="2982" spans="2:13" s="1" customFormat="1" ht="15" hidden="1" customHeight="1" outlineLevel="1" x14ac:dyDescent="0.15">
      <c r="B2982" s="7"/>
      <c r="D2982" s="64" t="str">
        <f t="shared" si="172"/>
        <v>[Role 4]</v>
      </c>
      <c r="E2982" s="43"/>
      <c r="F2982" s="8" t="str">
        <f t="shared" si="173"/>
        <v>USD</v>
      </c>
      <c r="H2982" s="28">
        <f>IF(OR(H2942=0, H2956=0), 0, H2972/H2942)</f>
        <v>0</v>
      </c>
      <c r="I2982" s="28">
        <f>IF(OR(I2942=0, I2956=0), 0, I2972/I2942)</f>
        <v>0</v>
      </c>
      <c r="J2982" s="28">
        <f>IF(OR(J2942=0, J2956=0), 0, J2972/J2942)</f>
        <v>0</v>
      </c>
      <c r="K2982" s="28">
        <f>IF(OR(K2942=0, K2956=0), 0, K2972/K2942)</f>
        <v>0</v>
      </c>
      <c r="L2982" s="28">
        <f>IF(OR(L2942=0, L2956=0), 0, L2972/L2942)</f>
        <v>0</v>
      </c>
    </row>
    <row r="2983" spans="2:13" s="1" customFormat="1" ht="15" hidden="1" customHeight="1" outlineLevel="1" x14ac:dyDescent="0.15">
      <c r="B2983" s="7"/>
      <c r="D2983" s="64" t="str">
        <f t="shared" si="172"/>
        <v>[Role 5]</v>
      </c>
      <c r="E2983" s="43"/>
      <c r="F2983" s="8" t="str">
        <f t="shared" si="173"/>
        <v>USD</v>
      </c>
      <c r="H2983" s="28">
        <f>IF(OR(H2942=0, H2957=0), 0, H2973/H2942)</f>
        <v>0</v>
      </c>
      <c r="I2983" s="28">
        <f>IF(OR(I2942=0, I2957=0), 0, I2973/I2942)</f>
        <v>0</v>
      </c>
      <c r="J2983" s="28">
        <f>IF(OR(J2942=0, J2957=0), 0, J2973/J2942)</f>
        <v>0</v>
      </c>
      <c r="K2983" s="28">
        <f>IF(OR(K2942=0, K2957=0), 0, K2973/K2942)</f>
        <v>0</v>
      </c>
      <c r="L2983" s="28">
        <f>IF(OR(L2942=0, L2957=0), 0, L2973/L2942)</f>
        <v>0</v>
      </c>
    </row>
    <row r="2984" spans="2:13" s="1" customFormat="1" ht="15" hidden="1" customHeight="1" outlineLevel="1" x14ac:dyDescent="0.15">
      <c r="B2984" s="7"/>
      <c r="D2984" s="64" t="str">
        <f t="shared" si="172"/>
        <v>[Role 6]</v>
      </c>
      <c r="E2984" s="43"/>
      <c r="F2984" s="8" t="str">
        <f t="shared" si="173"/>
        <v>USD</v>
      </c>
      <c r="H2984" s="28">
        <f>IF(OR(H2942=0, H2958=0), 0, H2974/H2942)</f>
        <v>0</v>
      </c>
      <c r="I2984" s="28">
        <f>IF(OR(I2942=0, I2958=0), 0, I2974/I2942)</f>
        <v>0</v>
      </c>
      <c r="J2984" s="28">
        <f>IF(OR(J2942=0, J2958=0), 0, J2974/J2942)</f>
        <v>0</v>
      </c>
      <c r="K2984" s="28">
        <f>IF(OR(K2942=0, K2958=0), 0, K2974/K2942)</f>
        <v>0</v>
      </c>
      <c r="L2984" s="28">
        <f>IF(OR(L2942=0, L2958=0), 0, L2974/L2942)</f>
        <v>0</v>
      </c>
    </row>
    <row r="2985" spans="2:13" s="1" customFormat="1" ht="15" hidden="1" customHeight="1" outlineLevel="1" x14ac:dyDescent="0.15">
      <c r="B2985" s="7"/>
      <c r="D2985" s="64" t="str">
        <f t="shared" si="172"/>
        <v>[Role 7]</v>
      </c>
      <c r="E2985" s="43"/>
      <c r="F2985" s="8" t="str">
        <f t="shared" si="173"/>
        <v>USD</v>
      </c>
      <c r="H2985" s="28">
        <f>IF(OR(H2942=0, H2959=0), 0, H2975/H2942)</f>
        <v>0</v>
      </c>
      <c r="I2985" s="28">
        <f>IF(OR(I2942=0, I2959=0), 0, I2975/I2942)</f>
        <v>0</v>
      </c>
      <c r="J2985" s="28">
        <f>IF(OR(J2942=0, J2959=0), 0, J2975/J2942)</f>
        <v>0</v>
      </c>
      <c r="K2985" s="28">
        <f>IF(OR(K2942=0, K2959=0), 0, K2975/K2942)</f>
        <v>0</v>
      </c>
      <c r="L2985" s="28">
        <f>IF(OR(L2942=0, L2959=0), 0, L2975/L2942)</f>
        <v>0</v>
      </c>
    </row>
    <row r="2986" spans="2:13" s="1" customFormat="1" ht="15" hidden="1" customHeight="1" outlineLevel="1" x14ac:dyDescent="0.15">
      <c r="B2986" s="7"/>
      <c r="D2986" s="64" t="str">
        <f t="shared" si="172"/>
        <v>[Role 8]</v>
      </c>
      <c r="E2986" s="43"/>
      <c r="F2986" s="8" t="str">
        <f t="shared" si="173"/>
        <v>USD</v>
      </c>
      <c r="H2986" s="28">
        <f>IF(OR(H2942=0, H2960=0), 0, H2976/H2942)</f>
        <v>0</v>
      </c>
      <c r="I2986" s="28">
        <f>IF(OR(I2942=0, I2960=0), 0, I2976/I2942)</f>
        <v>0</v>
      </c>
      <c r="J2986" s="28">
        <f>IF(OR(J2942=0, J2960=0), 0, J2976/J2942)</f>
        <v>0</v>
      </c>
      <c r="K2986" s="28">
        <f>IF(OR(K2942=0, K2960=0), 0, K2976/K2942)</f>
        <v>0</v>
      </c>
      <c r="L2986" s="28">
        <f>IF(OR(L2942=0, L2960=0), 0, L2976/L2942)</f>
        <v>0</v>
      </c>
    </row>
    <row r="2987" spans="2:13" hidden="1" outlineLevel="1" x14ac:dyDescent="0.15"/>
    <row r="2988" spans="2:13" s="1" customFormat="1" ht="18" hidden="1" customHeight="1" outlineLevel="1" x14ac:dyDescent="0.15">
      <c r="B2988" s="7"/>
      <c r="C2988" s="95" t="s">
        <v>10</v>
      </c>
      <c r="D2988" s="95"/>
      <c r="E2988" s="95"/>
      <c r="F2988" s="96"/>
      <c r="G2988" s="96"/>
      <c r="H2988" s="103" t="s">
        <v>4</v>
      </c>
      <c r="I2988" s="96" t="s">
        <v>5</v>
      </c>
      <c r="J2988" s="96" t="s">
        <v>6</v>
      </c>
      <c r="K2988" s="96" t="s">
        <v>257</v>
      </c>
      <c r="L2988" s="96" t="s">
        <v>258</v>
      </c>
      <c r="M2988" s="96"/>
    </row>
    <row r="2989" spans="2:13" ht="10" hidden="1" customHeight="1" outlineLevel="1" x14ac:dyDescent="0.15"/>
    <row r="2990" spans="2:13" s="1" customFormat="1" ht="15" hidden="1" customHeight="1" outlineLevel="1" x14ac:dyDescent="0.15">
      <c r="B2990" s="7"/>
      <c r="D2990" s="9" t="s">
        <v>17</v>
      </c>
      <c r="F2990" s="8" t="s">
        <v>9</v>
      </c>
      <c r="H2990" s="29">
        <f>H2964</f>
        <v>0</v>
      </c>
      <c r="I2990" s="29">
        <f>I2964</f>
        <v>0</v>
      </c>
      <c r="J2990" s="29">
        <f>J2964</f>
        <v>0</v>
      </c>
      <c r="K2990" s="29">
        <f>K2964</f>
        <v>0</v>
      </c>
      <c r="L2990" s="29">
        <f>L2964</f>
        <v>0</v>
      </c>
    </row>
    <row r="2991" spans="2:13" ht="4" hidden="1" customHeight="1" outlineLevel="1" x14ac:dyDescent="0.15">
      <c r="D2991" s="9"/>
      <c r="F2991" s="1"/>
      <c r="H2991" s="1"/>
      <c r="I2991" s="1"/>
      <c r="J2991" s="1"/>
      <c r="K2991" s="1"/>
      <c r="L2991" s="1"/>
    </row>
    <row r="2992" spans="2:13" s="1" customFormat="1" ht="15" hidden="1" customHeight="1" outlineLevel="1" x14ac:dyDescent="0.15">
      <c r="B2992" s="7"/>
      <c r="D2992" s="9" t="s">
        <v>249</v>
      </c>
      <c r="F2992" s="8" t="s">
        <v>9</v>
      </c>
      <c r="H2992" s="29" cm="1">
        <f t="array" ref="H2992">SUM(H2953:H2960 * (H2969:H2976 &lt;H2940))</f>
        <v>0</v>
      </c>
      <c r="I2992" s="29" cm="1">
        <f t="array" ref="I2992">SUM(I2953:I2960 * (I2969:I2976 &lt;I2940))</f>
        <v>0</v>
      </c>
      <c r="J2992" s="29" cm="1">
        <f t="array" ref="J2992">SUM(J2953:J2960 * (J2969:J2976 &lt;J2940))</f>
        <v>0</v>
      </c>
      <c r="K2992" s="29" cm="1">
        <f t="array" ref="K2992">SUM(K2953:K2960 * (K2969:K2976 &lt;K2940))</f>
        <v>0</v>
      </c>
      <c r="L2992" s="29" cm="1">
        <f t="array" ref="L2992">SUM(L2953:L2960 * (L2969:L2976 &lt;L2940))</f>
        <v>0</v>
      </c>
    </row>
    <row r="2993" spans="2:13" ht="4" hidden="1" customHeight="1" outlineLevel="1" x14ac:dyDescent="0.15">
      <c r="D2993" s="9"/>
      <c r="F2993" s="1"/>
      <c r="H2993" s="1"/>
      <c r="I2993" s="1"/>
      <c r="J2993" s="1"/>
      <c r="K2993" s="1"/>
      <c r="L2993" s="1"/>
    </row>
    <row r="2994" spans="2:13" s="1" customFormat="1" ht="15" hidden="1" customHeight="1" outlineLevel="1" x14ac:dyDescent="0.15">
      <c r="B2994" s="7"/>
      <c r="D2994" s="9" t="s">
        <v>11</v>
      </c>
      <c r="F2994" s="8" t="str">
        <f>ReportingCurrencyUnitLables</f>
        <v>USD 000s</v>
      </c>
      <c r="H2994" s="29">
        <f>H2944 * H2964 / 1000</f>
        <v>0</v>
      </c>
      <c r="I2994" s="105">
        <f t="shared" ref="I2994:L2994" si="174">I2944 * I2964 / 1000</f>
        <v>0</v>
      </c>
      <c r="J2994" s="29">
        <f t="shared" si="174"/>
        <v>0</v>
      </c>
      <c r="K2994" s="29">
        <f t="shared" si="174"/>
        <v>0</v>
      </c>
      <c r="L2994" s="29">
        <f t="shared" si="174"/>
        <v>0</v>
      </c>
    </row>
    <row r="2995" spans="2:13" ht="4" hidden="1" customHeight="1" outlineLevel="1" x14ac:dyDescent="0.15">
      <c r="D2995" s="9"/>
      <c r="F2995" s="1"/>
      <c r="H2995" s="1"/>
      <c r="I2995" s="1"/>
      <c r="J2995" s="1"/>
      <c r="K2995" s="1"/>
      <c r="L2995" s="1"/>
    </row>
    <row r="2996" spans="2:13" s="1" customFormat="1" ht="15" hidden="1" customHeight="1" outlineLevel="1" x14ac:dyDescent="0.15">
      <c r="B2996" s="7"/>
      <c r="D2996" s="9" t="s">
        <v>13</v>
      </c>
      <c r="F2996" s="8" t="s">
        <v>14</v>
      </c>
      <c r="H2996" s="30">
        <f>IF(H2990=0,0,H2992 / H2990)</f>
        <v>0</v>
      </c>
      <c r="I2996" s="30">
        <f>IF(I2990=0,0,I2992 / I2990)</f>
        <v>0</v>
      </c>
      <c r="J2996" s="30">
        <f>IF(J2990=0,0,J2992 / J2990)</f>
        <v>0</v>
      </c>
      <c r="K2996" s="30">
        <f>IF(K2990=0,0,K2992 / K2990)</f>
        <v>0</v>
      </c>
      <c r="L2996" s="30">
        <f>IF(L2990=0,0,L2992 / L2990)</f>
        <v>0</v>
      </c>
    </row>
    <row r="2997" spans="2:13" ht="4" hidden="1" customHeight="1" outlineLevel="1" x14ac:dyDescent="0.15">
      <c r="D2997" s="9"/>
      <c r="F2997" s="1"/>
      <c r="H2997" s="1"/>
      <c r="I2997" s="1"/>
      <c r="J2997" s="1"/>
      <c r="K2997" s="1"/>
      <c r="L2997" s="1"/>
    </row>
    <row r="2998" spans="2:13" ht="15" hidden="1" customHeight="1" outlineLevel="1" x14ac:dyDescent="0.15">
      <c r="D2998" s="9" t="s">
        <v>301</v>
      </c>
      <c r="F2998" s="8" t="str">
        <f>ReportingCurrencyUnitLables</f>
        <v>USD 000s</v>
      </c>
      <c r="G2998" s="1"/>
      <c r="H2998" s="105" cm="1">
        <f t="array" ref="H2998">SUM((H2979:H2986&lt;H2944) * (H2944 - H2979:H2986) * H2953:H2960) / 1000</f>
        <v>0</v>
      </c>
      <c r="I2998" s="105" cm="1">
        <f t="array" ref="I2998">SUM((I2979:I2986&lt;I2944) * (I2944 - I2979:I2986) * I2953:I2960) / 1000</f>
        <v>0</v>
      </c>
      <c r="J2998" s="105" cm="1">
        <f t="array" ref="J2998">SUM((J2979:J2986&lt;J2944) * (J2944 - J2979:J2986) * J2953:J2960) / 1000</f>
        <v>0</v>
      </c>
      <c r="K2998" s="105" cm="1">
        <f t="array" ref="K2998">SUM((K2979:K2986&lt;K2944) * (K2944 - K2979:K2986) * K2953:K2960) / 1000</f>
        <v>0</v>
      </c>
      <c r="L2998" s="105" cm="1">
        <f t="array" ref="L2998">SUM((L2979:L2986&lt;L2944) * (L2944 - L2979:L2986) * L2953:L2960) / 1000</f>
        <v>0</v>
      </c>
    </row>
    <row r="2999" spans="2:13" ht="4" hidden="1" customHeight="1" outlineLevel="1" x14ac:dyDescent="0.15">
      <c r="D2999" s="9"/>
      <c r="F2999" s="1"/>
      <c r="H2999" s="1"/>
      <c r="I2999" s="1"/>
      <c r="J2999" s="1"/>
      <c r="K2999" s="1"/>
      <c r="L2999" s="1"/>
    </row>
    <row r="3000" spans="2:13" s="1" customFormat="1" ht="15" hidden="1" customHeight="1" outlineLevel="1" x14ac:dyDescent="0.15">
      <c r="B3000" s="7"/>
      <c r="D3000" s="9" t="s">
        <v>252</v>
      </c>
      <c r="F3000" s="8" t="s">
        <v>250</v>
      </c>
      <c r="H3000" s="30">
        <f>IF(H2994=0, 0, H2998/H2994)</f>
        <v>0</v>
      </c>
      <c r="I3000" s="30">
        <f>IF(I2994=0, 0, I2998/I2994)</f>
        <v>0</v>
      </c>
      <c r="J3000" s="30">
        <f>IF(J2994=0, 0, J2998/J2994)</f>
        <v>0</v>
      </c>
      <c r="K3000" s="30">
        <f>IF(K2994=0, 0, K2998/K2994)</f>
        <v>0</v>
      </c>
      <c r="L3000" s="30">
        <f>IF(L2994=0, 0, L2998/L2994)</f>
        <v>0</v>
      </c>
    </row>
    <row r="3001" spans="2:13" ht="4" hidden="1" customHeight="1" outlineLevel="1" x14ac:dyDescent="0.15">
      <c r="D3001" s="9"/>
      <c r="F3001" s="1"/>
      <c r="H3001" s="1"/>
      <c r="I3001" s="1"/>
      <c r="J3001" s="1"/>
      <c r="K3001" s="1"/>
      <c r="L3001" s="1"/>
    </row>
    <row r="3002" spans="2:13" s="1" customFormat="1" ht="15" hidden="1" customHeight="1" outlineLevel="1" x14ac:dyDescent="0.15">
      <c r="B3002" s="7"/>
      <c r="C3002" s="7"/>
      <c r="D3002" s="9" t="s">
        <v>251</v>
      </c>
      <c r="F3002" s="8" t="s">
        <v>259</v>
      </c>
      <c r="H3002" s="31"/>
      <c r="I3002" s="30">
        <f>IF(H3000=0, 0, -(I3000-H3000) / H3000)</f>
        <v>0</v>
      </c>
      <c r="J3002" s="30">
        <f>IF(I3000=0, 0, -(J3000-I3000) / I3000)</f>
        <v>0</v>
      </c>
      <c r="K3002" s="30">
        <f>IF(J3000=0, 0, -(K3000-J3000) / J3000)</f>
        <v>0</v>
      </c>
      <c r="L3002" s="30">
        <f>IF(K3000=0, 0, -(L3000-K3000) / K3000)</f>
        <v>0</v>
      </c>
    </row>
    <row r="3003" spans="2:13" hidden="1" outlineLevel="1" x14ac:dyDescent="0.15"/>
    <row r="3004" spans="2:13" s="1" customFormat="1" ht="18" hidden="1" customHeight="1" outlineLevel="1" x14ac:dyDescent="0.15">
      <c r="B3004" s="7"/>
      <c r="C3004" s="95" t="s">
        <v>241</v>
      </c>
      <c r="D3004" s="95"/>
      <c r="E3004" s="97">
        <f>IF(AND(J2931 = "Yes", OR(ISBLANK(Worker_Type_Filter), Worker_Type_Filter = H2936),
 OR(ISBLANK(Country_Filter), Country_Filter = J2936)), 1, 0)</f>
        <v>1</v>
      </c>
      <c r="F3004" s="96"/>
      <c r="G3004" s="96"/>
      <c r="H3004" s="96" t="s">
        <v>4</v>
      </c>
      <c r="I3004" s="96" t="s">
        <v>5</v>
      </c>
      <c r="J3004" s="96" t="s">
        <v>6</v>
      </c>
      <c r="K3004" s="96" t="s">
        <v>257</v>
      </c>
      <c r="L3004" s="96" t="s">
        <v>258</v>
      </c>
      <c r="M3004" s="96"/>
    </row>
    <row r="3005" spans="2:13" ht="10" hidden="1" customHeight="1" outlineLevel="1" x14ac:dyDescent="0.15">
      <c r="C3005" s="44" t="s">
        <v>248</v>
      </c>
    </row>
    <row r="3006" spans="2:13" ht="4" hidden="1" customHeight="1" outlineLevel="1" x14ac:dyDescent="0.15"/>
    <row r="3007" spans="2:13" s="1" customFormat="1" ht="15" hidden="1" customHeight="1" outlineLevel="1" x14ac:dyDescent="0.15">
      <c r="B3007" s="7"/>
      <c r="C3007" s="19">
        <v>1</v>
      </c>
      <c r="D3007" s="9" t="s">
        <v>17</v>
      </c>
      <c r="F3007" s="8" t="s">
        <v>9</v>
      </c>
      <c r="H3007" s="29">
        <f>H2990 * $E3004</f>
        <v>0</v>
      </c>
      <c r="I3007" s="29">
        <f>I2990 * $E3004</f>
        <v>0</v>
      </c>
      <c r="J3007" s="29">
        <f>J2990 * $E3004</f>
        <v>0</v>
      </c>
      <c r="K3007" s="29">
        <f>K2990 * $E3004</f>
        <v>0</v>
      </c>
      <c r="L3007" s="29">
        <f>L2990 * $E3004</f>
        <v>0</v>
      </c>
    </row>
    <row r="3008" spans="2:13" ht="4" hidden="1" customHeight="1" outlineLevel="1" x14ac:dyDescent="0.15">
      <c r="D3008" s="9"/>
      <c r="F3008" s="1"/>
      <c r="H3008" s="1"/>
      <c r="I3008" s="1"/>
      <c r="J3008" s="1"/>
      <c r="K3008" s="1"/>
      <c r="L3008" s="1"/>
    </row>
    <row r="3009" spans="2:14" s="1" customFormat="1" ht="15" hidden="1" customHeight="1" outlineLevel="1" x14ac:dyDescent="0.15">
      <c r="B3009" s="7"/>
      <c r="C3009" s="19">
        <v>2</v>
      </c>
      <c r="D3009" s="9" t="s">
        <v>249</v>
      </c>
      <c r="F3009" s="8" t="s">
        <v>9</v>
      </c>
      <c r="H3009" s="29">
        <f>H2992 * $E3004</f>
        <v>0</v>
      </c>
      <c r="I3009" s="29">
        <f>I2992 * $E3004</f>
        <v>0</v>
      </c>
      <c r="J3009" s="29">
        <f>J2992 * $E3004</f>
        <v>0</v>
      </c>
      <c r="K3009" s="29">
        <f>K2992 * $E3004</f>
        <v>0</v>
      </c>
      <c r="L3009" s="29">
        <f>L2992 * $E3004</f>
        <v>0</v>
      </c>
    </row>
    <row r="3010" spans="2:14" ht="4" hidden="1" customHeight="1" outlineLevel="1" x14ac:dyDescent="0.15">
      <c r="D3010" s="9"/>
      <c r="F3010" s="1"/>
      <c r="H3010" s="1"/>
      <c r="I3010" s="1"/>
      <c r="J3010" s="1"/>
      <c r="K3010" s="1"/>
      <c r="L3010" s="1"/>
    </row>
    <row r="3011" spans="2:14" s="1" customFormat="1" ht="15" hidden="1" customHeight="1" outlineLevel="1" x14ac:dyDescent="0.15">
      <c r="B3011" s="7"/>
      <c r="C3011" s="19">
        <v>3</v>
      </c>
      <c r="D3011" s="9" t="s">
        <v>11</v>
      </c>
      <c r="F3011" s="8" t="str">
        <f>ReportingCurrencyUnitLables</f>
        <v>USD 000s</v>
      </c>
      <c r="H3011" s="29">
        <f>H2994 * $E3004</f>
        <v>0</v>
      </c>
      <c r="I3011" s="29">
        <f>I2994 * $E3004</f>
        <v>0</v>
      </c>
      <c r="J3011" s="29">
        <f>J2994 * $E3004</f>
        <v>0</v>
      </c>
      <c r="K3011" s="29">
        <f>K2994 * $E3004</f>
        <v>0</v>
      </c>
      <c r="L3011" s="29">
        <f>L2994 * $E3004</f>
        <v>0</v>
      </c>
    </row>
    <row r="3012" spans="2:14" ht="4" hidden="1" customHeight="1" outlineLevel="1" x14ac:dyDescent="0.15">
      <c r="D3012" s="9"/>
      <c r="F3012" s="1"/>
      <c r="H3012" s="1"/>
      <c r="I3012" s="1"/>
      <c r="J3012" s="1"/>
      <c r="K3012" s="1"/>
      <c r="L3012" s="1"/>
    </row>
    <row r="3013" spans="2:14" s="1" customFormat="1" ht="15" hidden="1" customHeight="1" outlineLevel="1" x14ac:dyDescent="0.15">
      <c r="B3013" s="7"/>
      <c r="C3013" s="19">
        <v>4</v>
      </c>
      <c r="D3013" s="9" t="s">
        <v>256</v>
      </c>
      <c r="F3013" s="8" t="str">
        <f>ReportingCurrencyUnitLables</f>
        <v>USD 000s</v>
      </c>
      <c r="H3013" s="29">
        <f>H2998 * $E3004</f>
        <v>0</v>
      </c>
      <c r="I3013" s="29">
        <f>I2998 * $E3004</f>
        <v>0</v>
      </c>
      <c r="J3013" s="29">
        <f>J2998 * $E3004</f>
        <v>0</v>
      </c>
      <c r="K3013" s="29">
        <f>K2998 * $E3004</f>
        <v>0</v>
      </c>
      <c r="L3013" s="29">
        <f>L2998 * $E3004</f>
        <v>0</v>
      </c>
    </row>
    <row r="3014" spans="2:14" ht="4" hidden="1" customHeight="1" outlineLevel="1" x14ac:dyDescent="0.15">
      <c r="D3014" s="9"/>
      <c r="F3014" s="1"/>
      <c r="H3014" s="1"/>
      <c r="I3014" s="1"/>
      <c r="J3014" s="1"/>
      <c r="K3014" s="1"/>
      <c r="L3014" s="1"/>
    </row>
    <row r="3015" spans="2:14" ht="10" hidden="1" customHeight="1" outlineLevel="1" x14ac:dyDescent="0.15">
      <c r="B3015" s="45"/>
      <c r="C3015" s="41"/>
      <c r="D3015" s="41"/>
      <c r="E3015" s="41"/>
      <c r="F3015" s="41"/>
      <c r="G3015" s="41"/>
      <c r="H3015" s="41"/>
      <c r="I3015" s="46"/>
      <c r="J3015" s="46"/>
      <c r="K3015" s="46"/>
      <c r="L3015" s="41"/>
      <c r="M3015" s="41"/>
      <c r="N3015" s="1"/>
    </row>
    <row r="3016" spans="2:14" ht="10" customHeight="1" x14ac:dyDescent="0.15">
      <c r="B3016" s="45"/>
      <c r="C3016" s="41"/>
      <c r="D3016" s="41"/>
      <c r="E3016" s="41"/>
      <c r="F3016" s="41"/>
      <c r="G3016" s="41"/>
      <c r="H3016" s="41"/>
      <c r="I3016" s="46"/>
      <c r="J3016" s="46"/>
      <c r="K3016" s="46"/>
      <c r="L3016" s="41"/>
      <c r="M3016" s="41"/>
      <c r="N3016" s="1"/>
    </row>
    <row r="3017" spans="2:14" s="1" customFormat="1" ht="19" collapsed="1" x14ac:dyDescent="0.15">
      <c r="B3017" s="87" cm="1">
        <f t="array" aca="1" ref="B3017" ca="1">MAX($B$2:OFFSET(B3017,-1,0)+1)</f>
        <v>36</v>
      </c>
      <c r="C3017" s="88" t="str">
        <f>UPPER(J3022) &amp;" / " &amp; K3022  &amp; " / " &amp; L3022 &amp; " / " &amp; H3022</f>
        <v xml:space="preserve"> /  /  / </v>
      </c>
      <c r="D3017" s="88"/>
      <c r="E3017" s="41"/>
      <c r="F3017" s="41"/>
      <c r="G3017" s="41"/>
      <c r="H3017" s="62" t="str">
        <f>IF(COUNTIF(E3019:E3099, "!")&gt;0, "!", "")</f>
        <v/>
      </c>
      <c r="I3017" s="18" t="s">
        <v>240</v>
      </c>
      <c r="J3017" s="2" t="s">
        <v>210</v>
      </c>
      <c r="K3017" s="18" t="s">
        <v>266</v>
      </c>
      <c r="L3017" s="42">
        <f>E3090</f>
        <v>1</v>
      </c>
      <c r="M3017" s="41"/>
    </row>
    <row r="3018" spans="2:14" s="1" customFormat="1" ht="4" hidden="1" customHeight="1" outlineLevel="1" x14ac:dyDescent="0.15">
      <c r="B3018" s="92"/>
      <c r="C3018" s="93"/>
      <c r="D3018" s="93"/>
      <c r="E3018" s="93"/>
      <c r="F3018" s="93"/>
      <c r="G3018" s="93"/>
      <c r="H3018" s="93"/>
      <c r="I3018" s="94"/>
      <c r="J3018" s="94"/>
      <c r="K3018" s="94"/>
      <c r="L3018" s="93"/>
      <c r="M3018" s="93"/>
    </row>
    <row r="3019" spans="2:14" ht="10" hidden="1" customHeight="1" outlineLevel="1" x14ac:dyDescent="0.15"/>
    <row r="3020" spans="2:14" ht="15" hidden="1" customHeight="1" outlineLevel="1" x14ac:dyDescent="0.15">
      <c r="D3020" s="1"/>
      <c r="E3020" s="1"/>
      <c r="H3020" s="4" t="s">
        <v>1</v>
      </c>
      <c r="J3020" s="4" t="s">
        <v>0</v>
      </c>
      <c r="K3020" s="4" t="s">
        <v>209</v>
      </c>
      <c r="L3020" s="4" t="s">
        <v>263</v>
      </c>
    </row>
    <row r="3021" spans="2:14" ht="5" hidden="1" customHeight="1" outlineLevel="1" x14ac:dyDescent="0.15">
      <c r="D3021" s="1"/>
      <c r="E3021" s="1"/>
      <c r="H3021" s="1"/>
      <c r="J3021" s="1"/>
      <c r="K3021" s="1"/>
      <c r="L3021" s="1"/>
    </row>
    <row r="3022" spans="2:14" ht="15" hidden="1" customHeight="1" outlineLevel="1" x14ac:dyDescent="0.15">
      <c r="D3022" s="9" t="s">
        <v>2</v>
      </c>
      <c r="E3022" s="1"/>
      <c r="H3022" s="2"/>
      <c r="J3022" s="2"/>
      <c r="K3022" s="2"/>
      <c r="L3022" s="2"/>
    </row>
    <row r="3023" spans="2:14" hidden="1" outlineLevel="1" x14ac:dyDescent="0.15">
      <c r="D3023" s="1"/>
      <c r="E3023" s="1"/>
      <c r="F3023" s="1"/>
      <c r="H3023" s="1"/>
      <c r="I3023" s="1"/>
      <c r="J3023" s="1"/>
      <c r="K3023" s="1"/>
      <c r="L3023" s="1"/>
    </row>
    <row r="3024" spans="2:14" s="1" customFormat="1" ht="18" hidden="1" customHeight="1" outlineLevel="1" x14ac:dyDescent="0.15">
      <c r="B3024" s="7"/>
      <c r="C3024" s="95" t="s">
        <v>3</v>
      </c>
      <c r="D3024" s="95"/>
      <c r="E3024" s="95"/>
      <c r="F3024" s="96"/>
      <c r="G3024" s="96"/>
      <c r="H3024" s="96" t="s">
        <v>4</v>
      </c>
      <c r="I3024" s="96" t="s">
        <v>5</v>
      </c>
      <c r="J3024" s="96" t="s">
        <v>6</v>
      </c>
      <c r="K3024" s="96" t="s">
        <v>257</v>
      </c>
      <c r="L3024" s="96" t="s">
        <v>258</v>
      </c>
      <c r="M3024" s="96"/>
    </row>
    <row r="3025" spans="2:13" ht="10" hidden="1" customHeight="1" outlineLevel="1" x14ac:dyDescent="0.15">
      <c r="H3025" s="1"/>
      <c r="I3025" s="1"/>
      <c r="J3025" s="1"/>
      <c r="K3025" s="1"/>
      <c r="L3025" s="1"/>
    </row>
    <row r="3026" spans="2:13" s="1" customFormat="1" ht="15" hidden="1" customHeight="1" outlineLevel="1" x14ac:dyDescent="0.15">
      <c r="B3026" s="7"/>
      <c r="D3026" s="9" t="s">
        <v>3</v>
      </c>
      <c r="F3026" s="17" t="s">
        <v>331</v>
      </c>
      <c r="H3026" s="22"/>
      <c r="I3026" s="22"/>
      <c r="J3026" s="22"/>
      <c r="K3026" s="22"/>
      <c r="L3026" s="22"/>
    </row>
    <row r="3027" spans="2:13" ht="4" hidden="1" customHeight="1" outlineLevel="1" x14ac:dyDescent="0.15">
      <c r="D3027" s="1"/>
      <c r="E3027" s="1"/>
      <c r="F3027" s="1"/>
      <c r="H3027" s="1"/>
      <c r="I3027" s="1"/>
      <c r="J3027" s="1"/>
      <c r="K3027" s="1"/>
      <c r="L3027" s="1"/>
    </row>
    <row r="3028" spans="2:13" s="1" customFormat="1" ht="15" hidden="1" customHeight="1" outlineLevel="1" x14ac:dyDescent="0.15">
      <c r="B3028" s="7"/>
      <c r="D3028" s="9" t="s">
        <v>246</v>
      </c>
      <c r="F3028" s="8" t="str">
        <f>F3030 &amp; ":" &amp; F3026</f>
        <v>USD:[currency code]</v>
      </c>
      <c r="H3028" s="24"/>
      <c r="I3028" s="24"/>
      <c r="J3028" s="24"/>
      <c r="K3028" s="24"/>
      <c r="L3028" s="24"/>
    </row>
    <row r="3029" spans="2:13" ht="4" hidden="1" customHeight="1" outlineLevel="1" x14ac:dyDescent="0.15">
      <c r="D3029" s="1"/>
      <c r="E3029" s="1"/>
      <c r="F3029" s="1"/>
      <c r="H3029" s="1"/>
      <c r="I3029" s="1"/>
      <c r="J3029" s="1"/>
      <c r="K3029" s="1"/>
      <c r="L3029" s="1"/>
    </row>
    <row r="3030" spans="2:13" s="1" customFormat="1" ht="15" hidden="1" customHeight="1" outlineLevel="1" x14ac:dyDescent="0.15">
      <c r="B3030" s="7"/>
      <c r="D3030" s="9" t="s">
        <v>16</v>
      </c>
      <c r="F3030" s="8" t="str">
        <f>ReportingCurrency</f>
        <v>USD</v>
      </c>
      <c r="H3030" s="28">
        <f>IF(H3028=0, 0, H3026/H3028)</f>
        <v>0</v>
      </c>
      <c r="I3030" s="28">
        <f>IF(I3028=0, 0, I3026/I3028)</f>
        <v>0</v>
      </c>
      <c r="J3030" s="28">
        <f>IF(J3028=0, 0, J3026/J3028)</f>
        <v>0</v>
      </c>
      <c r="K3030" s="28">
        <f>IF(K3028=0, 0, K3026/K3028)</f>
        <v>0</v>
      </c>
      <c r="L3030" s="28">
        <f>IF(L3028=0, 0, L3026/L3028)</f>
        <v>0</v>
      </c>
    </row>
    <row r="3031" spans="2:13" ht="4" hidden="1" customHeight="1" outlineLevel="1" x14ac:dyDescent="0.15">
      <c r="D3031" s="1"/>
      <c r="E3031" s="1"/>
      <c r="F3031" s="1"/>
      <c r="H3031" s="1"/>
      <c r="I3031" s="1"/>
      <c r="J3031" s="1"/>
      <c r="K3031" s="1"/>
      <c r="L3031" s="1"/>
    </row>
    <row r="3032" spans="2:13" s="1" customFormat="1" ht="15" hidden="1" customHeight="1" outlineLevel="1" x14ac:dyDescent="0.15">
      <c r="B3032" s="7"/>
      <c r="D3032" s="9" t="s">
        <v>253</v>
      </c>
      <c r="F3032" s="8" t="s">
        <v>254</v>
      </c>
      <c r="H3032" s="2"/>
      <c r="I3032" s="2"/>
      <c r="J3032" s="2"/>
      <c r="K3032" s="2"/>
      <c r="L3032" s="2"/>
    </row>
    <row r="3033" spans="2:13" ht="4" hidden="1" customHeight="1" outlineLevel="1" x14ac:dyDescent="0.15">
      <c r="D3033" s="1"/>
      <c r="E3033" s="1"/>
      <c r="F3033" s="1"/>
      <c r="H3033" s="1"/>
      <c r="I3033" s="1"/>
      <c r="J3033" s="1"/>
      <c r="K3033" s="1"/>
      <c r="L3033" s="1"/>
    </row>
    <row r="3034" spans="2:13" s="1" customFormat="1" ht="15" hidden="1" customHeight="1" outlineLevel="1" x14ac:dyDescent="0.15">
      <c r="B3034" s="7"/>
      <c r="D3034" s="9" t="s">
        <v>279</v>
      </c>
      <c r="F3034" s="8" t="s">
        <v>255</v>
      </c>
      <c r="H3034" s="25"/>
      <c r="I3034" s="25"/>
      <c r="J3034" s="25"/>
      <c r="K3034" s="25"/>
      <c r="L3034" s="25"/>
    </row>
    <row r="3035" spans="2:13" hidden="1" outlineLevel="1" x14ac:dyDescent="0.15">
      <c r="D3035" s="1"/>
      <c r="E3035" s="1"/>
      <c r="F3035" s="1"/>
      <c r="H3035" s="1"/>
      <c r="I3035" s="1"/>
      <c r="J3035" s="1"/>
      <c r="K3035" s="1"/>
      <c r="L3035" s="1"/>
    </row>
    <row r="3036" spans="2:13" s="1" customFormat="1" ht="18" hidden="1" customHeight="1" outlineLevel="1" x14ac:dyDescent="0.15">
      <c r="B3036" s="7"/>
      <c r="C3036" s="95" t="s">
        <v>8</v>
      </c>
      <c r="D3036" s="95"/>
      <c r="E3036" s="95"/>
      <c r="F3036" s="96"/>
      <c r="G3036" s="96"/>
      <c r="H3036" s="96" t="s">
        <v>4</v>
      </c>
      <c r="I3036" s="96" t="s">
        <v>5</v>
      </c>
      <c r="J3036" s="96" t="s">
        <v>6</v>
      </c>
      <c r="K3036" s="96" t="s">
        <v>257</v>
      </c>
      <c r="L3036" s="96" t="s">
        <v>258</v>
      </c>
      <c r="M3036" s="96"/>
    </row>
    <row r="3037" spans="2:13" ht="10" hidden="1" customHeight="1" outlineLevel="1" x14ac:dyDescent="0.15">
      <c r="H3037" s="1"/>
      <c r="I3037" s="1"/>
      <c r="J3037" s="1"/>
      <c r="K3037" s="1"/>
      <c r="L3037" s="1"/>
    </row>
    <row r="3038" spans="2:13" ht="15" hidden="1" customHeight="1" outlineLevel="1" x14ac:dyDescent="0.15">
      <c r="D3038" s="9" t="s">
        <v>323</v>
      </c>
      <c r="E3038" s="1"/>
      <c r="F3038" s="1"/>
      <c r="H3038" s="65"/>
      <c r="I3038" s="1"/>
      <c r="J3038" s="1"/>
      <c r="K3038" s="1"/>
      <c r="L3038" s="1"/>
    </row>
    <row r="3039" spans="2:13" s="1" customFormat="1" ht="15" hidden="1" customHeight="1" outlineLevel="1" x14ac:dyDescent="0.15">
      <c r="B3039" s="7"/>
      <c r="D3039" s="63" t="s">
        <v>317</v>
      </c>
      <c r="F3039" s="8" t="s">
        <v>18</v>
      </c>
      <c r="H3039" s="23"/>
      <c r="I3039" s="23"/>
      <c r="J3039" s="23"/>
      <c r="K3039" s="23"/>
      <c r="L3039" s="23"/>
    </row>
    <row r="3040" spans="2:13" s="1" customFormat="1" ht="15" hidden="1" customHeight="1" outlineLevel="1" x14ac:dyDescent="0.15">
      <c r="B3040" s="7"/>
      <c r="D3040" s="63" t="s">
        <v>302</v>
      </c>
      <c r="F3040" s="8" t="s">
        <v>18</v>
      </c>
      <c r="H3040" s="23"/>
      <c r="I3040" s="23"/>
      <c r="J3040" s="23"/>
      <c r="K3040" s="23"/>
      <c r="L3040" s="23"/>
    </row>
    <row r="3041" spans="2:13" s="1" customFormat="1" ht="15" hidden="1" customHeight="1" outlineLevel="1" x14ac:dyDescent="0.15">
      <c r="B3041" s="7"/>
      <c r="D3041" s="63" t="s">
        <v>303</v>
      </c>
      <c r="F3041" s="8" t="s">
        <v>18</v>
      </c>
      <c r="H3041" s="23"/>
      <c r="I3041" s="23"/>
      <c r="J3041" s="23"/>
      <c r="K3041" s="23"/>
      <c r="L3041" s="23"/>
    </row>
    <row r="3042" spans="2:13" s="1" customFormat="1" ht="15" hidden="1" customHeight="1" outlineLevel="1" x14ac:dyDescent="0.15">
      <c r="B3042" s="7"/>
      <c r="D3042" s="63" t="s">
        <v>304</v>
      </c>
      <c r="F3042" s="8" t="s">
        <v>18</v>
      </c>
      <c r="H3042" s="23"/>
      <c r="I3042" s="23"/>
      <c r="J3042" s="23"/>
      <c r="K3042" s="23"/>
      <c r="L3042" s="23"/>
    </row>
    <row r="3043" spans="2:13" s="1" customFormat="1" ht="15" hidden="1" customHeight="1" outlineLevel="1" x14ac:dyDescent="0.15">
      <c r="B3043" s="7"/>
      <c r="D3043" s="63" t="s">
        <v>318</v>
      </c>
      <c r="F3043" s="8" t="s">
        <v>18</v>
      </c>
      <c r="H3043" s="23"/>
      <c r="I3043" s="23"/>
      <c r="J3043" s="23"/>
      <c r="K3043" s="23"/>
      <c r="L3043" s="23"/>
    </row>
    <row r="3044" spans="2:13" s="1" customFormat="1" ht="15" hidden="1" customHeight="1" outlineLevel="1" x14ac:dyDescent="0.15">
      <c r="B3044" s="7"/>
      <c r="D3044" s="63" t="s">
        <v>319</v>
      </c>
      <c r="F3044" s="8" t="s">
        <v>18</v>
      </c>
      <c r="H3044" s="23"/>
      <c r="I3044" s="23"/>
      <c r="J3044" s="23"/>
      <c r="K3044" s="23"/>
      <c r="L3044" s="23"/>
    </row>
    <row r="3045" spans="2:13" s="1" customFormat="1" ht="15" hidden="1" customHeight="1" outlineLevel="1" x14ac:dyDescent="0.15">
      <c r="B3045" s="7"/>
      <c r="D3045" s="63" t="s">
        <v>320</v>
      </c>
      <c r="F3045" s="8" t="s">
        <v>18</v>
      </c>
      <c r="H3045" s="23"/>
      <c r="I3045" s="23"/>
      <c r="J3045" s="23"/>
      <c r="K3045" s="23"/>
      <c r="L3045" s="23"/>
    </row>
    <row r="3046" spans="2:13" s="1" customFormat="1" ht="15" hidden="1" customHeight="1" outlineLevel="1" x14ac:dyDescent="0.15">
      <c r="B3046" s="7"/>
      <c r="D3046" s="63" t="s">
        <v>321</v>
      </c>
      <c r="F3046" s="8" t="s">
        <v>18</v>
      </c>
      <c r="H3046" s="23"/>
      <c r="I3046" s="23"/>
      <c r="J3046" s="23"/>
      <c r="K3046" s="23"/>
      <c r="L3046" s="23"/>
    </row>
    <row r="3047" spans="2:13" ht="4" hidden="1" customHeight="1" outlineLevel="1" x14ac:dyDescent="0.15">
      <c r="D3047" s="1"/>
      <c r="E3047" s="1"/>
      <c r="F3047" s="1"/>
      <c r="H3047" s="1"/>
      <c r="I3047" s="1"/>
      <c r="J3047" s="1"/>
      <c r="K3047" s="1"/>
      <c r="L3047" s="1"/>
    </row>
    <row r="3048" spans="2:13" s="1" customFormat="1" ht="15" hidden="1" customHeight="1" outlineLevel="1" x14ac:dyDescent="0.15">
      <c r="B3048" s="7"/>
      <c r="D3048" s="66" t="s">
        <v>327</v>
      </c>
      <c r="F3048" s="8" t="s">
        <v>18</v>
      </c>
      <c r="H3048" s="23"/>
      <c r="I3048" s="23"/>
      <c r="J3048" s="23"/>
      <c r="K3048" s="23"/>
      <c r="L3048" s="23"/>
    </row>
    <row r="3049" spans="2:13" ht="4" hidden="1" customHeight="1" outlineLevel="1" x14ac:dyDescent="0.15">
      <c r="D3049" s="1"/>
      <c r="E3049" s="1"/>
      <c r="F3049" s="1"/>
      <c r="H3049" s="1"/>
      <c r="I3049" s="1"/>
      <c r="J3049" s="1"/>
      <c r="K3049" s="1"/>
      <c r="L3049" s="1"/>
    </row>
    <row r="3050" spans="2:13" s="1" customFormat="1" ht="15" hidden="1" customHeight="1" outlineLevel="1" x14ac:dyDescent="0.15">
      <c r="B3050" s="7"/>
      <c r="D3050" s="60" t="s">
        <v>310</v>
      </c>
      <c r="E3050"/>
      <c r="F3050" s="8" t="s">
        <v>18</v>
      </c>
      <c r="H3050" s="28">
        <f>SUM(H3039:H3046, H3048)</f>
        <v>0</v>
      </c>
      <c r="I3050" s="28">
        <f t="shared" ref="I3050:L3050" si="175">SUM(I3039:I3046, I3048)</f>
        <v>0</v>
      </c>
      <c r="J3050" s="28">
        <f t="shared" si="175"/>
        <v>0</v>
      </c>
      <c r="K3050" s="28">
        <f t="shared" si="175"/>
        <v>0</v>
      </c>
      <c r="L3050" s="28">
        <f t="shared" si="175"/>
        <v>0</v>
      </c>
    </row>
    <row r="3051" spans="2:13" hidden="1" outlineLevel="1" x14ac:dyDescent="0.15">
      <c r="D3051" s="1"/>
      <c r="E3051" s="1"/>
      <c r="F3051" s="1"/>
      <c r="H3051" s="1"/>
      <c r="I3051" s="1"/>
      <c r="J3051" s="1"/>
      <c r="K3051" s="1"/>
      <c r="L3051" s="1"/>
    </row>
    <row r="3052" spans="2:13" s="1" customFormat="1" ht="18" hidden="1" customHeight="1" outlineLevel="1" x14ac:dyDescent="0.15">
      <c r="B3052" s="7"/>
      <c r="C3052" s="95" t="s">
        <v>322</v>
      </c>
      <c r="D3052" s="95"/>
      <c r="E3052" s="95"/>
      <c r="F3052" s="96"/>
      <c r="G3052" s="96"/>
      <c r="H3052" s="96" t="s">
        <v>4</v>
      </c>
      <c r="I3052" s="96" t="s">
        <v>5</v>
      </c>
      <c r="J3052" s="96" t="s">
        <v>6</v>
      </c>
      <c r="K3052" s="96" t="s">
        <v>257</v>
      </c>
      <c r="L3052" s="96" t="s">
        <v>258</v>
      </c>
      <c r="M3052" s="96"/>
    </row>
    <row r="3053" spans="2:13" ht="10" hidden="1" customHeight="1" outlineLevel="1" x14ac:dyDescent="0.15">
      <c r="H3053" s="1"/>
      <c r="I3053" s="1"/>
      <c r="J3053" s="1"/>
      <c r="K3053" s="1"/>
      <c r="L3053" s="1"/>
    </row>
    <row r="3054" spans="2:13" ht="15" hidden="1" customHeight="1" outlineLevel="1" x14ac:dyDescent="0.15">
      <c r="D3054" s="61" t="s">
        <v>308</v>
      </c>
      <c r="H3054" s="102" t="str" cm="1">
        <f t="array" ref="H3054">IF(OR(E3055:E3062 = "!"), "Red alert = missing data","")</f>
        <v/>
      </c>
      <c r="I3054" s="1"/>
      <c r="J3054" s="1"/>
      <c r="K3054" s="1"/>
      <c r="L3054" s="1"/>
    </row>
    <row r="3055" spans="2:13" s="1" customFormat="1" ht="15" hidden="1" customHeight="1" outlineLevel="1" x14ac:dyDescent="0.15">
      <c r="B3055" s="7"/>
      <c r="D3055" s="64" t="str">
        <f t="shared" ref="D3055:D3062" si="176">D3039</f>
        <v>[Role 1]</v>
      </c>
      <c r="E3055" s="62" t="str" cm="1">
        <f t="array" ref="E3055">IF(OR(H3039:L3039*H3055:L3055 &lt; H3039:L3039*1), "!", "")</f>
        <v/>
      </c>
      <c r="F3055" s="59" t="str">
        <f>F3026</f>
        <v>[currency code]</v>
      </c>
      <c r="H3055" s="23"/>
      <c r="I3055" s="23"/>
      <c r="J3055" s="23"/>
      <c r="K3055" s="23"/>
      <c r="L3055" s="23"/>
    </row>
    <row r="3056" spans="2:13" s="1" customFormat="1" ht="15" hidden="1" customHeight="1" outlineLevel="1" x14ac:dyDescent="0.15">
      <c r="B3056" s="7"/>
      <c r="D3056" s="64" t="str">
        <f t="shared" si="176"/>
        <v>[Role 2]</v>
      </c>
      <c r="E3056" s="62" t="str" cm="1">
        <f t="array" ref="E3056">IF(OR(H3040:L3040*H3056:L3056 &lt; H3040:L3040*1), "!", "")</f>
        <v/>
      </c>
      <c r="F3056" s="59" t="str">
        <f>F3026</f>
        <v>[currency code]</v>
      </c>
      <c r="H3056" s="23"/>
      <c r="I3056" s="23"/>
      <c r="J3056" s="23"/>
      <c r="K3056" s="23"/>
      <c r="L3056" s="23"/>
    </row>
    <row r="3057" spans="2:12" s="1" customFormat="1" ht="15" hidden="1" customHeight="1" outlineLevel="1" x14ac:dyDescent="0.15">
      <c r="B3057" s="7"/>
      <c r="D3057" s="64" t="str">
        <f t="shared" si="176"/>
        <v>[Role 3]</v>
      </c>
      <c r="E3057" s="62" t="str" cm="1">
        <f t="array" ref="E3057">IF(OR(H3041:L3041*H3057:L3057 &lt; H3041:L3041*1), "!", "")</f>
        <v/>
      </c>
      <c r="F3057" s="59" t="str">
        <f>F3026</f>
        <v>[currency code]</v>
      </c>
      <c r="H3057" s="23"/>
      <c r="I3057" s="23"/>
      <c r="J3057" s="23"/>
      <c r="K3057" s="23"/>
      <c r="L3057" s="23"/>
    </row>
    <row r="3058" spans="2:12" s="1" customFormat="1" ht="15" hidden="1" customHeight="1" outlineLevel="1" x14ac:dyDescent="0.15">
      <c r="B3058" s="7"/>
      <c r="D3058" s="64" t="str">
        <f t="shared" si="176"/>
        <v>[Role 4]</v>
      </c>
      <c r="E3058" s="62" t="str" cm="1">
        <f t="array" ref="E3058">IF(OR(H3042:L3042*H3058:L3058 &lt; H3042:L3042*1), "!", "")</f>
        <v/>
      </c>
      <c r="F3058" s="59" t="str">
        <f>F3026</f>
        <v>[currency code]</v>
      </c>
      <c r="H3058" s="23"/>
      <c r="I3058" s="23"/>
      <c r="J3058" s="23"/>
      <c r="K3058" s="23"/>
      <c r="L3058" s="23"/>
    </row>
    <row r="3059" spans="2:12" s="1" customFormat="1" ht="15" hidden="1" customHeight="1" outlineLevel="1" x14ac:dyDescent="0.15">
      <c r="B3059" s="7"/>
      <c r="D3059" s="64" t="str">
        <f t="shared" si="176"/>
        <v>[Role 5]</v>
      </c>
      <c r="E3059" s="62" t="str" cm="1">
        <f t="array" ref="E3059">IF(OR(H3043:L3043*H3059:L3059 &lt; H3043:L3043*1), "!", "")</f>
        <v/>
      </c>
      <c r="F3059" s="59" t="str">
        <f>F3026</f>
        <v>[currency code]</v>
      </c>
      <c r="H3059" s="23"/>
      <c r="I3059" s="23"/>
      <c r="J3059" s="23"/>
      <c r="K3059" s="23"/>
      <c r="L3059" s="23"/>
    </row>
    <row r="3060" spans="2:12" s="1" customFormat="1" ht="15" hidden="1" customHeight="1" outlineLevel="1" x14ac:dyDescent="0.15">
      <c r="B3060" s="7"/>
      <c r="D3060" s="64" t="str">
        <f t="shared" si="176"/>
        <v>[Role 6]</v>
      </c>
      <c r="E3060" s="62" t="str" cm="1">
        <f t="array" ref="E3060">IF(OR(H3044:L3044*H3060:L3060 &lt; H3044:L3044*1), "!", "")</f>
        <v/>
      </c>
      <c r="F3060" s="59" t="str">
        <f>F3026</f>
        <v>[currency code]</v>
      </c>
      <c r="H3060" s="23"/>
      <c r="I3060" s="23"/>
      <c r="J3060" s="23"/>
      <c r="K3060" s="23"/>
      <c r="L3060" s="23"/>
    </row>
    <row r="3061" spans="2:12" s="1" customFormat="1" ht="15" hidden="1" customHeight="1" outlineLevel="1" x14ac:dyDescent="0.15">
      <c r="B3061" s="7"/>
      <c r="D3061" s="64" t="str">
        <f t="shared" si="176"/>
        <v>[Role 7]</v>
      </c>
      <c r="E3061" s="62" t="str" cm="1">
        <f t="array" ref="E3061">IF(OR(H3045:L3045*H3061:L3061 &lt; H3045:L3045*1), "!", "")</f>
        <v/>
      </c>
      <c r="F3061" s="59" t="str">
        <f>F3026</f>
        <v>[currency code]</v>
      </c>
      <c r="H3061" s="23"/>
      <c r="I3061" s="23"/>
      <c r="J3061" s="23"/>
      <c r="K3061" s="23"/>
      <c r="L3061" s="23"/>
    </row>
    <row r="3062" spans="2:12" s="1" customFormat="1" ht="15" hidden="1" customHeight="1" outlineLevel="1" x14ac:dyDescent="0.15">
      <c r="B3062" s="7"/>
      <c r="D3062" s="64" t="str">
        <f t="shared" si="176"/>
        <v>[Role 8]</v>
      </c>
      <c r="E3062" s="62" t="str" cm="1">
        <f t="array" ref="E3062">IF(OR(H3046:L3046*H3062:L3062 &lt; H3046:L3046*1), "!", "")</f>
        <v/>
      </c>
      <c r="F3062" s="59" t="str">
        <f>F3026</f>
        <v>[currency code]</v>
      </c>
      <c r="H3062" s="23"/>
      <c r="I3062" s="23"/>
      <c r="J3062" s="23"/>
      <c r="K3062" s="23"/>
      <c r="L3062" s="23"/>
    </row>
    <row r="3063" spans="2:12" ht="10" hidden="1" customHeight="1" outlineLevel="1" x14ac:dyDescent="0.15">
      <c r="D3063" s="1"/>
      <c r="E3063" s="1"/>
      <c r="F3063" s="1"/>
      <c r="H3063" s="1"/>
      <c r="I3063" s="1"/>
      <c r="J3063" s="1"/>
      <c r="K3063" s="1"/>
      <c r="L3063" s="1"/>
    </row>
    <row r="3064" spans="2:12" ht="15" hidden="1" customHeight="1" outlineLevel="1" x14ac:dyDescent="0.15">
      <c r="D3064" s="61" t="s">
        <v>309</v>
      </c>
      <c r="E3064" s="1"/>
      <c r="F3064" s="1"/>
      <c r="H3064" s="104" t="s">
        <v>326</v>
      </c>
      <c r="I3064" s="1"/>
      <c r="J3064" s="1"/>
      <c r="K3064" s="1"/>
      <c r="L3064" s="1"/>
    </row>
    <row r="3065" spans="2:12" s="1" customFormat="1" ht="15" hidden="1" customHeight="1" outlineLevel="1" x14ac:dyDescent="0.15">
      <c r="B3065" s="7"/>
      <c r="D3065" s="64" t="str">
        <f t="shared" ref="D3065:D3072" si="177">D3039</f>
        <v>[Role 1]</v>
      </c>
      <c r="E3065" s="43"/>
      <c r="F3065" s="8" t="str">
        <f t="shared" ref="F3065:F3072" si="178">ReportingCurrency</f>
        <v>USD</v>
      </c>
      <c r="H3065" s="28">
        <f>IF(OR(H3028=0, H3039=0), 0, H3055/H3028)</f>
        <v>0</v>
      </c>
      <c r="I3065" s="28">
        <f>IF(OR(I3028=0, I3039=0), 0, I3055/I3028)</f>
        <v>0</v>
      </c>
      <c r="J3065" s="28">
        <f>IF(OR(J3028=0, J3039=0), 0, J3055/J3028)</f>
        <v>0</v>
      </c>
      <c r="K3065" s="28">
        <f>IF(OR(K3028=0, K3039=0), 0, K3055/K3028)</f>
        <v>0</v>
      </c>
      <c r="L3065" s="28">
        <f>IF(OR(L3028=0, L3039=0), 0, L3055/L3028)</f>
        <v>0</v>
      </c>
    </row>
    <row r="3066" spans="2:12" s="1" customFormat="1" ht="15" hidden="1" customHeight="1" outlineLevel="1" x14ac:dyDescent="0.15">
      <c r="B3066" s="7"/>
      <c r="D3066" s="64" t="str">
        <f t="shared" si="177"/>
        <v>[Role 2]</v>
      </c>
      <c r="E3066" s="43"/>
      <c r="F3066" s="8" t="str">
        <f t="shared" si="178"/>
        <v>USD</v>
      </c>
      <c r="H3066" s="28">
        <f>IF(OR(H3028=0, H3040=0), 0, H3056/H3028)</f>
        <v>0</v>
      </c>
      <c r="I3066" s="28">
        <f>IF(OR(I3028=0, I3040=0), 0, I3056/I3028)</f>
        <v>0</v>
      </c>
      <c r="J3066" s="28">
        <f>IF(OR(J3028=0, J3040=0), 0, J3056/J3028)</f>
        <v>0</v>
      </c>
      <c r="K3066" s="28">
        <f>IF(OR(K3028=0, K3040=0), 0, K3056/K3028)</f>
        <v>0</v>
      </c>
      <c r="L3066" s="28">
        <f>IF(OR(L3028=0, L3040=0), 0, L3056/L3028)</f>
        <v>0</v>
      </c>
    </row>
    <row r="3067" spans="2:12" s="1" customFormat="1" ht="15" hidden="1" customHeight="1" outlineLevel="1" x14ac:dyDescent="0.15">
      <c r="B3067" s="7"/>
      <c r="D3067" s="64" t="str">
        <f t="shared" si="177"/>
        <v>[Role 3]</v>
      </c>
      <c r="E3067" s="43"/>
      <c r="F3067" s="8" t="str">
        <f t="shared" si="178"/>
        <v>USD</v>
      </c>
      <c r="H3067" s="28">
        <f>IF(OR(H3028=0, H3041=0), 0, H3057/H3028)</f>
        <v>0</v>
      </c>
      <c r="I3067" s="28">
        <f>IF(OR(I3028=0, I3041=0), 0, I3057/I3028)</f>
        <v>0</v>
      </c>
      <c r="J3067" s="28">
        <f>IF(OR(J3028=0, J3041=0), 0, J3057/J3028)</f>
        <v>0</v>
      </c>
      <c r="K3067" s="28">
        <f>IF(OR(K3028=0, K3041=0), 0, K3057/K3028)</f>
        <v>0</v>
      </c>
      <c r="L3067" s="28">
        <f>IF(OR(L3028=0, L3041=0), 0, L3057/L3028)</f>
        <v>0</v>
      </c>
    </row>
    <row r="3068" spans="2:12" s="1" customFormat="1" ht="15" hidden="1" customHeight="1" outlineLevel="1" x14ac:dyDescent="0.15">
      <c r="B3068" s="7"/>
      <c r="D3068" s="64" t="str">
        <f t="shared" si="177"/>
        <v>[Role 4]</v>
      </c>
      <c r="E3068" s="43"/>
      <c r="F3068" s="8" t="str">
        <f t="shared" si="178"/>
        <v>USD</v>
      </c>
      <c r="H3068" s="28">
        <f>IF(OR(H3028=0, H3042=0), 0, H3058/H3028)</f>
        <v>0</v>
      </c>
      <c r="I3068" s="28">
        <f>IF(OR(I3028=0, I3042=0), 0, I3058/I3028)</f>
        <v>0</v>
      </c>
      <c r="J3068" s="28">
        <f>IF(OR(J3028=0, J3042=0), 0, J3058/J3028)</f>
        <v>0</v>
      </c>
      <c r="K3068" s="28">
        <f>IF(OR(K3028=0, K3042=0), 0, K3058/K3028)</f>
        <v>0</v>
      </c>
      <c r="L3068" s="28">
        <f>IF(OR(L3028=0, L3042=0), 0, L3058/L3028)</f>
        <v>0</v>
      </c>
    </row>
    <row r="3069" spans="2:12" s="1" customFormat="1" ht="15" hidden="1" customHeight="1" outlineLevel="1" x14ac:dyDescent="0.15">
      <c r="B3069" s="7"/>
      <c r="D3069" s="64" t="str">
        <f t="shared" si="177"/>
        <v>[Role 5]</v>
      </c>
      <c r="E3069" s="43"/>
      <c r="F3069" s="8" t="str">
        <f t="shared" si="178"/>
        <v>USD</v>
      </c>
      <c r="H3069" s="28">
        <f>IF(OR(H3028=0, H3043=0), 0, H3059/H3028)</f>
        <v>0</v>
      </c>
      <c r="I3069" s="28">
        <f>IF(OR(I3028=0, I3043=0), 0, I3059/I3028)</f>
        <v>0</v>
      </c>
      <c r="J3069" s="28">
        <f>IF(OR(J3028=0, J3043=0), 0, J3059/J3028)</f>
        <v>0</v>
      </c>
      <c r="K3069" s="28">
        <f>IF(OR(K3028=0, K3043=0), 0, K3059/K3028)</f>
        <v>0</v>
      </c>
      <c r="L3069" s="28">
        <f>IF(OR(L3028=0, L3043=0), 0, L3059/L3028)</f>
        <v>0</v>
      </c>
    </row>
    <row r="3070" spans="2:12" s="1" customFormat="1" ht="15" hidden="1" customHeight="1" outlineLevel="1" x14ac:dyDescent="0.15">
      <c r="B3070" s="7"/>
      <c r="D3070" s="64" t="str">
        <f t="shared" si="177"/>
        <v>[Role 6]</v>
      </c>
      <c r="E3070" s="43"/>
      <c r="F3070" s="8" t="str">
        <f t="shared" si="178"/>
        <v>USD</v>
      </c>
      <c r="H3070" s="28">
        <f>IF(OR(H3028=0, H3044=0), 0, H3060/H3028)</f>
        <v>0</v>
      </c>
      <c r="I3070" s="28">
        <f>IF(OR(I3028=0, I3044=0), 0, I3060/I3028)</f>
        <v>0</v>
      </c>
      <c r="J3070" s="28">
        <f>IF(OR(J3028=0, J3044=0), 0, J3060/J3028)</f>
        <v>0</v>
      </c>
      <c r="K3070" s="28">
        <f>IF(OR(K3028=0, K3044=0), 0, K3060/K3028)</f>
        <v>0</v>
      </c>
      <c r="L3070" s="28">
        <f>IF(OR(L3028=0, L3044=0), 0, L3060/L3028)</f>
        <v>0</v>
      </c>
    </row>
    <row r="3071" spans="2:12" s="1" customFormat="1" ht="15" hidden="1" customHeight="1" outlineLevel="1" x14ac:dyDescent="0.15">
      <c r="B3071" s="7"/>
      <c r="D3071" s="64" t="str">
        <f t="shared" si="177"/>
        <v>[Role 7]</v>
      </c>
      <c r="E3071" s="43"/>
      <c r="F3071" s="8" t="str">
        <f t="shared" si="178"/>
        <v>USD</v>
      </c>
      <c r="H3071" s="28">
        <f>IF(OR(H3028=0, H3045=0), 0, H3061/H3028)</f>
        <v>0</v>
      </c>
      <c r="I3071" s="28">
        <f>IF(OR(I3028=0, I3045=0), 0, I3061/I3028)</f>
        <v>0</v>
      </c>
      <c r="J3071" s="28">
        <f>IF(OR(J3028=0, J3045=0), 0, J3061/J3028)</f>
        <v>0</v>
      </c>
      <c r="K3071" s="28">
        <f>IF(OR(K3028=0, K3045=0), 0, K3061/K3028)</f>
        <v>0</v>
      </c>
      <c r="L3071" s="28">
        <f>IF(OR(L3028=0, L3045=0), 0, L3061/L3028)</f>
        <v>0</v>
      </c>
    </row>
    <row r="3072" spans="2:12" s="1" customFormat="1" ht="15" hidden="1" customHeight="1" outlineLevel="1" x14ac:dyDescent="0.15">
      <c r="B3072" s="7"/>
      <c r="D3072" s="64" t="str">
        <f t="shared" si="177"/>
        <v>[Role 8]</v>
      </c>
      <c r="E3072" s="43"/>
      <c r="F3072" s="8" t="str">
        <f t="shared" si="178"/>
        <v>USD</v>
      </c>
      <c r="H3072" s="28">
        <f>IF(OR(H3028=0, H3046=0), 0, H3062/H3028)</f>
        <v>0</v>
      </c>
      <c r="I3072" s="28">
        <f>IF(OR(I3028=0, I3046=0), 0, I3062/I3028)</f>
        <v>0</v>
      </c>
      <c r="J3072" s="28">
        <f>IF(OR(J3028=0, J3046=0), 0, J3062/J3028)</f>
        <v>0</v>
      </c>
      <c r="K3072" s="28">
        <f>IF(OR(K3028=0, K3046=0), 0, K3062/K3028)</f>
        <v>0</v>
      </c>
      <c r="L3072" s="28">
        <f>IF(OR(L3028=0, L3046=0), 0, L3062/L3028)</f>
        <v>0</v>
      </c>
    </row>
    <row r="3073" spans="2:13" hidden="1" outlineLevel="1" x14ac:dyDescent="0.15"/>
    <row r="3074" spans="2:13" s="1" customFormat="1" ht="18" hidden="1" customHeight="1" outlineLevel="1" x14ac:dyDescent="0.15">
      <c r="B3074" s="7"/>
      <c r="C3074" s="95" t="s">
        <v>10</v>
      </c>
      <c r="D3074" s="95"/>
      <c r="E3074" s="95"/>
      <c r="F3074" s="96"/>
      <c r="G3074" s="96"/>
      <c r="H3074" s="103" t="s">
        <v>4</v>
      </c>
      <c r="I3074" s="96" t="s">
        <v>5</v>
      </c>
      <c r="J3074" s="96" t="s">
        <v>6</v>
      </c>
      <c r="K3074" s="96" t="s">
        <v>257</v>
      </c>
      <c r="L3074" s="96" t="s">
        <v>258</v>
      </c>
      <c r="M3074" s="96"/>
    </row>
    <row r="3075" spans="2:13" ht="10" hidden="1" customHeight="1" outlineLevel="1" x14ac:dyDescent="0.15"/>
    <row r="3076" spans="2:13" s="1" customFormat="1" ht="15" hidden="1" customHeight="1" outlineLevel="1" x14ac:dyDescent="0.15">
      <c r="B3076" s="7"/>
      <c r="D3076" s="9" t="s">
        <v>17</v>
      </c>
      <c r="F3076" s="8" t="s">
        <v>9</v>
      </c>
      <c r="H3076" s="29">
        <f>H3050</f>
        <v>0</v>
      </c>
      <c r="I3076" s="29">
        <f>I3050</f>
        <v>0</v>
      </c>
      <c r="J3076" s="29">
        <f>J3050</f>
        <v>0</v>
      </c>
      <c r="K3076" s="29">
        <f>K3050</f>
        <v>0</v>
      </c>
      <c r="L3076" s="29">
        <f>L3050</f>
        <v>0</v>
      </c>
    </row>
    <row r="3077" spans="2:13" ht="4" hidden="1" customHeight="1" outlineLevel="1" x14ac:dyDescent="0.15">
      <c r="D3077" s="9"/>
      <c r="F3077" s="1"/>
      <c r="H3077" s="1"/>
      <c r="I3077" s="1"/>
      <c r="J3077" s="1"/>
      <c r="K3077" s="1"/>
      <c r="L3077" s="1"/>
    </row>
    <row r="3078" spans="2:13" s="1" customFormat="1" ht="15" hidden="1" customHeight="1" outlineLevel="1" x14ac:dyDescent="0.15">
      <c r="B3078" s="7"/>
      <c r="D3078" s="9" t="s">
        <v>249</v>
      </c>
      <c r="F3078" s="8" t="s">
        <v>9</v>
      </c>
      <c r="H3078" s="29" cm="1">
        <f t="array" ref="H3078">SUM(H3039:H3046 * (H3055:H3062 &lt;H3026))</f>
        <v>0</v>
      </c>
      <c r="I3078" s="29" cm="1">
        <f t="array" ref="I3078">SUM(I3039:I3046 * (I3055:I3062 &lt;I3026))</f>
        <v>0</v>
      </c>
      <c r="J3078" s="29" cm="1">
        <f t="array" ref="J3078">SUM(J3039:J3046 * (J3055:J3062 &lt;J3026))</f>
        <v>0</v>
      </c>
      <c r="K3078" s="29" cm="1">
        <f t="array" ref="K3078">SUM(K3039:K3046 * (K3055:K3062 &lt;K3026))</f>
        <v>0</v>
      </c>
      <c r="L3078" s="29" cm="1">
        <f t="array" ref="L3078">SUM(L3039:L3046 * (L3055:L3062 &lt;L3026))</f>
        <v>0</v>
      </c>
    </row>
    <row r="3079" spans="2:13" ht="4" hidden="1" customHeight="1" outlineLevel="1" x14ac:dyDescent="0.15">
      <c r="D3079" s="9"/>
      <c r="F3079" s="1"/>
      <c r="H3079" s="1"/>
      <c r="I3079" s="1"/>
      <c r="J3079" s="1"/>
      <c r="K3079" s="1"/>
      <c r="L3079" s="1"/>
    </row>
    <row r="3080" spans="2:13" s="1" customFormat="1" ht="15" hidden="1" customHeight="1" outlineLevel="1" x14ac:dyDescent="0.15">
      <c r="B3080" s="7"/>
      <c r="D3080" s="9" t="s">
        <v>11</v>
      </c>
      <c r="F3080" s="8" t="str">
        <f>ReportingCurrencyUnitLables</f>
        <v>USD 000s</v>
      </c>
      <c r="H3080" s="29">
        <f>H3030 * H3050 / 1000</f>
        <v>0</v>
      </c>
      <c r="I3080" s="105">
        <f t="shared" ref="I3080:L3080" si="179">I3030 * I3050 / 1000</f>
        <v>0</v>
      </c>
      <c r="J3080" s="29">
        <f t="shared" si="179"/>
        <v>0</v>
      </c>
      <c r="K3080" s="29">
        <f t="shared" si="179"/>
        <v>0</v>
      </c>
      <c r="L3080" s="29">
        <f t="shared" si="179"/>
        <v>0</v>
      </c>
    </row>
    <row r="3081" spans="2:13" ht="4" hidden="1" customHeight="1" outlineLevel="1" x14ac:dyDescent="0.15">
      <c r="D3081" s="9"/>
      <c r="F3081" s="1"/>
      <c r="H3081" s="1"/>
      <c r="I3081" s="1"/>
      <c r="J3081" s="1"/>
      <c r="K3081" s="1"/>
      <c r="L3081" s="1"/>
    </row>
    <row r="3082" spans="2:13" s="1" customFormat="1" ht="15" hidden="1" customHeight="1" outlineLevel="1" x14ac:dyDescent="0.15">
      <c r="B3082" s="7"/>
      <c r="D3082" s="9" t="s">
        <v>13</v>
      </c>
      <c r="F3082" s="8" t="s">
        <v>14</v>
      </c>
      <c r="H3082" s="30">
        <f>IF(H3076=0,0,H3078 / H3076)</f>
        <v>0</v>
      </c>
      <c r="I3082" s="30">
        <f>IF(I3076=0,0,I3078 / I3076)</f>
        <v>0</v>
      </c>
      <c r="J3082" s="30">
        <f>IF(J3076=0,0,J3078 / J3076)</f>
        <v>0</v>
      </c>
      <c r="K3082" s="30">
        <f>IF(K3076=0,0,K3078 / K3076)</f>
        <v>0</v>
      </c>
      <c r="L3082" s="30">
        <f>IF(L3076=0,0,L3078 / L3076)</f>
        <v>0</v>
      </c>
    </row>
    <row r="3083" spans="2:13" ht="4" hidden="1" customHeight="1" outlineLevel="1" x14ac:dyDescent="0.15">
      <c r="D3083" s="9"/>
      <c r="F3083" s="1"/>
      <c r="H3083" s="1"/>
      <c r="I3083" s="1"/>
      <c r="J3083" s="1"/>
      <c r="K3083" s="1"/>
      <c r="L3083" s="1"/>
    </row>
    <row r="3084" spans="2:13" ht="15" hidden="1" customHeight="1" outlineLevel="1" x14ac:dyDescent="0.15">
      <c r="D3084" s="9" t="s">
        <v>301</v>
      </c>
      <c r="F3084" s="8" t="str">
        <f>ReportingCurrencyUnitLables</f>
        <v>USD 000s</v>
      </c>
      <c r="G3084" s="1"/>
      <c r="H3084" s="105" cm="1">
        <f t="array" ref="H3084">SUM((H3065:H3072&lt;H3030) * (H3030 - H3065:H3072) * H3039:H3046) / 1000</f>
        <v>0</v>
      </c>
      <c r="I3084" s="105" cm="1">
        <f t="array" ref="I3084">SUM((I3065:I3072&lt;I3030) * (I3030 - I3065:I3072) * I3039:I3046) / 1000</f>
        <v>0</v>
      </c>
      <c r="J3084" s="105" cm="1">
        <f t="array" ref="J3084">SUM((J3065:J3072&lt;J3030) * (J3030 - J3065:J3072) * J3039:J3046) / 1000</f>
        <v>0</v>
      </c>
      <c r="K3084" s="105" cm="1">
        <f t="array" ref="K3084">SUM((K3065:K3072&lt;K3030) * (K3030 - K3065:K3072) * K3039:K3046) / 1000</f>
        <v>0</v>
      </c>
      <c r="L3084" s="105" cm="1">
        <f t="array" ref="L3084">SUM((L3065:L3072&lt;L3030) * (L3030 - L3065:L3072) * L3039:L3046) / 1000</f>
        <v>0</v>
      </c>
    </row>
    <row r="3085" spans="2:13" ht="4" hidden="1" customHeight="1" outlineLevel="1" x14ac:dyDescent="0.15">
      <c r="D3085" s="9"/>
      <c r="F3085" s="1"/>
      <c r="H3085" s="1"/>
      <c r="I3085" s="1"/>
      <c r="J3085" s="1"/>
      <c r="K3085" s="1"/>
      <c r="L3085" s="1"/>
    </row>
    <row r="3086" spans="2:13" s="1" customFormat="1" ht="15" hidden="1" customHeight="1" outlineLevel="1" x14ac:dyDescent="0.15">
      <c r="B3086" s="7"/>
      <c r="D3086" s="9" t="s">
        <v>252</v>
      </c>
      <c r="F3086" s="8" t="s">
        <v>250</v>
      </c>
      <c r="H3086" s="30">
        <f>IF(H3080=0, 0, H3084/H3080)</f>
        <v>0</v>
      </c>
      <c r="I3086" s="30">
        <f>IF(I3080=0, 0, I3084/I3080)</f>
        <v>0</v>
      </c>
      <c r="J3086" s="30">
        <f>IF(J3080=0, 0, J3084/J3080)</f>
        <v>0</v>
      </c>
      <c r="K3086" s="30">
        <f>IF(K3080=0, 0, K3084/K3080)</f>
        <v>0</v>
      </c>
      <c r="L3086" s="30">
        <f>IF(L3080=0, 0, L3084/L3080)</f>
        <v>0</v>
      </c>
    </row>
    <row r="3087" spans="2:13" ht="4" hidden="1" customHeight="1" outlineLevel="1" x14ac:dyDescent="0.15">
      <c r="D3087" s="9"/>
      <c r="F3087" s="1"/>
      <c r="H3087" s="1"/>
      <c r="I3087" s="1"/>
      <c r="J3087" s="1"/>
      <c r="K3087" s="1"/>
      <c r="L3087" s="1"/>
    </row>
    <row r="3088" spans="2:13" s="1" customFormat="1" ht="15" hidden="1" customHeight="1" outlineLevel="1" x14ac:dyDescent="0.15">
      <c r="B3088" s="7"/>
      <c r="C3088" s="7"/>
      <c r="D3088" s="9" t="s">
        <v>251</v>
      </c>
      <c r="F3088" s="8" t="s">
        <v>259</v>
      </c>
      <c r="H3088" s="31"/>
      <c r="I3088" s="30">
        <f>IF(H3086=0, 0, -(I3086-H3086) / H3086)</f>
        <v>0</v>
      </c>
      <c r="J3088" s="30">
        <f>IF(I3086=0, 0, -(J3086-I3086) / I3086)</f>
        <v>0</v>
      </c>
      <c r="K3088" s="30">
        <f>IF(J3086=0, 0, -(K3086-J3086) / J3086)</f>
        <v>0</v>
      </c>
      <c r="L3088" s="30">
        <f>IF(K3086=0, 0, -(L3086-K3086) / K3086)</f>
        <v>0</v>
      </c>
    </row>
    <row r="3089" spans="2:14" hidden="1" outlineLevel="1" x14ac:dyDescent="0.15"/>
    <row r="3090" spans="2:14" s="1" customFormat="1" ht="18" hidden="1" customHeight="1" outlineLevel="1" x14ac:dyDescent="0.15">
      <c r="B3090" s="7"/>
      <c r="C3090" s="95" t="s">
        <v>241</v>
      </c>
      <c r="D3090" s="95"/>
      <c r="E3090" s="97">
        <f>IF(AND(J3017 = "Yes", OR(ISBLANK(Worker_Type_Filter), Worker_Type_Filter = H3022),
 OR(ISBLANK(Country_Filter), Country_Filter = J3022)), 1, 0)</f>
        <v>1</v>
      </c>
      <c r="F3090" s="96"/>
      <c r="G3090" s="96"/>
      <c r="H3090" s="96" t="s">
        <v>4</v>
      </c>
      <c r="I3090" s="96" t="s">
        <v>5</v>
      </c>
      <c r="J3090" s="96" t="s">
        <v>6</v>
      </c>
      <c r="K3090" s="96" t="s">
        <v>257</v>
      </c>
      <c r="L3090" s="96" t="s">
        <v>258</v>
      </c>
      <c r="M3090" s="96"/>
    </row>
    <row r="3091" spans="2:14" ht="10" hidden="1" customHeight="1" outlineLevel="1" x14ac:dyDescent="0.15">
      <c r="C3091" s="44" t="s">
        <v>248</v>
      </c>
    </row>
    <row r="3092" spans="2:14" ht="4" hidden="1" customHeight="1" outlineLevel="1" x14ac:dyDescent="0.15"/>
    <row r="3093" spans="2:14" s="1" customFormat="1" ht="15" hidden="1" customHeight="1" outlineLevel="1" x14ac:dyDescent="0.15">
      <c r="B3093" s="7"/>
      <c r="C3093" s="19">
        <v>1</v>
      </c>
      <c r="D3093" s="9" t="s">
        <v>17</v>
      </c>
      <c r="F3093" s="8" t="s">
        <v>9</v>
      </c>
      <c r="H3093" s="29">
        <f>H3076 * $E3090</f>
        <v>0</v>
      </c>
      <c r="I3093" s="29">
        <f>I3076 * $E3090</f>
        <v>0</v>
      </c>
      <c r="J3093" s="29">
        <f>J3076 * $E3090</f>
        <v>0</v>
      </c>
      <c r="K3093" s="29">
        <f>K3076 * $E3090</f>
        <v>0</v>
      </c>
      <c r="L3093" s="29">
        <f>L3076 * $E3090</f>
        <v>0</v>
      </c>
    </row>
    <row r="3094" spans="2:14" ht="4" hidden="1" customHeight="1" outlineLevel="1" x14ac:dyDescent="0.15">
      <c r="D3094" s="9"/>
      <c r="F3094" s="1"/>
      <c r="H3094" s="1"/>
      <c r="I3094" s="1"/>
      <c r="J3094" s="1"/>
      <c r="K3094" s="1"/>
      <c r="L3094" s="1"/>
    </row>
    <row r="3095" spans="2:14" s="1" customFormat="1" ht="15" hidden="1" customHeight="1" outlineLevel="1" x14ac:dyDescent="0.15">
      <c r="B3095" s="7"/>
      <c r="C3095" s="19">
        <v>2</v>
      </c>
      <c r="D3095" s="9" t="s">
        <v>249</v>
      </c>
      <c r="F3095" s="8" t="s">
        <v>9</v>
      </c>
      <c r="H3095" s="29">
        <f>H3078 * $E3090</f>
        <v>0</v>
      </c>
      <c r="I3095" s="29">
        <f>I3078 * $E3090</f>
        <v>0</v>
      </c>
      <c r="J3095" s="29">
        <f>J3078 * $E3090</f>
        <v>0</v>
      </c>
      <c r="K3095" s="29">
        <f>K3078 * $E3090</f>
        <v>0</v>
      </c>
      <c r="L3095" s="29">
        <f>L3078 * $E3090</f>
        <v>0</v>
      </c>
    </row>
    <row r="3096" spans="2:14" ht="4" hidden="1" customHeight="1" outlineLevel="1" x14ac:dyDescent="0.15">
      <c r="D3096" s="9"/>
      <c r="F3096" s="1"/>
      <c r="H3096" s="1"/>
      <c r="I3096" s="1"/>
      <c r="J3096" s="1"/>
      <c r="K3096" s="1"/>
      <c r="L3096" s="1"/>
    </row>
    <row r="3097" spans="2:14" s="1" customFormat="1" ht="15" hidden="1" customHeight="1" outlineLevel="1" x14ac:dyDescent="0.15">
      <c r="B3097" s="7"/>
      <c r="C3097" s="19">
        <v>3</v>
      </c>
      <c r="D3097" s="9" t="s">
        <v>11</v>
      </c>
      <c r="F3097" s="8" t="str">
        <f>ReportingCurrencyUnitLables</f>
        <v>USD 000s</v>
      </c>
      <c r="H3097" s="29">
        <f>H3080 * $E3090</f>
        <v>0</v>
      </c>
      <c r="I3097" s="29">
        <f>I3080 * $E3090</f>
        <v>0</v>
      </c>
      <c r="J3097" s="29">
        <f>J3080 * $E3090</f>
        <v>0</v>
      </c>
      <c r="K3097" s="29">
        <f>K3080 * $E3090</f>
        <v>0</v>
      </c>
      <c r="L3097" s="29">
        <f>L3080 * $E3090</f>
        <v>0</v>
      </c>
    </row>
    <row r="3098" spans="2:14" ht="4" hidden="1" customHeight="1" outlineLevel="1" x14ac:dyDescent="0.15">
      <c r="D3098" s="9"/>
      <c r="F3098" s="1"/>
      <c r="H3098" s="1"/>
      <c r="I3098" s="1"/>
      <c r="J3098" s="1"/>
      <c r="K3098" s="1"/>
      <c r="L3098" s="1"/>
    </row>
    <row r="3099" spans="2:14" s="1" customFormat="1" ht="15" hidden="1" customHeight="1" outlineLevel="1" x14ac:dyDescent="0.15">
      <c r="B3099" s="7"/>
      <c r="C3099" s="19">
        <v>4</v>
      </c>
      <c r="D3099" s="9" t="s">
        <v>256</v>
      </c>
      <c r="F3099" s="8" t="str">
        <f>ReportingCurrencyUnitLables</f>
        <v>USD 000s</v>
      </c>
      <c r="H3099" s="29">
        <f>H3084 * $E3090</f>
        <v>0</v>
      </c>
      <c r="I3099" s="29">
        <f>I3084 * $E3090</f>
        <v>0</v>
      </c>
      <c r="J3099" s="29">
        <f>J3084 * $E3090</f>
        <v>0</v>
      </c>
      <c r="K3099" s="29">
        <f>K3084 * $E3090</f>
        <v>0</v>
      </c>
      <c r="L3099" s="29">
        <f>L3084 * $E3090</f>
        <v>0</v>
      </c>
    </row>
    <row r="3100" spans="2:14" ht="4" hidden="1" customHeight="1" outlineLevel="1" x14ac:dyDescent="0.15">
      <c r="D3100" s="9"/>
      <c r="F3100" s="1"/>
      <c r="H3100" s="1"/>
      <c r="I3100" s="1"/>
      <c r="J3100" s="1"/>
      <c r="K3100" s="1"/>
      <c r="L3100" s="1"/>
    </row>
    <row r="3101" spans="2:14" ht="10" hidden="1" customHeight="1" outlineLevel="1" x14ac:dyDescent="0.15">
      <c r="B3101" s="45"/>
      <c r="C3101" s="41"/>
      <c r="D3101" s="41"/>
      <c r="E3101" s="41"/>
      <c r="F3101" s="41"/>
      <c r="G3101" s="41"/>
      <c r="H3101" s="41"/>
      <c r="I3101" s="46"/>
      <c r="J3101" s="46"/>
      <c r="K3101" s="46"/>
      <c r="L3101" s="41"/>
      <c r="M3101" s="41"/>
      <c r="N3101" s="1"/>
    </row>
    <row r="3102" spans="2:14" ht="10" customHeight="1" x14ac:dyDescent="0.15"/>
    <row r="3103" spans="2:14" s="1" customFormat="1" ht="19" collapsed="1" x14ac:dyDescent="0.15">
      <c r="B3103" s="87" cm="1">
        <f t="array" aca="1" ref="B3103" ca="1">MAX($B$2:OFFSET(B3103,-1,0)+1)</f>
        <v>37</v>
      </c>
      <c r="C3103" s="88" t="str">
        <f>UPPER(J3108) &amp;" / " &amp; K3108  &amp; " / " &amp; L3108 &amp; " / " &amp; H3108</f>
        <v xml:space="preserve"> /  /  / </v>
      </c>
      <c r="D3103" s="88"/>
      <c r="E3103" s="41"/>
      <c r="F3103" s="41"/>
      <c r="G3103" s="41"/>
      <c r="H3103" s="62" t="str">
        <f>IF(COUNTIF(E3105:E3185, "!")&gt;0, "!", "")</f>
        <v/>
      </c>
      <c r="I3103" s="18" t="s">
        <v>240</v>
      </c>
      <c r="J3103" s="2" t="s">
        <v>210</v>
      </c>
      <c r="K3103" s="18" t="s">
        <v>266</v>
      </c>
      <c r="L3103" s="42">
        <f>E3176</f>
        <v>1</v>
      </c>
      <c r="M3103" s="41"/>
    </row>
    <row r="3104" spans="2:14" s="1" customFormat="1" ht="4" hidden="1" customHeight="1" outlineLevel="1" x14ac:dyDescent="0.15">
      <c r="B3104" s="92"/>
      <c r="C3104" s="93"/>
      <c r="D3104" s="93"/>
      <c r="E3104" s="93"/>
      <c r="F3104" s="93"/>
      <c r="G3104" s="93"/>
      <c r="H3104" s="93"/>
      <c r="I3104" s="94"/>
      <c r="J3104" s="94"/>
      <c r="K3104" s="94"/>
      <c r="L3104" s="93"/>
      <c r="M3104" s="93"/>
    </row>
    <row r="3105" spans="2:13" ht="10" hidden="1" customHeight="1" outlineLevel="1" x14ac:dyDescent="0.15"/>
    <row r="3106" spans="2:13" ht="15" hidden="1" customHeight="1" outlineLevel="1" x14ac:dyDescent="0.15">
      <c r="D3106" s="1"/>
      <c r="E3106" s="1"/>
      <c r="H3106" s="4" t="s">
        <v>1</v>
      </c>
      <c r="J3106" s="4" t="s">
        <v>0</v>
      </c>
      <c r="K3106" s="4" t="s">
        <v>209</v>
      </c>
      <c r="L3106" s="4" t="s">
        <v>263</v>
      </c>
    </row>
    <row r="3107" spans="2:13" ht="5" hidden="1" customHeight="1" outlineLevel="1" x14ac:dyDescent="0.15">
      <c r="D3107" s="1"/>
      <c r="E3107" s="1"/>
      <c r="H3107" s="1"/>
      <c r="J3107" s="1"/>
      <c r="K3107" s="1"/>
      <c r="L3107" s="1"/>
    </row>
    <row r="3108" spans="2:13" ht="15" hidden="1" customHeight="1" outlineLevel="1" x14ac:dyDescent="0.15">
      <c r="D3108" s="9" t="s">
        <v>2</v>
      </c>
      <c r="E3108" s="1"/>
      <c r="H3108" s="2"/>
      <c r="J3108" s="2"/>
      <c r="K3108" s="2"/>
      <c r="L3108" s="2"/>
    </row>
    <row r="3109" spans="2:13" hidden="1" outlineLevel="1" x14ac:dyDescent="0.15">
      <c r="D3109" s="1"/>
      <c r="E3109" s="1"/>
      <c r="F3109" s="1"/>
      <c r="H3109" s="1"/>
      <c r="I3109" s="1"/>
      <c r="J3109" s="1"/>
      <c r="K3109" s="1"/>
      <c r="L3109" s="1"/>
    </row>
    <row r="3110" spans="2:13" s="1" customFormat="1" ht="18" hidden="1" customHeight="1" outlineLevel="1" x14ac:dyDescent="0.15">
      <c r="B3110" s="7"/>
      <c r="C3110" s="95" t="s">
        <v>3</v>
      </c>
      <c r="D3110" s="95"/>
      <c r="E3110" s="95"/>
      <c r="F3110" s="96"/>
      <c r="G3110" s="96"/>
      <c r="H3110" s="96" t="s">
        <v>4</v>
      </c>
      <c r="I3110" s="96" t="s">
        <v>5</v>
      </c>
      <c r="J3110" s="96" t="s">
        <v>6</v>
      </c>
      <c r="K3110" s="96" t="s">
        <v>257</v>
      </c>
      <c r="L3110" s="96" t="s">
        <v>258</v>
      </c>
      <c r="M3110" s="96"/>
    </row>
    <row r="3111" spans="2:13" ht="10" hidden="1" customHeight="1" outlineLevel="1" x14ac:dyDescent="0.15">
      <c r="H3111" s="1"/>
      <c r="I3111" s="1"/>
      <c r="J3111" s="1"/>
      <c r="K3111" s="1"/>
      <c r="L3111" s="1"/>
    </row>
    <row r="3112" spans="2:13" s="1" customFormat="1" ht="15" hidden="1" customHeight="1" outlineLevel="1" x14ac:dyDescent="0.15">
      <c r="B3112" s="7"/>
      <c r="D3112" s="9" t="s">
        <v>3</v>
      </c>
      <c r="F3112" s="17" t="s">
        <v>331</v>
      </c>
      <c r="H3112" s="22"/>
      <c r="I3112" s="22"/>
      <c r="J3112" s="22"/>
      <c r="K3112" s="22"/>
      <c r="L3112" s="22"/>
    </row>
    <row r="3113" spans="2:13" ht="4" hidden="1" customHeight="1" outlineLevel="1" x14ac:dyDescent="0.15">
      <c r="D3113" s="1"/>
      <c r="E3113" s="1"/>
      <c r="F3113" s="1"/>
      <c r="H3113" s="1"/>
      <c r="I3113" s="1"/>
      <c r="J3113" s="1"/>
      <c r="K3113" s="1"/>
      <c r="L3113" s="1"/>
    </row>
    <row r="3114" spans="2:13" s="1" customFormat="1" ht="15" hidden="1" customHeight="1" outlineLevel="1" x14ac:dyDescent="0.15">
      <c r="B3114" s="7"/>
      <c r="D3114" s="9" t="s">
        <v>246</v>
      </c>
      <c r="F3114" s="8" t="str">
        <f>F3116 &amp; ":" &amp; F3112</f>
        <v>USD:[currency code]</v>
      </c>
      <c r="H3114" s="24"/>
      <c r="I3114" s="24"/>
      <c r="J3114" s="24"/>
      <c r="K3114" s="24"/>
      <c r="L3114" s="24"/>
    </row>
    <row r="3115" spans="2:13" ht="4" hidden="1" customHeight="1" outlineLevel="1" x14ac:dyDescent="0.15">
      <c r="D3115" s="1"/>
      <c r="E3115" s="1"/>
      <c r="F3115" s="1"/>
      <c r="H3115" s="1"/>
      <c r="I3115" s="1"/>
      <c r="J3115" s="1"/>
      <c r="K3115" s="1"/>
      <c r="L3115" s="1"/>
    </row>
    <row r="3116" spans="2:13" s="1" customFormat="1" ht="15" hidden="1" customHeight="1" outlineLevel="1" x14ac:dyDescent="0.15">
      <c r="B3116" s="7"/>
      <c r="D3116" s="9" t="s">
        <v>16</v>
      </c>
      <c r="F3116" s="8" t="str">
        <f>ReportingCurrency</f>
        <v>USD</v>
      </c>
      <c r="H3116" s="28">
        <f>IF(H3114=0, 0, H3112/H3114)</f>
        <v>0</v>
      </c>
      <c r="I3116" s="28">
        <f>IF(I3114=0, 0, I3112/I3114)</f>
        <v>0</v>
      </c>
      <c r="J3116" s="28">
        <f>IF(J3114=0, 0, J3112/J3114)</f>
        <v>0</v>
      </c>
      <c r="K3116" s="28">
        <f>IF(K3114=0, 0, K3112/K3114)</f>
        <v>0</v>
      </c>
      <c r="L3116" s="28">
        <f>IF(L3114=0, 0, L3112/L3114)</f>
        <v>0</v>
      </c>
    </row>
    <row r="3117" spans="2:13" ht="4" hidden="1" customHeight="1" outlineLevel="1" x14ac:dyDescent="0.15">
      <c r="D3117" s="1"/>
      <c r="E3117" s="1"/>
      <c r="F3117" s="1"/>
      <c r="H3117" s="1"/>
      <c r="I3117" s="1"/>
      <c r="J3117" s="1"/>
      <c r="K3117" s="1"/>
      <c r="L3117" s="1"/>
    </row>
    <row r="3118" spans="2:13" s="1" customFormat="1" ht="15" hidden="1" customHeight="1" outlineLevel="1" x14ac:dyDescent="0.15">
      <c r="B3118" s="7"/>
      <c r="D3118" s="9" t="s">
        <v>253</v>
      </c>
      <c r="F3118" s="8" t="s">
        <v>254</v>
      </c>
      <c r="H3118" s="2"/>
      <c r="I3118" s="2"/>
      <c r="J3118" s="2"/>
      <c r="K3118" s="2"/>
      <c r="L3118" s="2"/>
    </row>
    <row r="3119" spans="2:13" ht="4" hidden="1" customHeight="1" outlineLevel="1" x14ac:dyDescent="0.15">
      <c r="D3119" s="1"/>
      <c r="E3119" s="1"/>
      <c r="F3119" s="1"/>
      <c r="H3119" s="1"/>
      <c r="I3119" s="1"/>
      <c r="J3119" s="1"/>
      <c r="K3119" s="1"/>
      <c r="L3119" s="1"/>
    </row>
    <row r="3120" spans="2:13" s="1" customFormat="1" ht="15" hidden="1" customHeight="1" outlineLevel="1" x14ac:dyDescent="0.15">
      <c r="B3120" s="7"/>
      <c r="D3120" s="9" t="s">
        <v>279</v>
      </c>
      <c r="F3120" s="8" t="s">
        <v>255</v>
      </c>
      <c r="H3120" s="25"/>
      <c r="I3120" s="25"/>
      <c r="J3120" s="25"/>
      <c r="K3120" s="25"/>
      <c r="L3120" s="25"/>
    </row>
    <row r="3121" spans="2:13" hidden="1" outlineLevel="1" x14ac:dyDescent="0.15">
      <c r="D3121" s="1"/>
      <c r="E3121" s="1"/>
      <c r="F3121" s="1"/>
      <c r="H3121" s="1"/>
      <c r="I3121" s="1"/>
      <c r="J3121" s="1"/>
      <c r="K3121" s="1"/>
      <c r="L3121" s="1"/>
    </row>
    <row r="3122" spans="2:13" s="1" customFormat="1" ht="18" hidden="1" customHeight="1" outlineLevel="1" x14ac:dyDescent="0.15">
      <c r="B3122" s="7"/>
      <c r="C3122" s="95" t="s">
        <v>8</v>
      </c>
      <c r="D3122" s="95"/>
      <c r="E3122" s="95"/>
      <c r="F3122" s="96"/>
      <c r="G3122" s="96"/>
      <c r="H3122" s="96" t="s">
        <v>4</v>
      </c>
      <c r="I3122" s="96" t="s">
        <v>5</v>
      </c>
      <c r="J3122" s="96" t="s">
        <v>6</v>
      </c>
      <c r="K3122" s="96" t="s">
        <v>257</v>
      </c>
      <c r="L3122" s="96" t="s">
        <v>258</v>
      </c>
      <c r="M3122" s="96"/>
    </row>
    <row r="3123" spans="2:13" ht="10" hidden="1" customHeight="1" outlineLevel="1" x14ac:dyDescent="0.15">
      <c r="H3123" s="1"/>
      <c r="I3123" s="1"/>
      <c r="J3123" s="1"/>
      <c r="K3123" s="1"/>
      <c r="L3123" s="1"/>
    </row>
    <row r="3124" spans="2:13" ht="15" hidden="1" customHeight="1" outlineLevel="1" x14ac:dyDescent="0.15">
      <c r="D3124" s="9" t="s">
        <v>323</v>
      </c>
      <c r="E3124" s="1"/>
      <c r="F3124" s="1"/>
      <c r="H3124" s="65"/>
      <c r="I3124" s="1"/>
      <c r="J3124" s="1"/>
      <c r="K3124" s="1"/>
      <c r="L3124" s="1"/>
    </row>
    <row r="3125" spans="2:13" s="1" customFormat="1" ht="15" hidden="1" customHeight="1" outlineLevel="1" x14ac:dyDescent="0.15">
      <c r="B3125" s="7"/>
      <c r="D3125" s="63" t="s">
        <v>317</v>
      </c>
      <c r="F3125" s="8" t="s">
        <v>18</v>
      </c>
      <c r="H3125" s="23"/>
      <c r="I3125" s="23"/>
      <c r="J3125" s="23"/>
      <c r="K3125" s="23"/>
      <c r="L3125" s="23"/>
    </row>
    <row r="3126" spans="2:13" s="1" customFormat="1" ht="15" hidden="1" customHeight="1" outlineLevel="1" x14ac:dyDescent="0.15">
      <c r="B3126" s="7"/>
      <c r="D3126" s="63" t="s">
        <v>302</v>
      </c>
      <c r="F3126" s="8" t="s">
        <v>18</v>
      </c>
      <c r="H3126" s="23"/>
      <c r="I3126" s="23"/>
      <c r="J3126" s="23"/>
      <c r="K3126" s="23"/>
      <c r="L3126" s="23"/>
    </row>
    <row r="3127" spans="2:13" s="1" customFormat="1" ht="15" hidden="1" customHeight="1" outlineLevel="1" x14ac:dyDescent="0.15">
      <c r="B3127" s="7"/>
      <c r="D3127" s="63" t="s">
        <v>303</v>
      </c>
      <c r="F3127" s="8" t="s">
        <v>18</v>
      </c>
      <c r="H3127" s="23"/>
      <c r="I3127" s="23"/>
      <c r="J3127" s="23"/>
      <c r="K3127" s="23"/>
      <c r="L3127" s="23"/>
    </row>
    <row r="3128" spans="2:13" s="1" customFormat="1" ht="15" hidden="1" customHeight="1" outlineLevel="1" x14ac:dyDescent="0.15">
      <c r="B3128" s="7"/>
      <c r="D3128" s="63" t="s">
        <v>304</v>
      </c>
      <c r="F3128" s="8" t="s">
        <v>18</v>
      </c>
      <c r="H3128" s="23"/>
      <c r="I3128" s="23"/>
      <c r="J3128" s="23"/>
      <c r="K3128" s="23"/>
      <c r="L3128" s="23"/>
    </row>
    <row r="3129" spans="2:13" s="1" customFormat="1" ht="15" hidden="1" customHeight="1" outlineLevel="1" x14ac:dyDescent="0.15">
      <c r="B3129" s="7"/>
      <c r="D3129" s="63" t="s">
        <v>318</v>
      </c>
      <c r="F3129" s="8" t="s">
        <v>18</v>
      </c>
      <c r="H3129" s="23"/>
      <c r="I3129" s="23"/>
      <c r="J3129" s="23"/>
      <c r="K3129" s="23"/>
      <c r="L3129" s="23"/>
    </row>
    <row r="3130" spans="2:13" s="1" customFormat="1" ht="15" hidden="1" customHeight="1" outlineLevel="1" x14ac:dyDescent="0.15">
      <c r="B3130" s="7"/>
      <c r="D3130" s="63" t="s">
        <v>319</v>
      </c>
      <c r="F3130" s="8" t="s">
        <v>18</v>
      </c>
      <c r="H3130" s="23"/>
      <c r="I3130" s="23"/>
      <c r="J3130" s="23"/>
      <c r="K3130" s="23"/>
      <c r="L3130" s="23"/>
    </row>
    <row r="3131" spans="2:13" s="1" customFormat="1" ht="15" hidden="1" customHeight="1" outlineLevel="1" x14ac:dyDescent="0.15">
      <c r="B3131" s="7"/>
      <c r="D3131" s="63" t="s">
        <v>320</v>
      </c>
      <c r="F3131" s="8" t="s">
        <v>18</v>
      </c>
      <c r="H3131" s="23"/>
      <c r="I3131" s="23"/>
      <c r="J3131" s="23"/>
      <c r="K3131" s="23"/>
      <c r="L3131" s="23"/>
    </row>
    <row r="3132" spans="2:13" s="1" customFormat="1" ht="15" hidden="1" customHeight="1" outlineLevel="1" x14ac:dyDescent="0.15">
      <c r="B3132" s="7"/>
      <c r="D3132" s="63" t="s">
        <v>321</v>
      </c>
      <c r="F3132" s="8" t="s">
        <v>18</v>
      </c>
      <c r="H3132" s="23"/>
      <c r="I3132" s="23"/>
      <c r="J3132" s="23"/>
      <c r="K3132" s="23"/>
      <c r="L3132" s="23"/>
    </row>
    <row r="3133" spans="2:13" ht="4" hidden="1" customHeight="1" outlineLevel="1" x14ac:dyDescent="0.15">
      <c r="D3133" s="1"/>
      <c r="E3133" s="1"/>
      <c r="F3133" s="1"/>
      <c r="H3133" s="1"/>
      <c r="I3133" s="1"/>
      <c r="J3133" s="1"/>
      <c r="K3133" s="1"/>
      <c r="L3133" s="1"/>
    </row>
    <row r="3134" spans="2:13" s="1" customFormat="1" ht="15" hidden="1" customHeight="1" outlineLevel="1" x14ac:dyDescent="0.15">
      <c r="B3134" s="7"/>
      <c r="D3134" s="66" t="s">
        <v>327</v>
      </c>
      <c r="F3134" s="8" t="s">
        <v>18</v>
      </c>
      <c r="H3134" s="23"/>
      <c r="I3134" s="23"/>
      <c r="J3134" s="23"/>
      <c r="K3134" s="23"/>
      <c r="L3134" s="23"/>
    </row>
    <row r="3135" spans="2:13" ht="4" hidden="1" customHeight="1" outlineLevel="1" x14ac:dyDescent="0.15">
      <c r="D3135" s="1"/>
      <c r="E3135" s="1"/>
      <c r="F3135" s="1"/>
      <c r="H3135" s="1"/>
      <c r="I3135" s="1"/>
      <c r="J3135" s="1"/>
      <c r="K3135" s="1"/>
      <c r="L3135" s="1"/>
    </row>
    <row r="3136" spans="2:13" s="1" customFormat="1" ht="15" hidden="1" customHeight="1" outlineLevel="1" x14ac:dyDescent="0.15">
      <c r="B3136" s="7"/>
      <c r="D3136" s="60" t="s">
        <v>310</v>
      </c>
      <c r="E3136"/>
      <c r="F3136" s="8" t="s">
        <v>18</v>
      </c>
      <c r="H3136" s="28">
        <f>SUM(H3125:H3132, H3134)</f>
        <v>0</v>
      </c>
      <c r="I3136" s="28">
        <f t="shared" ref="I3136:L3136" si="180">SUM(I3125:I3132, I3134)</f>
        <v>0</v>
      </c>
      <c r="J3136" s="28">
        <f t="shared" si="180"/>
        <v>0</v>
      </c>
      <c r="K3136" s="28">
        <f t="shared" si="180"/>
        <v>0</v>
      </c>
      <c r="L3136" s="28">
        <f t="shared" si="180"/>
        <v>0</v>
      </c>
    </row>
    <row r="3137" spans="2:13" hidden="1" outlineLevel="1" x14ac:dyDescent="0.15">
      <c r="D3137" s="1"/>
      <c r="E3137" s="1"/>
      <c r="F3137" s="1"/>
      <c r="H3137" s="1"/>
      <c r="I3137" s="1"/>
      <c r="J3137" s="1"/>
      <c r="K3137" s="1"/>
      <c r="L3137" s="1"/>
    </row>
    <row r="3138" spans="2:13" s="1" customFormat="1" ht="18" hidden="1" customHeight="1" outlineLevel="1" x14ac:dyDescent="0.15">
      <c r="B3138" s="7"/>
      <c r="C3138" s="95" t="s">
        <v>322</v>
      </c>
      <c r="D3138" s="95"/>
      <c r="E3138" s="95"/>
      <c r="F3138" s="96"/>
      <c r="G3138" s="96"/>
      <c r="H3138" s="96" t="s">
        <v>4</v>
      </c>
      <c r="I3138" s="96" t="s">
        <v>5</v>
      </c>
      <c r="J3138" s="96" t="s">
        <v>6</v>
      </c>
      <c r="K3138" s="96" t="s">
        <v>257</v>
      </c>
      <c r="L3138" s="96" t="s">
        <v>258</v>
      </c>
      <c r="M3138" s="96"/>
    </row>
    <row r="3139" spans="2:13" ht="10" hidden="1" customHeight="1" outlineLevel="1" x14ac:dyDescent="0.15">
      <c r="H3139" s="1"/>
      <c r="I3139" s="1"/>
      <c r="J3139" s="1"/>
      <c r="K3139" s="1"/>
      <c r="L3139" s="1"/>
    </row>
    <row r="3140" spans="2:13" ht="15" hidden="1" customHeight="1" outlineLevel="1" x14ac:dyDescent="0.15">
      <c r="D3140" s="61" t="s">
        <v>308</v>
      </c>
      <c r="H3140" s="102" t="str" cm="1">
        <f t="array" ref="H3140">IF(OR(E3141:E3148 = "!"), "Red alert = missing data","")</f>
        <v/>
      </c>
      <c r="I3140" s="1"/>
      <c r="J3140" s="1"/>
      <c r="K3140" s="1"/>
      <c r="L3140" s="1"/>
    </row>
    <row r="3141" spans="2:13" s="1" customFormat="1" ht="15" hidden="1" customHeight="1" outlineLevel="1" x14ac:dyDescent="0.15">
      <c r="B3141" s="7"/>
      <c r="D3141" s="64" t="str">
        <f t="shared" ref="D3141:D3148" si="181">D3125</f>
        <v>[Role 1]</v>
      </c>
      <c r="E3141" s="62" t="str" cm="1">
        <f t="array" ref="E3141">IF(OR(H3125:L3125*H3141:L3141 &lt; H3125:L3125*1), "!", "")</f>
        <v/>
      </c>
      <c r="F3141" s="59" t="str">
        <f>F3112</f>
        <v>[currency code]</v>
      </c>
      <c r="H3141" s="23"/>
      <c r="I3141" s="23"/>
      <c r="J3141" s="23"/>
      <c r="K3141" s="23"/>
      <c r="L3141" s="23"/>
    </row>
    <row r="3142" spans="2:13" s="1" customFormat="1" ht="15" hidden="1" customHeight="1" outlineLevel="1" x14ac:dyDescent="0.15">
      <c r="B3142" s="7"/>
      <c r="D3142" s="64" t="str">
        <f t="shared" si="181"/>
        <v>[Role 2]</v>
      </c>
      <c r="E3142" s="62" t="str" cm="1">
        <f t="array" ref="E3142">IF(OR(H3126:L3126*H3142:L3142 &lt; H3126:L3126*1), "!", "")</f>
        <v/>
      </c>
      <c r="F3142" s="59" t="str">
        <f>F3112</f>
        <v>[currency code]</v>
      </c>
      <c r="H3142" s="23"/>
      <c r="I3142" s="23"/>
      <c r="J3142" s="23"/>
      <c r="K3142" s="23"/>
      <c r="L3142" s="23"/>
    </row>
    <row r="3143" spans="2:13" s="1" customFormat="1" ht="15" hidden="1" customHeight="1" outlineLevel="1" x14ac:dyDescent="0.15">
      <c r="B3143" s="7"/>
      <c r="D3143" s="64" t="str">
        <f t="shared" si="181"/>
        <v>[Role 3]</v>
      </c>
      <c r="E3143" s="62" t="str" cm="1">
        <f t="array" ref="E3143">IF(OR(H3127:L3127*H3143:L3143 &lt; H3127:L3127*1), "!", "")</f>
        <v/>
      </c>
      <c r="F3143" s="59" t="str">
        <f>F3112</f>
        <v>[currency code]</v>
      </c>
      <c r="H3143" s="23"/>
      <c r="I3143" s="23"/>
      <c r="J3143" s="23"/>
      <c r="K3143" s="23"/>
      <c r="L3143" s="23"/>
    </row>
    <row r="3144" spans="2:13" s="1" customFormat="1" ht="15" hidden="1" customHeight="1" outlineLevel="1" x14ac:dyDescent="0.15">
      <c r="B3144" s="7"/>
      <c r="D3144" s="64" t="str">
        <f t="shared" si="181"/>
        <v>[Role 4]</v>
      </c>
      <c r="E3144" s="62" t="str" cm="1">
        <f t="array" ref="E3144">IF(OR(H3128:L3128*H3144:L3144 &lt; H3128:L3128*1), "!", "")</f>
        <v/>
      </c>
      <c r="F3144" s="59" t="str">
        <f>F3112</f>
        <v>[currency code]</v>
      </c>
      <c r="H3144" s="23"/>
      <c r="I3144" s="23"/>
      <c r="J3144" s="23"/>
      <c r="K3144" s="23"/>
      <c r="L3144" s="23"/>
    </row>
    <row r="3145" spans="2:13" s="1" customFormat="1" ht="15" hidden="1" customHeight="1" outlineLevel="1" x14ac:dyDescent="0.15">
      <c r="B3145" s="7"/>
      <c r="D3145" s="64" t="str">
        <f t="shared" si="181"/>
        <v>[Role 5]</v>
      </c>
      <c r="E3145" s="62" t="str" cm="1">
        <f t="array" ref="E3145">IF(OR(H3129:L3129*H3145:L3145 &lt; H3129:L3129*1), "!", "")</f>
        <v/>
      </c>
      <c r="F3145" s="59" t="str">
        <f>F3112</f>
        <v>[currency code]</v>
      </c>
      <c r="H3145" s="23"/>
      <c r="I3145" s="23"/>
      <c r="J3145" s="23"/>
      <c r="K3145" s="23"/>
      <c r="L3145" s="23"/>
    </row>
    <row r="3146" spans="2:13" s="1" customFormat="1" ht="15" hidden="1" customHeight="1" outlineLevel="1" x14ac:dyDescent="0.15">
      <c r="B3146" s="7"/>
      <c r="D3146" s="64" t="str">
        <f t="shared" si="181"/>
        <v>[Role 6]</v>
      </c>
      <c r="E3146" s="62" t="str" cm="1">
        <f t="array" ref="E3146">IF(OR(H3130:L3130*H3146:L3146 &lt; H3130:L3130*1), "!", "")</f>
        <v/>
      </c>
      <c r="F3146" s="59" t="str">
        <f>F3112</f>
        <v>[currency code]</v>
      </c>
      <c r="H3146" s="23"/>
      <c r="I3146" s="23"/>
      <c r="J3146" s="23"/>
      <c r="K3146" s="23"/>
      <c r="L3146" s="23"/>
    </row>
    <row r="3147" spans="2:13" s="1" customFormat="1" ht="15" hidden="1" customHeight="1" outlineLevel="1" x14ac:dyDescent="0.15">
      <c r="B3147" s="7"/>
      <c r="D3147" s="64" t="str">
        <f t="shared" si="181"/>
        <v>[Role 7]</v>
      </c>
      <c r="E3147" s="62" t="str" cm="1">
        <f t="array" ref="E3147">IF(OR(H3131:L3131*H3147:L3147 &lt; H3131:L3131*1), "!", "")</f>
        <v/>
      </c>
      <c r="F3147" s="59" t="str">
        <f>F3112</f>
        <v>[currency code]</v>
      </c>
      <c r="H3147" s="23"/>
      <c r="I3147" s="23"/>
      <c r="J3147" s="23"/>
      <c r="K3147" s="23"/>
      <c r="L3147" s="23"/>
    </row>
    <row r="3148" spans="2:13" s="1" customFormat="1" ht="15" hidden="1" customHeight="1" outlineLevel="1" x14ac:dyDescent="0.15">
      <c r="B3148" s="7"/>
      <c r="D3148" s="64" t="str">
        <f t="shared" si="181"/>
        <v>[Role 8]</v>
      </c>
      <c r="E3148" s="62" t="str" cm="1">
        <f t="array" ref="E3148">IF(OR(H3132:L3132*H3148:L3148 &lt; H3132:L3132*1), "!", "")</f>
        <v/>
      </c>
      <c r="F3148" s="59" t="str">
        <f>F3112</f>
        <v>[currency code]</v>
      </c>
      <c r="H3148" s="23"/>
      <c r="I3148" s="23"/>
      <c r="J3148" s="23"/>
      <c r="K3148" s="23"/>
      <c r="L3148" s="23"/>
    </row>
    <row r="3149" spans="2:13" ht="10" hidden="1" customHeight="1" outlineLevel="1" x14ac:dyDescent="0.15">
      <c r="D3149" s="1"/>
      <c r="E3149" s="1"/>
      <c r="F3149" s="1"/>
      <c r="H3149" s="1"/>
      <c r="I3149" s="1"/>
      <c r="J3149" s="1"/>
      <c r="K3149" s="1"/>
      <c r="L3149" s="1"/>
    </row>
    <row r="3150" spans="2:13" ht="15" hidden="1" customHeight="1" outlineLevel="1" x14ac:dyDescent="0.15">
      <c r="D3150" s="61" t="s">
        <v>309</v>
      </c>
      <c r="E3150" s="1"/>
      <c r="F3150" s="1"/>
      <c r="H3150" s="104" t="s">
        <v>326</v>
      </c>
      <c r="I3150" s="1"/>
      <c r="J3150" s="1"/>
      <c r="K3150" s="1"/>
      <c r="L3150" s="1"/>
    </row>
    <row r="3151" spans="2:13" s="1" customFormat="1" ht="15" hidden="1" customHeight="1" outlineLevel="1" x14ac:dyDescent="0.15">
      <c r="B3151" s="7"/>
      <c r="D3151" s="64" t="str">
        <f t="shared" ref="D3151:D3158" si="182">D3125</f>
        <v>[Role 1]</v>
      </c>
      <c r="E3151" s="43"/>
      <c r="F3151" s="8" t="str">
        <f t="shared" ref="F3151:F3158" si="183">ReportingCurrency</f>
        <v>USD</v>
      </c>
      <c r="H3151" s="28">
        <f>IF(OR(H3114=0, H3125=0), 0, H3141/H3114)</f>
        <v>0</v>
      </c>
      <c r="I3151" s="28">
        <f>IF(OR(I3114=0, I3125=0), 0, I3141/I3114)</f>
        <v>0</v>
      </c>
      <c r="J3151" s="28">
        <f>IF(OR(J3114=0, J3125=0), 0, J3141/J3114)</f>
        <v>0</v>
      </c>
      <c r="K3151" s="28">
        <f>IF(OR(K3114=0, K3125=0), 0, K3141/K3114)</f>
        <v>0</v>
      </c>
      <c r="L3151" s="28">
        <f>IF(OR(L3114=0, L3125=0), 0, L3141/L3114)</f>
        <v>0</v>
      </c>
    </row>
    <row r="3152" spans="2:13" s="1" customFormat="1" ht="15" hidden="1" customHeight="1" outlineLevel="1" x14ac:dyDescent="0.15">
      <c r="B3152" s="7"/>
      <c r="D3152" s="64" t="str">
        <f t="shared" si="182"/>
        <v>[Role 2]</v>
      </c>
      <c r="E3152" s="43"/>
      <c r="F3152" s="8" t="str">
        <f t="shared" si="183"/>
        <v>USD</v>
      </c>
      <c r="H3152" s="28">
        <f>IF(OR(H3114=0, H3126=0), 0, H3142/H3114)</f>
        <v>0</v>
      </c>
      <c r="I3152" s="28">
        <f>IF(OR(I3114=0, I3126=0), 0, I3142/I3114)</f>
        <v>0</v>
      </c>
      <c r="J3152" s="28">
        <f>IF(OR(J3114=0, J3126=0), 0, J3142/J3114)</f>
        <v>0</v>
      </c>
      <c r="K3152" s="28">
        <f>IF(OR(K3114=0, K3126=0), 0, K3142/K3114)</f>
        <v>0</v>
      </c>
      <c r="L3152" s="28">
        <f>IF(OR(L3114=0, L3126=0), 0, L3142/L3114)</f>
        <v>0</v>
      </c>
    </row>
    <row r="3153" spans="2:13" s="1" customFormat="1" ht="15" hidden="1" customHeight="1" outlineLevel="1" x14ac:dyDescent="0.15">
      <c r="B3153" s="7"/>
      <c r="D3153" s="64" t="str">
        <f t="shared" si="182"/>
        <v>[Role 3]</v>
      </c>
      <c r="E3153" s="43"/>
      <c r="F3153" s="8" t="str">
        <f t="shared" si="183"/>
        <v>USD</v>
      </c>
      <c r="H3153" s="28">
        <f>IF(OR(H3114=0, H3127=0), 0, H3143/H3114)</f>
        <v>0</v>
      </c>
      <c r="I3153" s="28">
        <f>IF(OR(I3114=0, I3127=0), 0, I3143/I3114)</f>
        <v>0</v>
      </c>
      <c r="J3153" s="28">
        <f>IF(OR(J3114=0, J3127=0), 0, J3143/J3114)</f>
        <v>0</v>
      </c>
      <c r="K3153" s="28">
        <f>IF(OR(K3114=0, K3127=0), 0, K3143/K3114)</f>
        <v>0</v>
      </c>
      <c r="L3153" s="28">
        <f>IF(OR(L3114=0, L3127=0), 0, L3143/L3114)</f>
        <v>0</v>
      </c>
    </row>
    <row r="3154" spans="2:13" s="1" customFormat="1" ht="15" hidden="1" customHeight="1" outlineLevel="1" x14ac:dyDescent="0.15">
      <c r="B3154" s="7"/>
      <c r="D3154" s="64" t="str">
        <f t="shared" si="182"/>
        <v>[Role 4]</v>
      </c>
      <c r="E3154" s="43"/>
      <c r="F3154" s="8" t="str">
        <f t="shared" si="183"/>
        <v>USD</v>
      </c>
      <c r="H3154" s="28">
        <f>IF(OR(H3114=0, H3128=0), 0, H3144/H3114)</f>
        <v>0</v>
      </c>
      <c r="I3154" s="28">
        <f>IF(OR(I3114=0, I3128=0), 0, I3144/I3114)</f>
        <v>0</v>
      </c>
      <c r="J3154" s="28">
        <f>IF(OR(J3114=0, J3128=0), 0, J3144/J3114)</f>
        <v>0</v>
      </c>
      <c r="K3154" s="28">
        <f>IF(OR(K3114=0, K3128=0), 0, K3144/K3114)</f>
        <v>0</v>
      </c>
      <c r="L3154" s="28">
        <f>IF(OR(L3114=0, L3128=0), 0, L3144/L3114)</f>
        <v>0</v>
      </c>
    </row>
    <row r="3155" spans="2:13" s="1" customFormat="1" ht="15" hidden="1" customHeight="1" outlineLevel="1" x14ac:dyDescent="0.15">
      <c r="B3155" s="7"/>
      <c r="D3155" s="64" t="str">
        <f t="shared" si="182"/>
        <v>[Role 5]</v>
      </c>
      <c r="E3155" s="43"/>
      <c r="F3155" s="8" t="str">
        <f t="shared" si="183"/>
        <v>USD</v>
      </c>
      <c r="H3155" s="28">
        <f>IF(OR(H3114=0, H3129=0), 0, H3145/H3114)</f>
        <v>0</v>
      </c>
      <c r="I3155" s="28">
        <f>IF(OR(I3114=0, I3129=0), 0, I3145/I3114)</f>
        <v>0</v>
      </c>
      <c r="J3155" s="28">
        <f>IF(OR(J3114=0, J3129=0), 0, J3145/J3114)</f>
        <v>0</v>
      </c>
      <c r="K3155" s="28">
        <f>IF(OR(K3114=0, K3129=0), 0, K3145/K3114)</f>
        <v>0</v>
      </c>
      <c r="L3155" s="28">
        <f>IF(OR(L3114=0, L3129=0), 0, L3145/L3114)</f>
        <v>0</v>
      </c>
    </row>
    <row r="3156" spans="2:13" s="1" customFormat="1" ht="15" hidden="1" customHeight="1" outlineLevel="1" x14ac:dyDescent="0.15">
      <c r="B3156" s="7"/>
      <c r="D3156" s="64" t="str">
        <f t="shared" si="182"/>
        <v>[Role 6]</v>
      </c>
      <c r="E3156" s="43"/>
      <c r="F3156" s="8" t="str">
        <f t="shared" si="183"/>
        <v>USD</v>
      </c>
      <c r="H3156" s="28">
        <f>IF(OR(H3114=0, H3130=0), 0, H3146/H3114)</f>
        <v>0</v>
      </c>
      <c r="I3156" s="28">
        <f>IF(OR(I3114=0, I3130=0), 0, I3146/I3114)</f>
        <v>0</v>
      </c>
      <c r="J3156" s="28">
        <f>IF(OR(J3114=0, J3130=0), 0, J3146/J3114)</f>
        <v>0</v>
      </c>
      <c r="K3156" s="28">
        <f>IF(OR(K3114=0, K3130=0), 0, K3146/K3114)</f>
        <v>0</v>
      </c>
      <c r="L3156" s="28">
        <f>IF(OR(L3114=0, L3130=0), 0, L3146/L3114)</f>
        <v>0</v>
      </c>
    </row>
    <row r="3157" spans="2:13" s="1" customFormat="1" ht="15" hidden="1" customHeight="1" outlineLevel="1" x14ac:dyDescent="0.15">
      <c r="B3157" s="7"/>
      <c r="D3157" s="64" t="str">
        <f t="shared" si="182"/>
        <v>[Role 7]</v>
      </c>
      <c r="E3157" s="43"/>
      <c r="F3157" s="8" t="str">
        <f t="shared" si="183"/>
        <v>USD</v>
      </c>
      <c r="H3157" s="28">
        <f>IF(OR(H3114=0, H3131=0), 0, H3147/H3114)</f>
        <v>0</v>
      </c>
      <c r="I3157" s="28">
        <f>IF(OR(I3114=0, I3131=0), 0, I3147/I3114)</f>
        <v>0</v>
      </c>
      <c r="J3157" s="28">
        <f>IF(OR(J3114=0, J3131=0), 0, J3147/J3114)</f>
        <v>0</v>
      </c>
      <c r="K3157" s="28">
        <f>IF(OR(K3114=0, K3131=0), 0, K3147/K3114)</f>
        <v>0</v>
      </c>
      <c r="L3157" s="28">
        <f>IF(OR(L3114=0, L3131=0), 0, L3147/L3114)</f>
        <v>0</v>
      </c>
    </row>
    <row r="3158" spans="2:13" s="1" customFormat="1" ht="15" hidden="1" customHeight="1" outlineLevel="1" x14ac:dyDescent="0.15">
      <c r="B3158" s="7"/>
      <c r="D3158" s="64" t="str">
        <f t="shared" si="182"/>
        <v>[Role 8]</v>
      </c>
      <c r="E3158" s="43"/>
      <c r="F3158" s="8" t="str">
        <f t="shared" si="183"/>
        <v>USD</v>
      </c>
      <c r="H3158" s="28">
        <f>IF(OR(H3114=0, H3132=0), 0, H3148/H3114)</f>
        <v>0</v>
      </c>
      <c r="I3158" s="28">
        <f>IF(OR(I3114=0, I3132=0), 0, I3148/I3114)</f>
        <v>0</v>
      </c>
      <c r="J3158" s="28">
        <f>IF(OR(J3114=0, J3132=0), 0, J3148/J3114)</f>
        <v>0</v>
      </c>
      <c r="K3158" s="28">
        <f>IF(OR(K3114=0, K3132=0), 0, K3148/K3114)</f>
        <v>0</v>
      </c>
      <c r="L3158" s="28">
        <f>IF(OR(L3114=0, L3132=0), 0, L3148/L3114)</f>
        <v>0</v>
      </c>
    </row>
    <row r="3159" spans="2:13" hidden="1" outlineLevel="1" x14ac:dyDescent="0.15"/>
    <row r="3160" spans="2:13" s="1" customFormat="1" ht="18" hidden="1" customHeight="1" outlineLevel="1" x14ac:dyDescent="0.15">
      <c r="B3160" s="7"/>
      <c r="C3160" s="95" t="s">
        <v>10</v>
      </c>
      <c r="D3160" s="95"/>
      <c r="E3160" s="95"/>
      <c r="F3160" s="96"/>
      <c r="G3160" s="96"/>
      <c r="H3160" s="103" t="s">
        <v>4</v>
      </c>
      <c r="I3160" s="96" t="s">
        <v>5</v>
      </c>
      <c r="J3160" s="96" t="s">
        <v>6</v>
      </c>
      <c r="K3160" s="96" t="s">
        <v>257</v>
      </c>
      <c r="L3160" s="96" t="s">
        <v>258</v>
      </c>
      <c r="M3160" s="96"/>
    </row>
    <row r="3161" spans="2:13" ht="10" hidden="1" customHeight="1" outlineLevel="1" x14ac:dyDescent="0.15"/>
    <row r="3162" spans="2:13" s="1" customFormat="1" ht="15" hidden="1" customHeight="1" outlineLevel="1" x14ac:dyDescent="0.15">
      <c r="B3162" s="7"/>
      <c r="D3162" s="9" t="s">
        <v>17</v>
      </c>
      <c r="F3162" s="8" t="s">
        <v>9</v>
      </c>
      <c r="H3162" s="29">
        <f>H3136</f>
        <v>0</v>
      </c>
      <c r="I3162" s="29">
        <f>I3136</f>
        <v>0</v>
      </c>
      <c r="J3162" s="29">
        <f>J3136</f>
        <v>0</v>
      </c>
      <c r="K3162" s="29">
        <f>K3136</f>
        <v>0</v>
      </c>
      <c r="L3162" s="29">
        <f>L3136</f>
        <v>0</v>
      </c>
    </row>
    <row r="3163" spans="2:13" ht="4" hidden="1" customHeight="1" outlineLevel="1" x14ac:dyDescent="0.15">
      <c r="D3163" s="9"/>
      <c r="F3163" s="1"/>
      <c r="H3163" s="1"/>
      <c r="I3163" s="1"/>
      <c r="J3163" s="1"/>
      <c r="K3163" s="1"/>
      <c r="L3163" s="1"/>
    </row>
    <row r="3164" spans="2:13" s="1" customFormat="1" ht="15" hidden="1" customHeight="1" outlineLevel="1" x14ac:dyDescent="0.15">
      <c r="B3164" s="7"/>
      <c r="D3164" s="9" t="s">
        <v>249</v>
      </c>
      <c r="F3164" s="8" t="s">
        <v>9</v>
      </c>
      <c r="H3164" s="29" cm="1">
        <f t="array" ref="H3164">SUM(H3125:H3132 * (H3141:H3148 &lt;H3112))</f>
        <v>0</v>
      </c>
      <c r="I3164" s="29" cm="1">
        <f t="array" ref="I3164">SUM(I3125:I3132 * (I3141:I3148 &lt;I3112))</f>
        <v>0</v>
      </c>
      <c r="J3164" s="29" cm="1">
        <f t="array" ref="J3164">SUM(J3125:J3132 * (J3141:J3148 &lt;J3112))</f>
        <v>0</v>
      </c>
      <c r="K3164" s="29" cm="1">
        <f t="array" ref="K3164">SUM(K3125:K3132 * (K3141:K3148 &lt;K3112))</f>
        <v>0</v>
      </c>
      <c r="L3164" s="29" cm="1">
        <f t="array" ref="L3164">SUM(L3125:L3132 * (L3141:L3148 &lt;L3112))</f>
        <v>0</v>
      </c>
    </row>
    <row r="3165" spans="2:13" ht="4" hidden="1" customHeight="1" outlineLevel="1" x14ac:dyDescent="0.15">
      <c r="D3165" s="9"/>
      <c r="F3165" s="1"/>
      <c r="H3165" s="1"/>
      <c r="I3165" s="1"/>
      <c r="J3165" s="1"/>
      <c r="K3165" s="1"/>
      <c r="L3165" s="1"/>
    </row>
    <row r="3166" spans="2:13" s="1" customFormat="1" ht="15" hidden="1" customHeight="1" outlineLevel="1" x14ac:dyDescent="0.15">
      <c r="B3166" s="7"/>
      <c r="D3166" s="9" t="s">
        <v>11</v>
      </c>
      <c r="F3166" s="8" t="str">
        <f>ReportingCurrencyUnitLables</f>
        <v>USD 000s</v>
      </c>
      <c r="H3166" s="29">
        <f>H3116 * H3136 / 1000</f>
        <v>0</v>
      </c>
      <c r="I3166" s="105">
        <f t="shared" ref="I3166:L3166" si="184">I3116 * I3136 / 1000</f>
        <v>0</v>
      </c>
      <c r="J3166" s="29">
        <f t="shared" si="184"/>
        <v>0</v>
      </c>
      <c r="K3166" s="29">
        <f t="shared" si="184"/>
        <v>0</v>
      </c>
      <c r="L3166" s="29">
        <f t="shared" si="184"/>
        <v>0</v>
      </c>
    </row>
    <row r="3167" spans="2:13" ht="4" hidden="1" customHeight="1" outlineLevel="1" x14ac:dyDescent="0.15">
      <c r="D3167" s="9"/>
      <c r="F3167" s="1"/>
      <c r="H3167" s="1"/>
      <c r="I3167" s="1"/>
      <c r="J3167" s="1"/>
      <c r="K3167" s="1"/>
      <c r="L3167" s="1"/>
    </row>
    <row r="3168" spans="2:13" s="1" customFormat="1" ht="15" hidden="1" customHeight="1" outlineLevel="1" x14ac:dyDescent="0.15">
      <c r="B3168" s="7"/>
      <c r="D3168" s="9" t="s">
        <v>13</v>
      </c>
      <c r="F3168" s="8" t="s">
        <v>14</v>
      </c>
      <c r="H3168" s="30">
        <f>IF(H3162=0,0,H3164 / H3162)</f>
        <v>0</v>
      </c>
      <c r="I3168" s="30">
        <f>IF(I3162=0,0,I3164 / I3162)</f>
        <v>0</v>
      </c>
      <c r="J3168" s="30">
        <f>IF(J3162=0,0,J3164 / J3162)</f>
        <v>0</v>
      </c>
      <c r="K3168" s="30">
        <f>IF(K3162=0,0,K3164 / K3162)</f>
        <v>0</v>
      </c>
      <c r="L3168" s="30">
        <f>IF(L3162=0,0,L3164 / L3162)</f>
        <v>0</v>
      </c>
    </row>
    <row r="3169" spans="2:13" ht="4" hidden="1" customHeight="1" outlineLevel="1" x14ac:dyDescent="0.15">
      <c r="D3169" s="9"/>
      <c r="F3169" s="1"/>
      <c r="H3169" s="1"/>
      <c r="I3169" s="1"/>
      <c r="J3169" s="1"/>
      <c r="K3169" s="1"/>
      <c r="L3169" s="1"/>
    </row>
    <row r="3170" spans="2:13" ht="15" hidden="1" customHeight="1" outlineLevel="1" x14ac:dyDescent="0.15">
      <c r="D3170" s="9" t="s">
        <v>301</v>
      </c>
      <c r="F3170" s="8" t="str">
        <f>ReportingCurrencyUnitLables</f>
        <v>USD 000s</v>
      </c>
      <c r="G3170" s="1"/>
      <c r="H3170" s="105" cm="1">
        <f t="array" ref="H3170">SUM((H3151:H3158&lt;H3116) * (H3116 - H3151:H3158) * H3125:H3132) / 1000</f>
        <v>0</v>
      </c>
      <c r="I3170" s="105" cm="1">
        <f t="array" ref="I3170">SUM((I3151:I3158&lt;I3116) * (I3116 - I3151:I3158) * I3125:I3132) / 1000</f>
        <v>0</v>
      </c>
      <c r="J3170" s="105" cm="1">
        <f t="array" ref="J3170">SUM((J3151:J3158&lt;J3116) * (J3116 - J3151:J3158) * J3125:J3132) / 1000</f>
        <v>0</v>
      </c>
      <c r="K3170" s="105" cm="1">
        <f t="array" ref="K3170">SUM((K3151:K3158&lt;K3116) * (K3116 - K3151:K3158) * K3125:K3132) / 1000</f>
        <v>0</v>
      </c>
      <c r="L3170" s="105" cm="1">
        <f t="array" ref="L3170">SUM((L3151:L3158&lt;L3116) * (L3116 - L3151:L3158) * L3125:L3132) / 1000</f>
        <v>0</v>
      </c>
    </row>
    <row r="3171" spans="2:13" ht="4" hidden="1" customHeight="1" outlineLevel="1" x14ac:dyDescent="0.15">
      <c r="D3171" s="9"/>
      <c r="F3171" s="1"/>
      <c r="H3171" s="1"/>
      <c r="I3171" s="1"/>
      <c r="J3171" s="1"/>
      <c r="K3171" s="1"/>
      <c r="L3171" s="1"/>
    </row>
    <row r="3172" spans="2:13" s="1" customFormat="1" ht="15" hidden="1" customHeight="1" outlineLevel="1" x14ac:dyDescent="0.15">
      <c r="B3172" s="7"/>
      <c r="D3172" s="9" t="s">
        <v>252</v>
      </c>
      <c r="F3172" s="8" t="s">
        <v>250</v>
      </c>
      <c r="H3172" s="30">
        <f>IF(H3166=0, 0, H3170/H3166)</f>
        <v>0</v>
      </c>
      <c r="I3172" s="30">
        <f>IF(I3166=0, 0, I3170/I3166)</f>
        <v>0</v>
      </c>
      <c r="J3172" s="30">
        <f>IF(J3166=0, 0, J3170/J3166)</f>
        <v>0</v>
      </c>
      <c r="K3172" s="30">
        <f>IF(K3166=0, 0, K3170/K3166)</f>
        <v>0</v>
      </c>
      <c r="L3172" s="30">
        <f>IF(L3166=0, 0, L3170/L3166)</f>
        <v>0</v>
      </c>
    </row>
    <row r="3173" spans="2:13" ht="4" hidden="1" customHeight="1" outlineLevel="1" x14ac:dyDescent="0.15">
      <c r="D3173" s="9"/>
      <c r="F3173" s="1"/>
      <c r="H3173" s="1"/>
      <c r="I3173" s="1"/>
      <c r="J3173" s="1"/>
      <c r="K3173" s="1"/>
      <c r="L3173" s="1"/>
    </row>
    <row r="3174" spans="2:13" s="1" customFormat="1" ht="15" hidden="1" customHeight="1" outlineLevel="1" x14ac:dyDescent="0.15">
      <c r="B3174" s="7"/>
      <c r="C3174" s="7"/>
      <c r="D3174" s="9" t="s">
        <v>251</v>
      </c>
      <c r="F3174" s="8" t="s">
        <v>259</v>
      </c>
      <c r="H3174" s="31"/>
      <c r="I3174" s="30">
        <f>IF(H3172=0, 0, -(I3172-H3172) / H3172)</f>
        <v>0</v>
      </c>
      <c r="J3174" s="30">
        <f>IF(I3172=0, 0, -(J3172-I3172) / I3172)</f>
        <v>0</v>
      </c>
      <c r="K3174" s="30">
        <f>IF(J3172=0, 0, -(K3172-J3172) / J3172)</f>
        <v>0</v>
      </c>
      <c r="L3174" s="30">
        <f>IF(K3172=0, 0, -(L3172-K3172) / K3172)</f>
        <v>0</v>
      </c>
    </row>
    <row r="3175" spans="2:13" hidden="1" outlineLevel="1" x14ac:dyDescent="0.15"/>
    <row r="3176" spans="2:13" s="1" customFormat="1" ht="18" hidden="1" customHeight="1" outlineLevel="1" x14ac:dyDescent="0.15">
      <c r="B3176" s="7"/>
      <c r="C3176" s="95" t="s">
        <v>241</v>
      </c>
      <c r="D3176" s="95"/>
      <c r="E3176" s="97">
        <f>IF(AND(J3103 = "Yes", OR(ISBLANK(Worker_Type_Filter), Worker_Type_Filter = H3108),
 OR(ISBLANK(Country_Filter), Country_Filter = J3108)), 1, 0)</f>
        <v>1</v>
      </c>
      <c r="F3176" s="96"/>
      <c r="G3176" s="96"/>
      <c r="H3176" s="96" t="s">
        <v>4</v>
      </c>
      <c r="I3176" s="96" t="s">
        <v>5</v>
      </c>
      <c r="J3176" s="96" t="s">
        <v>6</v>
      </c>
      <c r="K3176" s="96" t="s">
        <v>257</v>
      </c>
      <c r="L3176" s="96" t="s">
        <v>258</v>
      </c>
      <c r="M3176" s="96"/>
    </row>
    <row r="3177" spans="2:13" ht="10" hidden="1" customHeight="1" outlineLevel="1" x14ac:dyDescent="0.15">
      <c r="C3177" s="44" t="s">
        <v>248</v>
      </c>
    </row>
    <row r="3178" spans="2:13" ht="4" hidden="1" customHeight="1" outlineLevel="1" x14ac:dyDescent="0.15"/>
    <row r="3179" spans="2:13" s="1" customFormat="1" ht="15" hidden="1" customHeight="1" outlineLevel="1" x14ac:dyDescent="0.15">
      <c r="B3179" s="7"/>
      <c r="C3179" s="19">
        <v>1</v>
      </c>
      <c r="D3179" s="9" t="s">
        <v>17</v>
      </c>
      <c r="F3179" s="8" t="s">
        <v>9</v>
      </c>
      <c r="H3179" s="29">
        <f>H3162 * $E3176</f>
        <v>0</v>
      </c>
      <c r="I3179" s="29">
        <f>I3162 * $E3176</f>
        <v>0</v>
      </c>
      <c r="J3179" s="29">
        <f>J3162 * $E3176</f>
        <v>0</v>
      </c>
      <c r="K3179" s="29">
        <f>K3162 * $E3176</f>
        <v>0</v>
      </c>
      <c r="L3179" s="29">
        <f>L3162 * $E3176</f>
        <v>0</v>
      </c>
    </row>
    <row r="3180" spans="2:13" ht="4" hidden="1" customHeight="1" outlineLevel="1" x14ac:dyDescent="0.15">
      <c r="D3180" s="9"/>
      <c r="F3180" s="1"/>
      <c r="H3180" s="1"/>
      <c r="I3180" s="1"/>
      <c r="J3180" s="1"/>
      <c r="K3180" s="1"/>
      <c r="L3180" s="1"/>
    </row>
    <row r="3181" spans="2:13" s="1" customFormat="1" ht="15" hidden="1" customHeight="1" outlineLevel="1" x14ac:dyDescent="0.15">
      <c r="B3181" s="7"/>
      <c r="C3181" s="19">
        <v>2</v>
      </c>
      <c r="D3181" s="9" t="s">
        <v>249</v>
      </c>
      <c r="F3181" s="8" t="s">
        <v>9</v>
      </c>
      <c r="H3181" s="29">
        <f>H3164 * $E3176</f>
        <v>0</v>
      </c>
      <c r="I3181" s="29">
        <f>I3164 * $E3176</f>
        <v>0</v>
      </c>
      <c r="J3181" s="29">
        <f>J3164 * $E3176</f>
        <v>0</v>
      </c>
      <c r="K3181" s="29">
        <f>K3164 * $E3176</f>
        <v>0</v>
      </c>
      <c r="L3181" s="29">
        <f>L3164 * $E3176</f>
        <v>0</v>
      </c>
    </row>
    <row r="3182" spans="2:13" ht="4" hidden="1" customHeight="1" outlineLevel="1" x14ac:dyDescent="0.15">
      <c r="D3182" s="9"/>
      <c r="F3182" s="1"/>
      <c r="H3182" s="1"/>
      <c r="I3182" s="1"/>
      <c r="J3182" s="1"/>
      <c r="K3182" s="1"/>
      <c r="L3182" s="1"/>
    </row>
    <row r="3183" spans="2:13" s="1" customFormat="1" ht="15" hidden="1" customHeight="1" outlineLevel="1" x14ac:dyDescent="0.15">
      <c r="B3183" s="7"/>
      <c r="C3183" s="19">
        <v>3</v>
      </c>
      <c r="D3183" s="9" t="s">
        <v>11</v>
      </c>
      <c r="F3183" s="8" t="str">
        <f>ReportingCurrencyUnitLables</f>
        <v>USD 000s</v>
      </c>
      <c r="H3183" s="29">
        <f>H3166 * $E3176</f>
        <v>0</v>
      </c>
      <c r="I3183" s="29">
        <f>I3166 * $E3176</f>
        <v>0</v>
      </c>
      <c r="J3183" s="29">
        <f>J3166 * $E3176</f>
        <v>0</v>
      </c>
      <c r="K3183" s="29">
        <f>K3166 * $E3176</f>
        <v>0</v>
      </c>
      <c r="L3183" s="29">
        <f>L3166 * $E3176</f>
        <v>0</v>
      </c>
    </row>
    <row r="3184" spans="2:13" ht="4" hidden="1" customHeight="1" outlineLevel="1" x14ac:dyDescent="0.15">
      <c r="D3184" s="9"/>
      <c r="F3184" s="1"/>
      <c r="H3184" s="1"/>
      <c r="I3184" s="1"/>
      <c r="J3184" s="1"/>
      <c r="K3184" s="1"/>
      <c r="L3184" s="1"/>
    </row>
    <row r="3185" spans="2:14" s="1" customFormat="1" ht="15" hidden="1" customHeight="1" outlineLevel="1" x14ac:dyDescent="0.15">
      <c r="B3185" s="7"/>
      <c r="C3185" s="19">
        <v>4</v>
      </c>
      <c r="D3185" s="9" t="s">
        <v>256</v>
      </c>
      <c r="F3185" s="8" t="str">
        <f>ReportingCurrencyUnitLables</f>
        <v>USD 000s</v>
      </c>
      <c r="H3185" s="29">
        <f>H3170 * $E3176</f>
        <v>0</v>
      </c>
      <c r="I3185" s="29">
        <f>I3170 * $E3176</f>
        <v>0</v>
      </c>
      <c r="J3185" s="29">
        <f>J3170 * $E3176</f>
        <v>0</v>
      </c>
      <c r="K3185" s="29">
        <f>K3170 * $E3176</f>
        <v>0</v>
      </c>
      <c r="L3185" s="29">
        <f>L3170 * $E3176</f>
        <v>0</v>
      </c>
    </row>
    <row r="3186" spans="2:14" ht="4" hidden="1" customHeight="1" outlineLevel="1" x14ac:dyDescent="0.15">
      <c r="D3186" s="9"/>
      <c r="F3186" s="1"/>
      <c r="H3186" s="1"/>
      <c r="I3186" s="1"/>
      <c r="J3186" s="1"/>
      <c r="K3186" s="1"/>
      <c r="L3186" s="1"/>
    </row>
    <row r="3187" spans="2:14" ht="10" hidden="1" customHeight="1" outlineLevel="1" x14ac:dyDescent="0.15">
      <c r="B3187" s="45"/>
      <c r="C3187" s="41"/>
      <c r="D3187" s="41"/>
      <c r="E3187" s="41"/>
      <c r="F3187" s="41"/>
      <c r="G3187" s="41"/>
      <c r="H3187" s="41"/>
      <c r="I3187" s="46"/>
      <c r="J3187" s="46"/>
      <c r="K3187" s="46"/>
      <c r="L3187" s="41"/>
      <c r="M3187" s="41"/>
      <c r="N3187" s="1"/>
    </row>
    <row r="3188" spans="2:14" ht="10" customHeight="1" x14ac:dyDescent="0.15">
      <c r="B3188" s="45"/>
      <c r="C3188" s="41"/>
      <c r="D3188" s="41"/>
      <c r="E3188" s="41"/>
      <c r="F3188" s="41"/>
      <c r="G3188" s="41"/>
      <c r="H3188" s="41"/>
      <c r="I3188" s="46"/>
      <c r="J3188" s="46"/>
      <c r="K3188" s="46"/>
      <c r="L3188" s="41"/>
      <c r="M3188" s="41"/>
      <c r="N3188" s="1"/>
    </row>
    <row r="3189" spans="2:14" s="1" customFormat="1" ht="19" collapsed="1" x14ac:dyDescent="0.15">
      <c r="B3189" s="87" cm="1">
        <f t="array" aca="1" ref="B3189" ca="1">MAX($B$2:OFFSET(B3189,-1,0)+1)</f>
        <v>38</v>
      </c>
      <c r="C3189" s="88" t="str">
        <f>UPPER(J3194) &amp;" / " &amp; K3194  &amp; " / " &amp; L3194 &amp; " / " &amp; H3194</f>
        <v xml:space="preserve"> /  /  / </v>
      </c>
      <c r="D3189" s="88"/>
      <c r="E3189" s="41"/>
      <c r="F3189" s="41"/>
      <c r="G3189" s="41"/>
      <c r="H3189" s="62" t="str">
        <f>IF(COUNTIF(E3191:E3271, "!")&gt;0, "!", "")</f>
        <v/>
      </c>
      <c r="I3189" s="18" t="s">
        <v>240</v>
      </c>
      <c r="J3189" s="2" t="s">
        <v>210</v>
      </c>
      <c r="K3189" s="18" t="s">
        <v>266</v>
      </c>
      <c r="L3189" s="42">
        <f>E3262</f>
        <v>1</v>
      </c>
      <c r="M3189" s="41"/>
    </row>
    <row r="3190" spans="2:14" s="1" customFormat="1" ht="4" hidden="1" customHeight="1" outlineLevel="1" x14ac:dyDescent="0.15">
      <c r="B3190" s="92"/>
      <c r="C3190" s="93"/>
      <c r="D3190" s="93"/>
      <c r="E3190" s="93"/>
      <c r="F3190" s="93"/>
      <c r="G3190" s="93"/>
      <c r="H3190" s="93"/>
      <c r="I3190" s="94"/>
      <c r="J3190" s="94"/>
      <c r="K3190" s="94"/>
      <c r="L3190" s="93"/>
      <c r="M3190" s="93"/>
    </row>
    <row r="3191" spans="2:14" ht="10" hidden="1" customHeight="1" outlineLevel="1" x14ac:dyDescent="0.15"/>
    <row r="3192" spans="2:14" ht="15" hidden="1" customHeight="1" outlineLevel="1" x14ac:dyDescent="0.15">
      <c r="D3192" s="1"/>
      <c r="E3192" s="1"/>
      <c r="H3192" s="4" t="s">
        <v>1</v>
      </c>
      <c r="J3192" s="4" t="s">
        <v>0</v>
      </c>
      <c r="K3192" s="4" t="s">
        <v>209</v>
      </c>
      <c r="L3192" s="4" t="s">
        <v>263</v>
      </c>
    </row>
    <row r="3193" spans="2:14" ht="5" hidden="1" customHeight="1" outlineLevel="1" x14ac:dyDescent="0.15">
      <c r="D3193" s="1"/>
      <c r="E3193" s="1"/>
      <c r="H3193" s="1"/>
      <c r="J3193" s="1"/>
      <c r="K3193" s="1"/>
      <c r="L3193" s="1"/>
    </row>
    <row r="3194" spans="2:14" ht="15" hidden="1" customHeight="1" outlineLevel="1" x14ac:dyDescent="0.15">
      <c r="D3194" s="9" t="s">
        <v>2</v>
      </c>
      <c r="E3194" s="1"/>
      <c r="H3194" s="2"/>
      <c r="J3194" s="2"/>
      <c r="K3194" s="2"/>
      <c r="L3194" s="2"/>
    </row>
    <row r="3195" spans="2:14" hidden="1" outlineLevel="1" x14ac:dyDescent="0.15">
      <c r="D3195" s="1"/>
      <c r="E3195" s="1"/>
      <c r="F3195" s="1"/>
      <c r="H3195" s="1"/>
      <c r="I3195" s="1"/>
      <c r="J3195" s="1"/>
      <c r="K3195" s="1"/>
      <c r="L3195" s="1"/>
    </row>
    <row r="3196" spans="2:14" s="1" customFormat="1" ht="18" hidden="1" customHeight="1" outlineLevel="1" x14ac:dyDescent="0.15">
      <c r="B3196" s="7"/>
      <c r="C3196" s="95" t="s">
        <v>3</v>
      </c>
      <c r="D3196" s="95"/>
      <c r="E3196" s="95"/>
      <c r="F3196" s="96"/>
      <c r="G3196" s="96"/>
      <c r="H3196" s="96" t="s">
        <v>4</v>
      </c>
      <c r="I3196" s="96" t="s">
        <v>5</v>
      </c>
      <c r="J3196" s="96" t="s">
        <v>6</v>
      </c>
      <c r="K3196" s="96" t="s">
        <v>257</v>
      </c>
      <c r="L3196" s="96" t="s">
        <v>258</v>
      </c>
      <c r="M3196" s="96"/>
    </row>
    <row r="3197" spans="2:14" ht="10" hidden="1" customHeight="1" outlineLevel="1" x14ac:dyDescent="0.15">
      <c r="H3197" s="1"/>
      <c r="I3197" s="1"/>
      <c r="J3197" s="1"/>
      <c r="K3197" s="1"/>
      <c r="L3197" s="1"/>
    </row>
    <row r="3198" spans="2:14" s="1" customFormat="1" ht="15" hidden="1" customHeight="1" outlineLevel="1" x14ac:dyDescent="0.15">
      <c r="B3198" s="7"/>
      <c r="D3198" s="9" t="s">
        <v>3</v>
      </c>
      <c r="F3198" s="17" t="s">
        <v>331</v>
      </c>
      <c r="H3198" s="22"/>
      <c r="I3198" s="22"/>
      <c r="J3198" s="22"/>
      <c r="K3198" s="22"/>
      <c r="L3198" s="22"/>
    </row>
    <row r="3199" spans="2:14" ht="4" hidden="1" customHeight="1" outlineLevel="1" x14ac:dyDescent="0.15">
      <c r="D3199" s="1"/>
      <c r="E3199" s="1"/>
      <c r="F3199" s="1"/>
      <c r="H3199" s="1"/>
      <c r="I3199" s="1"/>
      <c r="J3199" s="1"/>
      <c r="K3199" s="1"/>
      <c r="L3199" s="1"/>
    </row>
    <row r="3200" spans="2:14" s="1" customFormat="1" ht="15" hidden="1" customHeight="1" outlineLevel="1" x14ac:dyDescent="0.15">
      <c r="B3200" s="7"/>
      <c r="D3200" s="9" t="s">
        <v>246</v>
      </c>
      <c r="F3200" s="8" t="str">
        <f>F3202 &amp; ":" &amp; F3198</f>
        <v>USD:[currency code]</v>
      </c>
      <c r="H3200" s="24"/>
      <c r="I3200" s="24"/>
      <c r="J3200" s="24"/>
      <c r="K3200" s="24"/>
      <c r="L3200" s="24"/>
    </row>
    <row r="3201" spans="2:13" ht="4" hidden="1" customHeight="1" outlineLevel="1" x14ac:dyDescent="0.15">
      <c r="D3201" s="1"/>
      <c r="E3201" s="1"/>
      <c r="F3201" s="1"/>
      <c r="H3201" s="1"/>
      <c r="I3201" s="1"/>
      <c r="J3201" s="1"/>
      <c r="K3201" s="1"/>
      <c r="L3201" s="1"/>
    </row>
    <row r="3202" spans="2:13" s="1" customFormat="1" ht="15" hidden="1" customHeight="1" outlineLevel="1" x14ac:dyDescent="0.15">
      <c r="B3202" s="7"/>
      <c r="D3202" s="9" t="s">
        <v>16</v>
      </c>
      <c r="F3202" s="8" t="str">
        <f>ReportingCurrency</f>
        <v>USD</v>
      </c>
      <c r="H3202" s="28">
        <f>IF(H3200=0, 0, H3198/H3200)</f>
        <v>0</v>
      </c>
      <c r="I3202" s="28">
        <f>IF(I3200=0, 0, I3198/I3200)</f>
        <v>0</v>
      </c>
      <c r="J3202" s="28">
        <f>IF(J3200=0, 0, J3198/J3200)</f>
        <v>0</v>
      </c>
      <c r="K3202" s="28">
        <f>IF(K3200=0, 0, K3198/K3200)</f>
        <v>0</v>
      </c>
      <c r="L3202" s="28">
        <f>IF(L3200=0, 0, L3198/L3200)</f>
        <v>0</v>
      </c>
    </row>
    <row r="3203" spans="2:13" ht="4" hidden="1" customHeight="1" outlineLevel="1" x14ac:dyDescent="0.15">
      <c r="D3203" s="1"/>
      <c r="E3203" s="1"/>
      <c r="F3203" s="1"/>
      <c r="H3203" s="1"/>
      <c r="I3203" s="1"/>
      <c r="J3203" s="1"/>
      <c r="K3203" s="1"/>
      <c r="L3203" s="1"/>
    </row>
    <row r="3204" spans="2:13" s="1" customFormat="1" ht="15" hidden="1" customHeight="1" outlineLevel="1" x14ac:dyDescent="0.15">
      <c r="B3204" s="7"/>
      <c r="D3204" s="9" t="s">
        <v>253</v>
      </c>
      <c r="F3204" s="8" t="s">
        <v>254</v>
      </c>
      <c r="H3204" s="2"/>
      <c r="I3204" s="2"/>
      <c r="J3204" s="2"/>
      <c r="K3204" s="2"/>
      <c r="L3204" s="2"/>
    </row>
    <row r="3205" spans="2:13" ht="4" hidden="1" customHeight="1" outlineLevel="1" x14ac:dyDescent="0.15">
      <c r="D3205" s="1"/>
      <c r="E3205" s="1"/>
      <c r="F3205" s="1"/>
      <c r="H3205" s="1"/>
      <c r="I3205" s="1"/>
      <c r="J3205" s="1"/>
      <c r="K3205" s="1"/>
      <c r="L3205" s="1"/>
    </row>
    <row r="3206" spans="2:13" s="1" customFormat="1" ht="15" hidden="1" customHeight="1" outlineLevel="1" x14ac:dyDescent="0.15">
      <c r="B3206" s="7"/>
      <c r="D3206" s="9" t="s">
        <v>279</v>
      </c>
      <c r="F3206" s="8" t="s">
        <v>255</v>
      </c>
      <c r="H3206" s="25"/>
      <c r="I3206" s="25"/>
      <c r="J3206" s="25"/>
      <c r="K3206" s="25"/>
      <c r="L3206" s="25"/>
    </row>
    <row r="3207" spans="2:13" hidden="1" outlineLevel="1" x14ac:dyDescent="0.15">
      <c r="D3207" s="1"/>
      <c r="E3207" s="1"/>
      <c r="F3207" s="1"/>
      <c r="H3207" s="1"/>
      <c r="I3207" s="1"/>
      <c r="J3207" s="1"/>
      <c r="K3207" s="1"/>
      <c r="L3207" s="1"/>
    </row>
    <row r="3208" spans="2:13" s="1" customFormat="1" ht="18" hidden="1" customHeight="1" outlineLevel="1" x14ac:dyDescent="0.15">
      <c r="B3208" s="7"/>
      <c r="C3208" s="95" t="s">
        <v>8</v>
      </c>
      <c r="D3208" s="95"/>
      <c r="E3208" s="95"/>
      <c r="F3208" s="96"/>
      <c r="G3208" s="96"/>
      <c r="H3208" s="96" t="s">
        <v>4</v>
      </c>
      <c r="I3208" s="96" t="s">
        <v>5</v>
      </c>
      <c r="J3208" s="96" t="s">
        <v>6</v>
      </c>
      <c r="K3208" s="96" t="s">
        <v>257</v>
      </c>
      <c r="L3208" s="96" t="s">
        <v>258</v>
      </c>
      <c r="M3208" s="96"/>
    </row>
    <row r="3209" spans="2:13" ht="10" hidden="1" customHeight="1" outlineLevel="1" x14ac:dyDescent="0.15">
      <c r="H3209" s="1"/>
      <c r="I3209" s="1"/>
      <c r="J3209" s="1"/>
      <c r="K3209" s="1"/>
      <c r="L3209" s="1"/>
    </row>
    <row r="3210" spans="2:13" ht="15" hidden="1" customHeight="1" outlineLevel="1" x14ac:dyDescent="0.15">
      <c r="D3210" s="9" t="s">
        <v>323</v>
      </c>
      <c r="E3210" s="1"/>
      <c r="F3210" s="1"/>
      <c r="H3210" s="65"/>
      <c r="I3210" s="1"/>
      <c r="J3210" s="1"/>
      <c r="K3210" s="1"/>
      <c r="L3210" s="1"/>
    </row>
    <row r="3211" spans="2:13" s="1" customFormat="1" ht="15" hidden="1" customHeight="1" outlineLevel="1" x14ac:dyDescent="0.15">
      <c r="B3211" s="7"/>
      <c r="D3211" s="63" t="s">
        <v>317</v>
      </c>
      <c r="F3211" s="8" t="s">
        <v>18</v>
      </c>
      <c r="H3211" s="23"/>
      <c r="I3211" s="23"/>
      <c r="J3211" s="23"/>
      <c r="K3211" s="23"/>
      <c r="L3211" s="23"/>
    </row>
    <row r="3212" spans="2:13" s="1" customFormat="1" ht="15" hidden="1" customHeight="1" outlineLevel="1" x14ac:dyDescent="0.15">
      <c r="B3212" s="7"/>
      <c r="D3212" s="63" t="s">
        <v>302</v>
      </c>
      <c r="F3212" s="8" t="s">
        <v>18</v>
      </c>
      <c r="H3212" s="23"/>
      <c r="I3212" s="23"/>
      <c r="J3212" s="23"/>
      <c r="K3212" s="23"/>
      <c r="L3212" s="23"/>
    </row>
    <row r="3213" spans="2:13" s="1" customFormat="1" ht="15" hidden="1" customHeight="1" outlineLevel="1" x14ac:dyDescent="0.15">
      <c r="B3213" s="7"/>
      <c r="D3213" s="63" t="s">
        <v>303</v>
      </c>
      <c r="F3213" s="8" t="s">
        <v>18</v>
      </c>
      <c r="H3213" s="23"/>
      <c r="I3213" s="23"/>
      <c r="J3213" s="23"/>
      <c r="K3213" s="23"/>
      <c r="L3213" s="23"/>
    </row>
    <row r="3214" spans="2:13" s="1" customFormat="1" ht="15" hidden="1" customHeight="1" outlineLevel="1" x14ac:dyDescent="0.15">
      <c r="B3214" s="7"/>
      <c r="D3214" s="63" t="s">
        <v>304</v>
      </c>
      <c r="F3214" s="8" t="s">
        <v>18</v>
      </c>
      <c r="H3214" s="23"/>
      <c r="I3214" s="23"/>
      <c r="J3214" s="23"/>
      <c r="K3214" s="23"/>
      <c r="L3214" s="23"/>
    </row>
    <row r="3215" spans="2:13" s="1" customFormat="1" ht="15" hidden="1" customHeight="1" outlineLevel="1" x14ac:dyDescent="0.15">
      <c r="B3215" s="7"/>
      <c r="D3215" s="63" t="s">
        <v>318</v>
      </c>
      <c r="F3215" s="8" t="s">
        <v>18</v>
      </c>
      <c r="H3215" s="23"/>
      <c r="I3215" s="23"/>
      <c r="J3215" s="23"/>
      <c r="K3215" s="23"/>
      <c r="L3215" s="23"/>
    </row>
    <row r="3216" spans="2:13" s="1" customFormat="1" ht="15" hidden="1" customHeight="1" outlineLevel="1" x14ac:dyDescent="0.15">
      <c r="B3216" s="7"/>
      <c r="D3216" s="63" t="s">
        <v>319</v>
      </c>
      <c r="F3216" s="8" t="s">
        <v>18</v>
      </c>
      <c r="H3216" s="23"/>
      <c r="I3216" s="23"/>
      <c r="J3216" s="23"/>
      <c r="K3216" s="23"/>
      <c r="L3216" s="23"/>
    </row>
    <row r="3217" spans="2:13" s="1" customFormat="1" ht="15" hidden="1" customHeight="1" outlineLevel="1" x14ac:dyDescent="0.15">
      <c r="B3217" s="7"/>
      <c r="D3217" s="63" t="s">
        <v>320</v>
      </c>
      <c r="F3217" s="8" t="s">
        <v>18</v>
      </c>
      <c r="H3217" s="23"/>
      <c r="I3217" s="23"/>
      <c r="J3217" s="23"/>
      <c r="K3217" s="23"/>
      <c r="L3217" s="23"/>
    </row>
    <row r="3218" spans="2:13" s="1" customFormat="1" ht="15" hidden="1" customHeight="1" outlineLevel="1" x14ac:dyDescent="0.15">
      <c r="B3218" s="7"/>
      <c r="D3218" s="63" t="s">
        <v>321</v>
      </c>
      <c r="F3218" s="8" t="s">
        <v>18</v>
      </c>
      <c r="H3218" s="23"/>
      <c r="I3218" s="23"/>
      <c r="J3218" s="23"/>
      <c r="K3218" s="23"/>
      <c r="L3218" s="23"/>
    </row>
    <row r="3219" spans="2:13" ht="4" hidden="1" customHeight="1" outlineLevel="1" x14ac:dyDescent="0.15">
      <c r="D3219" s="1"/>
      <c r="E3219" s="1"/>
      <c r="F3219" s="1"/>
      <c r="H3219" s="1"/>
      <c r="I3219" s="1"/>
      <c r="J3219" s="1"/>
      <c r="K3219" s="1"/>
      <c r="L3219" s="1"/>
    </row>
    <row r="3220" spans="2:13" s="1" customFormat="1" ht="15" hidden="1" customHeight="1" outlineLevel="1" x14ac:dyDescent="0.15">
      <c r="B3220" s="7"/>
      <c r="D3220" s="66" t="s">
        <v>327</v>
      </c>
      <c r="F3220" s="8" t="s">
        <v>18</v>
      </c>
      <c r="H3220" s="23"/>
      <c r="I3220" s="23"/>
      <c r="J3220" s="23"/>
      <c r="K3220" s="23"/>
      <c r="L3220" s="23"/>
    </row>
    <row r="3221" spans="2:13" ht="4" hidden="1" customHeight="1" outlineLevel="1" x14ac:dyDescent="0.15">
      <c r="D3221" s="1"/>
      <c r="E3221" s="1"/>
      <c r="F3221" s="1"/>
      <c r="H3221" s="1"/>
      <c r="I3221" s="1"/>
      <c r="J3221" s="1"/>
      <c r="K3221" s="1"/>
      <c r="L3221" s="1"/>
    </row>
    <row r="3222" spans="2:13" s="1" customFormat="1" ht="15" hidden="1" customHeight="1" outlineLevel="1" x14ac:dyDescent="0.15">
      <c r="B3222" s="7"/>
      <c r="D3222" s="60" t="s">
        <v>310</v>
      </c>
      <c r="E3222"/>
      <c r="F3222" s="8" t="s">
        <v>18</v>
      </c>
      <c r="H3222" s="28">
        <f>SUM(H3211:H3218, H3220)</f>
        <v>0</v>
      </c>
      <c r="I3222" s="28">
        <f t="shared" ref="I3222:L3222" si="185">SUM(I3211:I3218, I3220)</f>
        <v>0</v>
      </c>
      <c r="J3222" s="28">
        <f t="shared" si="185"/>
        <v>0</v>
      </c>
      <c r="K3222" s="28">
        <f t="shared" si="185"/>
        <v>0</v>
      </c>
      <c r="L3222" s="28">
        <f t="shared" si="185"/>
        <v>0</v>
      </c>
    </row>
    <row r="3223" spans="2:13" hidden="1" outlineLevel="1" x14ac:dyDescent="0.15">
      <c r="D3223" s="1"/>
      <c r="E3223" s="1"/>
      <c r="F3223" s="1"/>
      <c r="H3223" s="1"/>
      <c r="I3223" s="1"/>
      <c r="J3223" s="1"/>
      <c r="K3223" s="1"/>
      <c r="L3223" s="1"/>
    </row>
    <row r="3224" spans="2:13" s="1" customFormat="1" ht="18" hidden="1" customHeight="1" outlineLevel="1" x14ac:dyDescent="0.15">
      <c r="B3224" s="7"/>
      <c r="C3224" s="95" t="s">
        <v>322</v>
      </c>
      <c r="D3224" s="95"/>
      <c r="E3224" s="95"/>
      <c r="F3224" s="96"/>
      <c r="G3224" s="96"/>
      <c r="H3224" s="96" t="s">
        <v>4</v>
      </c>
      <c r="I3224" s="96" t="s">
        <v>5</v>
      </c>
      <c r="J3224" s="96" t="s">
        <v>6</v>
      </c>
      <c r="K3224" s="96" t="s">
        <v>257</v>
      </c>
      <c r="L3224" s="96" t="s">
        <v>258</v>
      </c>
      <c r="M3224" s="96"/>
    </row>
    <row r="3225" spans="2:13" ht="10" hidden="1" customHeight="1" outlineLevel="1" x14ac:dyDescent="0.15">
      <c r="H3225" s="1"/>
      <c r="I3225" s="1"/>
      <c r="J3225" s="1"/>
      <c r="K3225" s="1"/>
      <c r="L3225" s="1"/>
    </row>
    <row r="3226" spans="2:13" ht="15" hidden="1" customHeight="1" outlineLevel="1" x14ac:dyDescent="0.15">
      <c r="D3226" s="61" t="s">
        <v>308</v>
      </c>
      <c r="H3226" s="102" t="str" cm="1">
        <f t="array" ref="H3226">IF(OR(E3227:E3234 = "!"), "Red alert = missing data","")</f>
        <v/>
      </c>
      <c r="I3226" s="1"/>
      <c r="J3226" s="1"/>
      <c r="K3226" s="1"/>
      <c r="L3226" s="1"/>
    </row>
    <row r="3227" spans="2:13" s="1" customFormat="1" ht="15" hidden="1" customHeight="1" outlineLevel="1" x14ac:dyDescent="0.15">
      <c r="B3227" s="7"/>
      <c r="D3227" s="64" t="str">
        <f t="shared" ref="D3227:D3234" si="186">D3211</f>
        <v>[Role 1]</v>
      </c>
      <c r="E3227" s="62" t="str" cm="1">
        <f t="array" ref="E3227">IF(OR(H3211:L3211*H3227:L3227 &lt; H3211:L3211*1), "!", "")</f>
        <v/>
      </c>
      <c r="F3227" s="59" t="str">
        <f>F3198</f>
        <v>[currency code]</v>
      </c>
      <c r="H3227" s="23"/>
      <c r="I3227" s="23"/>
      <c r="J3227" s="23"/>
      <c r="K3227" s="23"/>
      <c r="L3227" s="23"/>
    </row>
    <row r="3228" spans="2:13" s="1" customFormat="1" ht="15" hidden="1" customHeight="1" outlineLevel="1" x14ac:dyDescent="0.15">
      <c r="B3228" s="7"/>
      <c r="D3228" s="64" t="str">
        <f t="shared" si="186"/>
        <v>[Role 2]</v>
      </c>
      <c r="E3228" s="62" t="str" cm="1">
        <f t="array" ref="E3228">IF(OR(H3212:L3212*H3228:L3228 &lt; H3212:L3212*1), "!", "")</f>
        <v/>
      </c>
      <c r="F3228" s="59" t="str">
        <f>F3198</f>
        <v>[currency code]</v>
      </c>
      <c r="H3228" s="23"/>
      <c r="I3228" s="23"/>
      <c r="J3228" s="23"/>
      <c r="K3228" s="23"/>
      <c r="L3228" s="23"/>
    </row>
    <row r="3229" spans="2:13" s="1" customFormat="1" ht="15" hidden="1" customHeight="1" outlineLevel="1" x14ac:dyDescent="0.15">
      <c r="B3229" s="7"/>
      <c r="D3229" s="64" t="str">
        <f t="shared" si="186"/>
        <v>[Role 3]</v>
      </c>
      <c r="E3229" s="62" t="str" cm="1">
        <f t="array" ref="E3229">IF(OR(H3213:L3213*H3229:L3229 &lt; H3213:L3213*1), "!", "")</f>
        <v/>
      </c>
      <c r="F3229" s="59" t="str">
        <f>F3198</f>
        <v>[currency code]</v>
      </c>
      <c r="H3229" s="23"/>
      <c r="I3229" s="23"/>
      <c r="J3229" s="23"/>
      <c r="K3229" s="23"/>
      <c r="L3229" s="23"/>
    </row>
    <row r="3230" spans="2:13" s="1" customFormat="1" ht="15" hidden="1" customHeight="1" outlineLevel="1" x14ac:dyDescent="0.15">
      <c r="B3230" s="7"/>
      <c r="D3230" s="64" t="str">
        <f t="shared" si="186"/>
        <v>[Role 4]</v>
      </c>
      <c r="E3230" s="62" t="str" cm="1">
        <f t="array" ref="E3230">IF(OR(H3214:L3214*H3230:L3230 &lt; H3214:L3214*1), "!", "")</f>
        <v/>
      </c>
      <c r="F3230" s="59" t="str">
        <f>F3198</f>
        <v>[currency code]</v>
      </c>
      <c r="H3230" s="23"/>
      <c r="I3230" s="23"/>
      <c r="J3230" s="23"/>
      <c r="K3230" s="23"/>
      <c r="L3230" s="23"/>
    </row>
    <row r="3231" spans="2:13" s="1" customFormat="1" ht="15" hidden="1" customHeight="1" outlineLevel="1" x14ac:dyDescent="0.15">
      <c r="B3231" s="7"/>
      <c r="D3231" s="64" t="str">
        <f t="shared" si="186"/>
        <v>[Role 5]</v>
      </c>
      <c r="E3231" s="62" t="str" cm="1">
        <f t="array" ref="E3231">IF(OR(H3215:L3215*H3231:L3231 &lt; H3215:L3215*1), "!", "")</f>
        <v/>
      </c>
      <c r="F3231" s="59" t="str">
        <f>F3198</f>
        <v>[currency code]</v>
      </c>
      <c r="H3231" s="23"/>
      <c r="I3231" s="23"/>
      <c r="J3231" s="23"/>
      <c r="K3231" s="23"/>
      <c r="L3231" s="23"/>
    </row>
    <row r="3232" spans="2:13" s="1" customFormat="1" ht="15" hidden="1" customHeight="1" outlineLevel="1" x14ac:dyDescent="0.15">
      <c r="B3232" s="7"/>
      <c r="D3232" s="64" t="str">
        <f t="shared" si="186"/>
        <v>[Role 6]</v>
      </c>
      <c r="E3232" s="62" t="str" cm="1">
        <f t="array" ref="E3232">IF(OR(H3216:L3216*H3232:L3232 &lt; H3216:L3216*1), "!", "")</f>
        <v/>
      </c>
      <c r="F3232" s="59" t="str">
        <f>F3198</f>
        <v>[currency code]</v>
      </c>
      <c r="H3232" s="23"/>
      <c r="I3232" s="23"/>
      <c r="J3232" s="23"/>
      <c r="K3232" s="23"/>
      <c r="L3232" s="23"/>
    </row>
    <row r="3233" spans="2:13" s="1" customFormat="1" ht="15" hidden="1" customHeight="1" outlineLevel="1" x14ac:dyDescent="0.15">
      <c r="B3233" s="7"/>
      <c r="D3233" s="64" t="str">
        <f t="shared" si="186"/>
        <v>[Role 7]</v>
      </c>
      <c r="E3233" s="62" t="str" cm="1">
        <f t="array" ref="E3233">IF(OR(H3217:L3217*H3233:L3233 &lt; H3217:L3217*1), "!", "")</f>
        <v/>
      </c>
      <c r="F3233" s="59" t="str">
        <f>F3198</f>
        <v>[currency code]</v>
      </c>
      <c r="H3233" s="23"/>
      <c r="I3233" s="23"/>
      <c r="J3233" s="23"/>
      <c r="K3233" s="23"/>
      <c r="L3233" s="23"/>
    </row>
    <row r="3234" spans="2:13" s="1" customFormat="1" ht="15" hidden="1" customHeight="1" outlineLevel="1" x14ac:dyDescent="0.15">
      <c r="B3234" s="7"/>
      <c r="D3234" s="64" t="str">
        <f t="shared" si="186"/>
        <v>[Role 8]</v>
      </c>
      <c r="E3234" s="62" t="str" cm="1">
        <f t="array" ref="E3234">IF(OR(H3218:L3218*H3234:L3234 &lt; H3218:L3218*1), "!", "")</f>
        <v/>
      </c>
      <c r="F3234" s="59" t="str">
        <f>F3198</f>
        <v>[currency code]</v>
      </c>
      <c r="H3234" s="23"/>
      <c r="I3234" s="23"/>
      <c r="J3234" s="23"/>
      <c r="K3234" s="23"/>
      <c r="L3234" s="23"/>
    </row>
    <row r="3235" spans="2:13" ht="10" hidden="1" customHeight="1" outlineLevel="1" x14ac:dyDescent="0.15">
      <c r="D3235" s="1"/>
      <c r="E3235" s="1"/>
      <c r="F3235" s="1"/>
      <c r="H3235" s="1"/>
      <c r="I3235" s="1"/>
      <c r="J3235" s="1"/>
      <c r="K3235" s="1"/>
      <c r="L3235" s="1"/>
    </row>
    <row r="3236" spans="2:13" ht="15" hidden="1" customHeight="1" outlineLevel="1" x14ac:dyDescent="0.15">
      <c r="D3236" s="61" t="s">
        <v>309</v>
      </c>
      <c r="E3236" s="1"/>
      <c r="F3236" s="1"/>
      <c r="H3236" s="104" t="s">
        <v>326</v>
      </c>
      <c r="I3236" s="1"/>
      <c r="J3236" s="1"/>
      <c r="K3236" s="1"/>
      <c r="L3236" s="1"/>
    </row>
    <row r="3237" spans="2:13" s="1" customFormat="1" ht="15" hidden="1" customHeight="1" outlineLevel="1" x14ac:dyDescent="0.15">
      <c r="B3237" s="7"/>
      <c r="D3237" s="64" t="str">
        <f t="shared" ref="D3237:D3244" si="187">D3211</f>
        <v>[Role 1]</v>
      </c>
      <c r="E3237" s="43"/>
      <c r="F3237" s="8" t="str">
        <f t="shared" ref="F3237:F3244" si="188">ReportingCurrency</f>
        <v>USD</v>
      </c>
      <c r="H3237" s="28">
        <f>IF(OR(H3200=0, H3211=0), 0, H3227/H3200)</f>
        <v>0</v>
      </c>
      <c r="I3237" s="28">
        <f>IF(OR(I3200=0, I3211=0), 0, I3227/I3200)</f>
        <v>0</v>
      </c>
      <c r="J3237" s="28">
        <f>IF(OR(J3200=0, J3211=0), 0, J3227/J3200)</f>
        <v>0</v>
      </c>
      <c r="K3237" s="28">
        <f>IF(OR(K3200=0, K3211=0), 0, K3227/K3200)</f>
        <v>0</v>
      </c>
      <c r="L3237" s="28">
        <f>IF(OR(L3200=0, L3211=0), 0, L3227/L3200)</f>
        <v>0</v>
      </c>
    </row>
    <row r="3238" spans="2:13" s="1" customFormat="1" ht="15" hidden="1" customHeight="1" outlineLevel="1" x14ac:dyDescent="0.15">
      <c r="B3238" s="7"/>
      <c r="D3238" s="64" t="str">
        <f t="shared" si="187"/>
        <v>[Role 2]</v>
      </c>
      <c r="E3238" s="43"/>
      <c r="F3238" s="8" t="str">
        <f t="shared" si="188"/>
        <v>USD</v>
      </c>
      <c r="H3238" s="28">
        <f>IF(OR(H3200=0, H3212=0), 0, H3228/H3200)</f>
        <v>0</v>
      </c>
      <c r="I3238" s="28">
        <f>IF(OR(I3200=0, I3212=0), 0, I3228/I3200)</f>
        <v>0</v>
      </c>
      <c r="J3238" s="28">
        <f>IF(OR(J3200=0, J3212=0), 0, J3228/J3200)</f>
        <v>0</v>
      </c>
      <c r="K3238" s="28">
        <f>IF(OR(K3200=0, K3212=0), 0, K3228/K3200)</f>
        <v>0</v>
      </c>
      <c r="L3238" s="28">
        <f>IF(OR(L3200=0, L3212=0), 0, L3228/L3200)</f>
        <v>0</v>
      </c>
    </row>
    <row r="3239" spans="2:13" s="1" customFormat="1" ht="15" hidden="1" customHeight="1" outlineLevel="1" x14ac:dyDescent="0.15">
      <c r="B3239" s="7"/>
      <c r="D3239" s="64" t="str">
        <f t="shared" si="187"/>
        <v>[Role 3]</v>
      </c>
      <c r="E3239" s="43"/>
      <c r="F3239" s="8" t="str">
        <f t="shared" si="188"/>
        <v>USD</v>
      </c>
      <c r="H3239" s="28">
        <f>IF(OR(H3200=0, H3213=0), 0, H3229/H3200)</f>
        <v>0</v>
      </c>
      <c r="I3239" s="28">
        <f>IF(OR(I3200=0, I3213=0), 0, I3229/I3200)</f>
        <v>0</v>
      </c>
      <c r="J3239" s="28">
        <f>IF(OR(J3200=0, J3213=0), 0, J3229/J3200)</f>
        <v>0</v>
      </c>
      <c r="K3239" s="28">
        <f>IF(OR(K3200=0, K3213=0), 0, K3229/K3200)</f>
        <v>0</v>
      </c>
      <c r="L3239" s="28">
        <f>IF(OR(L3200=0, L3213=0), 0, L3229/L3200)</f>
        <v>0</v>
      </c>
    </row>
    <row r="3240" spans="2:13" s="1" customFormat="1" ht="15" hidden="1" customHeight="1" outlineLevel="1" x14ac:dyDescent="0.15">
      <c r="B3240" s="7"/>
      <c r="D3240" s="64" t="str">
        <f t="shared" si="187"/>
        <v>[Role 4]</v>
      </c>
      <c r="E3240" s="43"/>
      <c r="F3240" s="8" t="str">
        <f t="shared" si="188"/>
        <v>USD</v>
      </c>
      <c r="H3240" s="28">
        <f>IF(OR(H3200=0, H3214=0), 0, H3230/H3200)</f>
        <v>0</v>
      </c>
      <c r="I3240" s="28">
        <f>IF(OR(I3200=0, I3214=0), 0, I3230/I3200)</f>
        <v>0</v>
      </c>
      <c r="J3240" s="28">
        <f>IF(OR(J3200=0, J3214=0), 0, J3230/J3200)</f>
        <v>0</v>
      </c>
      <c r="K3240" s="28">
        <f>IF(OR(K3200=0, K3214=0), 0, K3230/K3200)</f>
        <v>0</v>
      </c>
      <c r="L3240" s="28">
        <f>IF(OR(L3200=0, L3214=0), 0, L3230/L3200)</f>
        <v>0</v>
      </c>
    </row>
    <row r="3241" spans="2:13" s="1" customFormat="1" ht="15" hidden="1" customHeight="1" outlineLevel="1" x14ac:dyDescent="0.15">
      <c r="B3241" s="7"/>
      <c r="D3241" s="64" t="str">
        <f t="shared" si="187"/>
        <v>[Role 5]</v>
      </c>
      <c r="E3241" s="43"/>
      <c r="F3241" s="8" t="str">
        <f t="shared" si="188"/>
        <v>USD</v>
      </c>
      <c r="H3241" s="28">
        <f>IF(OR(H3200=0, H3215=0), 0, H3231/H3200)</f>
        <v>0</v>
      </c>
      <c r="I3241" s="28">
        <f>IF(OR(I3200=0, I3215=0), 0, I3231/I3200)</f>
        <v>0</v>
      </c>
      <c r="J3241" s="28">
        <f>IF(OR(J3200=0, J3215=0), 0, J3231/J3200)</f>
        <v>0</v>
      </c>
      <c r="K3241" s="28">
        <f>IF(OR(K3200=0, K3215=0), 0, K3231/K3200)</f>
        <v>0</v>
      </c>
      <c r="L3241" s="28">
        <f>IF(OR(L3200=0, L3215=0), 0, L3231/L3200)</f>
        <v>0</v>
      </c>
    </row>
    <row r="3242" spans="2:13" s="1" customFormat="1" ht="15" hidden="1" customHeight="1" outlineLevel="1" x14ac:dyDescent="0.15">
      <c r="B3242" s="7"/>
      <c r="D3242" s="64" t="str">
        <f t="shared" si="187"/>
        <v>[Role 6]</v>
      </c>
      <c r="E3242" s="43"/>
      <c r="F3242" s="8" t="str">
        <f t="shared" si="188"/>
        <v>USD</v>
      </c>
      <c r="H3242" s="28">
        <f>IF(OR(H3200=0, H3216=0), 0, H3232/H3200)</f>
        <v>0</v>
      </c>
      <c r="I3242" s="28">
        <f>IF(OR(I3200=0, I3216=0), 0, I3232/I3200)</f>
        <v>0</v>
      </c>
      <c r="J3242" s="28">
        <f>IF(OR(J3200=0, J3216=0), 0, J3232/J3200)</f>
        <v>0</v>
      </c>
      <c r="K3242" s="28">
        <f>IF(OR(K3200=0, K3216=0), 0, K3232/K3200)</f>
        <v>0</v>
      </c>
      <c r="L3242" s="28">
        <f>IF(OR(L3200=0, L3216=0), 0, L3232/L3200)</f>
        <v>0</v>
      </c>
    </row>
    <row r="3243" spans="2:13" s="1" customFormat="1" ht="15" hidden="1" customHeight="1" outlineLevel="1" x14ac:dyDescent="0.15">
      <c r="B3243" s="7"/>
      <c r="D3243" s="64" t="str">
        <f t="shared" si="187"/>
        <v>[Role 7]</v>
      </c>
      <c r="E3243" s="43"/>
      <c r="F3243" s="8" t="str">
        <f t="shared" si="188"/>
        <v>USD</v>
      </c>
      <c r="H3243" s="28">
        <f>IF(OR(H3200=0, H3217=0), 0, H3233/H3200)</f>
        <v>0</v>
      </c>
      <c r="I3243" s="28">
        <f>IF(OR(I3200=0, I3217=0), 0, I3233/I3200)</f>
        <v>0</v>
      </c>
      <c r="J3243" s="28">
        <f>IF(OR(J3200=0, J3217=0), 0, J3233/J3200)</f>
        <v>0</v>
      </c>
      <c r="K3243" s="28">
        <f>IF(OR(K3200=0, K3217=0), 0, K3233/K3200)</f>
        <v>0</v>
      </c>
      <c r="L3243" s="28">
        <f>IF(OR(L3200=0, L3217=0), 0, L3233/L3200)</f>
        <v>0</v>
      </c>
    </row>
    <row r="3244" spans="2:13" s="1" customFormat="1" ht="15" hidden="1" customHeight="1" outlineLevel="1" x14ac:dyDescent="0.15">
      <c r="B3244" s="7"/>
      <c r="D3244" s="64" t="str">
        <f t="shared" si="187"/>
        <v>[Role 8]</v>
      </c>
      <c r="E3244" s="43"/>
      <c r="F3244" s="8" t="str">
        <f t="shared" si="188"/>
        <v>USD</v>
      </c>
      <c r="H3244" s="28">
        <f>IF(OR(H3200=0, H3218=0), 0, H3234/H3200)</f>
        <v>0</v>
      </c>
      <c r="I3244" s="28">
        <f>IF(OR(I3200=0, I3218=0), 0, I3234/I3200)</f>
        <v>0</v>
      </c>
      <c r="J3244" s="28">
        <f>IF(OR(J3200=0, J3218=0), 0, J3234/J3200)</f>
        <v>0</v>
      </c>
      <c r="K3244" s="28">
        <f>IF(OR(K3200=0, K3218=0), 0, K3234/K3200)</f>
        <v>0</v>
      </c>
      <c r="L3244" s="28">
        <f>IF(OR(L3200=0, L3218=0), 0, L3234/L3200)</f>
        <v>0</v>
      </c>
    </row>
    <row r="3245" spans="2:13" hidden="1" outlineLevel="1" x14ac:dyDescent="0.15"/>
    <row r="3246" spans="2:13" s="1" customFormat="1" ht="18" hidden="1" customHeight="1" outlineLevel="1" x14ac:dyDescent="0.15">
      <c r="B3246" s="7"/>
      <c r="C3246" s="95" t="s">
        <v>10</v>
      </c>
      <c r="D3246" s="95"/>
      <c r="E3246" s="95"/>
      <c r="F3246" s="96"/>
      <c r="G3246" s="96"/>
      <c r="H3246" s="103" t="s">
        <v>4</v>
      </c>
      <c r="I3246" s="96" t="s">
        <v>5</v>
      </c>
      <c r="J3246" s="96" t="s">
        <v>6</v>
      </c>
      <c r="K3246" s="96" t="s">
        <v>257</v>
      </c>
      <c r="L3246" s="96" t="s">
        <v>258</v>
      </c>
      <c r="M3246" s="96"/>
    </row>
    <row r="3247" spans="2:13" ht="10" hidden="1" customHeight="1" outlineLevel="1" x14ac:dyDescent="0.15"/>
    <row r="3248" spans="2:13" s="1" customFormat="1" ht="15" hidden="1" customHeight="1" outlineLevel="1" x14ac:dyDescent="0.15">
      <c r="B3248" s="7"/>
      <c r="D3248" s="9" t="s">
        <v>17</v>
      </c>
      <c r="F3248" s="8" t="s">
        <v>9</v>
      </c>
      <c r="H3248" s="29">
        <f>H3222</f>
        <v>0</v>
      </c>
      <c r="I3248" s="29">
        <f>I3222</f>
        <v>0</v>
      </c>
      <c r="J3248" s="29">
        <f>J3222</f>
        <v>0</v>
      </c>
      <c r="K3248" s="29">
        <f>K3222</f>
        <v>0</v>
      </c>
      <c r="L3248" s="29">
        <f>L3222</f>
        <v>0</v>
      </c>
    </row>
    <row r="3249" spans="2:13" ht="4" hidden="1" customHeight="1" outlineLevel="1" x14ac:dyDescent="0.15">
      <c r="D3249" s="9"/>
      <c r="F3249" s="1"/>
      <c r="H3249" s="1"/>
      <c r="I3249" s="1"/>
      <c r="J3249" s="1"/>
      <c r="K3249" s="1"/>
      <c r="L3249" s="1"/>
    </row>
    <row r="3250" spans="2:13" s="1" customFormat="1" ht="15" hidden="1" customHeight="1" outlineLevel="1" x14ac:dyDescent="0.15">
      <c r="B3250" s="7"/>
      <c r="D3250" s="9" t="s">
        <v>249</v>
      </c>
      <c r="F3250" s="8" t="s">
        <v>9</v>
      </c>
      <c r="H3250" s="29" cm="1">
        <f t="array" ref="H3250">SUM(H3211:H3218 * (H3227:H3234 &lt;H3198))</f>
        <v>0</v>
      </c>
      <c r="I3250" s="29" cm="1">
        <f t="array" ref="I3250">SUM(I3211:I3218 * (I3227:I3234 &lt;I3198))</f>
        <v>0</v>
      </c>
      <c r="J3250" s="29" cm="1">
        <f t="array" ref="J3250">SUM(J3211:J3218 * (J3227:J3234 &lt;J3198))</f>
        <v>0</v>
      </c>
      <c r="K3250" s="29" cm="1">
        <f t="array" ref="K3250">SUM(K3211:K3218 * (K3227:K3234 &lt;K3198))</f>
        <v>0</v>
      </c>
      <c r="L3250" s="29" cm="1">
        <f t="array" ref="L3250">SUM(L3211:L3218 * (L3227:L3234 &lt;L3198))</f>
        <v>0</v>
      </c>
    </row>
    <row r="3251" spans="2:13" ht="4" hidden="1" customHeight="1" outlineLevel="1" x14ac:dyDescent="0.15">
      <c r="D3251" s="9"/>
      <c r="F3251" s="1"/>
      <c r="H3251" s="1"/>
      <c r="I3251" s="1"/>
      <c r="J3251" s="1"/>
      <c r="K3251" s="1"/>
      <c r="L3251" s="1"/>
    </row>
    <row r="3252" spans="2:13" s="1" customFormat="1" ht="15" hidden="1" customHeight="1" outlineLevel="1" x14ac:dyDescent="0.15">
      <c r="B3252" s="7"/>
      <c r="D3252" s="9" t="s">
        <v>11</v>
      </c>
      <c r="F3252" s="8" t="str">
        <f>ReportingCurrencyUnitLables</f>
        <v>USD 000s</v>
      </c>
      <c r="H3252" s="29">
        <f>H3202 * H3222 / 1000</f>
        <v>0</v>
      </c>
      <c r="I3252" s="105">
        <f t="shared" ref="I3252:L3252" si="189">I3202 * I3222 / 1000</f>
        <v>0</v>
      </c>
      <c r="J3252" s="29">
        <f t="shared" si="189"/>
        <v>0</v>
      </c>
      <c r="K3252" s="29">
        <f t="shared" si="189"/>
        <v>0</v>
      </c>
      <c r="L3252" s="29">
        <f t="shared" si="189"/>
        <v>0</v>
      </c>
    </row>
    <row r="3253" spans="2:13" ht="4" hidden="1" customHeight="1" outlineLevel="1" x14ac:dyDescent="0.15">
      <c r="D3253" s="9"/>
      <c r="F3253" s="1"/>
      <c r="H3253" s="1"/>
      <c r="I3253" s="1"/>
      <c r="J3253" s="1"/>
      <c r="K3253" s="1"/>
      <c r="L3253" s="1"/>
    </row>
    <row r="3254" spans="2:13" s="1" customFormat="1" ht="15" hidden="1" customHeight="1" outlineLevel="1" x14ac:dyDescent="0.15">
      <c r="B3254" s="7"/>
      <c r="D3254" s="9" t="s">
        <v>13</v>
      </c>
      <c r="F3254" s="8" t="s">
        <v>14</v>
      </c>
      <c r="H3254" s="30">
        <f>IF(H3248=0,0,H3250 / H3248)</f>
        <v>0</v>
      </c>
      <c r="I3254" s="30">
        <f>IF(I3248=0,0,I3250 / I3248)</f>
        <v>0</v>
      </c>
      <c r="J3254" s="30">
        <f>IF(J3248=0,0,J3250 / J3248)</f>
        <v>0</v>
      </c>
      <c r="K3254" s="30">
        <f>IF(K3248=0,0,K3250 / K3248)</f>
        <v>0</v>
      </c>
      <c r="L3254" s="30">
        <f>IF(L3248=0,0,L3250 / L3248)</f>
        <v>0</v>
      </c>
    </row>
    <row r="3255" spans="2:13" ht="4" hidden="1" customHeight="1" outlineLevel="1" x14ac:dyDescent="0.15">
      <c r="D3255" s="9"/>
      <c r="F3255" s="1"/>
      <c r="H3255" s="1"/>
      <c r="I3255" s="1"/>
      <c r="J3255" s="1"/>
      <c r="K3255" s="1"/>
      <c r="L3255" s="1"/>
    </row>
    <row r="3256" spans="2:13" ht="15" hidden="1" customHeight="1" outlineLevel="1" x14ac:dyDescent="0.15">
      <c r="D3256" s="9" t="s">
        <v>301</v>
      </c>
      <c r="F3256" s="8" t="str">
        <f>ReportingCurrencyUnitLables</f>
        <v>USD 000s</v>
      </c>
      <c r="G3256" s="1"/>
      <c r="H3256" s="105" cm="1">
        <f t="array" ref="H3256">SUM((H3237:H3244&lt;H3202) * (H3202 - H3237:H3244) * H3211:H3218) / 1000</f>
        <v>0</v>
      </c>
      <c r="I3256" s="105" cm="1">
        <f t="array" ref="I3256">SUM((I3237:I3244&lt;I3202) * (I3202 - I3237:I3244) * I3211:I3218) / 1000</f>
        <v>0</v>
      </c>
      <c r="J3256" s="105" cm="1">
        <f t="array" ref="J3256">SUM((J3237:J3244&lt;J3202) * (J3202 - J3237:J3244) * J3211:J3218) / 1000</f>
        <v>0</v>
      </c>
      <c r="K3256" s="105" cm="1">
        <f t="array" ref="K3256">SUM((K3237:K3244&lt;K3202) * (K3202 - K3237:K3244) * K3211:K3218) / 1000</f>
        <v>0</v>
      </c>
      <c r="L3256" s="105" cm="1">
        <f t="array" ref="L3256">SUM((L3237:L3244&lt;L3202) * (L3202 - L3237:L3244) * L3211:L3218) / 1000</f>
        <v>0</v>
      </c>
    </row>
    <row r="3257" spans="2:13" ht="4" hidden="1" customHeight="1" outlineLevel="1" x14ac:dyDescent="0.15">
      <c r="D3257" s="9"/>
      <c r="F3257" s="1"/>
      <c r="H3257" s="1"/>
      <c r="I3257" s="1"/>
      <c r="J3257" s="1"/>
      <c r="K3257" s="1"/>
      <c r="L3257" s="1"/>
    </row>
    <row r="3258" spans="2:13" s="1" customFormat="1" ht="15" hidden="1" customHeight="1" outlineLevel="1" x14ac:dyDescent="0.15">
      <c r="B3258" s="7"/>
      <c r="D3258" s="9" t="s">
        <v>252</v>
      </c>
      <c r="F3258" s="8" t="s">
        <v>250</v>
      </c>
      <c r="H3258" s="30">
        <f>IF(H3252=0, 0, H3256/H3252)</f>
        <v>0</v>
      </c>
      <c r="I3258" s="30">
        <f>IF(I3252=0, 0, I3256/I3252)</f>
        <v>0</v>
      </c>
      <c r="J3258" s="30">
        <f>IF(J3252=0, 0, J3256/J3252)</f>
        <v>0</v>
      </c>
      <c r="K3258" s="30">
        <f>IF(K3252=0, 0, K3256/K3252)</f>
        <v>0</v>
      </c>
      <c r="L3258" s="30">
        <f>IF(L3252=0, 0, L3256/L3252)</f>
        <v>0</v>
      </c>
    </row>
    <row r="3259" spans="2:13" ht="4" hidden="1" customHeight="1" outlineLevel="1" x14ac:dyDescent="0.15">
      <c r="D3259" s="9"/>
      <c r="F3259" s="1"/>
      <c r="H3259" s="1"/>
      <c r="I3259" s="1"/>
      <c r="J3259" s="1"/>
      <c r="K3259" s="1"/>
      <c r="L3259" s="1"/>
    </row>
    <row r="3260" spans="2:13" s="1" customFormat="1" ht="15" hidden="1" customHeight="1" outlineLevel="1" x14ac:dyDescent="0.15">
      <c r="B3260" s="7"/>
      <c r="C3260" s="7"/>
      <c r="D3260" s="9" t="s">
        <v>251</v>
      </c>
      <c r="F3260" s="8" t="s">
        <v>259</v>
      </c>
      <c r="H3260" s="31"/>
      <c r="I3260" s="30">
        <f>IF(H3258=0, 0, -(I3258-H3258) / H3258)</f>
        <v>0</v>
      </c>
      <c r="J3260" s="30">
        <f>IF(I3258=0, 0, -(J3258-I3258) / I3258)</f>
        <v>0</v>
      </c>
      <c r="K3260" s="30">
        <f>IF(J3258=0, 0, -(K3258-J3258) / J3258)</f>
        <v>0</v>
      </c>
      <c r="L3260" s="30">
        <f>IF(K3258=0, 0, -(L3258-K3258) / K3258)</f>
        <v>0</v>
      </c>
    </row>
    <row r="3261" spans="2:13" hidden="1" outlineLevel="1" x14ac:dyDescent="0.15"/>
    <row r="3262" spans="2:13" s="1" customFormat="1" ht="18" hidden="1" customHeight="1" outlineLevel="1" x14ac:dyDescent="0.15">
      <c r="B3262" s="7"/>
      <c r="C3262" s="95" t="s">
        <v>241</v>
      </c>
      <c r="D3262" s="95"/>
      <c r="E3262" s="97">
        <f>IF(AND(J3189 = "Yes", OR(ISBLANK(Worker_Type_Filter), Worker_Type_Filter = H3194),
 OR(ISBLANK(Country_Filter), Country_Filter = J3194)), 1, 0)</f>
        <v>1</v>
      </c>
      <c r="F3262" s="96"/>
      <c r="G3262" s="96"/>
      <c r="H3262" s="96" t="s">
        <v>4</v>
      </c>
      <c r="I3262" s="96" t="s">
        <v>5</v>
      </c>
      <c r="J3262" s="96" t="s">
        <v>6</v>
      </c>
      <c r="K3262" s="96" t="s">
        <v>257</v>
      </c>
      <c r="L3262" s="96" t="s">
        <v>258</v>
      </c>
      <c r="M3262" s="96"/>
    </row>
    <row r="3263" spans="2:13" ht="10" hidden="1" customHeight="1" outlineLevel="1" x14ac:dyDescent="0.15">
      <c r="C3263" s="44" t="s">
        <v>248</v>
      </c>
    </row>
    <row r="3264" spans="2:13" ht="4" hidden="1" customHeight="1" outlineLevel="1" x14ac:dyDescent="0.15"/>
    <row r="3265" spans="2:14" s="1" customFormat="1" ht="15" hidden="1" customHeight="1" outlineLevel="1" x14ac:dyDescent="0.15">
      <c r="B3265" s="7"/>
      <c r="C3265" s="19">
        <v>1</v>
      </c>
      <c r="D3265" s="9" t="s">
        <v>17</v>
      </c>
      <c r="F3265" s="8" t="s">
        <v>9</v>
      </c>
      <c r="H3265" s="29">
        <f>H3248 * $E3262</f>
        <v>0</v>
      </c>
      <c r="I3265" s="29">
        <f>I3248 * $E3262</f>
        <v>0</v>
      </c>
      <c r="J3265" s="29">
        <f>J3248 * $E3262</f>
        <v>0</v>
      </c>
      <c r="K3265" s="29">
        <f>K3248 * $E3262</f>
        <v>0</v>
      </c>
      <c r="L3265" s="29">
        <f>L3248 * $E3262</f>
        <v>0</v>
      </c>
    </row>
    <row r="3266" spans="2:14" ht="4" hidden="1" customHeight="1" outlineLevel="1" x14ac:dyDescent="0.15">
      <c r="D3266" s="9"/>
      <c r="F3266" s="1"/>
      <c r="H3266" s="1"/>
      <c r="I3266" s="1"/>
      <c r="J3266" s="1"/>
      <c r="K3266" s="1"/>
      <c r="L3266" s="1"/>
    </row>
    <row r="3267" spans="2:14" s="1" customFormat="1" ht="15" hidden="1" customHeight="1" outlineLevel="1" x14ac:dyDescent="0.15">
      <c r="B3267" s="7"/>
      <c r="C3267" s="19">
        <v>2</v>
      </c>
      <c r="D3267" s="9" t="s">
        <v>249</v>
      </c>
      <c r="F3267" s="8" t="s">
        <v>9</v>
      </c>
      <c r="H3267" s="29">
        <f>H3250 * $E3262</f>
        <v>0</v>
      </c>
      <c r="I3267" s="29">
        <f>I3250 * $E3262</f>
        <v>0</v>
      </c>
      <c r="J3267" s="29">
        <f>J3250 * $E3262</f>
        <v>0</v>
      </c>
      <c r="K3267" s="29">
        <f>K3250 * $E3262</f>
        <v>0</v>
      </c>
      <c r="L3267" s="29">
        <f>L3250 * $E3262</f>
        <v>0</v>
      </c>
    </row>
    <row r="3268" spans="2:14" ht="4" hidden="1" customHeight="1" outlineLevel="1" x14ac:dyDescent="0.15">
      <c r="D3268" s="9"/>
      <c r="F3268" s="1"/>
      <c r="H3268" s="1"/>
      <c r="I3268" s="1"/>
      <c r="J3268" s="1"/>
      <c r="K3268" s="1"/>
      <c r="L3268" s="1"/>
    </row>
    <row r="3269" spans="2:14" s="1" customFormat="1" ht="15" hidden="1" customHeight="1" outlineLevel="1" x14ac:dyDescent="0.15">
      <c r="B3269" s="7"/>
      <c r="C3269" s="19">
        <v>3</v>
      </c>
      <c r="D3269" s="9" t="s">
        <v>11</v>
      </c>
      <c r="F3269" s="8" t="str">
        <f>ReportingCurrencyUnitLables</f>
        <v>USD 000s</v>
      </c>
      <c r="H3269" s="29">
        <f>H3252 * $E3262</f>
        <v>0</v>
      </c>
      <c r="I3269" s="29">
        <f>I3252 * $E3262</f>
        <v>0</v>
      </c>
      <c r="J3269" s="29">
        <f>J3252 * $E3262</f>
        <v>0</v>
      </c>
      <c r="K3269" s="29">
        <f>K3252 * $E3262</f>
        <v>0</v>
      </c>
      <c r="L3269" s="29">
        <f>L3252 * $E3262</f>
        <v>0</v>
      </c>
    </row>
    <row r="3270" spans="2:14" ht="4" hidden="1" customHeight="1" outlineLevel="1" x14ac:dyDescent="0.15">
      <c r="D3270" s="9"/>
      <c r="F3270" s="1"/>
      <c r="H3270" s="1"/>
      <c r="I3270" s="1"/>
      <c r="J3270" s="1"/>
      <c r="K3270" s="1"/>
      <c r="L3270" s="1"/>
    </row>
    <row r="3271" spans="2:14" s="1" customFormat="1" ht="15" hidden="1" customHeight="1" outlineLevel="1" x14ac:dyDescent="0.15">
      <c r="B3271" s="7"/>
      <c r="C3271" s="19">
        <v>4</v>
      </c>
      <c r="D3271" s="9" t="s">
        <v>256</v>
      </c>
      <c r="F3271" s="8" t="str">
        <f>ReportingCurrencyUnitLables</f>
        <v>USD 000s</v>
      </c>
      <c r="H3271" s="29">
        <f>H3256 * $E3262</f>
        <v>0</v>
      </c>
      <c r="I3271" s="29">
        <f>I3256 * $E3262</f>
        <v>0</v>
      </c>
      <c r="J3271" s="29">
        <f>J3256 * $E3262</f>
        <v>0</v>
      </c>
      <c r="K3271" s="29">
        <f>K3256 * $E3262</f>
        <v>0</v>
      </c>
      <c r="L3271" s="29">
        <f>L3256 * $E3262</f>
        <v>0</v>
      </c>
    </row>
    <row r="3272" spans="2:14" ht="4" hidden="1" customHeight="1" outlineLevel="1" x14ac:dyDescent="0.15">
      <c r="D3272" s="9"/>
      <c r="F3272" s="1"/>
      <c r="H3272" s="1"/>
      <c r="I3272" s="1"/>
      <c r="J3272" s="1"/>
      <c r="K3272" s="1"/>
      <c r="L3272" s="1"/>
    </row>
    <row r="3273" spans="2:14" ht="10" hidden="1" customHeight="1" outlineLevel="1" x14ac:dyDescent="0.15">
      <c r="B3273" s="45"/>
      <c r="C3273" s="41"/>
      <c r="D3273" s="41"/>
      <c r="E3273" s="41"/>
      <c r="F3273" s="41"/>
      <c r="G3273" s="41"/>
      <c r="H3273" s="41"/>
      <c r="I3273" s="46"/>
      <c r="J3273" s="46"/>
      <c r="K3273" s="46"/>
      <c r="L3273" s="41"/>
      <c r="M3273" s="41"/>
      <c r="N3273" s="1"/>
    </row>
    <row r="3274" spans="2:14" ht="10" customHeight="1" x14ac:dyDescent="0.15"/>
    <row r="3275" spans="2:14" s="1" customFormat="1" ht="19" collapsed="1" x14ac:dyDescent="0.15">
      <c r="B3275" s="87" cm="1">
        <f t="array" aca="1" ref="B3275" ca="1">MAX($B$2:OFFSET(B3275,-1,0)+1)</f>
        <v>39</v>
      </c>
      <c r="C3275" s="88" t="str">
        <f>UPPER(J3280) &amp;" / " &amp; K3280  &amp; " / " &amp; L3280 &amp; " / " &amp; H3280</f>
        <v xml:space="preserve"> /  /  / </v>
      </c>
      <c r="D3275" s="88"/>
      <c r="E3275" s="41"/>
      <c r="F3275" s="41"/>
      <c r="G3275" s="41"/>
      <c r="H3275" s="62" t="str">
        <f>IF(COUNTIF(E3277:E3357, "!")&gt;0, "!", "")</f>
        <v/>
      </c>
      <c r="I3275" s="18" t="s">
        <v>240</v>
      </c>
      <c r="J3275" s="2" t="s">
        <v>210</v>
      </c>
      <c r="K3275" s="18" t="s">
        <v>266</v>
      </c>
      <c r="L3275" s="42">
        <f>E3348</f>
        <v>1</v>
      </c>
      <c r="M3275" s="41"/>
    </row>
    <row r="3276" spans="2:14" s="1" customFormat="1" ht="4" hidden="1" customHeight="1" outlineLevel="1" x14ac:dyDescent="0.15">
      <c r="B3276" s="92"/>
      <c r="C3276" s="93"/>
      <c r="D3276" s="93"/>
      <c r="E3276" s="93"/>
      <c r="F3276" s="93"/>
      <c r="G3276" s="93"/>
      <c r="H3276" s="93"/>
      <c r="I3276" s="94"/>
      <c r="J3276" s="94"/>
      <c r="K3276" s="94"/>
      <c r="L3276" s="93"/>
      <c r="M3276" s="93"/>
    </row>
    <row r="3277" spans="2:14" ht="10" hidden="1" customHeight="1" outlineLevel="1" x14ac:dyDescent="0.15"/>
    <row r="3278" spans="2:14" ht="15" hidden="1" customHeight="1" outlineLevel="1" x14ac:dyDescent="0.15">
      <c r="D3278" s="1"/>
      <c r="E3278" s="1"/>
      <c r="H3278" s="4" t="s">
        <v>1</v>
      </c>
      <c r="J3278" s="4" t="s">
        <v>0</v>
      </c>
      <c r="K3278" s="4" t="s">
        <v>209</v>
      </c>
      <c r="L3278" s="4" t="s">
        <v>263</v>
      </c>
    </row>
    <row r="3279" spans="2:14" ht="5" hidden="1" customHeight="1" outlineLevel="1" x14ac:dyDescent="0.15">
      <c r="D3279" s="1"/>
      <c r="E3279" s="1"/>
      <c r="H3279" s="1"/>
      <c r="J3279" s="1"/>
      <c r="K3279" s="1"/>
      <c r="L3279" s="1"/>
    </row>
    <row r="3280" spans="2:14" ht="15" hidden="1" customHeight="1" outlineLevel="1" x14ac:dyDescent="0.15">
      <c r="D3280" s="9" t="s">
        <v>2</v>
      </c>
      <c r="E3280" s="1"/>
      <c r="H3280" s="2"/>
      <c r="J3280" s="2"/>
      <c r="K3280" s="2"/>
      <c r="L3280" s="2"/>
    </row>
    <row r="3281" spans="2:13" hidden="1" outlineLevel="1" x14ac:dyDescent="0.15">
      <c r="D3281" s="1"/>
      <c r="E3281" s="1"/>
      <c r="F3281" s="1"/>
      <c r="H3281" s="1"/>
      <c r="I3281" s="1"/>
      <c r="J3281" s="1"/>
      <c r="K3281" s="1"/>
      <c r="L3281" s="1"/>
    </row>
    <row r="3282" spans="2:13" s="1" customFormat="1" ht="18" hidden="1" customHeight="1" outlineLevel="1" x14ac:dyDescent="0.15">
      <c r="B3282" s="7"/>
      <c r="C3282" s="95" t="s">
        <v>3</v>
      </c>
      <c r="D3282" s="95"/>
      <c r="E3282" s="95"/>
      <c r="F3282" s="96"/>
      <c r="G3282" s="96"/>
      <c r="H3282" s="96" t="s">
        <v>4</v>
      </c>
      <c r="I3282" s="96" t="s">
        <v>5</v>
      </c>
      <c r="J3282" s="96" t="s">
        <v>6</v>
      </c>
      <c r="K3282" s="96" t="s">
        <v>257</v>
      </c>
      <c r="L3282" s="96" t="s">
        <v>258</v>
      </c>
      <c r="M3282" s="96"/>
    </row>
    <row r="3283" spans="2:13" ht="10" hidden="1" customHeight="1" outlineLevel="1" x14ac:dyDescent="0.15">
      <c r="H3283" s="1"/>
      <c r="I3283" s="1"/>
      <c r="J3283" s="1"/>
      <c r="K3283" s="1"/>
      <c r="L3283" s="1"/>
    </row>
    <row r="3284" spans="2:13" s="1" customFormat="1" ht="15" hidden="1" customHeight="1" outlineLevel="1" x14ac:dyDescent="0.15">
      <c r="B3284" s="7"/>
      <c r="D3284" s="9" t="s">
        <v>3</v>
      </c>
      <c r="F3284" s="17" t="s">
        <v>331</v>
      </c>
      <c r="H3284" s="22"/>
      <c r="I3284" s="22"/>
      <c r="J3284" s="22"/>
      <c r="K3284" s="22"/>
      <c r="L3284" s="22"/>
    </row>
    <row r="3285" spans="2:13" ht="4" hidden="1" customHeight="1" outlineLevel="1" x14ac:dyDescent="0.15">
      <c r="D3285" s="1"/>
      <c r="E3285" s="1"/>
      <c r="F3285" s="1"/>
      <c r="H3285" s="1"/>
      <c r="I3285" s="1"/>
      <c r="J3285" s="1"/>
      <c r="K3285" s="1"/>
      <c r="L3285" s="1"/>
    </row>
    <row r="3286" spans="2:13" s="1" customFormat="1" ht="15" hidden="1" customHeight="1" outlineLevel="1" x14ac:dyDescent="0.15">
      <c r="B3286" s="7"/>
      <c r="D3286" s="9" t="s">
        <v>246</v>
      </c>
      <c r="F3286" s="8" t="str">
        <f>F3288 &amp; ":" &amp; F3284</f>
        <v>USD:[currency code]</v>
      </c>
      <c r="H3286" s="24"/>
      <c r="I3286" s="24"/>
      <c r="J3286" s="24"/>
      <c r="K3286" s="24"/>
      <c r="L3286" s="24"/>
    </row>
    <row r="3287" spans="2:13" ht="4" hidden="1" customHeight="1" outlineLevel="1" x14ac:dyDescent="0.15">
      <c r="D3287" s="1"/>
      <c r="E3287" s="1"/>
      <c r="F3287" s="1"/>
      <c r="H3287" s="1"/>
      <c r="I3287" s="1"/>
      <c r="J3287" s="1"/>
      <c r="K3287" s="1"/>
      <c r="L3287" s="1"/>
    </row>
    <row r="3288" spans="2:13" s="1" customFormat="1" ht="15" hidden="1" customHeight="1" outlineLevel="1" x14ac:dyDescent="0.15">
      <c r="B3288" s="7"/>
      <c r="D3288" s="9" t="s">
        <v>16</v>
      </c>
      <c r="F3288" s="8" t="str">
        <f>ReportingCurrency</f>
        <v>USD</v>
      </c>
      <c r="H3288" s="28">
        <f>IF(H3286=0, 0, H3284/H3286)</f>
        <v>0</v>
      </c>
      <c r="I3288" s="28">
        <f>IF(I3286=0, 0, I3284/I3286)</f>
        <v>0</v>
      </c>
      <c r="J3288" s="28">
        <f>IF(J3286=0, 0, J3284/J3286)</f>
        <v>0</v>
      </c>
      <c r="K3288" s="28">
        <f>IF(K3286=0, 0, K3284/K3286)</f>
        <v>0</v>
      </c>
      <c r="L3288" s="28">
        <f>IF(L3286=0, 0, L3284/L3286)</f>
        <v>0</v>
      </c>
    </row>
    <row r="3289" spans="2:13" ht="4" hidden="1" customHeight="1" outlineLevel="1" x14ac:dyDescent="0.15">
      <c r="D3289" s="1"/>
      <c r="E3289" s="1"/>
      <c r="F3289" s="1"/>
      <c r="H3289" s="1"/>
      <c r="I3289" s="1"/>
      <c r="J3289" s="1"/>
      <c r="K3289" s="1"/>
      <c r="L3289" s="1"/>
    </row>
    <row r="3290" spans="2:13" s="1" customFormat="1" ht="15" hidden="1" customHeight="1" outlineLevel="1" x14ac:dyDescent="0.15">
      <c r="B3290" s="7"/>
      <c r="D3290" s="9" t="s">
        <v>253</v>
      </c>
      <c r="F3290" s="8" t="s">
        <v>254</v>
      </c>
      <c r="H3290" s="2"/>
      <c r="I3290" s="2"/>
      <c r="J3290" s="2"/>
      <c r="K3290" s="2"/>
      <c r="L3290" s="2"/>
    </row>
    <row r="3291" spans="2:13" ht="4" hidden="1" customHeight="1" outlineLevel="1" x14ac:dyDescent="0.15">
      <c r="D3291" s="1"/>
      <c r="E3291" s="1"/>
      <c r="F3291" s="1"/>
      <c r="H3291" s="1"/>
      <c r="I3291" s="1"/>
      <c r="J3291" s="1"/>
      <c r="K3291" s="1"/>
      <c r="L3291" s="1"/>
    </row>
    <row r="3292" spans="2:13" s="1" customFormat="1" ht="15" hidden="1" customHeight="1" outlineLevel="1" x14ac:dyDescent="0.15">
      <c r="B3292" s="7"/>
      <c r="D3292" s="9" t="s">
        <v>279</v>
      </c>
      <c r="F3292" s="8" t="s">
        <v>255</v>
      </c>
      <c r="H3292" s="25"/>
      <c r="I3292" s="25"/>
      <c r="J3292" s="25"/>
      <c r="K3292" s="25"/>
      <c r="L3292" s="25"/>
    </row>
    <row r="3293" spans="2:13" hidden="1" outlineLevel="1" x14ac:dyDescent="0.15">
      <c r="D3293" s="1"/>
      <c r="E3293" s="1"/>
      <c r="F3293" s="1"/>
      <c r="H3293" s="1"/>
      <c r="I3293" s="1"/>
      <c r="J3293" s="1"/>
      <c r="K3293" s="1"/>
      <c r="L3293" s="1"/>
    </row>
    <row r="3294" spans="2:13" s="1" customFormat="1" ht="18" hidden="1" customHeight="1" outlineLevel="1" x14ac:dyDescent="0.15">
      <c r="B3294" s="7"/>
      <c r="C3294" s="95" t="s">
        <v>8</v>
      </c>
      <c r="D3294" s="95"/>
      <c r="E3294" s="95"/>
      <c r="F3294" s="96"/>
      <c r="G3294" s="96"/>
      <c r="H3294" s="96" t="s">
        <v>4</v>
      </c>
      <c r="I3294" s="96" t="s">
        <v>5</v>
      </c>
      <c r="J3294" s="96" t="s">
        <v>6</v>
      </c>
      <c r="K3294" s="96" t="s">
        <v>257</v>
      </c>
      <c r="L3294" s="96" t="s">
        <v>258</v>
      </c>
      <c r="M3294" s="96"/>
    </row>
    <row r="3295" spans="2:13" ht="10" hidden="1" customHeight="1" outlineLevel="1" x14ac:dyDescent="0.15">
      <c r="H3295" s="1"/>
      <c r="I3295" s="1"/>
      <c r="J3295" s="1"/>
      <c r="K3295" s="1"/>
      <c r="L3295" s="1"/>
    </row>
    <row r="3296" spans="2:13" ht="15" hidden="1" customHeight="1" outlineLevel="1" x14ac:dyDescent="0.15">
      <c r="D3296" s="9" t="s">
        <v>323</v>
      </c>
      <c r="E3296" s="1"/>
      <c r="F3296" s="1"/>
      <c r="H3296" s="65"/>
      <c r="I3296" s="1"/>
      <c r="J3296" s="1"/>
      <c r="K3296" s="1"/>
      <c r="L3296" s="1"/>
    </row>
    <row r="3297" spans="2:13" s="1" customFormat="1" ht="15" hidden="1" customHeight="1" outlineLevel="1" x14ac:dyDescent="0.15">
      <c r="B3297" s="7"/>
      <c r="D3297" s="63" t="s">
        <v>317</v>
      </c>
      <c r="F3297" s="8" t="s">
        <v>18</v>
      </c>
      <c r="H3297" s="23"/>
      <c r="I3297" s="23"/>
      <c r="J3297" s="23"/>
      <c r="K3297" s="23"/>
      <c r="L3297" s="23"/>
    </row>
    <row r="3298" spans="2:13" s="1" customFormat="1" ht="15" hidden="1" customHeight="1" outlineLevel="1" x14ac:dyDescent="0.15">
      <c r="B3298" s="7"/>
      <c r="D3298" s="63" t="s">
        <v>302</v>
      </c>
      <c r="F3298" s="8" t="s">
        <v>18</v>
      </c>
      <c r="H3298" s="23"/>
      <c r="I3298" s="23"/>
      <c r="J3298" s="23"/>
      <c r="K3298" s="23"/>
      <c r="L3298" s="23"/>
    </row>
    <row r="3299" spans="2:13" s="1" customFormat="1" ht="15" hidden="1" customHeight="1" outlineLevel="1" x14ac:dyDescent="0.15">
      <c r="B3299" s="7"/>
      <c r="D3299" s="63" t="s">
        <v>303</v>
      </c>
      <c r="F3299" s="8" t="s">
        <v>18</v>
      </c>
      <c r="H3299" s="23"/>
      <c r="I3299" s="23"/>
      <c r="J3299" s="23"/>
      <c r="K3299" s="23"/>
      <c r="L3299" s="23"/>
    </row>
    <row r="3300" spans="2:13" s="1" customFormat="1" ht="15" hidden="1" customHeight="1" outlineLevel="1" x14ac:dyDescent="0.15">
      <c r="B3300" s="7"/>
      <c r="D3300" s="63" t="s">
        <v>304</v>
      </c>
      <c r="F3300" s="8" t="s">
        <v>18</v>
      </c>
      <c r="H3300" s="23"/>
      <c r="I3300" s="23"/>
      <c r="J3300" s="23"/>
      <c r="K3300" s="23"/>
      <c r="L3300" s="23"/>
    </row>
    <row r="3301" spans="2:13" s="1" customFormat="1" ht="15" hidden="1" customHeight="1" outlineLevel="1" x14ac:dyDescent="0.15">
      <c r="B3301" s="7"/>
      <c r="D3301" s="63" t="s">
        <v>318</v>
      </c>
      <c r="F3301" s="8" t="s">
        <v>18</v>
      </c>
      <c r="H3301" s="23"/>
      <c r="I3301" s="23"/>
      <c r="J3301" s="23"/>
      <c r="K3301" s="23"/>
      <c r="L3301" s="23"/>
    </row>
    <row r="3302" spans="2:13" s="1" customFormat="1" ht="15" hidden="1" customHeight="1" outlineLevel="1" x14ac:dyDescent="0.15">
      <c r="B3302" s="7"/>
      <c r="D3302" s="63" t="s">
        <v>319</v>
      </c>
      <c r="F3302" s="8" t="s">
        <v>18</v>
      </c>
      <c r="H3302" s="23"/>
      <c r="I3302" s="23"/>
      <c r="J3302" s="23"/>
      <c r="K3302" s="23"/>
      <c r="L3302" s="23"/>
    </row>
    <row r="3303" spans="2:13" s="1" customFormat="1" ht="15" hidden="1" customHeight="1" outlineLevel="1" x14ac:dyDescent="0.15">
      <c r="B3303" s="7"/>
      <c r="D3303" s="63" t="s">
        <v>320</v>
      </c>
      <c r="F3303" s="8" t="s">
        <v>18</v>
      </c>
      <c r="H3303" s="23"/>
      <c r="I3303" s="23"/>
      <c r="J3303" s="23"/>
      <c r="K3303" s="23"/>
      <c r="L3303" s="23"/>
    </row>
    <row r="3304" spans="2:13" s="1" customFormat="1" ht="15" hidden="1" customHeight="1" outlineLevel="1" x14ac:dyDescent="0.15">
      <c r="B3304" s="7"/>
      <c r="D3304" s="63" t="s">
        <v>321</v>
      </c>
      <c r="F3304" s="8" t="s">
        <v>18</v>
      </c>
      <c r="H3304" s="23"/>
      <c r="I3304" s="23"/>
      <c r="J3304" s="23"/>
      <c r="K3304" s="23"/>
      <c r="L3304" s="23"/>
    </row>
    <row r="3305" spans="2:13" ht="4" hidden="1" customHeight="1" outlineLevel="1" x14ac:dyDescent="0.15">
      <c r="D3305" s="1"/>
      <c r="E3305" s="1"/>
      <c r="F3305" s="1"/>
      <c r="H3305" s="1"/>
      <c r="I3305" s="1"/>
      <c r="J3305" s="1"/>
      <c r="K3305" s="1"/>
      <c r="L3305" s="1"/>
    </row>
    <row r="3306" spans="2:13" s="1" customFormat="1" ht="15" hidden="1" customHeight="1" outlineLevel="1" x14ac:dyDescent="0.15">
      <c r="B3306" s="7"/>
      <c r="D3306" s="66" t="s">
        <v>327</v>
      </c>
      <c r="F3306" s="8" t="s">
        <v>18</v>
      </c>
      <c r="H3306" s="23"/>
      <c r="I3306" s="23"/>
      <c r="J3306" s="23"/>
      <c r="K3306" s="23"/>
      <c r="L3306" s="23"/>
    </row>
    <row r="3307" spans="2:13" ht="4" hidden="1" customHeight="1" outlineLevel="1" x14ac:dyDescent="0.15">
      <c r="D3307" s="1"/>
      <c r="E3307" s="1"/>
      <c r="F3307" s="1"/>
      <c r="H3307" s="1"/>
      <c r="I3307" s="1"/>
      <c r="J3307" s="1"/>
      <c r="K3307" s="1"/>
      <c r="L3307" s="1"/>
    </row>
    <row r="3308" spans="2:13" s="1" customFormat="1" ht="15" hidden="1" customHeight="1" outlineLevel="1" x14ac:dyDescent="0.15">
      <c r="B3308" s="7"/>
      <c r="D3308" s="60" t="s">
        <v>310</v>
      </c>
      <c r="E3308"/>
      <c r="F3308" s="8" t="s">
        <v>18</v>
      </c>
      <c r="H3308" s="28">
        <f>SUM(H3297:H3304, H3306)</f>
        <v>0</v>
      </c>
      <c r="I3308" s="28">
        <f t="shared" ref="I3308:L3308" si="190">SUM(I3297:I3304, I3306)</f>
        <v>0</v>
      </c>
      <c r="J3308" s="28">
        <f t="shared" si="190"/>
        <v>0</v>
      </c>
      <c r="K3308" s="28">
        <f t="shared" si="190"/>
        <v>0</v>
      </c>
      <c r="L3308" s="28">
        <f t="shared" si="190"/>
        <v>0</v>
      </c>
    </row>
    <row r="3309" spans="2:13" hidden="1" outlineLevel="1" x14ac:dyDescent="0.15">
      <c r="D3309" s="1"/>
      <c r="E3309" s="1"/>
      <c r="F3309" s="1"/>
      <c r="H3309" s="1"/>
      <c r="I3309" s="1"/>
      <c r="J3309" s="1"/>
      <c r="K3309" s="1"/>
      <c r="L3309" s="1"/>
    </row>
    <row r="3310" spans="2:13" s="1" customFormat="1" ht="18" hidden="1" customHeight="1" outlineLevel="1" x14ac:dyDescent="0.15">
      <c r="B3310" s="7"/>
      <c r="C3310" s="95" t="s">
        <v>322</v>
      </c>
      <c r="D3310" s="95"/>
      <c r="E3310" s="95"/>
      <c r="F3310" s="96"/>
      <c r="G3310" s="96"/>
      <c r="H3310" s="96" t="s">
        <v>4</v>
      </c>
      <c r="I3310" s="96" t="s">
        <v>5</v>
      </c>
      <c r="J3310" s="96" t="s">
        <v>6</v>
      </c>
      <c r="K3310" s="96" t="s">
        <v>257</v>
      </c>
      <c r="L3310" s="96" t="s">
        <v>258</v>
      </c>
      <c r="M3310" s="96"/>
    </row>
    <row r="3311" spans="2:13" ht="10" hidden="1" customHeight="1" outlineLevel="1" x14ac:dyDescent="0.15">
      <c r="H3311" s="1"/>
      <c r="I3311" s="1"/>
      <c r="J3311" s="1"/>
      <c r="K3311" s="1"/>
      <c r="L3311" s="1"/>
    </row>
    <row r="3312" spans="2:13" ht="15" hidden="1" customHeight="1" outlineLevel="1" x14ac:dyDescent="0.15">
      <c r="D3312" s="61" t="s">
        <v>308</v>
      </c>
      <c r="H3312" s="102" t="str" cm="1">
        <f t="array" ref="H3312">IF(OR(E3313:E3320 = "!"), "Red alert = missing data","")</f>
        <v/>
      </c>
      <c r="I3312" s="1"/>
      <c r="J3312" s="1"/>
      <c r="K3312" s="1"/>
      <c r="L3312" s="1"/>
    </row>
    <row r="3313" spans="2:12" s="1" customFormat="1" ht="15" hidden="1" customHeight="1" outlineLevel="1" x14ac:dyDescent="0.15">
      <c r="B3313" s="7"/>
      <c r="D3313" s="64" t="str">
        <f t="shared" ref="D3313:D3320" si="191">D3297</f>
        <v>[Role 1]</v>
      </c>
      <c r="E3313" s="62" t="str" cm="1">
        <f t="array" ref="E3313">IF(OR(H3297:L3297*H3313:L3313 &lt; H3297:L3297*1), "!", "")</f>
        <v/>
      </c>
      <c r="F3313" s="59" t="str">
        <f>F3284</f>
        <v>[currency code]</v>
      </c>
      <c r="H3313" s="23"/>
      <c r="I3313" s="23"/>
      <c r="J3313" s="23"/>
      <c r="K3313" s="23"/>
      <c r="L3313" s="23"/>
    </row>
    <row r="3314" spans="2:12" s="1" customFormat="1" ht="15" hidden="1" customHeight="1" outlineLevel="1" x14ac:dyDescent="0.15">
      <c r="B3314" s="7"/>
      <c r="D3314" s="64" t="str">
        <f t="shared" si="191"/>
        <v>[Role 2]</v>
      </c>
      <c r="E3314" s="62" t="str" cm="1">
        <f t="array" ref="E3314">IF(OR(H3298:L3298*H3314:L3314 &lt; H3298:L3298*1), "!", "")</f>
        <v/>
      </c>
      <c r="F3314" s="59" t="str">
        <f>F3284</f>
        <v>[currency code]</v>
      </c>
      <c r="H3314" s="23"/>
      <c r="I3314" s="23"/>
      <c r="J3314" s="23"/>
      <c r="K3314" s="23"/>
      <c r="L3314" s="23"/>
    </row>
    <row r="3315" spans="2:12" s="1" customFormat="1" ht="15" hidden="1" customHeight="1" outlineLevel="1" x14ac:dyDescent="0.15">
      <c r="B3315" s="7"/>
      <c r="D3315" s="64" t="str">
        <f t="shared" si="191"/>
        <v>[Role 3]</v>
      </c>
      <c r="E3315" s="62" t="str" cm="1">
        <f t="array" ref="E3315">IF(OR(H3299:L3299*H3315:L3315 &lt; H3299:L3299*1), "!", "")</f>
        <v/>
      </c>
      <c r="F3315" s="59" t="str">
        <f>F3284</f>
        <v>[currency code]</v>
      </c>
      <c r="H3315" s="23"/>
      <c r="I3315" s="23"/>
      <c r="J3315" s="23"/>
      <c r="K3315" s="23"/>
      <c r="L3315" s="23"/>
    </row>
    <row r="3316" spans="2:12" s="1" customFormat="1" ht="15" hidden="1" customHeight="1" outlineLevel="1" x14ac:dyDescent="0.15">
      <c r="B3316" s="7"/>
      <c r="D3316" s="64" t="str">
        <f t="shared" si="191"/>
        <v>[Role 4]</v>
      </c>
      <c r="E3316" s="62" t="str" cm="1">
        <f t="array" ref="E3316">IF(OR(H3300:L3300*H3316:L3316 &lt; H3300:L3300*1), "!", "")</f>
        <v/>
      </c>
      <c r="F3316" s="59" t="str">
        <f>F3284</f>
        <v>[currency code]</v>
      </c>
      <c r="H3316" s="23"/>
      <c r="I3316" s="23"/>
      <c r="J3316" s="23"/>
      <c r="K3316" s="23"/>
      <c r="L3316" s="23"/>
    </row>
    <row r="3317" spans="2:12" s="1" customFormat="1" ht="15" hidden="1" customHeight="1" outlineLevel="1" x14ac:dyDescent="0.15">
      <c r="B3317" s="7"/>
      <c r="D3317" s="64" t="str">
        <f t="shared" si="191"/>
        <v>[Role 5]</v>
      </c>
      <c r="E3317" s="62" t="str" cm="1">
        <f t="array" ref="E3317">IF(OR(H3301:L3301*H3317:L3317 &lt; H3301:L3301*1), "!", "")</f>
        <v/>
      </c>
      <c r="F3317" s="59" t="str">
        <f>F3284</f>
        <v>[currency code]</v>
      </c>
      <c r="H3317" s="23"/>
      <c r="I3317" s="23"/>
      <c r="J3317" s="23"/>
      <c r="K3317" s="23"/>
      <c r="L3317" s="23"/>
    </row>
    <row r="3318" spans="2:12" s="1" customFormat="1" ht="15" hidden="1" customHeight="1" outlineLevel="1" x14ac:dyDescent="0.15">
      <c r="B3318" s="7"/>
      <c r="D3318" s="64" t="str">
        <f t="shared" si="191"/>
        <v>[Role 6]</v>
      </c>
      <c r="E3318" s="62" t="str" cm="1">
        <f t="array" ref="E3318">IF(OR(H3302:L3302*H3318:L3318 &lt; H3302:L3302*1), "!", "")</f>
        <v/>
      </c>
      <c r="F3318" s="59" t="str">
        <f>F3284</f>
        <v>[currency code]</v>
      </c>
      <c r="H3318" s="23"/>
      <c r="I3318" s="23"/>
      <c r="J3318" s="23"/>
      <c r="K3318" s="23"/>
      <c r="L3318" s="23"/>
    </row>
    <row r="3319" spans="2:12" s="1" customFormat="1" ht="15" hidden="1" customHeight="1" outlineLevel="1" x14ac:dyDescent="0.15">
      <c r="B3319" s="7"/>
      <c r="D3319" s="64" t="str">
        <f t="shared" si="191"/>
        <v>[Role 7]</v>
      </c>
      <c r="E3319" s="62" t="str" cm="1">
        <f t="array" ref="E3319">IF(OR(H3303:L3303*H3319:L3319 &lt; H3303:L3303*1), "!", "")</f>
        <v/>
      </c>
      <c r="F3319" s="59" t="str">
        <f>F3284</f>
        <v>[currency code]</v>
      </c>
      <c r="H3319" s="23"/>
      <c r="I3319" s="23"/>
      <c r="J3319" s="23"/>
      <c r="K3319" s="23"/>
      <c r="L3319" s="23"/>
    </row>
    <row r="3320" spans="2:12" s="1" customFormat="1" ht="15" hidden="1" customHeight="1" outlineLevel="1" x14ac:dyDescent="0.15">
      <c r="B3320" s="7"/>
      <c r="D3320" s="64" t="str">
        <f t="shared" si="191"/>
        <v>[Role 8]</v>
      </c>
      <c r="E3320" s="62" t="str" cm="1">
        <f t="array" ref="E3320">IF(OR(H3304:L3304*H3320:L3320 &lt; H3304:L3304*1), "!", "")</f>
        <v/>
      </c>
      <c r="F3320" s="59" t="str">
        <f>F3284</f>
        <v>[currency code]</v>
      </c>
      <c r="H3320" s="23"/>
      <c r="I3320" s="23"/>
      <c r="J3320" s="23"/>
      <c r="K3320" s="23"/>
      <c r="L3320" s="23"/>
    </row>
    <row r="3321" spans="2:12" ht="10" hidden="1" customHeight="1" outlineLevel="1" x14ac:dyDescent="0.15">
      <c r="D3321" s="1"/>
      <c r="E3321" s="1"/>
      <c r="F3321" s="1"/>
      <c r="H3321" s="1"/>
      <c r="I3321" s="1"/>
      <c r="J3321" s="1"/>
      <c r="K3321" s="1"/>
      <c r="L3321" s="1"/>
    </row>
    <row r="3322" spans="2:12" ht="15" hidden="1" customHeight="1" outlineLevel="1" x14ac:dyDescent="0.15">
      <c r="D3322" s="61" t="s">
        <v>309</v>
      </c>
      <c r="E3322" s="1"/>
      <c r="F3322" s="1"/>
      <c r="H3322" s="104" t="s">
        <v>326</v>
      </c>
      <c r="I3322" s="1"/>
      <c r="J3322" s="1"/>
      <c r="K3322" s="1"/>
      <c r="L3322" s="1"/>
    </row>
    <row r="3323" spans="2:12" s="1" customFormat="1" ht="15" hidden="1" customHeight="1" outlineLevel="1" x14ac:dyDescent="0.15">
      <c r="B3323" s="7"/>
      <c r="D3323" s="64" t="str">
        <f t="shared" ref="D3323:D3330" si="192">D3297</f>
        <v>[Role 1]</v>
      </c>
      <c r="E3323" s="43"/>
      <c r="F3323" s="8" t="str">
        <f t="shared" ref="F3323:F3330" si="193">ReportingCurrency</f>
        <v>USD</v>
      </c>
      <c r="H3323" s="28">
        <f>IF(OR(H3286=0, H3297=0), 0, H3313/H3286)</f>
        <v>0</v>
      </c>
      <c r="I3323" s="28">
        <f>IF(OR(I3286=0, I3297=0), 0, I3313/I3286)</f>
        <v>0</v>
      </c>
      <c r="J3323" s="28">
        <f>IF(OR(J3286=0, J3297=0), 0, J3313/J3286)</f>
        <v>0</v>
      </c>
      <c r="K3323" s="28">
        <f>IF(OR(K3286=0, K3297=0), 0, K3313/K3286)</f>
        <v>0</v>
      </c>
      <c r="L3323" s="28">
        <f>IF(OR(L3286=0, L3297=0), 0, L3313/L3286)</f>
        <v>0</v>
      </c>
    </row>
    <row r="3324" spans="2:12" s="1" customFormat="1" ht="15" hidden="1" customHeight="1" outlineLevel="1" x14ac:dyDescent="0.15">
      <c r="B3324" s="7"/>
      <c r="D3324" s="64" t="str">
        <f t="shared" si="192"/>
        <v>[Role 2]</v>
      </c>
      <c r="E3324" s="43"/>
      <c r="F3324" s="8" t="str">
        <f t="shared" si="193"/>
        <v>USD</v>
      </c>
      <c r="H3324" s="28">
        <f>IF(OR(H3286=0, H3298=0), 0, H3314/H3286)</f>
        <v>0</v>
      </c>
      <c r="I3324" s="28">
        <f>IF(OR(I3286=0, I3298=0), 0, I3314/I3286)</f>
        <v>0</v>
      </c>
      <c r="J3324" s="28">
        <f>IF(OR(J3286=0, J3298=0), 0, J3314/J3286)</f>
        <v>0</v>
      </c>
      <c r="K3324" s="28">
        <f>IF(OR(K3286=0, K3298=0), 0, K3314/K3286)</f>
        <v>0</v>
      </c>
      <c r="L3324" s="28">
        <f>IF(OR(L3286=0, L3298=0), 0, L3314/L3286)</f>
        <v>0</v>
      </c>
    </row>
    <row r="3325" spans="2:12" s="1" customFormat="1" ht="15" hidden="1" customHeight="1" outlineLevel="1" x14ac:dyDescent="0.15">
      <c r="B3325" s="7"/>
      <c r="D3325" s="64" t="str">
        <f t="shared" si="192"/>
        <v>[Role 3]</v>
      </c>
      <c r="E3325" s="43"/>
      <c r="F3325" s="8" t="str">
        <f t="shared" si="193"/>
        <v>USD</v>
      </c>
      <c r="H3325" s="28">
        <f>IF(OR(H3286=0, H3299=0), 0, H3315/H3286)</f>
        <v>0</v>
      </c>
      <c r="I3325" s="28">
        <f>IF(OR(I3286=0, I3299=0), 0, I3315/I3286)</f>
        <v>0</v>
      </c>
      <c r="J3325" s="28">
        <f>IF(OR(J3286=0, J3299=0), 0, J3315/J3286)</f>
        <v>0</v>
      </c>
      <c r="K3325" s="28">
        <f>IF(OR(K3286=0, K3299=0), 0, K3315/K3286)</f>
        <v>0</v>
      </c>
      <c r="L3325" s="28">
        <f>IF(OR(L3286=0, L3299=0), 0, L3315/L3286)</f>
        <v>0</v>
      </c>
    </row>
    <row r="3326" spans="2:12" s="1" customFormat="1" ht="15" hidden="1" customHeight="1" outlineLevel="1" x14ac:dyDescent="0.15">
      <c r="B3326" s="7"/>
      <c r="D3326" s="64" t="str">
        <f t="shared" si="192"/>
        <v>[Role 4]</v>
      </c>
      <c r="E3326" s="43"/>
      <c r="F3326" s="8" t="str">
        <f t="shared" si="193"/>
        <v>USD</v>
      </c>
      <c r="H3326" s="28">
        <f>IF(OR(H3286=0, H3300=0), 0, H3316/H3286)</f>
        <v>0</v>
      </c>
      <c r="I3326" s="28">
        <f>IF(OR(I3286=0, I3300=0), 0, I3316/I3286)</f>
        <v>0</v>
      </c>
      <c r="J3326" s="28">
        <f>IF(OR(J3286=0, J3300=0), 0, J3316/J3286)</f>
        <v>0</v>
      </c>
      <c r="K3326" s="28">
        <f>IF(OR(K3286=0, K3300=0), 0, K3316/K3286)</f>
        <v>0</v>
      </c>
      <c r="L3326" s="28">
        <f>IF(OR(L3286=0, L3300=0), 0, L3316/L3286)</f>
        <v>0</v>
      </c>
    </row>
    <row r="3327" spans="2:12" s="1" customFormat="1" ht="15" hidden="1" customHeight="1" outlineLevel="1" x14ac:dyDescent="0.15">
      <c r="B3327" s="7"/>
      <c r="D3327" s="64" t="str">
        <f t="shared" si="192"/>
        <v>[Role 5]</v>
      </c>
      <c r="E3327" s="43"/>
      <c r="F3327" s="8" t="str">
        <f t="shared" si="193"/>
        <v>USD</v>
      </c>
      <c r="H3327" s="28">
        <f>IF(OR(H3286=0, H3301=0), 0, H3317/H3286)</f>
        <v>0</v>
      </c>
      <c r="I3327" s="28">
        <f>IF(OR(I3286=0, I3301=0), 0, I3317/I3286)</f>
        <v>0</v>
      </c>
      <c r="J3327" s="28">
        <f>IF(OR(J3286=0, J3301=0), 0, J3317/J3286)</f>
        <v>0</v>
      </c>
      <c r="K3327" s="28">
        <f>IF(OR(K3286=0, K3301=0), 0, K3317/K3286)</f>
        <v>0</v>
      </c>
      <c r="L3327" s="28">
        <f>IF(OR(L3286=0, L3301=0), 0, L3317/L3286)</f>
        <v>0</v>
      </c>
    </row>
    <row r="3328" spans="2:12" s="1" customFormat="1" ht="15" hidden="1" customHeight="1" outlineLevel="1" x14ac:dyDescent="0.15">
      <c r="B3328" s="7"/>
      <c r="D3328" s="64" t="str">
        <f t="shared" si="192"/>
        <v>[Role 6]</v>
      </c>
      <c r="E3328" s="43"/>
      <c r="F3328" s="8" t="str">
        <f t="shared" si="193"/>
        <v>USD</v>
      </c>
      <c r="H3328" s="28">
        <f>IF(OR(H3286=0, H3302=0), 0, H3318/H3286)</f>
        <v>0</v>
      </c>
      <c r="I3328" s="28">
        <f>IF(OR(I3286=0, I3302=0), 0, I3318/I3286)</f>
        <v>0</v>
      </c>
      <c r="J3328" s="28">
        <f>IF(OR(J3286=0, J3302=0), 0, J3318/J3286)</f>
        <v>0</v>
      </c>
      <c r="K3328" s="28">
        <f>IF(OR(K3286=0, K3302=0), 0, K3318/K3286)</f>
        <v>0</v>
      </c>
      <c r="L3328" s="28">
        <f>IF(OR(L3286=0, L3302=0), 0, L3318/L3286)</f>
        <v>0</v>
      </c>
    </row>
    <row r="3329" spans="2:13" s="1" customFormat="1" ht="15" hidden="1" customHeight="1" outlineLevel="1" x14ac:dyDescent="0.15">
      <c r="B3329" s="7"/>
      <c r="D3329" s="64" t="str">
        <f t="shared" si="192"/>
        <v>[Role 7]</v>
      </c>
      <c r="E3329" s="43"/>
      <c r="F3329" s="8" t="str">
        <f t="shared" si="193"/>
        <v>USD</v>
      </c>
      <c r="H3329" s="28">
        <f>IF(OR(H3286=0, H3303=0), 0, H3319/H3286)</f>
        <v>0</v>
      </c>
      <c r="I3329" s="28">
        <f>IF(OR(I3286=0, I3303=0), 0, I3319/I3286)</f>
        <v>0</v>
      </c>
      <c r="J3329" s="28">
        <f>IF(OR(J3286=0, J3303=0), 0, J3319/J3286)</f>
        <v>0</v>
      </c>
      <c r="K3329" s="28">
        <f>IF(OR(K3286=0, K3303=0), 0, K3319/K3286)</f>
        <v>0</v>
      </c>
      <c r="L3329" s="28">
        <f>IF(OR(L3286=0, L3303=0), 0, L3319/L3286)</f>
        <v>0</v>
      </c>
    </row>
    <row r="3330" spans="2:13" s="1" customFormat="1" ht="15" hidden="1" customHeight="1" outlineLevel="1" x14ac:dyDescent="0.15">
      <c r="B3330" s="7"/>
      <c r="D3330" s="64" t="str">
        <f t="shared" si="192"/>
        <v>[Role 8]</v>
      </c>
      <c r="E3330" s="43"/>
      <c r="F3330" s="8" t="str">
        <f t="shared" si="193"/>
        <v>USD</v>
      </c>
      <c r="H3330" s="28">
        <f>IF(OR(H3286=0, H3304=0), 0, H3320/H3286)</f>
        <v>0</v>
      </c>
      <c r="I3330" s="28">
        <f>IF(OR(I3286=0, I3304=0), 0, I3320/I3286)</f>
        <v>0</v>
      </c>
      <c r="J3330" s="28">
        <f>IF(OR(J3286=0, J3304=0), 0, J3320/J3286)</f>
        <v>0</v>
      </c>
      <c r="K3330" s="28">
        <f>IF(OR(K3286=0, K3304=0), 0, K3320/K3286)</f>
        <v>0</v>
      </c>
      <c r="L3330" s="28">
        <f>IF(OR(L3286=0, L3304=0), 0, L3320/L3286)</f>
        <v>0</v>
      </c>
    </row>
    <row r="3331" spans="2:13" hidden="1" outlineLevel="1" x14ac:dyDescent="0.15"/>
    <row r="3332" spans="2:13" s="1" customFormat="1" ht="18" hidden="1" customHeight="1" outlineLevel="1" x14ac:dyDescent="0.15">
      <c r="B3332" s="7"/>
      <c r="C3332" s="95" t="s">
        <v>10</v>
      </c>
      <c r="D3332" s="95"/>
      <c r="E3332" s="95"/>
      <c r="F3332" s="96"/>
      <c r="G3332" s="96"/>
      <c r="H3332" s="103" t="s">
        <v>4</v>
      </c>
      <c r="I3332" s="96" t="s">
        <v>5</v>
      </c>
      <c r="J3332" s="96" t="s">
        <v>6</v>
      </c>
      <c r="K3332" s="96" t="s">
        <v>257</v>
      </c>
      <c r="L3332" s="96" t="s">
        <v>258</v>
      </c>
      <c r="M3332" s="96"/>
    </row>
    <row r="3333" spans="2:13" ht="10" hidden="1" customHeight="1" outlineLevel="1" x14ac:dyDescent="0.15"/>
    <row r="3334" spans="2:13" s="1" customFormat="1" ht="15" hidden="1" customHeight="1" outlineLevel="1" x14ac:dyDescent="0.15">
      <c r="B3334" s="7"/>
      <c r="D3334" s="9" t="s">
        <v>17</v>
      </c>
      <c r="F3334" s="8" t="s">
        <v>9</v>
      </c>
      <c r="H3334" s="29">
        <f>H3308</f>
        <v>0</v>
      </c>
      <c r="I3334" s="29">
        <f>I3308</f>
        <v>0</v>
      </c>
      <c r="J3334" s="29">
        <f>J3308</f>
        <v>0</v>
      </c>
      <c r="K3334" s="29">
        <f>K3308</f>
        <v>0</v>
      </c>
      <c r="L3334" s="29">
        <f>L3308</f>
        <v>0</v>
      </c>
    </row>
    <row r="3335" spans="2:13" ht="4" hidden="1" customHeight="1" outlineLevel="1" x14ac:dyDescent="0.15">
      <c r="D3335" s="9"/>
      <c r="F3335" s="1"/>
      <c r="H3335" s="1"/>
      <c r="I3335" s="1"/>
      <c r="J3335" s="1"/>
      <c r="K3335" s="1"/>
      <c r="L3335" s="1"/>
    </row>
    <row r="3336" spans="2:13" s="1" customFormat="1" ht="15" hidden="1" customHeight="1" outlineLevel="1" x14ac:dyDescent="0.15">
      <c r="B3336" s="7"/>
      <c r="D3336" s="9" t="s">
        <v>249</v>
      </c>
      <c r="F3336" s="8" t="s">
        <v>9</v>
      </c>
      <c r="H3336" s="29" cm="1">
        <f t="array" ref="H3336">SUM(H3297:H3304 * (H3313:H3320 &lt;H3284))</f>
        <v>0</v>
      </c>
      <c r="I3336" s="29" cm="1">
        <f t="array" ref="I3336">SUM(I3297:I3304 * (I3313:I3320 &lt;I3284))</f>
        <v>0</v>
      </c>
      <c r="J3336" s="29" cm="1">
        <f t="array" ref="J3336">SUM(J3297:J3304 * (J3313:J3320 &lt;J3284))</f>
        <v>0</v>
      </c>
      <c r="K3336" s="29" cm="1">
        <f t="array" ref="K3336">SUM(K3297:K3304 * (K3313:K3320 &lt;K3284))</f>
        <v>0</v>
      </c>
      <c r="L3336" s="29" cm="1">
        <f t="array" ref="L3336">SUM(L3297:L3304 * (L3313:L3320 &lt;L3284))</f>
        <v>0</v>
      </c>
    </row>
    <row r="3337" spans="2:13" ht="4" hidden="1" customHeight="1" outlineLevel="1" x14ac:dyDescent="0.15">
      <c r="D3337" s="9"/>
      <c r="F3337" s="1"/>
      <c r="H3337" s="1"/>
      <c r="I3337" s="1"/>
      <c r="J3337" s="1"/>
      <c r="K3337" s="1"/>
      <c r="L3337" s="1"/>
    </row>
    <row r="3338" spans="2:13" s="1" customFormat="1" ht="15" hidden="1" customHeight="1" outlineLevel="1" x14ac:dyDescent="0.15">
      <c r="B3338" s="7"/>
      <c r="D3338" s="9" t="s">
        <v>11</v>
      </c>
      <c r="F3338" s="8" t="str">
        <f>ReportingCurrencyUnitLables</f>
        <v>USD 000s</v>
      </c>
      <c r="H3338" s="29">
        <f>H3288 * H3308 / 1000</f>
        <v>0</v>
      </c>
      <c r="I3338" s="105">
        <f t="shared" ref="I3338:L3338" si="194">I3288 * I3308 / 1000</f>
        <v>0</v>
      </c>
      <c r="J3338" s="29">
        <f t="shared" si="194"/>
        <v>0</v>
      </c>
      <c r="K3338" s="29">
        <f t="shared" si="194"/>
        <v>0</v>
      </c>
      <c r="L3338" s="29">
        <f t="shared" si="194"/>
        <v>0</v>
      </c>
    </row>
    <row r="3339" spans="2:13" ht="4" hidden="1" customHeight="1" outlineLevel="1" x14ac:dyDescent="0.15">
      <c r="D3339" s="9"/>
      <c r="F3339" s="1"/>
      <c r="H3339" s="1"/>
      <c r="I3339" s="1"/>
      <c r="J3339" s="1"/>
      <c r="K3339" s="1"/>
      <c r="L3339" s="1"/>
    </row>
    <row r="3340" spans="2:13" s="1" customFormat="1" ht="15" hidden="1" customHeight="1" outlineLevel="1" x14ac:dyDescent="0.15">
      <c r="B3340" s="7"/>
      <c r="D3340" s="9" t="s">
        <v>13</v>
      </c>
      <c r="F3340" s="8" t="s">
        <v>14</v>
      </c>
      <c r="H3340" s="30">
        <f>IF(H3334=0,0,H3336 / H3334)</f>
        <v>0</v>
      </c>
      <c r="I3340" s="30">
        <f>IF(I3334=0,0,I3336 / I3334)</f>
        <v>0</v>
      </c>
      <c r="J3340" s="30">
        <f>IF(J3334=0,0,J3336 / J3334)</f>
        <v>0</v>
      </c>
      <c r="K3340" s="30">
        <f>IF(K3334=0,0,K3336 / K3334)</f>
        <v>0</v>
      </c>
      <c r="L3340" s="30">
        <f>IF(L3334=0,0,L3336 / L3334)</f>
        <v>0</v>
      </c>
    </row>
    <row r="3341" spans="2:13" ht="4" hidden="1" customHeight="1" outlineLevel="1" x14ac:dyDescent="0.15">
      <c r="D3341" s="9"/>
      <c r="F3341" s="1"/>
      <c r="H3341" s="1"/>
      <c r="I3341" s="1"/>
      <c r="J3341" s="1"/>
      <c r="K3341" s="1"/>
      <c r="L3341" s="1"/>
    </row>
    <row r="3342" spans="2:13" ht="15" hidden="1" customHeight="1" outlineLevel="1" x14ac:dyDescent="0.15">
      <c r="D3342" s="9" t="s">
        <v>301</v>
      </c>
      <c r="F3342" s="8" t="str">
        <f>ReportingCurrencyUnitLables</f>
        <v>USD 000s</v>
      </c>
      <c r="G3342" s="1"/>
      <c r="H3342" s="105" cm="1">
        <f t="array" ref="H3342">SUM((H3323:H3330&lt;H3288) * (H3288 - H3323:H3330) * H3297:H3304) / 1000</f>
        <v>0</v>
      </c>
      <c r="I3342" s="105" cm="1">
        <f t="array" ref="I3342">SUM((I3323:I3330&lt;I3288) * (I3288 - I3323:I3330) * I3297:I3304) / 1000</f>
        <v>0</v>
      </c>
      <c r="J3342" s="105" cm="1">
        <f t="array" ref="J3342">SUM((J3323:J3330&lt;J3288) * (J3288 - J3323:J3330) * J3297:J3304) / 1000</f>
        <v>0</v>
      </c>
      <c r="K3342" s="105" cm="1">
        <f t="array" ref="K3342">SUM((K3323:K3330&lt;K3288) * (K3288 - K3323:K3330) * K3297:K3304) / 1000</f>
        <v>0</v>
      </c>
      <c r="L3342" s="105" cm="1">
        <f t="array" ref="L3342">SUM((L3323:L3330&lt;L3288) * (L3288 - L3323:L3330) * L3297:L3304) / 1000</f>
        <v>0</v>
      </c>
    </row>
    <row r="3343" spans="2:13" ht="4" hidden="1" customHeight="1" outlineLevel="1" x14ac:dyDescent="0.15">
      <c r="D3343" s="9"/>
      <c r="F3343" s="1"/>
      <c r="H3343" s="1"/>
      <c r="I3343" s="1"/>
      <c r="J3343" s="1"/>
      <c r="K3343" s="1"/>
      <c r="L3343" s="1"/>
    </row>
    <row r="3344" spans="2:13" s="1" customFormat="1" ht="15" hidden="1" customHeight="1" outlineLevel="1" x14ac:dyDescent="0.15">
      <c r="B3344" s="7"/>
      <c r="D3344" s="9" t="s">
        <v>252</v>
      </c>
      <c r="F3344" s="8" t="s">
        <v>250</v>
      </c>
      <c r="H3344" s="30">
        <f>IF(H3338=0, 0, H3342/H3338)</f>
        <v>0</v>
      </c>
      <c r="I3344" s="30">
        <f>IF(I3338=0, 0, I3342/I3338)</f>
        <v>0</v>
      </c>
      <c r="J3344" s="30">
        <f>IF(J3338=0, 0, J3342/J3338)</f>
        <v>0</v>
      </c>
      <c r="K3344" s="30">
        <f>IF(K3338=0, 0, K3342/K3338)</f>
        <v>0</v>
      </c>
      <c r="L3344" s="30">
        <f>IF(L3338=0, 0, L3342/L3338)</f>
        <v>0</v>
      </c>
    </row>
    <row r="3345" spans="2:14" ht="4" hidden="1" customHeight="1" outlineLevel="1" x14ac:dyDescent="0.15">
      <c r="D3345" s="9"/>
      <c r="F3345" s="1"/>
      <c r="H3345" s="1"/>
      <c r="I3345" s="1"/>
      <c r="J3345" s="1"/>
      <c r="K3345" s="1"/>
      <c r="L3345" s="1"/>
    </row>
    <row r="3346" spans="2:14" s="1" customFormat="1" ht="15" hidden="1" customHeight="1" outlineLevel="1" x14ac:dyDescent="0.15">
      <c r="B3346" s="7"/>
      <c r="C3346" s="7"/>
      <c r="D3346" s="9" t="s">
        <v>251</v>
      </c>
      <c r="F3346" s="8" t="s">
        <v>259</v>
      </c>
      <c r="H3346" s="31"/>
      <c r="I3346" s="30">
        <f>IF(H3344=0, 0, -(I3344-H3344) / H3344)</f>
        <v>0</v>
      </c>
      <c r="J3346" s="30">
        <f>IF(I3344=0, 0, -(J3344-I3344) / I3344)</f>
        <v>0</v>
      </c>
      <c r="K3346" s="30">
        <f>IF(J3344=0, 0, -(K3344-J3344) / J3344)</f>
        <v>0</v>
      </c>
      <c r="L3346" s="30">
        <f>IF(K3344=0, 0, -(L3344-K3344) / K3344)</f>
        <v>0</v>
      </c>
    </row>
    <row r="3347" spans="2:14" hidden="1" outlineLevel="1" x14ac:dyDescent="0.15"/>
    <row r="3348" spans="2:14" s="1" customFormat="1" ht="18" hidden="1" customHeight="1" outlineLevel="1" x14ac:dyDescent="0.15">
      <c r="B3348" s="7"/>
      <c r="C3348" s="95" t="s">
        <v>241</v>
      </c>
      <c r="D3348" s="95"/>
      <c r="E3348" s="97">
        <f>IF(AND(J3275 = "Yes", OR(ISBLANK(Worker_Type_Filter), Worker_Type_Filter = H3280),
 OR(ISBLANK(Country_Filter), Country_Filter = J3280)), 1, 0)</f>
        <v>1</v>
      </c>
      <c r="F3348" s="96"/>
      <c r="G3348" s="96"/>
      <c r="H3348" s="96" t="s">
        <v>4</v>
      </c>
      <c r="I3348" s="96" t="s">
        <v>5</v>
      </c>
      <c r="J3348" s="96" t="s">
        <v>6</v>
      </c>
      <c r="K3348" s="96" t="s">
        <v>257</v>
      </c>
      <c r="L3348" s="96" t="s">
        <v>258</v>
      </c>
      <c r="M3348" s="96"/>
    </row>
    <row r="3349" spans="2:14" ht="10" hidden="1" customHeight="1" outlineLevel="1" x14ac:dyDescent="0.15">
      <c r="C3349" s="44" t="s">
        <v>248</v>
      </c>
    </row>
    <row r="3350" spans="2:14" ht="4" hidden="1" customHeight="1" outlineLevel="1" x14ac:dyDescent="0.15"/>
    <row r="3351" spans="2:14" s="1" customFormat="1" ht="15" hidden="1" customHeight="1" outlineLevel="1" x14ac:dyDescent="0.15">
      <c r="B3351" s="7"/>
      <c r="C3351" s="19">
        <v>1</v>
      </c>
      <c r="D3351" s="9" t="s">
        <v>17</v>
      </c>
      <c r="F3351" s="8" t="s">
        <v>9</v>
      </c>
      <c r="H3351" s="29">
        <f>H3334 * $E3348</f>
        <v>0</v>
      </c>
      <c r="I3351" s="29">
        <f>I3334 * $E3348</f>
        <v>0</v>
      </c>
      <c r="J3351" s="29">
        <f>J3334 * $E3348</f>
        <v>0</v>
      </c>
      <c r="K3351" s="29">
        <f>K3334 * $E3348</f>
        <v>0</v>
      </c>
      <c r="L3351" s="29">
        <f>L3334 * $E3348</f>
        <v>0</v>
      </c>
    </row>
    <row r="3352" spans="2:14" ht="4" hidden="1" customHeight="1" outlineLevel="1" x14ac:dyDescent="0.15">
      <c r="D3352" s="9"/>
      <c r="F3352" s="1"/>
      <c r="H3352" s="1"/>
      <c r="I3352" s="1"/>
      <c r="J3352" s="1"/>
      <c r="K3352" s="1"/>
      <c r="L3352" s="1"/>
    </row>
    <row r="3353" spans="2:14" s="1" customFormat="1" ht="15" hidden="1" customHeight="1" outlineLevel="1" x14ac:dyDescent="0.15">
      <c r="B3353" s="7"/>
      <c r="C3353" s="19">
        <v>2</v>
      </c>
      <c r="D3353" s="9" t="s">
        <v>249</v>
      </c>
      <c r="F3353" s="8" t="s">
        <v>9</v>
      </c>
      <c r="H3353" s="29">
        <f>H3336 * $E3348</f>
        <v>0</v>
      </c>
      <c r="I3353" s="29">
        <f>I3336 * $E3348</f>
        <v>0</v>
      </c>
      <c r="J3353" s="29">
        <f>J3336 * $E3348</f>
        <v>0</v>
      </c>
      <c r="K3353" s="29">
        <f>K3336 * $E3348</f>
        <v>0</v>
      </c>
      <c r="L3353" s="29">
        <f>L3336 * $E3348</f>
        <v>0</v>
      </c>
    </row>
    <row r="3354" spans="2:14" ht="4" hidden="1" customHeight="1" outlineLevel="1" x14ac:dyDescent="0.15">
      <c r="D3354" s="9"/>
      <c r="F3354" s="1"/>
      <c r="H3354" s="1"/>
      <c r="I3354" s="1"/>
      <c r="J3354" s="1"/>
      <c r="K3354" s="1"/>
      <c r="L3354" s="1"/>
    </row>
    <row r="3355" spans="2:14" s="1" customFormat="1" ht="15" hidden="1" customHeight="1" outlineLevel="1" x14ac:dyDescent="0.15">
      <c r="B3355" s="7"/>
      <c r="C3355" s="19">
        <v>3</v>
      </c>
      <c r="D3355" s="9" t="s">
        <v>11</v>
      </c>
      <c r="F3355" s="8" t="str">
        <f>ReportingCurrencyUnitLables</f>
        <v>USD 000s</v>
      </c>
      <c r="H3355" s="29">
        <f>H3338 * $E3348</f>
        <v>0</v>
      </c>
      <c r="I3355" s="29">
        <f>I3338 * $E3348</f>
        <v>0</v>
      </c>
      <c r="J3355" s="29">
        <f>J3338 * $E3348</f>
        <v>0</v>
      </c>
      <c r="K3355" s="29">
        <f>K3338 * $E3348</f>
        <v>0</v>
      </c>
      <c r="L3355" s="29">
        <f>L3338 * $E3348</f>
        <v>0</v>
      </c>
    </row>
    <row r="3356" spans="2:14" ht="4" hidden="1" customHeight="1" outlineLevel="1" x14ac:dyDescent="0.15">
      <c r="D3356" s="9"/>
      <c r="F3356" s="1"/>
      <c r="H3356" s="1"/>
      <c r="I3356" s="1"/>
      <c r="J3356" s="1"/>
      <c r="K3356" s="1"/>
      <c r="L3356" s="1"/>
    </row>
    <row r="3357" spans="2:14" s="1" customFormat="1" ht="15" hidden="1" customHeight="1" outlineLevel="1" x14ac:dyDescent="0.15">
      <c r="B3357" s="7"/>
      <c r="C3357" s="19">
        <v>4</v>
      </c>
      <c r="D3357" s="9" t="s">
        <v>256</v>
      </c>
      <c r="F3357" s="8" t="str">
        <f>ReportingCurrencyUnitLables</f>
        <v>USD 000s</v>
      </c>
      <c r="H3357" s="29">
        <f>H3342 * $E3348</f>
        <v>0</v>
      </c>
      <c r="I3357" s="29">
        <f>I3342 * $E3348</f>
        <v>0</v>
      </c>
      <c r="J3357" s="29">
        <f>J3342 * $E3348</f>
        <v>0</v>
      </c>
      <c r="K3357" s="29">
        <f>K3342 * $E3348</f>
        <v>0</v>
      </c>
      <c r="L3357" s="29">
        <f>L3342 * $E3348</f>
        <v>0</v>
      </c>
    </row>
    <row r="3358" spans="2:14" ht="4" hidden="1" customHeight="1" outlineLevel="1" x14ac:dyDescent="0.15">
      <c r="D3358" s="9"/>
      <c r="F3358" s="1"/>
      <c r="H3358" s="1"/>
      <c r="I3358" s="1"/>
      <c r="J3358" s="1"/>
      <c r="K3358" s="1"/>
      <c r="L3358" s="1"/>
    </row>
    <row r="3359" spans="2:14" ht="10" hidden="1" customHeight="1" outlineLevel="1" x14ac:dyDescent="0.15">
      <c r="B3359" s="45"/>
      <c r="C3359" s="41"/>
      <c r="D3359" s="41"/>
      <c r="E3359" s="41"/>
      <c r="F3359" s="41"/>
      <c r="G3359" s="41"/>
      <c r="H3359" s="41"/>
      <c r="I3359" s="46"/>
      <c r="J3359" s="46"/>
      <c r="K3359" s="46"/>
      <c r="L3359" s="41"/>
      <c r="M3359" s="41"/>
      <c r="N3359" s="1"/>
    </row>
    <row r="3360" spans="2:14" ht="10" customHeight="1" x14ac:dyDescent="0.15">
      <c r="B3360" s="45"/>
      <c r="C3360" s="41"/>
      <c r="D3360" s="41"/>
      <c r="E3360" s="41"/>
      <c r="F3360" s="41"/>
      <c r="G3360" s="41"/>
      <c r="H3360" s="41"/>
      <c r="I3360" s="46"/>
      <c r="J3360" s="46"/>
      <c r="K3360" s="46"/>
      <c r="L3360" s="41"/>
      <c r="M3360" s="41"/>
      <c r="N3360" s="1"/>
    </row>
    <row r="3361" spans="2:13" s="1" customFormat="1" ht="19" collapsed="1" x14ac:dyDescent="0.15">
      <c r="B3361" s="87" cm="1">
        <f t="array" aca="1" ref="B3361" ca="1">MAX($B$2:OFFSET(B3361,-1,0)+1)</f>
        <v>40</v>
      </c>
      <c r="C3361" s="88" t="str">
        <f>UPPER(J3366) &amp;" / " &amp; K3366  &amp; " / " &amp; L3366 &amp; " / " &amp; H3366</f>
        <v xml:space="preserve"> /  /  / </v>
      </c>
      <c r="D3361" s="88"/>
      <c r="E3361" s="41"/>
      <c r="F3361" s="41"/>
      <c r="G3361" s="41"/>
      <c r="H3361" s="62" t="str">
        <f>IF(COUNTIF(E3363:E3443, "!")&gt;0, "!", "")</f>
        <v/>
      </c>
      <c r="I3361" s="18" t="s">
        <v>240</v>
      </c>
      <c r="J3361" s="2" t="s">
        <v>210</v>
      </c>
      <c r="K3361" s="18" t="s">
        <v>266</v>
      </c>
      <c r="L3361" s="42">
        <f>E3434</f>
        <v>1</v>
      </c>
      <c r="M3361" s="41"/>
    </row>
    <row r="3362" spans="2:13" s="1" customFormat="1" ht="4" hidden="1" customHeight="1" outlineLevel="1" x14ac:dyDescent="0.15">
      <c r="B3362" s="92"/>
      <c r="C3362" s="93"/>
      <c r="D3362" s="93"/>
      <c r="E3362" s="93"/>
      <c r="F3362" s="93"/>
      <c r="G3362" s="93"/>
      <c r="H3362" s="93"/>
      <c r="I3362" s="94"/>
      <c r="J3362" s="94"/>
      <c r="K3362" s="94"/>
      <c r="L3362" s="93"/>
      <c r="M3362" s="93"/>
    </row>
    <row r="3363" spans="2:13" ht="10" hidden="1" customHeight="1" outlineLevel="1" x14ac:dyDescent="0.15"/>
    <row r="3364" spans="2:13" ht="15" hidden="1" customHeight="1" outlineLevel="1" x14ac:dyDescent="0.15">
      <c r="D3364" s="1"/>
      <c r="E3364" s="1"/>
      <c r="H3364" s="4" t="s">
        <v>1</v>
      </c>
      <c r="J3364" s="4" t="s">
        <v>0</v>
      </c>
      <c r="K3364" s="4" t="s">
        <v>209</v>
      </c>
      <c r="L3364" s="4" t="s">
        <v>263</v>
      </c>
    </row>
    <row r="3365" spans="2:13" ht="5" hidden="1" customHeight="1" outlineLevel="1" x14ac:dyDescent="0.15">
      <c r="D3365" s="1"/>
      <c r="E3365" s="1"/>
      <c r="H3365" s="1"/>
      <c r="J3365" s="1"/>
      <c r="K3365" s="1"/>
      <c r="L3365" s="1"/>
    </row>
    <row r="3366" spans="2:13" ht="15" hidden="1" customHeight="1" outlineLevel="1" x14ac:dyDescent="0.15">
      <c r="D3366" s="9" t="s">
        <v>2</v>
      </c>
      <c r="E3366" s="1"/>
      <c r="H3366" s="2"/>
      <c r="J3366" s="2"/>
      <c r="K3366" s="2"/>
      <c r="L3366" s="2"/>
    </row>
    <row r="3367" spans="2:13" hidden="1" outlineLevel="1" x14ac:dyDescent="0.15">
      <c r="D3367" s="1"/>
      <c r="E3367" s="1"/>
      <c r="F3367" s="1"/>
      <c r="H3367" s="1"/>
      <c r="I3367" s="1"/>
      <c r="J3367" s="1"/>
      <c r="K3367" s="1"/>
      <c r="L3367" s="1"/>
    </row>
    <row r="3368" spans="2:13" s="1" customFormat="1" ht="18" hidden="1" customHeight="1" outlineLevel="1" x14ac:dyDescent="0.15">
      <c r="B3368" s="7"/>
      <c r="C3368" s="95" t="s">
        <v>3</v>
      </c>
      <c r="D3368" s="95"/>
      <c r="E3368" s="95"/>
      <c r="F3368" s="96"/>
      <c r="G3368" s="96"/>
      <c r="H3368" s="96" t="s">
        <v>4</v>
      </c>
      <c r="I3368" s="96" t="s">
        <v>5</v>
      </c>
      <c r="J3368" s="96" t="s">
        <v>6</v>
      </c>
      <c r="K3368" s="96" t="s">
        <v>257</v>
      </c>
      <c r="L3368" s="96" t="s">
        <v>258</v>
      </c>
      <c r="M3368" s="96"/>
    </row>
    <row r="3369" spans="2:13" ht="10" hidden="1" customHeight="1" outlineLevel="1" x14ac:dyDescent="0.15">
      <c r="H3369" s="1"/>
      <c r="I3369" s="1"/>
      <c r="J3369" s="1"/>
      <c r="K3369" s="1"/>
      <c r="L3369" s="1"/>
    </row>
    <row r="3370" spans="2:13" s="1" customFormat="1" ht="15" hidden="1" customHeight="1" outlineLevel="1" x14ac:dyDescent="0.15">
      <c r="B3370" s="7"/>
      <c r="D3370" s="9" t="s">
        <v>3</v>
      </c>
      <c r="F3370" s="17" t="s">
        <v>331</v>
      </c>
      <c r="H3370" s="22"/>
      <c r="I3370" s="22"/>
      <c r="J3370" s="22"/>
      <c r="K3370" s="22"/>
      <c r="L3370" s="22"/>
    </row>
    <row r="3371" spans="2:13" ht="4" hidden="1" customHeight="1" outlineLevel="1" x14ac:dyDescent="0.15">
      <c r="D3371" s="1"/>
      <c r="E3371" s="1"/>
      <c r="F3371" s="1"/>
      <c r="H3371" s="1"/>
      <c r="I3371" s="1"/>
      <c r="J3371" s="1"/>
      <c r="K3371" s="1"/>
      <c r="L3371" s="1"/>
    </row>
    <row r="3372" spans="2:13" s="1" customFormat="1" ht="15" hidden="1" customHeight="1" outlineLevel="1" x14ac:dyDescent="0.15">
      <c r="B3372" s="7"/>
      <c r="D3372" s="9" t="s">
        <v>246</v>
      </c>
      <c r="F3372" s="8" t="str">
        <f>F3374 &amp; ":" &amp; F3370</f>
        <v>USD:[currency code]</v>
      </c>
      <c r="H3372" s="24"/>
      <c r="I3372" s="24"/>
      <c r="J3372" s="24"/>
      <c r="K3372" s="24"/>
      <c r="L3372" s="24"/>
    </row>
    <row r="3373" spans="2:13" ht="4" hidden="1" customHeight="1" outlineLevel="1" x14ac:dyDescent="0.15">
      <c r="D3373" s="1"/>
      <c r="E3373" s="1"/>
      <c r="F3373" s="1"/>
      <c r="H3373" s="1"/>
      <c r="I3373" s="1"/>
      <c r="J3373" s="1"/>
      <c r="K3373" s="1"/>
      <c r="L3373" s="1"/>
    </row>
    <row r="3374" spans="2:13" s="1" customFormat="1" ht="15" hidden="1" customHeight="1" outlineLevel="1" x14ac:dyDescent="0.15">
      <c r="B3374" s="7"/>
      <c r="D3374" s="9" t="s">
        <v>16</v>
      </c>
      <c r="F3374" s="8" t="str">
        <f>ReportingCurrency</f>
        <v>USD</v>
      </c>
      <c r="H3374" s="28">
        <f>IF(H3372=0, 0, H3370/H3372)</f>
        <v>0</v>
      </c>
      <c r="I3374" s="28">
        <f>IF(I3372=0, 0, I3370/I3372)</f>
        <v>0</v>
      </c>
      <c r="J3374" s="28">
        <f>IF(J3372=0, 0, J3370/J3372)</f>
        <v>0</v>
      </c>
      <c r="K3374" s="28">
        <f>IF(K3372=0, 0, K3370/K3372)</f>
        <v>0</v>
      </c>
      <c r="L3374" s="28">
        <f>IF(L3372=0, 0, L3370/L3372)</f>
        <v>0</v>
      </c>
    </row>
    <row r="3375" spans="2:13" ht="4" hidden="1" customHeight="1" outlineLevel="1" x14ac:dyDescent="0.15">
      <c r="D3375" s="1"/>
      <c r="E3375" s="1"/>
      <c r="F3375" s="1"/>
      <c r="H3375" s="1"/>
      <c r="I3375" s="1"/>
      <c r="J3375" s="1"/>
      <c r="K3375" s="1"/>
      <c r="L3375" s="1"/>
    </row>
    <row r="3376" spans="2:13" s="1" customFormat="1" ht="15" hidden="1" customHeight="1" outlineLevel="1" x14ac:dyDescent="0.15">
      <c r="B3376" s="7"/>
      <c r="D3376" s="9" t="s">
        <v>253</v>
      </c>
      <c r="F3376" s="8" t="s">
        <v>254</v>
      </c>
      <c r="H3376" s="2"/>
      <c r="I3376" s="2"/>
      <c r="J3376" s="2"/>
      <c r="K3376" s="2"/>
      <c r="L3376" s="2"/>
    </row>
    <row r="3377" spans="2:13" ht="4" hidden="1" customHeight="1" outlineLevel="1" x14ac:dyDescent="0.15">
      <c r="D3377" s="1"/>
      <c r="E3377" s="1"/>
      <c r="F3377" s="1"/>
      <c r="H3377" s="1"/>
      <c r="I3377" s="1"/>
      <c r="J3377" s="1"/>
      <c r="K3377" s="1"/>
      <c r="L3377" s="1"/>
    </row>
    <row r="3378" spans="2:13" s="1" customFormat="1" ht="15" hidden="1" customHeight="1" outlineLevel="1" x14ac:dyDescent="0.15">
      <c r="B3378" s="7"/>
      <c r="D3378" s="9" t="s">
        <v>279</v>
      </c>
      <c r="F3378" s="8" t="s">
        <v>255</v>
      </c>
      <c r="H3378" s="25"/>
      <c r="I3378" s="25"/>
      <c r="J3378" s="25"/>
      <c r="K3378" s="25"/>
      <c r="L3378" s="25"/>
    </row>
    <row r="3379" spans="2:13" hidden="1" outlineLevel="1" x14ac:dyDescent="0.15">
      <c r="D3379" s="1"/>
      <c r="E3379" s="1"/>
      <c r="F3379" s="1"/>
      <c r="H3379" s="1"/>
      <c r="I3379" s="1"/>
      <c r="J3379" s="1"/>
      <c r="K3379" s="1"/>
      <c r="L3379" s="1"/>
    </row>
    <row r="3380" spans="2:13" s="1" customFormat="1" ht="18" hidden="1" customHeight="1" outlineLevel="1" x14ac:dyDescent="0.15">
      <c r="B3380" s="7"/>
      <c r="C3380" s="95" t="s">
        <v>8</v>
      </c>
      <c r="D3380" s="95"/>
      <c r="E3380" s="95"/>
      <c r="F3380" s="96"/>
      <c r="G3380" s="96"/>
      <c r="H3380" s="96" t="s">
        <v>4</v>
      </c>
      <c r="I3380" s="96" t="s">
        <v>5</v>
      </c>
      <c r="J3380" s="96" t="s">
        <v>6</v>
      </c>
      <c r="K3380" s="96" t="s">
        <v>257</v>
      </c>
      <c r="L3380" s="96" t="s">
        <v>258</v>
      </c>
      <c r="M3380" s="96"/>
    </row>
    <row r="3381" spans="2:13" ht="10" hidden="1" customHeight="1" outlineLevel="1" x14ac:dyDescent="0.15">
      <c r="H3381" s="1"/>
      <c r="I3381" s="1"/>
      <c r="J3381" s="1"/>
      <c r="K3381" s="1"/>
      <c r="L3381" s="1"/>
    </row>
    <row r="3382" spans="2:13" ht="15" hidden="1" customHeight="1" outlineLevel="1" x14ac:dyDescent="0.15">
      <c r="D3382" s="9" t="s">
        <v>323</v>
      </c>
      <c r="E3382" s="1"/>
      <c r="F3382" s="1"/>
      <c r="H3382" s="65"/>
      <c r="I3382" s="1"/>
      <c r="J3382" s="1"/>
      <c r="K3382" s="1"/>
      <c r="L3382" s="1"/>
    </row>
    <row r="3383" spans="2:13" s="1" customFormat="1" ht="15" hidden="1" customHeight="1" outlineLevel="1" x14ac:dyDescent="0.15">
      <c r="B3383" s="7"/>
      <c r="D3383" s="63" t="s">
        <v>317</v>
      </c>
      <c r="F3383" s="8" t="s">
        <v>18</v>
      </c>
      <c r="H3383" s="23"/>
      <c r="I3383" s="23"/>
      <c r="J3383" s="23"/>
      <c r="K3383" s="23"/>
      <c r="L3383" s="23"/>
    </row>
    <row r="3384" spans="2:13" s="1" customFormat="1" ht="15" hidden="1" customHeight="1" outlineLevel="1" x14ac:dyDescent="0.15">
      <c r="B3384" s="7"/>
      <c r="D3384" s="63" t="s">
        <v>302</v>
      </c>
      <c r="F3384" s="8" t="s">
        <v>18</v>
      </c>
      <c r="H3384" s="23"/>
      <c r="I3384" s="23"/>
      <c r="J3384" s="23"/>
      <c r="K3384" s="23"/>
      <c r="L3384" s="23"/>
    </row>
    <row r="3385" spans="2:13" s="1" customFormat="1" ht="15" hidden="1" customHeight="1" outlineLevel="1" x14ac:dyDescent="0.15">
      <c r="B3385" s="7"/>
      <c r="D3385" s="63" t="s">
        <v>303</v>
      </c>
      <c r="F3385" s="8" t="s">
        <v>18</v>
      </c>
      <c r="H3385" s="23"/>
      <c r="I3385" s="23"/>
      <c r="J3385" s="23"/>
      <c r="K3385" s="23"/>
      <c r="L3385" s="23"/>
    </row>
    <row r="3386" spans="2:13" s="1" customFormat="1" ht="15" hidden="1" customHeight="1" outlineLevel="1" x14ac:dyDescent="0.15">
      <c r="B3386" s="7"/>
      <c r="D3386" s="63" t="s">
        <v>304</v>
      </c>
      <c r="F3386" s="8" t="s">
        <v>18</v>
      </c>
      <c r="H3386" s="23"/>
      <c r="I3386" s="23"/>
      <c r="J3386" s="23"/>
      <c r="K3386" s="23"/>
      <c r="L3386" s="23"/>
    </row>
    <row r="3387" spans="2:13" s="1" customFormat="1" ht="15" hidden="1" customHeight="1" outlineLevel="1" x14ac:dyDescent="0.15">
      <c r="B3387" s="7"/>
      <c r="D3387" s="63" t="s">
        <v>318</v>
      </c>
      <c r="F3387" s="8" t="s">
        <v>18</v>
      </c>
      <c r="H3387" s="23"/>
      <c r="I3387" s="23"/>
      <c r="J3387" s="23"/>
      <c r="K3387" s="23"/>
      <c r="L3387" s="23"/>
    </row>
    <row r="3388" spans="2:13" s="1" customFormat="1" ht="15" hidden="1" customHeight="1" outlineLevel="1" x14ac:dyDescent="0.15">
      <c r="B3388" s="7"/>
      <c r="D3388" s="63" t="s">
        <v>319</v>
      </c>
      <c r="F3388" s="8" t="s">
        <v>18</v>
      </c>
      <c r="H3388" s="23"/>
      <c r="I3388" s="23"/>
      <c r="J3388" s="23"/>
      <c r="K3388" s="23"/>
      <c r="L3388" s="23"/>
    </row>
    <row r="3389" spans="2:13" s="1" customFormat="1" ht="15" hidden="1" customHeight="1" outlineLevel="1" x14ac:dyDescent="0.15">
      <c r="B3389" s="7"/>
      <c r="D3389" s="63" t="s">
        <v>320</v>
      </c>
      <c r="F3389" s="8" t="s">
        <v>18</v>
      </c>
      <c r="H3389" s="23"/>
      <c r="I3389" s="23"/>
      <c r="J3389" s="23"/>
      <c r="K3389" s="23"/>
      <c r="L3389" s="23"/>
    </row>
    <row r="3390" spans="2:13" s="1" customFormat="1" ht="15" hidden="1" customHeight="1" outlineLevel="1" x14ac:dyDescent="0.15">
      <c r="B3390" s="7"/>
      <c r="D3390" s="63" t="s">
        <v>321</v>
      </c>
      <c r="F3390" s="8" t="s">
        <v>18</v>
      </c>
      <c r="H3390" s="23"/>
      <c r="I3390" s="23"/>
      <c r="J3390" s="23"/>
      <c r="K3390" s="23"/>
      <c r="L3390" s="23"/>
    </row>
    <row r="3391" spans="2:13" ht="4" hidden="1" customHeight="1" outlineLevel="1" x14ac:dyDescent="0.15">
      <c r="D3391" s="1"/>
      <c r="E3391" s="1"/>
      <c r="F3391" s="1"/>
      <c r="H3391" s="1"/>
      <c r="I3391" s="1"/>
      <c r="J3391" s="1"/>
      <c r="K3391" s="1"/>
      <c r="L3391" s="1"/>
    </row>
    <row r="3392" spans="2:13" s="1" customFormat="1" ht="15" hidden="1" customHeight="1" outlineLevel="1" x14ac:dyDescent="0.15">
      <c r="B3392" s="7"/>
      <c r="D3392" s="66" t="s">
        <v>327</v>
      </c>
      <c r="F3392" s="8" t="s">
        <v>18</v>
      </c>
      <c r="H3392" s="23"/>
      <c r="I3392" s="23"/>
      <c r="J3392" s="23"/>
      <c r="K3392" s="23"/>
      <c r="L3392" s="23"/>
    </row>
    <row r="3393" spans="2:13" ht="4" hidden="1" customHeight="1" outlineLevel="1" x14ac:dyDescent="0.15">
      <c r="D3393" s="1"/>
      <c r="E3393" s="1"/>
      <c r="F3393" s="1"/>
      <c r="H3393" s="1"/>
      <c r="I3393" s="1"/>
      <c r="J3393" s="1"/>
      <c r="K3393" s="1"/>
      <c r="L3393" s="1"/>
    </row>
    <row r="3394" spans="2:13" s="1" customFormat="1" ht="15" hidden="1" customHeight="1" outlineLevel="1" x14ac:dyDescent="0.15">
      <c r="B3394" s="7"/>
      <c r="D3394" s="60" t="s">
        <v>310</v>
      </c>
      <c r="E3394"/>
      <c r="F3394" s="8" t="s">
        <v>18</v>
      </c>
      <c r="H3394" s="28">
        <f>SUM(H3383:H3390, H3392)</f>
        <v>0</v>
      </c>
      <c r="I3394" s="28">
        <f t="shared" ref="I3394:L3394" si="195">SUM(I3383:I3390, I3392)</f>
        <v>0</v>
      </c>
      <c r="J3394" s="28">
        <f t="shared" si="195"/>
        <v>0</v>
      </c>
      <c r="K3394" s="28">
        <f t="shared" si="195"/>
        <v>0</v>
      </c>
      <c r="L3394" s="28">
        <f t="shared" si="195"/>
        <v>0</v>
      </c>
    </row>
    <row r="3395" spans="2:13" hidden="1" outlineLevel="1" x14ac:dyDescent="0.15">
      <c r="D3395" s="1"/>
      <c r="E3395" s="1"/>
      <c r="F3395" s="1"/>
      <c r="H3395" s="1"/>
      <c r="I3395" s="1"/>
      <c r="J3395" s="1"/>
      <c r="K3395" s="1"/>
      <c r="L3395" s="1"/>
    </row>
    <row r="3396" spans="2:13" s="1" customFormat="1" ht="18" hidden="1" customHeight="1" outlineLevel="1" x14ac:dyDescent="0.15">
      <c r="B3396" s="7"/>
      <c r="C3396" s="95" t="s">
        <v>322</v>
      </c>
      <c r="D3396" s="95"/>
      <c r="E3396" s="95"/>
      <c r="F3396" s="96"/>
      <c r="G3396" s="96"/>
      <c r="H3396" s="96" t="s">
        <v>4</v>
      </c>
      <c r="I3396" s="96" t="s">
        <v>5</v>
      </c>
      <c r="J3396" s="96" t="s">
        <v>6</v>
      </c>
      <c r="K3396" s="96" t="s">
        <v>257</v>
      </c>
      <c r="L3396" s="96" t="s">
        <v>258</v>
      </c>
      <c r="M3396" s="96"/>
    </row>
    <row r="3397" spans="2:13" ht="10" hidden="1" customHeight="1" outlineLevel="1" x14ac:dyDescent="0.15">
      <c r="H3397" s="1"/>
      <c r="I3397" s="1"/>
      <c r="J3397" s="1"/>
      <c r="K3397" s="1"/>
      <c r="L3397" s="1"/>
    </row>
    <row r="3398" spans="2:13" ht="15" hidden="1" customHeight="1" outlineLevel="1" x14ac:dyDescent="0.15">
      <c r="D3398" s="61" t="s">
        <v>308</v>
      </c>
      <c r="H3398" s="102" t="str" cm="1">
        <f t="array" ref="H3398">IF(OR(E3399:E3406 = "!"), "Red alert = missing data","")</f>
        <v/>
      </c>
      <c r="I3398" s="1"/>
      <c r="J3398" s="1"/>
      <c r="K3398" s="1"/>
      <c r="L3398" s="1"/>
    </row>
    <row r="3399" spans="2:13" s="1" customFormat="1" ht="15" hidden="1" customHeight="1" outlineLevel="1" x14ac:dyDescent="0.15">
      <c r="B3399" s="7"/>
      <c r="D3399" s="64" t="str">
        <f t="shared" ref="D3399:D3406" si="196">D3383</f>
        <v>[Role 1]</v>
      </c>
      <c r="E3399" s="62" t="str" cm="1">
        <f t="array" ref="E3399">IF(OR(H3383:L3383*H3399:L3399 &lt; H3383:L3383*1), "!", "")</f>
        <v/>
      </c>
      <c r="F3399" s="59" t="str">
        <f>F3370</f>
        <v>[currency code]</v>
      </c>
      <c r="H3399" s="23"/>
      <c r="I3399" s="23"/>
      <c r="J3399" s="23"/>
      <c r="K3399" s="23"/>
      <c r="L3399" s="23"/>
    </row>
    <row r="3400" spans="2:13" s="1" customFormat="1" ht="15" hidden="1" customHeight="1" outlineLevel="1" x14ac:dyDescent="0.15">
      <c r="B3400" s="7"/>
      <c r="D3400" s="64" t="str">
        <f t="shared" si="196"/>
        <v>[Role 2]</v>
      </c>
      <c r="E3400" s="62" t="str" cm="1">
        <f t="array" ref="E3400">IF(OR(H3384:L3384*H3400:L3400 &lt; H3384:L3384*1), "!", "")</f>
        <v/>
      </c>
      <c r="F3400" s="59" t="str">
        <f>F3370</f>
        <v>[currency code]</v>
      </c>
      <c r="H3400" s="23"/>
      <c r="I3400" s="23"/>
      <c r="J3400" s="23"/>
      <c r="K3400" s="23"/>
      <c r="L3400" s="23"/>
    </row>
    <row r="3401" spans="2:13" s="1" customFormat="1" ht="15" hidden="1" customHeight="1" outlineLevel="1" x14ac:dyDescent="0.15">
      <c r="B3401" s="7"/>
      <c r="D3401" s="64" t="str">
        <f t="shared" si="196"/>
        <v>[Role 3]</v>
      </c>
      <c r="E3401" s="62" t="str" cm="1">
        <f t="array" ref="E3401">IF(OR(H3385:L3385*H3401:L3401 &lt; H3385:L3385*1), "!", "")</f>
        <v/>
      </c>
      <c r="F3401" s="59" t="str">
        <f>F3370</f>
        <v>[currency code]</v>
      </c>
      <c r="H3401" s="23"/>
      <c r="I3401" s="23"/>
      <c r="J3401" s="23"/>
      <c r="K3401" s="23"/>
      <c r="L3401" s="23"/>
    </row>
    <row r="3402" spans="2:13" s="1" customFormat="1" ht="15" hidden="1" customHeight="1" outlineLevel="1" x14ac:dyDescent="0.15">
      <c r="B3402" s="7"/>
      <c r="D3402" s="64" t="str">
        <f t="shared" si="196"/>
        <v>[Role 4]</v>
      </c>
      <c r="E3402" s="62" t="str" cm="1">
        <f t="array" ref="E3402">IF(OR(H3386:L3386*H3402:L3402 &lt; H3386:L3386*1), "!", "")</f>
        <v/>
      </c>
      <c r="F3402" s="59" t="str">
        <f>F3370</f>
        <v>[currency code]</v>
      </c>
      <c r="H3402" s="23"/>
      <c r="I3402" s="23"/>
      <c r="J3402" s="23"/>
      <c r="K3402" s="23"/>
      <c r="L3402" s="23"/>
    </row>
    <row r="3403" spans="2:13" s="1" customFormat="1" ht="15" hidden="1" customHeight="1" outlineLevel="1" x14ac:dyDescent="0.15">
      <c r="B3403" s="7"/>
      <c r="D3403" s="64" t="str">
        <f t="shared" si="196"/>
        <v>[Role 5]</v>
      </c>
      <c r="E3403" s="62" t="str" cm="1">
        <f t="array" ref="E3403">IF(OR(H3387:L3387*H3403:L3403 &lt; H3387:L3387*1), "!", "")</f>
        <v/>
      </c>
      <c r="F3403" s="59" t="str">
        <f>F3370</f>
        <v>[currency code]</v>
      </c>
      <c r="H3403" s="23"/>
      <c r="I3403" s="23"/>
      <c r="J3403" s="23"/>
      <c r="K3403" s="23"/>
      <c r="L3403" s="23"/>
    </row>
    <row r="3404" spans="2:13" s="1" customFormat="1" ht="15" hidden="1" customHeight="1" outlineLevel="1" x14ac:dyDescent="0.15">
      <c r="B3404" s="7"/>
      <c r="D3404" s="64" t="str">
        <f t="shared" si="196"/>
        <v>[Role 6]</v>
      </c>
      <c r="E3404" s="62" t="str" cm="1">
        <f t="array" ref="E3404">IF(OR(H3388:L3388*H3404:L3404 &lt; H3388:L3388*1), "!", "")</f>
        <v/>
      </c>
      <c r="F3404" s="59" t="str">
        <f>F3370</f>
        <v>[currency code]</v>
      </c>
      <c r="H3404" s="23"/>
      <c r="I3404" s="23"/>
      <c r="J3404" s="23"/>
      <c r="K3404" s="23"/>
      <c r="L3404" s="23"/>
    </row>
    <row r="3405" spans="2:13" s="1" customFormat="1" ht="15" hidden="1" customHeight="1" outlineLevel="1" x14ac:dyDescent="0.15">
      <c r="B3405" s="7"/>
      <c r="D3405" s="64" t="str">
        <f t="shared" si="196"/>
        <v>[Role 7]</v>
      </c>
      <c r="E3405" s="62" t="str" cm="1">
        <f t="array" ref="E3405">IF(OR(H3389:L3389*H3405:L3405 &lt; H3389:L3389*1), "!", "")</f>
        <v/>
      </c>
      <c r="F3405" s="59" t="str">
        <f>F3370</f>
        <v>[currency code]</v>
      </c>
      <c r="H3405" s="23"/>
      <c r="I3405" s="23"/>
      <c r="J3405" s="23"/>
      <c r="K3405" s="23"/>
      <c r="L3405" s="23"/>
    </row>
    <row r="3406" spans="2:13" s="1" customFormat="1" ht="15" hidden="1" customHeight="1" outlineLevel="1" x14ac:dyDescent="0.15">
      <c r="B3406" s="7"/>
      <c r="D3406" s="64" t="str">
        <f t="shared" si="196"/>
        <v>[Role 8]</v>
      </c>
      <c r="E3406" s="62" t="str" cm="1">
        <f t="array" ref="E3406">IF(OR(H3390:L3390*H3406:L3406 &lt; H3390:L3390*1), "!", "")</f>
        <v/>
      </c>
      <c r="F3406" s="59" t="str">
        <f>F3370</f>
        <v>[currency code]</v>
      </c>
      <c r="H3406" s="23"/>
      <c r="I3406" s="23"/>
      <c r="J3406" s="23"/>
      <c r="K3406" s="23"/>
      <c r="L3406" s="23"/>
    </row>
    <row r="3407" spans="2:13" ht="10" hidden="1" customHeight="1" outlineLevel="1" x14ac:dyDescent="0.15">
      <c r="D3407" s="1"/>
      <c r="E3407" s="1"/>
      <c r="F3407" s="1"/>
      <c r="H3407" s="1"/>
      <c r="I3407" s="1"/>
      <c r="J3407" s="1"/>
      <c r="K3407" s="1"/>
      <c r="L3407" s="1"/>
    </row>
    <row r="3408" spans="2:13" ht="15" hidden="1" customHeight="1" outlineLevel="1" x14ac:dyDescent="0.15">
      <c r="D3408" s="61" t="s">
        <v>309</v>
      </c>
      <c r="E3408" s="1"/>
      <c r="F3408" s="1"/>
      <c r="H3408" s="104" t="s">
        <v>326</v>
      </c>
      <c r="I3408" s="1"/>
      <c r="J3408" s="1"/>
      <c r="K3408" s="1"/>
      <c r="L3408" s="1"/>
    </row>
    <row r="3409" spans="2:13" s="1" customFormat="1" ht="15" hidden="1" customHeight="1" outlineLevel="1" x14ac:dyDescent="0.15">
      <c r="B3409" s="7"/>
      <c r="D3409" s="64" t="str">
        <f t="shared" ref="D3409:D3416" si="197">D3383</f>
        <v>[Role 1]</v>
      </c>
      <c r="E3409" s="43"/>
      <c r="F3409" s="8" t="str">
        <f t="shared" ref="F3409:F3416" si="198">ReportingCurrency</f>
        <v>USD</v>
      </c>
      <c r="H3409" s="28">
        <f>IF(OR(H3372=0, H3383=0), 0, H3399/H3372)</f>
        <v>0</v>
      </c>
      <c r="I3409" s="28">
        <f>IF(OR(I3372=0, I3383=0), 0, I3399/I3372)</f>
        <v>0</v>
      </c>
      <c r="J3409" s="28">
        <f>IF(OR(J3372=0, J3383=0), 0, J3399/J3372)</f>
        <v>0</v>
      </c>
      <c r="K3409" s="28">
        <f>IF(OR(K3372=0, K3383=0), 0, K3399/K3372)</f>
        <v>0</v>
      </c>
      <c r="L3409" s="28">
        <f>IF(OR(L3372=0, L3383=0), 0, L3399/L3372)</f>
        <v>0</v>
      </c>
    </row>
    <row r="3410" spans="2:13" s="1" customFormat="1" ht="15" hidden="1" customHeight="1" outlineLevel="1" x14ac:dyDescent="0.15">
      <c r="B3410" s="7"/>
      <c r="D3410" s="64" t="str">
        <f t="shared" si="197"/>
        <v>[Role 2]</v>
      </c>
      <c r="E3410" s="43"/>
      <c r="F3410" s="8" t="str">
        <f t="shared" si="198"/>
        <v>USD</v>
      </c>
      <c r="H3410" s="28">
        <f>IF(OR(H3372=0, H3384=0), 0, H3400/H3372)</f>
        <v>0</v>
      </c>
      <c r="I3410" s="28">
        <f>IF(OR(I3372=0, I3384=0), 0, I3400/I3372)</f>
        <v>0</v>
      </c>
      <c r="J3410" s="28">
        <f>IF(OR(J3372=0, J3384=0), 0, J3400/J3372)</f>
        <v>0</v>
      </c>
      <c r="K3410" s="28">
        <f>IF(OR(K3372=0, K3384=0), 0, K3400/K3372)</f>
        <v>0</v>
      </c>
      <c r="L3410" s="28">
        <f>IF(OR(L3372=0, L3384=0), 0, L3400/L3372)</f>
        <v>0</v>
      </c>
    </row>
    <row r="3411" spans="2:13" s="1" customFormat="1" ht="15" hidden="1" customHeight="1" outlineLevel="1" x14ac:dyDescent="0.15">
      <c r="B3411" s="7"/>
      <c r="D3411" s="64" t="str">
        <f t="shared" si="197"/>
        <v>[Role 3]</v>
      </c>
      <c r="E3411" s="43"/>
      <c r="F3411" s="8" t="str">
        <f t="shared" si="198"/>
        <v>USD</v>
      </c>
      <c r="H3411" s="28">
        <f>IF(OR(H3372=0, H3385=0), 0, H3401/H3372)</f>
        <v>0</v>
      </c>
      <c r="I3411" s="28">
        <f>IF(OR(I3372=0, I3385=0), 0, I3401/I3372)</f>
        <v>0</v>
      </c>
      <c r="J3411" s="28">
        <f>IF(OR(J3372=0, J3385=0), 0, J3401/J3372)</f>
        <v>0</v>
      </c>
      <c r="K3411" s="28">
        <f>IF(OR(K3372=0, K3385=0), 0, K3401/K3372)</f>
        <v>0</v>
      </c>
      <c r="L3411" s="28">
        <f>IF(OR(L3372=0, L3385=0), 0, L3401/L3372)</f>
        <v>0</v>
      </c>
    </row>
    <row r="3412" spans="2:13" s="1" customFormat="1" ht="15" hidden="1" customHeight="1" outlineLevel="1" x14ac:dyDescent="0.15">
      <c r="B3412" s="7"/>
      <c r="D3412" s="64" t="str">
        <f t="shared" si="197"/>
        <v>[Role 4]</v>
      </c>
      <c r="E3412" s="43"/>
      <c r="F3412" s="8" t="str">
        <f t="shared" si="198"/>
        <v>USD</v>
      </c>
      <c r="H3412" s="28">
        <f>IF(OR(H3372=0, H3386=0), 0, H3402/H3372)</f>
        <v>0</v>
      </c>
      <c r="I3412" s="28">
        <f>IF(OR(I3372=0, I3386=0), 0, I3402/I3372)</f>
        <v>0</v>
      </c>
      <c r="J3412" s="28">
        <f>IF(OR(J3372=0, J3386=0), 0, J3402/J3372)</f>
        <v>0</v>
      </c>
      <c r="K3412" s="28">
        <f>IF(OR(K3372=0, K3386=0), 0, K3402/K3372)</f>
        <v>0</v>
      </c>
      <c r="L3412" s="28">
        <f>IF(OR(L3372=0, L3386=0), 0, L3402/L3372)</f>
        <v>0</v>
      </c>
    </row>
    <row r="3413" spans="2:13" s="1" customFormat="1" ht="15" hidden="1" customHeight="1" outlineLevel="1" x14ac:dyDescent="0.15">
      <c r="B3413" s="7"/>
      <c r="D3413" s="64" t="str">
        <f t="shared" si="197"/>
        <v>[Role 5]</v>
      </c>
      <c r="E3413" s="43"/>
      <c r="F3413" s="8" t="str">
        <f t="shared" si="198"/>
        <v>USD</v>
      </c>
      <c r="H3413" s="28">
        <f>IF(OR(H3372=0, H3387=0), 0, H3403/H3372)</f>
        <v>0</v>
      </c>
      <c r="I3413" s="28">
        <f>IF(OR(I3372=0, I3387=0), 0, I3403/I3372)</f>
        <v>0</v>
      </c>
      <c r="J3413" s="28">
        <f>IF(OR(J3372=0, J3387=0), 0, J3403/J3372)</f>
        <v>0</v>
      </c>
      <c r="K3413" s="28">
        <f>IF(OR(K3372=0, K3387=0), 0, K3403/K3372)</f>
        <v>0</v>
      </c>
      <c r="L3413" s="28">
        <f>IF(OR(L3372=0, L3387=0), 0, L3403/L3372)</f>
        <v>0</v>
      </c>
    </row>
    <row r="3414" spans="2:13" s="1" customFormat="1" ht="15" hidden="1" customHeight="1" outlineLevel="1" x14ac:dyDescent="0.15">
      <c r="B3414" s="7"/>
      <c r="D3414" s="64" t="str">
        <f t="shared" si="197"/>
        <v>[Role 6]</v>
      </c>
      <c r="E3414" s="43"/>
      <c r="F3414" s="8" t="str">
        <f t="shared" si="198"/>
        <v>USD</v>
      </c>
      <c r="H3414" s="28">
        <f>IF(OR(H3372=0, H3388=0), 0, H3404/H3372)</f>
        <v>0</v>
      </c>
      <c r="I3414" s="28">
        <f>IF(OR(I3372=0, I3388=0), 0, I3404/I3372)</f>
        <v>0</v>
      </c>
      <c r="J3414" s="28">
        <f>IF(OR(J3372=0, J3388=0), 0, J3404/J3372)</f>
        <v>0</v>
      </c>
      <c r="K3414" s="28">
        <f>IF(OR(K3372=0, K3388=0), 0, K3404/K3372)</f>
        <v>0</v>
      </c>
      <c r="L3414" s="28">
        <f>IF(OR(L3372=0, L3388=0), 0, L3404/L3372)</f>
        <v>0</v>
      </c>
    </row>
    <row r="3415" spans="2:13" s="1" customFormat="1" ht="15" hidden="1" customHeight="1" outlineLevel="1" x14ac:dyDescent="0.15">
      <c r="B3415" s="7"/>
      <c r="D3415" s="64" t="str">
        <f t="shared" si="197"/>
        <v>[Role 7]</v>
      </c>
      <c r="E3415" s="43"/>
      <c r="F3415" s="8" t="str">
        <f t="shared" si="198"/>
        <v>USD</v>
      </c>
      <c r="H3415" s="28">
        <f>IF(OR(H3372=0, H3389=0), 0, H3405/H3372)</f>
        <v>0</v>
      </c>
      <c r="I3415" s="28">
        <f>IF(OR(I3372=0, I3389=0), 0, I3405/I3372)</f>
        <v>0</v>
      </c>
      <c r="J3415" s="28">
        <f>IF(OR(J3372=0, J3389=0), 0, J3405/J3372)</f>
        <v>0</v>
      </c>
      <c r="K3415" s="28">
        <f>IF(OR(K3372=0, K3389=0), 0, K3405/K3372)</f>
        <v>0</v>
      </c>
      <c r="L3415" s="28">
        <f>IF(OR(L3372=0, L3389=0), 0, L3405/L3372)</f>
        <v>0</v>
      </c>
    </row>
    <row r="3416" spans="2:13" s="1" customFormat="1" ht="15" hidden="1" customHeight="1" outlineLevel="1" x14ac:dyDescent="0.15">
      <c r="B3416" s="7"/>
      <c r="D3416" s="64" t="str">
        <f t="shared" si="197"/>
        <v>[Role 8]</v>
      </c>
      <c r="E3416" s="43"/>
      <c r="F3416" s="8" t="str">
        <f t="shared" si="198"/>
        <v>USD</v>
      </c>
      <c r="H3416" s="28">
        <f>IF(OR(H3372=0, H3390=0), 0, H3406/H3372)</f>
        <v>0</v>
      </c>
      <c r="I3416" s="28">
        <f>IF(OR(I3372=0, I3390=0), 0, I3406/I3372)</f>
        <v>0</v>
      </c>
      <c r="J3416" s="28">
        <f>IF(OR(J3372=0, J3390=0), 0, J3406/J3372)</f>
        <v>0</v>
      </c>
      <c r="K3416" s="28">
        <f>IF(OR(K3372=0, K3390=0), 0, K3406/K3372)</f>
        <v>0</v>
      </c>
      <c r="L3416" s="28">
        <f>IF(OR(L3372=0, L3390=0), 0, L3406/L3372)</f>
        <v>0</v>
      </c>
    </row>
    <row r="3417" spans="2:13" hidden="1" outlineLevel="1" x14ac:dyDescent="0.15"/>
    <row r="3418" spans="2:13" s="1" customFormat="1" ht="18" hidden="1" customHeight="1" outlineLevel="1" x14ac:dyDescent="0.15">
      <c r="B3418" s="7"/>
      <c r="C3418" s="95" t="s">
        <v>10</v>
      </c>
      <c r="D3418" s="95"/>
      <c r="E3418" s="95"/>
      <c r="F3418" s="96"/>
      <c r="G3418" s="96"/>
      <c r="H3418" s="103" t="s">
        <v>4</v>
      </c>
      <c r="I3418" s="96" t="s">
        <v>5</v>
      </c>
      <c r="J3418" s="96" t="s">
        <v>6</v>
      </c>
      <c r="K3418" s="96" t="s">
        <v>257</v>
      </c>
      <c r="L3418" s="96" t="s">
        <v>258</v>
      </c>
      <c r="M3418" s="96"/>
    </row>
    <row r="3419" spans="2:13" ht="10" hidden="1" customHeight="1" outlineLevel="1" x14ac:dyDescent="0.15"/>
    <row r="3420" spans="2:13" s="1" customFormat="1" ht="15" hidden="1" customHeight="1" outlineLevel="1" x14ac:dyDescent="0.15">
      <c r="B3420" s="7"/>
      <c r="D3420" s="9" t="s">
        <v>17</v>
      </c>
      <c r="F3420" s="8" t="s">
        <v>9</v>
      </c>
      <c r="H3420" s="29">
        <f>H3394</f>
        <v>0</v>
      </c>
      <c r="I3420" s="29">
        <f>I3394</f>
        <v>0</v>
      </c>
      <c r="J3420" s="29">
        <f>J3394</f>
        <v>0</v>
      </c>
      <c r="K3420" s="29">
        <f>K3394</f>
        <v>0</v>
      </c>
      <c r="L3420" s="29">
        <f>L3394</f>
        <v>0</v>
      </c>
    </row>
    <row r="3421" spans="2:13" ht="4" hidden="1" customHeight="1" outlineLevel="1" x14ac:dyDescent="0.15">
      <c r="D3421" s="9"/>
      <c r="F3421" s="1"/>
      <c r="H3421" s="1"/>
      <c r="I3421" s="1"/>
      <c r="J3421" s="1"/>
      <c r="K3421" s="1"/>
      <c r="L3421" s="1"/>
    </row>
    <row r="3422" spans="2:13" s="1" customFormat="1" ht="15" hidden="1" customHeight="1" outlineLevel="1" x14ac:dyDescent="0.15">
      <c r="B3422" s="7"/>
      <c r="D3422" s="9" t="s">
        <v>249</v>
      </c>
      <c r="F3422" s="8" t="s">
        <v>9</v>
      </c>
      <c r="H3422" s="29" cm="1">
        <f t="array" ref="H3422">SUM(H3383:H3390 * (H3399:H3406 &lt;H3370))</f>
        <v>0</v>
      </c>
      <c r="I3422" s="29" cm="1">
        <f t="array" ref="I3422">SUM(I3383:I3390 * (I3399:I3406 &lt;I3370))</f>
        <v>0</v>
      </c>
      <c r="J3422" s="29" cm="1">
        <f t="array" ref="J3422">SUM(J3383:J3390 * (J3399:J3406 &lt;J3370))</f>
        <v>0</v>
      </c>
      <c r="K3422" s="29" cm="1">
        <f t="array" ref="K3422">SUM(K3383:K3390 * (K3399:K3406 &lt;K3370))</f>
        <v>0</v>
      </c>
      <c r="L3422" s="29" cm="1">
        <f t="array" ref="L3422">SUM(L3383:L3390 * (L3399:L3406 &lt;L3370))</f>
        <v>0</v>
      </c>
    </row>
    <row r="3423" spans="2:13" ht="4" hidden="1" customHeight="1" outlineLevel="1" x14ac:dyDescent="0.15">
      <c r="D3423" s="9"/>
      <c r="F3423" s="1"/>
      <c r="H3423" s="1"/>
      <c r="I3423" s="1"/>
      <c r="J3423" s="1"/>
      <c r="K3423" s="1"/>
      <c r="L3423" s="1"/>
    </row>
    <row r="3424" spans="2:13" s="1" customFormat="1" ht="15" hidden="1" customHeight="1" outlineLevel="1" x14ac:dyDescent="0.15">
      <c r="B3424" s="7"/>
      <c r="D3424" s="9" t="s">
        <v>11</v>
      </c>
      <c r="F3424" s="8" t="str">
        <f>ReportingCurrencyUnitLables</f>
        <v>USD 000s</v>
      </c>
      <c r="H3424" s="29">
        <f>H3374 * H3394 / 1000</f>
        <v>0</v>
      </c>
      <c r="I3424" s="105">
        <f t="shared" ref="I3424:L3424" si="199">I3374 * I3394 / 1000</f>
        <v>0</v>
      </c>
      <c r="J3424" s="29">
        <f t="shared" si="199"/>
        <v>0</v>
      </c>
      <c r="K3424" s="29">
        <f t="shared" si="199"/>
        <v>0</v>
      </c>
      <c r="L3424" s="29">
        <f t="shared" si="199"/>
        <v>0</v>
      </c>
    </row>
    <row r="3425" spans="2:13" ht="4" hidden="1" customHeight="1" outlineLevel="1" x14ac:dyDescent="0.15">
      <c r="D3425" s="9"/>
      <c r="F3425" s="1"/>
      <c r="H3425" s="1"/>
      <c r="I3425" s="1"/>
      <c r="J3425" s="1"/>
      <c r="K3425" s="1"/>
      <c r="L3425" s="1"/>
    </row>
    <row r="3426" spans="2:13" s="1" customFormat="1" ht="15" hidden="1" customHeight="1" outlineLevel="1" x14ac:dyDescent="0.15">
      <c r="B3426" s="7"/>
      <c r="D3426" s="9" t="s">
        <v>13</v>
      </c>
      <c r="F3426" s="8" t="s">
        <v>14</v>
      </c>
      <c r="H3426" s="30">
        <f>IF(H3420=0,0,H3422 / H3420)</f>
        <v>0</v>
      </c>
      <c r="I3426" s="30">
        <f>IF(I3420=0,0,I3422 / I3420)</f>
        <v>0</v>
      </c>
      <c r="J3426" s="30">
        <f>IF(J3420=0,0,J3422 / J3420)</f>
        <v>0</v>
      </c>
      <c r="K3426" s="30">
        <f>IF(K3420=0,0,K3422 / K3420)</f>
        <v>0</v>
      </c>
      <c r="L3426" s="30">
        <f>IF(L3420=0,0,L3422 / L3420)</f>
        <v>0</v>
      </c>
    </row>
    <row r="3427" spans="2:13" ht="4" hidden="1" customHeight="1" outlineLevel="1" x14ac:dyDescent="0.15">
      <c r="D3427" s="9"/>
      <c r="F3427" s="1"/>
      <c r="H3427" s="1"/>
      <c r="I3427" s="1"/>
      <c r="J3427" s="1"/>
      <c r="K3427" s="1"/>
      <c r="L3427" s="1"/>
    </row>
    <row r="3428" spans="2:13" ht="15" hidden="1" customHeight="1" outlineLevel="1" x14ac:dyDescent="0.15">
      <c r="D3428" s="9" t="s">
        <v>301</v>
      </c>
      <c r="F3428" s="8" t="str">
        <f>ReportingCurrencyUnitLables</f>
        <v>USD 000s</v>
      </c>
      <c r="G3428" s="1"/>
      <c r="H3428" s="105" cm="1">
        <f t="array" ref="H3428">SUM((H3409:H3416&lt;H3374) * (H3374 - H3409:H3416) * H3383:H3390) / 1000</f>
        <v>0</v>
      </c>
      <c r="I3428" s="105" cm="1">
        <f t="array" ref="I3428">SUM((I3409:I3416&lt;I3374) * (I3374 - I3409:I3416) * I3383:I3390) / 1000</f>
        <v>0</v>
      </c>
      <c r="J3428" s="105" cm="1">
        <f t="array" ref="J3428">SUM((J3409:J3416&lt;J3374) * (J3374 - J3409:J3416) * J3383:J3390) / 1000</f>
        <v>0</v>
      </c>
      <c r="K3428" s="105" cm="1">
        <f t="array" ref="K3428">SUM((K3409:K3416&lt;K3374) * (K3374 - K3409:K3416) * K3383:K3390) / 1000</f>
        <v>0</v>
      </c>
      <c r="L3428" s="105" cm="1">
        <f t="array" ref="L3428">SUM((L3409:L3416&lt;L3374) * (L3374 - L3409:L3416) * L3383:L3390) / 1000</f>
        <v>0</v>
      </c>
    </row>
    <row r="3429" spans="2:13" ht="4" hidden="1" customHeight="1" outlineLevel="1" x14ac:dyDescent="0.15">
      <c r="D3429" s="9"/>
      <c r="F3429" s="1"/>
      <c r="H3429" s="1"/>
      <c r="I3429" s="1"/>
      <c r="J3429" s="1"/>
      <c r="K3429" s="1"/>
      <c r="L3429" s="1"/>
    </row>
    <row r="3430" spans="2:13" s="1" customFormat="1" ht="15" hidden="1" customHeight="1" outlineLevel="1" x14ac:dyDescent="0.15">
      <c r="B3430" s="7"/>
      <c r="D3430" s="9" t="s">
        <v>252</v>
      </c>
      <c r="F3430" s="8" t="s">
        <v>250</v>
      </c>
      <c r="H3430" s="30">
        <f>IF(H3424=0, 0, H3428/H3424)</f>
        <v>0</v>
      </c>
      <c r="I3430" s="30">
        <f>IF(I3424=0, 0, I3428/I3424)</f>
        <v>0</v>
      </c>
      <c r="J3430" s="30">
        <f>IF(J3424=0, 0, J3428/J3424)</f>
        <v>0</v>
      </c>
      <c r="K3430" s="30">
        <f>IF(K3424=0, 0, K3428/K3424)</f>
        <v>0</v>
      </c>
      <c r="L3430" s="30">
        <f>IF(L3424=0, 0, L3428/L3424)</f>
        <v>0</v>
      </c>
    </row>
    <row r="3431" spans="2:13" ht="4" hidden="1" customHeight="1" outlineLevel="1" x14ac:dyDescent="0.15">
      <c r="D3431" s="9"/>
      <c r="F3431" s="1"/>
      <c r="H3431" s="1"/>
      <c r="I3431" s="1"/>
      <c r="J3431" s="1"/>
      <c r="K3431" s="1"/>
      <c r="L3431" s="1"/>
    </row>
    <row r="3432" spans="2:13" s="1" customFormat="1" ht="15" hidden="1" customHeight="1" outlineLevel="1" x14ac:dyDescent="0.15">
      <c r="B3432" s="7"/>
      <c r="C3432" s="7"/>
      <c r="D3432" s="9" t="s">
        <v>251</v>
      </c>
      <c r="F3432" s="8" t="s">
        <v>259</v>
      </c>
      <c r="H3432" s="31"/>
      <c r="I3432" s="30">
        <f>IF(H3430=0, 0, -(I3430-H3430) / H3430)</f>
        <v>0</v>
      </c>
      <c r="J3432" s="30">
        <f>IF(I3430=0, 0, -(J3430-I3430) / I3430)</f>
        <v>0</v>
      </c>
      <c r="K3432" s="30">
        <f>IF(J3430=0, 0, -(K3430-J3430) / J3430)</f>
        <v>0</v>
      </c>
      <c r="L3432" s="30">
        <f>IF(K3430=0, 0, -(L3430-K3430) / K3430)</f>
        <v>0</v>
      </c>
    </row>
    <row r="3433" spans="2:13" hidden="1" outlineLevel="1" x14ac:dyDescent="0.15"/>
    <row r="3434" spans="2:13" s="1" customFormat="1" ht="18" hidden="1" customHeight="1" outlineLevel="1" x14ac:dyDescent="0.15">
      <c r="B3434" s="7"/>
      <c r="C3434" s="95" t="s">
        <v>241</v>
      </c>
      <c r="D3434" s="95"/>
      <c r="E3434" s="97">
        <f>IF(AND(J3361 = "Yes", OR(ISBLANK(Worker_Type_Filter), Worker_Type_Filter = H3366),
 OR(ISBLANK(Country_Filter), Country_Filter = J3366)), 1, 0)</f>
        <v>1</v>
      </c>
      <c r="F3434" s="96"/>
      <c r="G3434" s="96"/>
      <c r="H3434" s="96" t="s">
        <v>4</v>
      </c>
      <c r="I3434" s="96" t="s">
        <v>5</v>
      </c>
      <c r="J3434" s="96" t="s">
        <v>6</v>
      </c>
      <c r="K3434" s="96" t="s">
        <v>257</v>
      </c>
      <c r="L3434" s="96" t="s">
        <v>258</v>
      </c>
      <c r="M3434" s="96"/>
    </row>
    <row r="3435" spans="2:13" ht="10" hidden="1" customHeight="1" outlineLevel="1" x14ac:dyDescent="0.15">
      <c r="C3435" s="44" t="s">
        <v>248</v>
      </c>
    </row>
    <row r="3436" spans="2:13" ht="4" hidden="1" customHeight="1" outlineLevel="1" x14ac:dyDescent="0.15"/>
    <row r="3437" spans="2:13" s="1" customFormat="1" ht="15" hidden="1" customHeight="1" outlineLevel="1" x14ac:dyDescent="0.15">
      <c r="B3437" s="7"/>
      <c r="C3437" s="19">
        <v>1</v>
      </c>
      <c r="D3437" s="9" t="s">
        <v>17</v>
      </c>
      <c r="F3437" s="8" t="s">
        <v>9</v>
      </c>
      <c r="H3437" s="29">
        <f>H3420 * $E3434</f>
        <v>0</v>
      </c>
      <c r="I3437" s="29">
        <f>I3420 * $E3434</f>
        <v>0</v>
      </c>
      <c r="J3437" s="29">
        <f>J3420 * $E3434</f>
        <v>0</v>
      </c>
      <c r="K3437" s="29">
        <f>K3420 * $E3434</f>
        <v>0</v>
      </c>
      <c r="L3437" s="29">
        <f>L3420 * $E3434</f>
        <v>0</v>
      </c>
    </row>
    <row r="3438" spans="2:13" ht="4" hidden="1" customHeight="1" outlineLevel="1" x14ac:dyDescent="0.15">
      <c r="D3438" s="9"/>
      <c r="F3438" s="1"/>
      <c r="H3438" s="1"/>
      <c r="I3438" s="1"/>
      <c r="J3438" s="1"/>
      <c r="K3438" s="1"/>
      <c r="L3438" s="1"/>
    </row>
    <row r="3439" spans="2:13" s="1" customFormat="1" ht="15" hidden="1" customHeight="1" outlineLevel="1" x14ac:dyDescent="0.15">
      <c r="B3439" s="7"/>
      <c r="C3439" s="19">
        <v>2</v>
      </c>
      <c r="D3439" s="9" t="s">
        <v>249</v>
      </c>
      <c r="F3439" s="8" t="s">
        <v>9</v>
      </c>
      <c r="H3439" s="29">
        <f>H3422 * $E3434</f>
        <v>0</v>
      </c>
      <c r="I3439" s="29">
        <f>I3422 * $E3434</f>
        <v>0</v>
      </c>
      <c r="J3439" s="29">
        <f>J3422 * $E3434</f>
        <v>0</v>
      </c>
      <c r="K3439" s="29">
        <f>K3422 * $E3434</f>
        <v>0</v>
      </c>
      <c r="L3439" s="29">
        <f>L3422 * $E3434</f>
        <v>0</v>
      </c>
    </row>
    <row r="3440" spans="2:13" ht="4" hidden="1" customHeight="1" outlineLevel="1" x14ac:dyDescent="0.15">
      <c r="D3440" s="9"/>
      <c r="F3440" s="1"/>
      <c r="H3440" s="1"/>
      <c r="I3440" s="1"/>
      <c r="J3440" s="1"/>
      <c r="K3440" s="1"/>
      <c r="L3440" s="1"/>
    </row>
    <row r="3441" spans="2:14" s="1" customFormat="1" ht="15" hidden="1" customHeight="1" outlineLevel="1" x14ac:dyDescent="0.15">
      <c r="B3441" s="7"/>
      <c r="C3441" s="19">
        <v>3</v>
      </c>
      <c r="D3441" s="9" t="s">
        <v>11</v>
      </c>
      <c r="F3441" s="8" t="str">
        <f>ReportingCurrencyUnitLables</f>
        <v>USD 000s</v>
      </c>
      <c r="H3441" s="29">
        <f>H3424 * $E3434</f>
        <v>0</v>
      </c>
      <c r="I3441" s="29">
        <f>I3424 * $E3434</f>
        <v>0</v>
      </c>
      <c r="J3441" s="29">
        <f>J3424 * $E3434</f>
        <v>0</v>
      </c>
      <c r="K3441" s="29">
        <f>K3424 * $E3434</f>
        <v>0</v>
      </c>
      <c r="L3441" s="29">
        <f>L3424 * $E3434</f>
        <v>0</v>
      </c>
    </row>
    <row r="3442" spans="2:14" ht="4" hidden="1" customHeight="1" outlineLevel="1" x14ac:dyDescent="0.15">
      <c r="D3442" s="9"/>
      <c r="F3442" s="1"/>
      <c r="H3442" s="1"/>
      <c r="I3442" s="1"/>
      <c r="J3442" s="1"/>
      <c r="K3442" s="1"/>
      <c r="L3442" s="1"/>
    </row>
    <row r="3443" spans="2:14" s="1" customFormat="1" ht="15" hidden="1" customHeight="1" outlineLevel="1" x14ac:dyDescent="0.15">
      <c r="B3443" s="7"/>
      <c r="C3443" s="19">
        <v>4</v>
      </c>
      <c r="D3443" s="9" t="s">
        <v>256</v>
      </c>
      <c r="F3443" s="8" t="str">
        <f>ReportingCurrencyUnitLables</f>
        <v>USD 000s</v>
      </c>
      <c r="H3443" s="29">
        <f>H3428 * $E3434</f>
        <v>0</v>
      </c>
      <c r="I3443" s="29">
        <f>I3428 * $E3434</f>
        <v>0</v>
      </c>
      <c r="J3443" s="29">
        <f>J3428 * $E3434</f>
        <v>0</v>
      </c>
      <c r="K3443" s="29">
        <f>K3428 * $E3434</f>
        <v>0</v>
      </c>
      <c r="L3443" s="29">
        <f>L3428 * $E3434</f>
        <v>0</v>
      </c>
    </row>
    <row r="3444" spans="2:14" ht="4" hidden="1" customHeight="1" outlineLevel="1" x14ac:dyDescent="0.15">
      <c r="D3444" s="9"/>
      <c r="F3444" s="1"/>
      <c r="H3444" s="1"/>
      <c r="I3444" s="1"/>
      <c r="J3444" s="1"/>
      <c r="K3444" s="1"/>
      <c r="L3444" s="1"/>
    </row>
    <row r="3445" spans="2:14" ht="10" hidden="1" customHeight="1" outlineLevel="1" x14ac:dyDescent="0.15">
      <c r="B3445" s="45"/>
      <c r="C3445" s="41"/>
      <c r="D3445" s="41"/>
      <c r="E3445" s="41"/>
      <c r="F3445" s="41"/>
      <c r="G3445" s="41"/>
      <c r="H3445" s="41"/>
      <c r="I3445" s="46"/>
      <c r="J3445" s="46"/>
      <c r="K3445" s="46"/>
      <c r="L3445" s="41"/>
      <c r="M3445" s="41"/>
      <c r="N3445" s="1"/>
    </row>
    <row r="3446" spans="2:14" ht="10" customHeight="1" x14ac:dyDescent="0.15"/>
    <row r="3447" spans="2:14" s="1" customFormat="1" ht="19" collapsed="1" x14ac:dyDescent="0.15">
      <c r="B3447" s="87" cm="1">
        <f t="array" aca="1" ref="B3447" ca="1">MAX($B$2:OFFSET(B3447,-1,0)+1)</f>
        <v>41</v>
      </c>
      <c r="C3447" s="88" t="str">
        <f>UPPER(J3452) &amp;" / " &amp; K3452  &amp; " / " &amp; L3452 &amp; " / " &amp; H3452</f>
        <v xml:space="preserve"> /  /  / </v>
      </c>
      <c r="D3447" s="88"/>
      <c r="E3447" s="41"/>
      <c r="F3447" s="41"/>
      <c r="G3447" s="41"/>
      <c r="H3447" s="62" t="str">
        <f>IF(COUNTIF(E3449:E3529, "!")&gt;0, "!", "")</f>
        <v/>
      </c>
      <c r="I3447" s="18" t="s">
        <v>240</v>
      </c>
      <c r="J3447" s="2" t="s">
        <v>210</v>
      </c>
      <c r="K3447" s="18" t="s">
        <v>266</v>
      </c>
      <c r="L3447" s="42">
        <f>E3520</f>
        <v>1</v>
      </c>
      <c r="M3447" s="41"/>
    </row>
    <row r="3448" spans="2:14" s="1" customFormat="1" ht="4" hidden="1" customHeight="1" outlineLevel="1" x14ac:dyDescent="0.15">
      <c r="B3448" s="92"/>
      <c r="C3448" s="93"/>
      <c r="D3448" s="93"/>
      <c r="E3448" s="93"/>
      <c r="F3448" s="93"/>
      <c r="G3448" s="93"/>
      <c r="H3448" s="93"/>
      <c r="I3448" s="94"/>
      <c r="J3448" s="94"/>
      <c r="K3448" s="94"/>
      <c r="L3448" s="93"/>
      <c r="M3448" s="93"/>
    </row>
    <row r="3449" spans="2:14" ht="10" hidden="1" customHeight="1" outlineLevel="1" x14ac:dyDescent="0.15"/>
    <row r="3450" spans="2:14" ht="15" hidden="1" customHeight="1" outlineLevel="1" x14ac:dyDescent="0.15">
      <c r="D3450" s="1"/>
      <c r="E3450" s="1"/>
      <c r="H3450" s="4" t="s">
        <v>1</v>
      </c>
      <c r="J3450" s="4" t="s">
        <v>0</v>
      </c>
      <c r="K3450" s="4" t="s">
        <v>209</v>
      </c>
      <c r="L3450" s="4" t="s">
        <v>263</v>
      </c>
    </row>
    <row r="3451" spans="2:14" ht="5" hidden="1" customHeight="1" outlineLevel="1" x14ac:dyDescent="0.15">
      <c r="D3451" s="1"/>
      <c r="E3451" s="1"/>
      <c r="H3451" s="1"/>
      <c r="J3451" s="1"/>
      <c r="K3451" s="1"/>
      <c r="L3451" s="1"/>
    </row>
    <row r="3452" spans="2:14" ht="15" hidden="1" customHeight="1" outlineLevel="1" x14ac:dyDescent="0.15">
      <c r="D3452" s="9" t="s">
        <v>2</v>
      </c>
      <c r="E3452" s="1"/>
      <c r="H3452" s="2"/>
      <c r="J3452" s="2"/>
      <c r="K3452" s="2"/>
      <c r="L3452" s="2"/>
    </row>
    <row r="3453" spans="2:14" hidden="1" outlineLevel="1" x14ac:dyDescent="0.15">
      <c r="D3453" s="1"/>
      <c r="E3453" s="1"/>
      <c r="F3453" s="1"/>
      <c r="H3453" s="1"/>
      <c r="I3453" s="1"/>
      <c r="J3453" s="1"/>
      <c r="K3453" s="1"/>
      <c r="L3453" s="1"/>
    </row>
    <row r="3454" spans="2:14" s="1" customFormat="1" ht="18" hidden="1" customHeight="1" outlineLevel="1" x14ac:dyDescent="0.15">
      <c r="B3454" s="7"/>
      <c r="C3454" s="95" t="s">
        <v>3</v>
      </c>
      <c r="D3454" s="95"/>
      <c r="E3454" s="95"/>
      <c r="F3454" s="96"/>
      <c r="G3454" s="96"/>
      <c r="H3454" s="96" t="s">
        <v>4</v>
      </c>
      <c r="I3454" s="96" t="s">
        <v>5</v>
      </c>
      <c r="J3454" s="96" t="s">
        <v>6</v>
      </c>
      <c r="K3454" s="96" t="s">
        <v>257</v>
      </c>
      <c r="L3454" s="96" t="s">
        <v>258</v>
      </c>
      <c r="M3454" s="96"/>
    </row>
    <row r="3455" spans="2:14" ht="10" hidden="1" customHeight="1" outlineLevel="1" x14ac:dyDescent="0.15">
      <c r="H3455" s="1"/>
      <c r="I3455" s="1"/>
      <c r="J3455" s="1"/>
      <c r="K3455" s="1"/>
      <c r="L3455" s="1"/>
    </row>
    <row r="3456" spans="2:14" s="1" customFormat="1" ht="15" hidden="1" customHeight="1" outlineLevel="1" x14ac:dyDescent="0.15">
      <c r="B3456" s="7"/>
      <c r="D3456" s="9" t="s">
        <v>3</v>
      </c>
      <c r="F3456" s="17" t="s">
        <v>331</v>
      </c>
      <c r="H3456" s="22"/>
      <c r="I3456" s="22"/>
      <c r="J3456" s="22"/>
      <c r="K3456" s="22"/>
      <c r="L3456" s="22"/>
    </row>
    <row r="3457" spans="2:13" ht="4" hidden="1" customHeight="1" outlineLevel="1" x14ac:dyDescent="0.15">
      <c r="D3457" s="1"/>
      <c r="E3457" s="1"/>
      <c r="F3457" s="1"/>
      <c r="H3457" s="1"/>
      <c r="I3457" s="1"/>
      <c r="J3457" s="1"/>
      <c r="K3457" s="1"/>
      <c r="L3457" s="1"/>
    </row>
    <row r="3458" spans="2:13" s="1" customFormat="1" ht="15" hidden="1" customHeight="1" outlineLevel="1" x14ac:dyDescent="0.15">
      <c r="B3458" s="7"/>
      <c r="D3458" s="9" t="s">
        <v>246</v>
      </c>
      <c r="F3458" s="8" t="str">
        <f>F3460 &amp; ":" &amp; F3456</f>
        <v>USD:[currency code]</v>
      </c>
      <c r="H3458" s="24"/>
      <c r="I3458" s="24"/>
      <c r="J3458" s="24"/>
      <c r="K3458" s="24"/>
      <c r="L3458" s="24"/>
    </row>
    <row r="3459" spans="2:13" ht="4" hidden="1" customHeight="1" outlineLevel="1" x14ac:dyDescent="0.15">
      <c r="D3459" s="1"/>
      <c r="E3459" s="1"/>
      <c r="F3459" s="1"/>
      <c r="H3459" s="1"/>
      <c r="I3459" s="1"/>
      <c r="J3459" s="1"/>
      <c r="K3459" s="1"/>
      <c r="L3459" s="1"/>
    </row>
    <row r="3460" spans="2:13" s="1" customFormat="1" ht="15" hidden="1" customHeight="1" outlineLevel="1" x14ac:dyDescent="0.15">
      <c r="B3460" s="7"/>
      <c r="D3460" s="9" t="s">
        <v>16</v>
      </c>
      <c r="F3460" s="8" t="str">
        <f>ReportingCurrency</f>
        <v>USD</v>
      </c>
      <c r="H3460" s="28">
        <f>IF(H3458=0, 0, H3456/H3458)</f>
        <v>0</v>
      </c>
      <c r="I3460" s="28">
        <f>IF(I3458=0, 0, I3456/I3458)</f>
        <v>0</v>
      </c>
      <c r="J3460" s="28">
        <f>IF(J3458=0, 0, J3456/J3458)</f>
        <v>0</v>
      </c>
      <c r="K3460" s="28">
        <f>IF(K3458=0, 0, K3456/K3458)</f>
        <v>0</v>
      </c>
      <c r="L3460" s="28">
        <f>IF(L3458=0, 0, L3456/L3458)</f>
        <v>0</v>
      </c>
    </row>
    <row r="3461" spans="2:13" ht="4" hidden="1" customHeight="1" outlineLevel="1" x14ac:dyDescent="0.15">
      <c r="D3461" s="1"/>
      <c r="E3461" s="1"/>
      <c r="F3461" s="1"/>
      <c r="H3461" s="1"/>
      <c r="I3461" s="1"/>
      <c r="J3461" s="1"/>
      <c r="K3461" s="1"/>
      <c r="L3461" s="1"/>
    </row>
    <row r="3462" spans="2:13" s="1" customFormat="1" ht="15" hidden="1" customHeight="1" outlineLevel="1" x14ac:dyDescent="0.15">
      <c r="B3462" s="7"/>
      <c r="D3462" s="9" t="s">
        <v>253</v>
      </c>
      <c r="F3462" s="8" t="s">
        <v>254</v>
      </c>
      <c r="H3462" s="2"/>
      <c r="I3462" s="2"/>
      <c r="J3462" s="2"/>
      <c r="K3462" s="2"/>
      <c r="L3462" s="2"/>
    </row>
    <row r="3463" spans="2:13" ht="4" hidden="1" customHeight="1" outlineLevel="1" x14ac:dyDescent="0.15">
      <c r="D3463" s="1"/>
      <c r="E3463" s="1"/>
      <c r="F3463" s="1"/>
      <c r="H3463" s="1"/>
      <c r="I3463" s="1"/>
      <c r="J3463" s="1"/>
      <c r="K3463" s="1"/>
      <c r="L3463" s="1"/>
    </row>
    <row r="3464" spans="2:13" s="1" customFormat="1" ht="15" hidden="1" customHeight="1" outlineLevel="1" x14ac:dyDescent="0.15">
      <c r="B3464" s="7"/>
      <c r="D3464" s="9" t="s">
        <v>279</v>
      </c>
      <c r="F3464" s="8" t="s">
        <v>255</v>
      </c>
      <c r="H3464" s="25"/>
      <c r="I3464" s="25"/>
      <c r="J3464" s="25"/>
      <c r="K3464" s="25"/>
      <c r="L3464" s="25"/>
    </row>
    <row r="3465" spans="2:13" hidden="1" outlineLevel="1" x14ac:dyDescent="0.15">
      <c r="D3465" s="1"/>
      <c r="E3465" s="1"/>
      <c r="F3465" s="1"/>
      <c r="H3465" s="1"/>
      <c r="I3465" s="1"/>
      <c r="J3465" s="1"/>
      <c r="K3465" s="1"/>
      <c r="L3465" s="1"/>
    </row>
    <row r="3466" spans="2:13" s="1" customFormat="1" ht="18" hidden="1" customHeight="1" outlineLevel="1" x14ac:dyDescent="0.15">
      <c r="B3466" s="7"/>
      <c r="C3466" s="95" t="s">
        <v>8</v>
      </c>
      <c r="D3466" s="95"/>
      <c r="E3466" s="95"/>
      <c r="F3466" s="96"/>
      <c r="G3466" s="96"/>
      <c r="H3466" s="96" t="s">
        <v>4</v>
      </c>
      <c r="I3466" s="96" t="s">
        <v>5</v>
      </c>
      <c r="J3466" s="96" t="s">
        <v>6</v>
      </c>
      <c r="K3466" s="96" t="s">
        <v>257</v>
      </c>
      <c r="L3466" s="96" t="s">
        <v>258</v>
      </c>
      <c r="M3466" s="96"/>
    </row>
    <row r="3467" spans="2:13" ht="10" hidden="1" customHeight="1" outlineLevel="1" x14ac:dyDescent="0.15">
      <c r="H3467" s="1"/>
      <c r="I3467" s="1"/>
      <c r="J3467" s="1"/>
      <c r="K3467" s="1"/>
      <c r="L3467" s="1"/>
    </row>
    <row r="3468" spans="2:13" ht="15" hidden="1" customHeight="1" outlineLevel="1" x14ac:dyDescent="0.15">
      <c r="D3468" s="9" t="s">
        <v>323</v>
      </c>
      <c r="E3468" s="1"/>
      <c r="F3468" s="1"/>
      <c r="H3468" s="65"/>
      <c r="I3468" s="1"/>
      <c r="J3468" s="1"/>
      <c r="K3468" s="1"/>
      <c r="L3468" s="1"/>
    </row>
    <row r="3469" spans="2:13" s="1" customFormat="1" ht="15" hidden="1" customHeight="1" outlineLevel="1" x14ac:dyDescent="0.15">
      <c r="B3469" s="7"/>
      <c r="D3469" s="63" t="s">
        <v>317</v>
      </c>
      <c r="F3469" s="8" t="s">
        <v>18</v>
      </c>
      <c r="H3469" s="23"/>
      <c r="I3469" s="23"/>
      <c r="J3469" s="23"/>
      <c r="K3469" s="23"/>
      <c r="L3469" s="23"/>
    </row>
    <row r="3470" spans="2:13" s="1" customFormat="1" ht="15" hidden="1" customHeight="1" outlineLevel="1" x14ac:dyDescent="0.15">
      <c r="B3470" s="7"/>
      <c r="D3470" s="63" t="s">
        <v>302</v>
      </c>
      <c r="F3470" s="8" t="s">
        <v>18</v>
      </c>
      <c r="H3470" s="23"/>
      <c r="I3470" s="23"/>
      <c r="J3470" s="23"/>
      <c r="K3470" s="23"/>
      <c r="L3470" s="23"/>
    </row>
    <row r="3471" spans="2:13" s="1" customFormat="1" ht="15" hidden="1" customHeight="1" outlineLevel="1" x14ac:dyDescent="0.15">
      <c r="B3471" s="7"/>
      <c r="D3471" s="63" t="s">
        <v>303</v>
      </c>
      <c r="F3471" s="8" t="s">
        <v>18</v>
      </c>
      <c r="H3471" s="23"/>
      <c r="I3471" s="23"/>
      <c r="J3471" s="23"/>
      <c r="K3471" s="23"/>
      <c r="L3471" s="23"/>
    </row>
    <row r="3472" spans="2:13" s="1" customFormat="1" ht="15" hidden="1" customHeight="1" outlineLevel="1" x14ac:dyDescent="0.15">
      <c r="B3472" s="7"/>
      <c r="D3472" s="63" t="s">
        <v>304</v>
      </c>
      <c r="F3472" s="8" t="s">
        <v>18</v>
      </c>
      <c r="H3472" s="23"/>
      <c r="I3472" s="23"/>
      <c r="J3472" s="23"/>
      <c r="K3472" s="23"/>
      <c r="L3472" s="23"/>
    </row>
    <row r="3473" spans="2:13" s="1" customFormat="1" ht="15" hidden="1" customHeight="1" outlineLevel="1" x14ac:dyDescent="0.15">
      <c r="B3473" s="7"/>
      <c r="D3473" s="63" t="s">
        <v>318</v>
      </c>
      <c r="F3473" s="8" t="s">
        <v>18</v>
      </c>
      <c r="H3473" s="23"/>
      <c r="I3473" s="23"/>
      <c r="J3473" s="23"/>
      <c r="K3473" s="23"/>
      <c r="L3473" s="23"/>
    </row>
    <row r="3474" spans="2:13" s="1" customFormat="1" ht="15" hidden="1" customHeight="1" outlineLevel="1" x14ac:dyDescent="0.15">
      <c r="B3474" s="7"/>
      <c r="D3474" s="63" t="s">
        <v>319</v>
      </c>
      <c r="F3474" s="8" t="s">
        <v>18</v>
      </c>
      <c r="H3474" s="23"/>
      <c r="I3474" s="23"/>
      <c r="J3474" s="23"/>
      <c r="K3474" s="23"/>
      <c r="L3474" s="23"/>
    </row>
    <row r="3475" spans="2:13" s="1" customFormat="1" ht="15" hidden="1" customHeight="1" outlineLevel="1" x14ac:dyDescent="0.15">
      <c r="B3475" s="7"/>
      <c r="D3475" s="63" t="s">
        <v>320</v>
      </c>
      <c r="F3475" s="8" t="s">
        <v>18</v>
      </c>
      <c r="H3475" s="23"/>
      <c r="I3475" s="23"/>
      <c r="J3475" s="23"/>
      <c r="K3475" s="23"/>
      <c r="L3475" s="23"/>
    </row>
    <row r="3476" spans="2:13" s="1" customFormat="1" ht="15" hidden="1" customHeight="1" outlineLevel="1" x14ac:dyDescent="0.15">
      <c r="B3476" s="7"/>
      <c r="D3476" s="63" t="s">
        <v>321</v>
      </c>
      <c r="F3476" s="8" t="s">
        <v>18</v>
      </c>
      <c r="H3476" s="23"/>
      <c r="I3476" s="23"/>
      <c r="J3476" s="23"/>
      <c r="K3476" s="23"/>
      <c r="L3476" s="23"/>
    </row>
    <row r="3477" spans="2:13" ht="4" hidden="1" customHeight="1" outlineLevel="1" x14ac:dyDescent="0.15">
      <c r="D3477" s="1"/>
      <c r="E3477" s="1"/>
      <c r="F3477" s="1"/>
      <c r="H3477" s="1"/>
      <c r="I3477" s="1"/>
      <c r="J3477" s="1"/>
      <c r="K3477" s="1"/>
      <c r="L3477" s="1"/>
    </row>
    <row r="3478" spans="2:13" s="1" customFormat="1" ht="15" hidden="1" customHeight="1" outlineLevel="1" x14ac:dyDescent="0.15">
      <c r="B3478" s="7"/>
      <c r="D3478" s="66" t="s">
        <v>327</v>
      </c>
      <c r="F3478" s="8" t="s">
        <v>18</v>
      </c>
      <c r="H3478" s="23"/>
      <c r="I3478" s="23"/>
      <c r="J3478" s="23"/>
      <c r="K3478" s="23"/>
      <c r="L3478" s="23"/>
    </row>
    <row r="3479" spans="2:13" ht="4" hidden="1" customHeight="1" outlineLevel="1" x14ac:dyDescent="0.15">
      <c r="D3479" s="1"/>
      <c r="E3479" s="1"/>
      <c r="F3479" s="1"/>
      <c r="H3479" s="1"/>
      <c r="I3479" s="1"/>
      <c r="J3479" s="1"/>
      <c r="K3479" s="1"/>
      <c r="L3479" s="1"/>
    </row>
    <row r="3480" spans="2:13" s="1" customFormat="1" ht="15" hidden="1" customHeight="1" outlineLevel="1" x14ac:dyDescent="0.15">
      <c r="B3480" s="7"/>
      <c r="D3480" s="60" t="s">
        <v>310</v>
      </c>
      <c r="E3480"/>
      <c r="F3480" s="8" t="s">
        <v>18</v>
      </c>
      <c r="H3480" s="28">
        <f>SUM(H3469:H3476, H3478)</f>
        <v>0</v>
      </c>
      <c r="I3480" s="28">
        <f t="shared" ref="I3480:L3480" si="200">SUM(I3469:I3476, I3478)</f>
        <v>0</v>
      </c>
      <c r="J3480" s="28">
        <f t="shared" si="200"/>
        <v>0</v>
      </c>
      <c r="K3480" s="28">
        <f t="shared" si="200"/>
        <v>0</v>
      </c>
      <c r="L3480" s="28">
        <f t="shared" si="200"/>
        <v>0</v>
      </c>
    </row>
    <row r="3481" spans="2:13" hidden="1" outlineLevel="1" x14ac:dyDescent="0.15">
      <c r="D3481" s="1"/>
      <c r="E3481" s="1"/>
      <c r="F3481" s="1"/>
      <c r="H3481" s="1"/>
      <c r="I3481" s="1"/>
      <c r="J3481" s="1"/>
      <c r="K3481" s="1"/>
      <c r="L3481" s="1"/>
    </row>
    <row r="3482" spans="2:13" s="1" customFormat="1" ht="18" hidden="1" customHeight="1" outlineLevel="1" x14ac:dyDescent="0.15">
      <c r="B3482" s="7"/>
      <c r="C3482" s="95" t="s">
        <v>322</v>
      </c>
      <c r="D3482" s="95"/>
      <c r="E3482" s="95"/>
      <c r="F3482" s="96"/>
      <c r="G3482" s="96"/>
      <c r="H3482" s="96" t="s">
        <v>4</v>
      </c>
      <c r="I3482" s="96" t="s">
        <v>5</v>
      </c>
      <c r="J3482" s="96" t="s">
        <v>6</v>
      </c>
      <c r="K3482" s="96" t="s">
        <v>257</v>
      </c>
      <c r="L3482" s="96" t="s">
        <v>258</v>
      </c>
      <c r="M3482" s="96"/>
    </row>
    <row r="3483" spans="2:13" ht="10" hidden="1" customHeight="1" outlineLevel="1" x14ac:dyDescent="0.15">
      <c r="H3483" s="1"/>
      <c r="I3483" s="1"/>
      <c r="J3483" s="1"/>
      <c r="K3483" s="1"/>
      <c r="L3483" s="1"/>
    </row>
    <row r="3484" spans="2:13" ht="15" hidden="1" customHeight="1" outlineLevel="1" x14ac:dyDescent="0.15">
      <c r="D3484" s="61" t="s">
        <v>308</v>
      </c>
      <c r="H3484" s="102" t="str" cm="1">
        <f t="array" ref="H3484">IF(OR(E3485:E3492 = "!"), "Red alert = missing data","")</f>
        <v/>
      </c>
      <c r="I3484" s="1"/>
      <c r="J3484" s="1"/>
      <c r="K3484" s="1"/>
      <c r="L3484" s="1"/>
    </row>
    <row r="3485" spans="2:13" s="1" customFormat="1" ht="15" hidden="1" customHeight="1" outlineLevel="1" x14ac:dyDescent="0.15">
      <c r="B3485" s="7"/>
      <c r="D3485" s="64" t="str">
        <f t="shared" ref="D3485:D3492" si="201">D3469</f>
        <v>[Role 1]</v>
      </c>
      <c r="E3485" s="62" t="str" cm="1">
        <f t="array" ref="E3485">IF(OR(H3469:L3469*H3485:L3485 &lt; H3469:L3469*1), "!", "")</f>
        <v/>
      </c>
      <c r="F3485" s="59" t="str">
        <f>F3456</f>
        <v>[currency code]</v>
      </c>
      <c r="H3485" s="23"/>
      <c r="I3485" s="23"/>
      <c r="J3485" s="23"/>
      <c r="K3485" s="23"/>
      <c r="L3485" s="23"/>
    </row>
    <row r="3486" spans="2:13" s="1" customFormat="1" ht="15" hidden="1" customHeight="1" outlineLevel="1" x14ac:dyDescent="0.15">
      <c r="B3486" s="7"/>
      <c r="D3486" s="64" t="str">
        <f t="shared" si="201"/>
        <v>[Role 2]</v>
      </c>
      <c r="E3486" s="62" t="str" cm="1">
        <f t="array" ref="E3486">IF(OR(H3470:L3470*H3486:L3486 &lt; H3470:L3470*1), "!", "")</f>
        <v/>
      </c>
      <c r="F3486" s="59" t="str">
        <f>F3456</f>
        <v>[currency code]</v>
      </c>
      <c r="H3486" s="23"/>
      <c r="I3486" s="23"/>
      <c r="J3486" s="23"/>
      <c r="K3486" s="23"/>
      <c r="L3486" s="23"/>
    </row>
    <row r="3487" spans="2:13" s="1" customFormat="1" ht="15" hidden="1" customHeight="1" outlineLevel="1" x14ac:dyDescent="0.15">
      <c r="B3487" s="7"/>
      <c r="D3487" s="64" t="str">
        <f t="shared" si="201"/>
        <v>[Role 3]</v>
      </c>
      <c r="E3487" s="62" t="str" cm="1">
        <f t="array" ref="E3487">IF(OR(H3471:L3471*H3487:L3487 &lt; H3471:L3471*1), "!", "")</f>
        <v/>
      </c>
      <c r="F3487" s="59" t="str">
        <f>F3456</f>
        <v>[currency code]</v>
      </c>
      <c r="H3487" s="23"/>
      <c r="I3487" s="23"/>
      <c r="J3487" s="23"/>
      <c r="K3487" s="23"/>
      <c r="L3487" s="23"/>
    </row>
    <row r="3488" spans="2:13" s="1" customFormat="1" ht="15" hidden="1" customHeight="1" outlineLevel="1" x14ac:dyDescent="0.15">
      <c r="B3488" s="7"/>
      <c r="D3488" s="64" t="str">
        <f t="shared" si="201"/>
        <v>[Role 4]</v>
      </c>
      <c r="E3488" s="62" t="str" cm="1">
        <f t="array" ref="E3488">IF(OR(H3472:L3472*H3488:L3488 &lt; H3472:L3472*1), "!", "")</f>
        <v/>
      </c>
      <c r="F3488" s="59" t="str">
        <f>F3456</f>
        <v>[currency code]</v>
      </c>
      <c r="H3488" s="23"/>
      <c r="I3488" s="23"/>
      <c r="J3488" s="23"/>
      <c r="K3488" s="23"/>
      <c r="L3488" s="23"/>
    </row>
    <row r="3489" spans="2:13" s="1" customFormat="1" ht="15" hidden="1" customHeight="1" outlineLevel="1" x14ac:dyDescent="0.15">
      <c r="B3489" s="7"/>
      <c r="D3489" s="64" t="str">
        <f t="shared" si="201"/>
        <v>[Role 5]</v>
      </c>
      <c r="E3489" s="62" t="str" cm="1">
        <f t="array" ref="E3489">IF(OR(H3473:L3473*H3489:L3489 &lt; H3473:L3473*1), "!", "")</f>
        <v/>
      </c>
      <c r="F3489" s="59" t="str">
        <f>F3456</f>
        <v>[currency code]</v>
      </c>
      <c r="H3489" s="23"/>
      <c r="I3489" s="23"/>
      <c r="J3489" s="23"/>
      <c r="K3489" s="23"/>
      <c r="L3489" s="23"/>
    </row>
    <row r="3490" spans="2:13" s="1" customFormat="1" ht="15" hidden="1" customHeight="1" outlineLevel="1" x14ac:dyDescent="0.15">
      <c r="B3490" s="7"/>
      <c r="D3490" s="64" t="str">
        <f t="shared" si="201"/>
        <v>[Role 6]</v>
      </c>
      <c r="E3490" s="62" t="str" cm="1">
        <f t="array" ref="E3490">IF(OR(H3474:L3474*H3490:L3490 &lt; H3474:L3474*1), "!", "")</f>
        <v/>
      </c>
      <c r="F3490" s="59" t="str">
        <f>F3456</f>
        <v>[currency code]</v>
      </c>
      <c r="H3490" s="23"/>
      <c r="I3490" s="23"/>
      <c r="J3490" s="23"/>
      <c r="K3490" s="23"/>
      <c r="L3490" s="23"/>
    </row>
    <row r="3491" spans="2:13" s="1" customFormat="1" ht="15" hidden="1" customHeight="1" outlineLevel="1" x14ac:dyDescent="0.15">
      <c r="B3491" s="7"/>
      <c r="D3491" s="64" t="str">
        <f t="shared" si="201"/>
        <v>[Role 7]</v>
      </c>
      <c r="E3491" s="62" t="str" cm="1">
        <f t="array" ref="E3491">IF(OR(H3475:L3475*H3491:L3491 &lt; H3475:L3475*1), "!", "")</f>
        <v/>
      </c>
      <c r="F3491" s="59" t="str">
        <f>F3456</f>
        <v>[currency code]</v>
      </c>
      <c r="H3491" s="23"/>
      <c r="I3491" s="23"/>
      <c r="J3491" s="23"/>
      <c r="K3491" s="23"/>
      <c r="L3491" s="23"/>
    </row>
    <row r="3492" spans="2:13" s="1" customFormat="1" ht="15" hidden="1" customHeight="1" outlineLevel="1" x14ac:dyDescent="0.15">
      <c r="B3492" s="7"/>
      <c r="D3492" s="64" t="str">
        <f t="shared" si="201"/>
        <v>[Role 8]</v>
      </c>
      <c r="E3492" s="62" t="str" cm="1">
        <f t="array" ref="E3492">IF(OR(H3476:L3476*H3492:L3492 &lt; H3476:L3476*1), "!", "")</f>
        <v/>
      </c>
      <c r="F3492" s="59" t="str">
        <f>F3456</f>
        <v>[currency code]</v>
      </c>
      <c r="H3492" s="23"/>
      <c r="I3492" s="23"/>
      <c r="J3492" s="23"/>
      <c r="K3492" s="23"/>
      <c r="L3492" s="23"/>
    </row>
    <row r="3493" spans="2:13" ht="10" hidden="1" customHeight="1" outlineLevel="1" x14ac:dyDescent="0.15">
      <c r="D3493" s="1"/>
      <c r="E3493" s="1"/>
      <c r="F3493" s="1"/>
      <c r="H3493" s="1"/>
      <c r="I3493" s="1"/>
      <c r="J3493" s="1"/>
      <c r="K3493" s="1"/>
      <c r="L3493" s="1"/>
    </row>
    <row r="3494" spans="2:13" ht="15" hidden="1" customHeight="1" outlineLevel="1" x14ac:dyDescent="0.15">
      <c r="D3494" s="61" t="s">
        <v>309</v>
      </c>
      <c r="E3494" s="1"/>
      <c r="F3494" s="1"/>
      <c r="H3494" s="104" t="s">
        <v>326</v>
      </c>
      <c r="I3494" s="1"/>
      <c r="J3494" s="1"/>
      <c r="K3494" s="1"/>
      <c r="L3494" s="1"/>
    </row>
    <row r="3495" spans="2:13" s="1" customFormat="1" ht="15" hidden="1" customHeight="1" outlineLevel="1" x14ac:dyDescent="0.15">
      <c r="B3495" s="7"/>
      <c r="D3495" s="64" t="str">
        <f t="shared" ref="D3495:D3502" si="202">D3469</f>
        <v>[Role 1]</v>
      </c>
      <c r="E3495" s="43"/>
      <c r="F3495" s="8" t="str">
        <f t="shared" ref="F3495:F3502" si="203">ReportingCurrency</f>
        <v>USD</v>
      </c>
      <c r="H3495" s="28">
        <f>IF(OR(H3458=0, H3469=0), 0, H3485/H3458)</f>
        <v>0</v>
      </c>
      <c r="I3495" s="28">
        <f>IF(OR(I3458=0, I3469=0), 0, I3485/I3458)</f>
        <v>0</v>
      </c>
      <c r="J3495" s="28">
        <f>IF(OR(J3458=0, J3469=0), 0, J3485/J3458)</f>
        <v>0</v>
      </c>
      <c r="K3495" s="28">
        <f>IF(OR(K3458=0, K3469=0), 0, K3485/K3458)</f>
        <v>0</v>
      </c>
      <c r="L3495" s="28">
        <f>IF(OR(L3458=0, L3469=0), 0, L3485/L3458)</f>
        <v>0</v>
      </c>
    </row>
    <row r="3496" spans="2:13" s="1" customFormat="1" ht="15" hidden="1" customHeight="1" outlineLevel="1" x14ac:dyDescent="0.15">
      <c r="B3496" s="7"/>
      <c r="D3496" s="64" t="str">
        <f t="shared" si="202"/>
        <v>[Role 2]</v>
      </c>
      <c r="E3496" s="43"/>
      <c r="F3496" s="8" t="str">
        <f t="shared" si="203"/>
        <v>USD</v>
      </c>
      <c r="H3496" s="28">
        <f>IF(OR(H3458=0, H3470=0), 0, H3486/H3458)</f>
        <v>0</v>
      </c>
      <c r="I3496" s="28">
        <f>IF(OR(I3458=0, I3470=0), 0, I3486/I3458)</f>
        <v>0</v>
      </c>
      <c r="J3496" s="28">
        <f>IF(OR(J3458=0, J3470=0), 0, J3486/J3458)</f>
        <v>0</v>
      </c>
      <c r="K3496" s="28">
        <f>IF(OR(K3458=0, K3470=0), 0, K3486/K3458)</f>
        <v>0</v>
      </c>
      <c r="L3496" s="28">
        <f>IF(OR(L3458=0, L3470=0), 0, L3486/L3458)</f>
        <v>0</v>
      </c>
    </row>
    <row r="3497" spans="2:13" s="1" customFormat="1" ht="15" hidden="1" customHeight="1" outlineLevel="1" x14ac:dyDescent="0.15">
      <c r="B3497" s="7"/>
      <c r="D3497" s="64" t="str">
        <f t="shared" si="202"/>
        <v>[Role 3]</v>
      </c>
      <c r="E3497" s="43"/>
      <c r="F3497" s="8" t="str">
        <f t="shared" si="203"/>
        <v>USD</v>
      </c>
      <c r="H3497" s="28">
        <f>IF(OR(H3458=0, H3471=0), 0, H3487/H3458)</f>
        <v>0</v>
      </c>
      <c r="I3497" s="28">
        <f>IF(OR(I3458=0, I3471=0), 0, I3487/I3458)</f>
        <v>0</v>
      </c>
      <c r="J3497" s="28">
        <f>IF(OR(J3458=0, J3471=0), 0, J3487/J3458)</f>
        <v>0</v>
      </c>
      <c r="K3497" s="28">
        <f>IF(OR(K3458=0, K3471=0), 0, K3487/K3458)</f>
        <v>0</v>
      </c>
      <c r="L3497" s="28">
        <f>IF(OR(L3458=0, L3471=0), 0, L3487/L3458)</f>
        <v>0</v>
      </c>
    </row>
    <row r="3498" spans="2:13" s="1" customFormat="1" ht="15" hidden="1" customHeight="1" outlineLevel="1" x14ac:dyDescent="0.15">
      <c r="B3498" s="7"/>
      <c r="D3498" s="64" t="str">
        <f t="shared" si="202"/>
        <v>[Role 4]</v>
      </c>
      <c r="E3498" s="43"/>
      <c r="F3498" s="8" t="str">
        <f t="shared" si="203"/>
        <v>USD</v>
      </c>
      <c r="H3498" s="28">
        <f>IF(OR(H3458=0, H3472=0), 0, H3488/H3458)</f>
        <v>0</v>
      </c>
      <c r="I3498" s="28">
        <f>IF(OR(I3458=0, I3472=0), 0, I3488/I3458)</f>
        <v>0</v>
      </c>
      <c r="J3498" s="28">
        <f>IF(OR(J3458=0, J3472=0), 0, J3488/J3458)</f>
        <v>0</v>
      </c>
      <c r="K3498" s="28">
        <f>IF(OR(K3458=0, K3472=0), 0, K3488/K3458)</f>
        <v>0</v>
      </c>
      <c r="L3498" s="28">
        <f>IF(OR(L3458=0, L3472=0), 0, L3488/L3458)</f>
        <v>0</v>
      </c>
    </row>
    <row r="3499" spans="2:13" s="1" customFormat="1" ht="15" hidden="1" customHeight="1" outlineLevel="1" x14ac:dyDescent="0.15">
      <c r="B3499" s="7"/>
      <c r="D3499" s="64" t="str">
        <f t="shared" si="202"/>
        <v>[Role 5]</v>
      </c>
      <c r="E3499" s="43"/>
      <c r="F3499" s="8" t="str">
        <f t="shared" si="203"/>
        <v>USD</v>
      </c>
      <c r="H3499" s="28">
        <f>IF(OR(H3458=0, H3473=0), 0, H3489/H3458)</f>
        <v>0</v>
      </c>
      <c r="I3499" s="28">
        <f>IF(OR(I3458=0, I3473=0), 0, I3489/I3458)</f>
        <v>0</v>
      </c>
      <c r="J3499" s="28">
        <f>IF(OR(J3458=0, J3473=0), 0, J3489/J3458)</f>
        <v>0</v>
      </c>
      <c r="K3499" s="28">
        <f>IF(OR(K3458=0, K3473=0), 0, K3489/K3458)</f>
        <v>0</v>
      </c>
      <c r="L3499" s="28">
        <f>IF(OR(L3458=0, L3473=0), 0, L3489/L3458)</f>
        <v>0</v>
      </c>
    </row>
    <row r="3500" spans="2:13" s="1" customFormat="1" ht="15" hidden="1" customHeight="1" outlineLevel="1" x14ac:dyDescent="0.15">
      <c r="B3500" s="7"/>
      <c r="D3500" s="64" t="str">
        <f t="shared" si="202"/>
        <v>[Role 6]</v>
      </c>
      <c r="E3500" s="43"/>
      <c r="F3500" s="8" t="str">
        <f t="shared" si="203"/>
        <v>USD</v>
      </c>
      <c r="H3500" s="28">
        <f>IF(OR(H3458=0, H3474=0), 0, H3490/H3458)</f>
        <v>0</v>
      </c>
      <c r="I3500" s="28">
        <f>IF(OR(I3458=0, I3474=0), 0, I3490/I3458)</f>
        <v>0</v>
      </c>
      <c r="J3500" s="28">
        <f>IF(OR(J3458=0, J3474=0), 0, J3490/J3458)</f>
        <v>0</v>
      </c>
      <c r="K3500" s="28">
        <f>IF(OR(K3458=0, K3474=0), 0, K3490/K3458)</f>
        <v>0</v>
      </c>
      <c r="L3500" s="28">
        <f>IF(OR(L3458=0, L3474=0), 0, L3490/L3458)</f>
        <v>0</v>
      </c>
    </row>
    <row r="3501" spans="2:13" s="1" customFormat="1" ht="15" hidden="1" customHeight="1" outlineLevel="1" x14ac:dyDescent="0.15">
      <c r="B3501" s="7"/>
      <c r="D3501" s="64" t="str">
        <f t="shared" si="202"/>
        <v>[Role 7]</v>
      </c>
      <c r="E3501" s="43"/>
      <c r="F3501" s="8" t="str">
        <f t="shared" si="203"/>
        <v>USD</v>
      </c>
      <c r="H3501" s="28">
        <f>IF(OR(H3458=0, H3475=0), 0, H3491/H3458)</f>
        <v>0</v>
      </c>
      <c r="I3501" s="28">
        <f>IF(OR(I3458=0, I3475=0), 0, I3491/I3458)</f>
        <v>0</v>
      </c>
      <c r="J3501" s="28">
        <f>IF(OR(J3458=0, J3475=0), 0, J3491/J3458)</f>
        <v>0</v>
      </c>
      <c r="K3501" s="28">
        <f>IF(OR(K3458=0, K3475=0), 0, K3491/K3458)</f>
        <v>0</v>
      </c>
      <c r="L3501" s="28">
        <f>IF(OR(L3458=0, L3475=0), 0, L3491/L3458)</f>
        <v>0</v>
      </c>
    </row>
    <row r="3502" spans="2:13" s="1" customFormat="1" ht="15" hidden="1" customHeight="1" outlineLevel="1" x14ac:dyDescent="0.15">
      <c r="B3502" s="7"/>
      <c r="D3502" s="64" t="str">
        <f t="shared" si="202"/>
        <v>[Role 8]</v>
      </c>
      <c r="E3502" s="43"/>
      <c r="F3502" s="8" t="str">
        <f t="shared" si="203"/>
        <v>USD</v>
      </c>
      <c r="H3502" s="28">
        <f>IF(OR(H3458=0, H3476=0), 0, H3492/H3458)</f>
        <v>0</v>
      </c>
      <c r="I3502" s="28">
        <f>IF(OR(I3458=0, I3476=0), 0, I3492/I3458)</f>
        <v>0</v>
      </c>
      <c r="J3502" s="28">
        <f>IF(OR(J3458=0, J3476=0), 0, J3492/J3458)</f>
        <v>0</v>
      </c>
      <c r="K3502" s="28">
        <f>IF(OR(K3458=0, K3476=0), 0, K3492/K3458)</f>
        <v>0</v>
      </c>
      <c r="L3502" s="28">
        <f>IF(OR(L3458=0, L3476=0), 0, L3492/L3458)</f>
        <v>0</v>
      </c>
    </row>
    <row r="3503" spans="2:13" hidden="1" outlineLevel="1" x14ac:dyDescent="0.15"/>
    <row r="3504" spans="2:13" s="1" customFormat="1" ht="18" hidden="1" customHeight="1" outlineLevel="1" x14ac:dyDescent="0.15">
      <c r="B3504" s="7"/>
      <c r="C3504" s="95" t="s">
        <v>10</v>
      </c>
      <c r="D3504" s="95"/>
      <c r="E3504" s="95"/>
      <c r="F3504" s="96"/>
      <c r="G3504" s="96"/>
      <c r="H3504" s="103" t="s">
        <v>4</v>
      </c>
      <c r="I3504" s="96" t="s">
        <v>5</v>
      </c>
      <c r="J3504" s="96" t="s">
        <v>6</v>
      </c>
      <c r="K3504" s="96" t="s">
        <v>257</v>
      </c>
      <c r="L3504" s="96" t="s">
        <v>258</v>
      </c>
      <c r="M3504" s="96"/>
    </row>
    <row r="3505" spans="2:13" ht="10" hidden="1" customHeight="1" outlineLevel="1" x14ac:dyDescent="0.15"/>
    <row r="3506" spans="2:13" s="1" customFormat="1" ht="15" hidden="1" customHeight="1" outlineLevel="1" x14ac:dyDescent="0.15">
      <c r="B3506" s="7"/>
      <c r="D3506" s="9" t="s">
        <v>17</v>
      </c>
      <c r="F3506" s="8" t="s">
        <v>9</v>
      </c>
      <c r="H3506" s="29">
        <f>H3480</f>
        <v>0</v>
      </c>
      <c r="I3506" s="29">
        <f>I3480</f>
        <v>0</v>
      </c>
      <c r="J3506" s="29">
        <f>J3480</f>
        <v>0</v>
      </c>
      <c r="K3506" s="29">
        <f>K3480</f>
        <v>0</v>
      </c>
      <c r="L3506" s="29">
        <f>L3480</f>
        <v>0</v>
      </c>
    </row>
    <row r="3507" spans="2:13" ht="4" hidden="1" customHeight="1" outlineLevel="1" x14ac:dyDescent="0.15">
      <c r="D3507" s="9"/>
      <c r="F3507" s="1"/>
      <c r="H3507" s="1"/>
      <c r="I3507" s="1"/>
      <c r="J3507" s="1"/>
      <c r="K3507" s="1"/>
      <c r="L3507" s="1"/>
    </row>
    <row r="3508" spans="2:13" s="1" customFormat="1" ht="15" hidden="1" customHeight="1" outlineLevel="1" x14ac:dyDescent="0.15">
      <c r="B3508" s="7"/>
      <c r="D3508" s="9" t="s">
        <v>249</v>
      </c>
      <c r="F3508" s="8" t="s">
        <v>9</v>
      </c>
      <c r="H3508" s="29" cm="1">
        <f t="array" ref="H3508">SUM(H3469:H3476 * (H3485:H3492 &lt;H3456))</f>
        <v>0</v>
      </c>
      <c r="I3508" s="29" cm="1">
        <f t="array" ref="I3508">SUM(I3469:I3476 * (I3485:I3492 &lt;I3456))</f>
        <v>0</v>
      </c>
      <c r="J3508" s="29" cm="1">
        <f t="array" ref="J3508">SUM(J3469:J3476 * (J3485:J3492 &lt;J3456))</f>
        <v>0</v>
      </c>
      <c r="K3508" s="29" cm="1">
        <f t="array" ref="K3508">SUM(K3469:K3476 * (K3485:K3492 &lt;K3456))</f>
        <v>0</v>
      </c>
      <c r="L3508" s="29" cm="1">
        <f t="array" ref="L3508">SUM(L3469:L3476 * (L3485:L3492 &lt;L3456))</f>
        <v>0</v>
      </c>
    </row>
    <row r="3509" spans="2:13" ht="4" hidden="1" customHeight="1" outlineLevel="1" x14ac:dyDescent="0.15">
      <c r="D3509" s="9"/>
      <c r="F3509" s="1"/>
      <c r="H3509" s="1"/>
      <c r="I3509" s="1"/>
      <c r="J3509" s="1"/>
      <c r="K3509" s="1"/>
      <c r="L3509" s="1"/>
    </row>
    <row r="3510" spans="2:13" s="1" customFormat="1" ht="15" hidden="1" customHeight="1" outlineLevel="1" x14ac:dyDescent="0.15">
      <c r="B3510" s="7"/>
      <c r="D3510" s="9" t="s">
        <v>11</v>
      </c>
      <c r="F3510" s="8" t="str">
        <f>ReportingCurrencyUnitLables</f>
        <v>USD 000s</v>
      </c>
      <c r="H3510" s="29">
        <f>H3460 * H3480 / 1000</f>
        <v>0</v>
      </c>
      <c r="I3510" s="105">
        <f t="shared" ref="I3510:L3510" si="204">I3460 * I3480 / 1000</f>
        <v>0</v>
      </c>
      <c r="J3510" s="29">
        <f t="shared" si="204"/>
        <v>0</v>
      </c>
      <c r="K3510" s="29">
        <f t="shared" si="204"/>
        <v>0</v>
      </c>
      <c r="L3510" s="29">
        <f t="shared" si="204"/>
        <v>0</v>
      </c>
    </row>
    <row r="3511" spans="2:13" ht="4" hidden="1" customHeight="1" outlineLevel="1" x14ac:dyDescent="0.15">
      <c r="D3511" s="9"/>
      <c r="F3511" s="1"/>
      <c r="H3511" s="1"/>
      <c r="I3511" s="1"/>
      <c r="J3511" s="1"/>
      <c r="K3511" s="1"/>
      <c r="L3511" s="1"/>
    </row>
    <row r="3512" spans="2:13" s="1" customFormat="1" ht="15" hidden="1" customHeight="1" outlineLevel="1" x14ac:dyDescent="0.15">
      <c r="B3512" s="7"/>
      <c r="D3512" s="9" t="s">
        <v>13</v>
      </c>
      <c r="F3512" s="8" t="s">
        <v>14</v>
      </c>
      <c r="H3512" s="30">
        <f>IF(H3506=0,0,H3508 / H3506)</f>
        <v>0</v>
      </c>
      <c r="I3512" s="30">
        <f>IF(I3506=0,0,I3508 / I3506)</f>
        <v>0</v>
      </c>
      <c r="J3512" s="30">
        <f>IF(J3506=0,0,J3508 / J3506)</f>
        <v>0</v>
      </c>
      <c r="K3512" s="30">
        <f>IF(K3506=0,0,K3508 / K3506)</f>
        <v>0</v>
      </c>
      <c r="L3512" s="30">
        <f>IF(L3506=0,0,L3508 / L3506)</f>
        <v>0</v>
      </c>
    </row>
    <row r="3513" spans="2:13" ht="4" hidden="1" customHeight="1" outlineLevel="1" x14ac:dyDescent="0.15">
      <c r="D3513" s="9"/>
      <c r="F3513" s="1"/>
      <c r="H3513" s="1"/>
      <c r="I3513" s="1"/>
      <c r="J3513" s="1"/>
      <c r="K3513" s="1"/>
      <c r="L3513" s="1"/>
    </row>
    <row r="3514" spans="2:13" ht="15" hidden="1" customHeight="1" outlineLevel="1" x14ac:dyDescent="0.15">
      <c r="D3514" s="9" t="s">
        <v>301</v>
      </c>
      <c r="F3514" s="8" t="str">
        <f>ReportingCurrencyUnitLables</f>
        <v>USD 000s</v>
      </c>
      <c r="G3514" s="1"/>
      <c r="H3514" s="105" cm="1">
        <f t="array" ref="H3514">SUM((H3495:H3502&lt;H3460) * (H3460 - H3495:H3502) * H3469:H3476) / 1000</f>
        <v>0</v>
      </c>
      <c r="I3514" s="105" cm="1">
        <f t="array" ref="I3514">SUM((I3495:I3502&lt;I3460) * (I3460 - I3495:I3502) * I3469:I3476) / 1000</f>
        <v>0</v>
      </c>
      <c r="J3514" s="105" cm="1">
        <f t="array" ref="J3514">SUM((J3495:J3502&lt;J3460) * (J3460 - J3495:J3502) * J3469:J3476) / 1000</f>
        <v>0</v>
      </c>
      <c r="K3514" s="105" cm="1">
        <f t="array" ref="K3514">SUM((K3495:K3502&lt;K3460) * (K3460 - K3495:K3502) * K3469:K3476) / 1000</f>
        <v>0</v>
      </c>
      <c r="L3514" s="105" cm="1">
        <f t="array" ref="L3514">SUM((L3495:L3502&lt;L3460) * (L3460 - L3495:L3502) * L3469:L3476) / 1000</f>
        <v>0</v>
      </c>
    </row>
    <row r="3515" spans="2:13" ht="4" hidden="1" customHeight="1" outlineLevel="1" x14ac:dyDescent="0.15">
      <c r="D3515" s="9"/>
      <c r="F3515" s="1"/>
      <c r="H3515" s="1"/>
      <c r="I3515" s="1"/>
      <c r="J3515" s="1"/>
      <c r="K3515" s="1"/>
      <c r="L3515" s="1"/>
    </row>
    <row r="3516" spans="2:13" s="1" customFormat="1" ht="15" hidden="1" customHeight="1" outlineLevel="1" x14ac:dyDescent="0.15">
      <c r="B3516" s="7"/>
      <c r="D3516" s="9" t="s">
        <v>252</v>
      </c>
      <c r="F3516" s="8" t="s">
        <v>250</v>
      </c>
      <c r="H3516" s="30">
        <f>IF(H3510=0, 0, H3514/H3510)</f>
        <v>0</v>
      </c>
      <c r="I3516" s="30">
        <f>IF(I3510=0, 0, I3514/I3510)</f>
        <v>0</v>
      </c>
      <c r="J3516" s="30">
        <f>IF(J3510=0, 0, J3514/J3510)</f>
        <v>0</v>
      </c>
      <c r="K3516" s="30">
        <f>IF(K3510=0, 0, K3514/K3510)</f>
        <v>0</v>
      </c>
      <c r="L3516" s="30">
        <f>IF(L3510=0, 0, L3514/L3510)</f>
        <v>0</v>
      </c>
    </row>
    <row r="3517" spans="2:13" ht="4" hidden="1" customHeight="1" outlineLevel="1" x14ac:dyDescent="0.15">
      <c r="D3517" s="9"/>
      <c r="F3517" s="1"/>
      <c r="H3517" s="1"/>
      <c r="I3517" s="1"/>
      <c r="J3517" s="1"/>
      <c r="K3517" s="1"/>
      <c r="L3517" s="1"/>
    </row>
    <row r="3518" spans="2:13" s="1" customFormat="1" ht="15" hidden="1" customHeight="1" outlineLevel="1" x14ac:dyDescent="0.15">
      <c r="B3518" s="7"/>
      <c r="C3518" s="7"/>
      <c r="D3518" s="9" t="s">
        <v>251</v>
      </c>
      <c r="F3518" s="8" t="s">
        <v>259</v>
      </c>
      <c r="H3518" s="31"/>
      <c r="I3518" s="30">
        <f>IF(H3516=0, 0, -(I3516-H3516) / H3516)</f>
        <v>0</v>
      </c>
      <c r="J3518" s="30">
        <f>IF(I3516=0, 0, -(J3516-I3516) / I3516)</f>
        <v>0</v>
      </c>
      <c r="K3518" s="30">
        <f>IF(J3516=0, 0, -(K3516-J3516) / J3516)</f>
        <v>0</v>
      </c>
      <c r="L3518" s="30">
        <f>IF(K3516=0, 0, -(L3516-K3516) / K3516)</f>
        <v>0</v>
      </c>
    </row>
    <row r="3519" spans="2:13" hidden="1" outlineLevel="1" x14ac:dyDescent="0.15"/>
    <row r="3520" spans="2:13" s="1" customFormat="1" ht="18" hidden="1" customHeight="1" outlineLevel="1" x14ac:dyDescent="0.15">
      <c r="B3520" s="7"/>
      <c r="C3520" s="95" t="s">
        <v>241</v>
      </c>
      <c r="D3520" s="95"/>
      <c r="E3520" s="97">
        <f>IF(AND(J3447 = "Yes", OR(ISBLANK(Worker_Type_Filter), Worker_Type_Filter = H3452),
 OR(ISBLANK(Country_Filter), Country_Filter = J3452)), 1, 0)</f>
        <v>1</v>
      </c>
      <c r="F3520" s="96"/>
      <c r="G3520" s="96"/>
      <c r="H3520" s="96" t="s">
        <v>4</v>
      </c>
      <c r="I3520" s="96" t="s">
        <v>5</v>
      </c>
      <c r="J3520" s="96" t="s">
        <v>6</v>
      </c>
      <c r="K3520" s="96" t="s">
        <v>257</v>
      </c>
      <c r="L3520" s="96" t="s">
        <v>258</v>
      </c>
      <c r="M3520" s="96"/>
    </row>
    <row r="3521" spans="2:14" ht="10" hidden="1" customHeight="1" outlineLevel="1" x14ac:dyDescent="0.15">
      <c r="C3521" s="44" t="s">
        <v>248</v>
      </c>
    </row>
    <row r="3522" spans="2:14" ht="4" hidden="1" customHeight="1" outlineLevel="1" x14ac:dyDescent="0.15"/>
    <row r="3523" spans="2:14" s="1" customFormat="1" ht="15" hidden="1" customHeight="1" outlineLevel="1" x14ac:dyDescent="0.15">
      <c r="B3523" s="7"/>
      <c r="C3523" s="19">
        <v>1</v>
      </c>
      <c r="D3523" s="9" t="s">
        <v>17</v>
      </c>
      <c r="F3523" s="8" t="s">
        <v>9</v>
      </c>
      <c r="H3523" s="29">
        <f>H3506 * $E3520</f>
        <v>0</v>
      </c>
      <c r="I3523" s="29">
        <f>I3506 * $E3520</f>
        <v>0</v>
      </c>
      <c r="J3523" s="29">
        <f>J3506 * $E3520</f>
        <v>0</v>
      </c>
      <c r="K3523" s="29">
        <f>K3506 * $E3520</f>
        <v>0</v>
      </c>
      <c r="L3523" s="29">
        <f>L3506 * $E3520</f>
        <v>0</v>
      </c>
    </row>
    <row r="3524" spans="2:14" ht="4" hidden="1" customHeight="1" outlineLevel="1" x14ac:dyDescent="0.15">
      <c r="D3524" s="9"/>
      <c r="F3524" s="1"/>
      <c r="H3524" s="1"/>
      <c r="I3524" s="1"/>
      <c r="J3524" s="1"/>
      <c r="K3524" s="1"/>
      <c r="L3524" s="1"/>
    </row>
    <row r="3525" spans="2:14" s="1" customFormat="1" ht="15" hidden="1" customHeight="1" outlineLevel="1" x14ac:dyDescent="0.15">
      <c r="B3525" s="7"/>
      <c r="C3525" s="19">
        <v>2</v>
      </c>
      <c r="D3525" s="9" t="s">
        <v>249</v>
      </c>
      <c r="F3525" s="8" t="s">
        <v>9</v>
      </c>
      <c r="H3525" s="29">
        <f>H3508 * $E3520</f>
        <v>0</v>
      </c>
      <c r="I3525" s="29">
        <f>I3508 * $E3520</f>
        <v>0</v>
      </c>
      <c r="J3525" s="29">
        <f>J3508 * $E3520</f>
        <v>0</v>
      </c>
      <c r="K3525" s="29">
        <f>K3508 * $E3520</f>
        <v>0</v>
      </c>
      <c r="L3525" s="29">
        <f>L3508 * $E3520</f>
        <v>0</v>
      </c>
    </row>
    <row r="3526" spans="2:14" ht="4" hidden="1" customHeight="1" outlineLevel="1" x14ac:dyDescent="0.15">
      <c r="D3526" s="9"/>
      <c r="F3526" s="1"/>
      <c r="H3526" s="1"/>
      <c r="I3526" s="1"/>
      <c r="J3526" s="1"/>
      <c r="K3526" s="1"/>
      <c r="L3526" s="1"/>
    </row>
    <row r="3527" spans="2:14" s="1" customFormat="1" ht="15" hidden="1" customHeight="1" outlineLevel="1" x14ac:dyDescent="0.15">
      <c r="B3527" s="7"/>
      <c r="C3527" s="19">
        <v>3</v>
      </c>
      <c r="D3527" s="9" t="s">
        <v>11</v>
      </c>
      <c r="F3527" s="8" t="str">
        <f>ReportingCurrencyUnitLables</f>
        <v>USD 000s</v>
      </c>
      <c r="H3527" s="29">
        <f>H3510 * $E3520</f>
        <v>0</v>
      </c>
      <c r="I3527" s="29">
        <f>I3510 * $E3520</f>
        <v>0</v>
      </c>
      <c r="J3527" s="29">
        <f>J3510 * $E3520</f>
        <v>0</v>
      </c>
      <c r="K3527" s="29">
        <f>K3510 * $E3520</f>
        <v>0</v>
      </c>
      <c r="L3527" s="29">
        <f>L3510 * $E3520</f>
        <v>0</v>
      </c>
    </row>
    <row r="3528" spans="2:14" ht="4" hidden="1" customHeight="1" outlineLevel="1" x14ac:dyDescent="0.15">
      <c r="D3528" s="9"/>
      <c r="F3528" s="1"/>
      <c r="H3528" s="1"/>
      <c r="I3528" s="1"/>
      <c r="J3528" s="1"/>
      <c r="K3528" s="1"/>
      <c r="L3528" s="1"/>
    </row>
    <row r="3529" spans="2:14" s="1" customFormat="1" ht="15" hidden="1" customHeight="1" outlineLevel="1" x14ac:dyDescent="0.15">
      <c r="B3529" s="7"/>
      <c r="C3529" s="19">
        <v>4</v>
      </c>
      <c r="D3529" s="9" t="s">
        <v>256</v>
      </c>
      <c r="F3529" s="8" t="str">
        <f>ReportingCurrencyUnitLables</f>
        <v>USD 000s</v>
      </c>
      <c r="H3529" s="29">
        <f>H3514 * $E3520</f>
        <v>0</v>
      </c>
      <c r="I3529" s="29">
        <f>I3514 * $E3520</f>
        <v>0</v>
      </c>
      <c r="J3529" s="29">
        <f>J3514 * $E3520</f>
        <v>0</v>
      </c>
      <c r="K3529" s="29">
        <f>K3514 * $E3520</f>
        <v>0</v>
      </c>
      <c r="L3529" s="29">
        <f>L3514 * $E3520</f>
        <v>0</v>
      </c>
    </row>
    <row r="3530" spans="2:14" ht="4" hidden="1" customHeight="1" outlineLevel="1" x14ac:dyDescent="0.15">
      <c r="D3530" s="9"/>
      <c r="F3530" s="1"/>
      <c r="H3530" s="1"/>
      <c r="I3530" s="1"/>
      <c r="J3530" s="1"/>
      <c r="K3530" s="1"/>
      <c r="L3530" s="1"/>
    </row>
    <row r="3531" spans="2:14" ht="10" hidden="1" customHeight="1" outlineLevel="1" x14ac:dyDescent="0.15">
      <c r="B3531" s="45"/>
      <c r="C3531" s="41"/>
      <c r="D3531" s="41"/>
      <c r="E3531" s="41"/>
      <c r="F3531" s="41"/>
      <c r="G3531" s="41"/>
      <c r="H3531" s="41"/>
      <c r="I3531" s="46"/>
      <c r="J3531" s="46"/>
      <c r="K3531" s="46"/>
      <c r="L3531" s="41"/>
      <c r="M3531" s="41"/>
      <c r="N3531" s="1"/>
    </row>
    <row r="3532" spans="2:14" ht="10" customHeight="1" x14ac:dyDescent="0.15">
      <c r="B3532" s="45"/>
      <c r="C3532" s="41"/>
      <c r="D3532" s="41"/>
      <c r="E3532" s="41"/>
      <c r="F3532" s="41"/>
      <c r="G3532" s="41"/>
      <c r="H3532" s="41"/>
      <c r="I3532" s="46"/>
      <c r="J3532" s="46"/>
      <c r="K3532" s="46"/>
      <c r="L3532" s="41"/>
      <c r="M3532" s="41"/>
      <c r="N3532" s="1"/>
    </row>
    <row r="3533" spans="2:14" s="1" customFormat="1" ht="19" collapsed="1" x14ac:dyDescent="0.15">
      <c r="B3533" s="87" cm="1">
        <f t="array" aca="1" ref="B3533" ca="1">MAX($B$2:OFFSET(B3533,-1,0)+1)</f>
        <v>42</v>
      </c>
      <c r="C3533" s="88" t="str">
        <f>UPPER(J3538) &amp;" / " &amp; K3538  &amp; " / " &amp; L3538 &amp; " / " &amp; H3538</f>
        <v xml:space="preserve"> /  /  / </v>
      </c>
      <c r="D3533" s="88"/>
      <c r="E3533" s="41"/>
      <c r="F3533" s="41"/>
      <c r="G3533" s="41"/>
      <c r="H3533" s="62" t="str">
        <f>IF(COUNTIF(E3535:E3615, "!")&gt;0, "!", "")</f>
        <v/>
      </c>
      <c r="I3533" s="18" t="s">
        <v>240</v>
      </c>
      <c r="J3533" s="2" t="s">
        <v>210</v>
      </c>
      <c r="K3533" s="18" t="s">
        <v>266</v>
      </c>
      <c r="L3533" s="42">
        <f>E3606</f>
        <v>1</v>
      </c>
      <c r="M3533" s="41"/>
    </row>
    <row r="3534" spans="2:14" s="1" customFormat="1" ht="4" hidden="1" customHeight="1" outlineLevel="1" x14ac:dyDescent="0.15">
      <c r="B3534" s="92"/>
      <c r="C3534" s="93"/>
      <c r="D3534" s="93"/>
      <c r="E3534" s="93"/>
      <c r="F3534" s="93"/>
      <c r="G3534" s="93"/>
      <c r="H3534" s="93"/>
      <c r="I3534" s="94"/>
      <c r="J3534" s="94"/>
      <c r="K3534" s="94"/>
      <c r="L3534" s="93"/>
      <c r="M3534" s="93"/>
    </row>
    <row r="3535" spans="2:14" ht="10" hidden="1" customHeight="1" outlineLevel="1" x14ac:dyDescent="0.15"/>
    <row r="3536" spans="2:14" ht="15" hidden="1" customHeight="1" outlineLevel="1" x14ac:dyDescent="0.15">
      <c r="D3536" s="1"/>
      <c r="E3536" s="1"/>
      <c r="H3536" s="4" t="s">
        <v>1</v>
      </c>
      <c r="J3536" s="4" t="s">
        <v>0</v>
      </c>
      <c r="K3536" s="4" t="s">
        <v>209</v>
      </c>
      <c r="L3536" s="4" t="s">
        <v>263</v>
      </c>
    </row>
    <row r="3537" spans="2:13" ht="5" hidden="1" customHeight="1" outlineLevel="1" x14ac:dyDescent="0.15">
      <c r="D3537" s="1"/>
      <c r="E3537" s="1"/>
      <c r="H3537" s="1"/>
      <c r="J3537" s="1"/>
      <c r="K3537" s="1"/>
      <c r="L3537" s="1"/>
    </row>
    <row r="3538" spans="2:13" ht="15" hidden="1" customHeight="1" outlineLevel="1" x14ac:dyDescent="0.15">
      <c r="D3538" s="9" t="s">
        <v>2</v>
      </c>
      <c r="E3538" s="1"/>
      <c r="H3538" s="2"/>
      <c r="J3538" s="2"/>
      <c r="K3538" s="2"/>
      <c r="L3538" s="2"/>
    </row>
    <row r="3539" spans="2:13" hidden="1" outlineLevel="1" x14ac:dyDescent="0.15">
      <c r="D3539" s="1"/>
      <c r="E3539" s="1"/>
      <c r="F3539" s="1"/>
      <c r="H3539" s="1"/>
      <c r="I3539" s="1"/>
      <c r="J3539" s="1"/>
      <c r="K3539" s="1"/>
      <c r="L3539" s="1"/>
    </row>
    <row r="3540" spans="2:13" s="1" customFormat="1" ht="18" hidden="1" customHeight="1" outlineLevel="1" x14ac:dyDescent="0.15">
      <c r="B3540" s="7"/>
      <c r="C3540" s="95" t="s">
        <v>3</v>
      </c>
      <c r="D3540" s="95"/>
      <c r="E3540" s="95"/>
      <c r="F3540" s="96"/>
      <c r="G3540" s="96"/>
      <c r="H3540" s="96" t="s">
        <v>4</v>
      </c>
      <c r="I3540" s="96" t="s">
        <v>5</v>
      </c>
      <c r="J3540" s="96" t="s">
        <v>6</v>
      </c>
      <c r="K3540" s="96" t="s">
        <v>257</v>
      </c>
      <c r="L3540" s="96" t="s">
        <v>258</v>
      </c>
      <c r="M3540" s="96"/>
    </row>
    <row r="3541" spans="2:13" ht="10" hidden="1" customHeight="1" outlineLevel="1" x14ac:dyDescent="0.15">
      <c r="H3541" s="1"/>
      <c r="I3541" s="1"/>
      <c r="J3541" s="1"/>
      <c r="K3541" s="1"/>
      <c r="L3541" s="1"/>
    </row>
    <row r="3542" spans="2:13" s="1" customFormat="1" ht="15" hidden="1" customHeight="1" outlineLevel="1" x14ac:dyDescent="0.15">
      <c r="B3542" s="7"/>
      <c r="D3542" s="9" t="s">
        <v>3</v>
      </c>
      <c r="F3542" s="17" t="s">
        <v>331</v>
      </c>
      <c r="H3542" s="22"/>
      <c r="I3542" s="22"/>
      <c r="J3542" s="22"/>
      <c r="K3542" s="22"/>
      <c r="L3542" s="22"/>
    </row>
    <row r="3543" spans="2:13" ht="4" hidden="1" customHeight="1" outlineLevel="1" x14ac:dyDescent="0.15">
      <c r="D3543" s="1"/>
      <c r="E3543" s="1"/>
      <c r="F3543" s="1"/>
      <c r="H3543" s="1"/>
      <c r="I3543" s="1"/>
      <c r="J3543" s="1"/>
      <c r="K3543" s="1"/>
      <c r="L3543" s="1"/>
    </row>
    <row r="3544" spans="2:13" s="1" customFormat="1" ht="15" hidden="1" customHeight="1" outlineLevel="1" x14ac:dyDescent="0.15">
      <c r="B3544" s="7"/>
      <c r="D3544" s="9" t="s">
        <v>246</v>
      </c>
      <c r="F3544" s="8" t="str">
        <f>F3546 &amp; ":" &amp; F3542</f>
        <v>USD:[currency code]</v>
      </c>
      <c r="H3544" s="24"/>
      <c r="I3544" s="24"/>
      <c r="J3544" s="24"/>
      <c r="K3544" s="24"/>
      <c r="L3544" s="24"/>
    </row>
    <row r="3545" spans="2:13" ht="4" hidden="1" customHeight="1" outlineLevel="1" x14ac:dyDescent="0.15">
      <c r="D3545" s="1"/>
      <c r="E3545" s="1"/>
      <c r="F3545" s="1"/>
      <c r="H3545" s="1"/>
      <c r="I3545" s="1"/>
      <c r="J3545" s="1"/>
      <c r="K3545" s="1"/>
      <c r="L3545" s="1"/>
    </row>
    <row r="3546" spans="2:13" s="1" customFormat="1" ht="15" hidden="1" customHeight="1" outlineLevel="1" x14ac:dyDescent="0.15">
      <c r="B3546" s="7"/>
      <c r="D3546" s="9" t="s">
        <v>16</v>
      </c>
      <c r="F3546" s="8" t="str">
        <f>ReportingCurrency</f>
        <v>USD</v>
      </c>
      <c r="H3546" s="28">
        <f>IF(H3544=0, 0, H3542/H3544)</f>
        <v>0</v>
      </c>
      <c r="I3546" s="28">
        <f>IF(I3544=0, 0, I3542/I3544)</f>
        <v>0</v>
      </c>
      <c r="J3546" s="28">
        <f>IF(J3544=0, 0, J3542/J3544)</f>
        <v>0</v>
      </c>
      <c r="K3546" s="28">
        <f>IF(K3544=0, 0, K3542/K3544)</f>
        <v>0</v>
      </c>
      <c r="L3546" s="28">
        <f>IF(L3544=0, 0, L3542/L3544)</f>
        <v>0</v>
      </c>
    </row>
    <row r="3547" spans="2:13" ht="4" hidden="1" customHeight="1" outlineLevel="1" x14ac:dyDescent="0.15">
      <c r="D3547" s="1"/>
      <c r="E3547" s="1"/>
      <c r="F3547" s="1"/>
      <c r="H3547" s="1"/>
      <c r="I3547" s="1"/>
      <c r="J3547" s="1"/>
      <c r="K3547" s="1"/>
      <c r="L3547" s="1"/>
    </row>
    <row r="3548" spans="2:13" s="1" customFormat="1" ht="15" hidden="1" customHeight="1" outlineLevel="1" x14ac:dyDescent="0.15">
      <c r="B3548" s="7"/>
      <c r="D3548" s="9" t="s">
        <v>253</v>
      </c>
      <c r="F3548" s="8" t="s">
        <v>254</v>
      </c>
      <c r="H3548" s="2"/>
      <c r="I3548" s="2"/>
      <c r="J3548" s="2"/>
      <c r="K3548" s="2"/>
      <c r="L3548" s="2"/>
    </row>
    <row r="3549" spans="2:13" ht="4" hidden="1" customHeight="1" outlineLevel="1" x14ac:dyDescent="0.15">
      <c r="D3549" s="1"/>
      <c r="E3549" s="1"/>
      <c r="F3549" s="1"/>
      <c r="H3549" s="1"/>
      <c r="I3549" s="1"/>
      <c r="J3549" s="1"/>
      <c r="K3549" s="1"/>
      <c r="L3549" s="1"/>
    </row>
    <row r="3550" spans="2:13" s="1" customFormat="1" ht="15" hidden="1" customHeight="1" outlineLevel="1" x14ac:dyDescent="0.15">
      <c r="B3550" s="7"/>
      <c r="D3550" s="9" t="s">
        <v>279</v>
      </c>
      <c r="F3550" s="8" t="s">
        <v>255</v>
      </c>
      <c r="H3550" s="25"/>
      <c r="I3550" s="25"/>
      <c r="J3550" s="25"/>
      <c r="K3550" s="25"/>
      <c r="L3550" s="25"/>
    </row>
    <row r="3551" spans="2:13" hidden="1" outlineLevel="1" x14ac:dyDescent="0.15">
      <c r="D3551" s="1"/>
      <c r="E3551" s="1"/>
      <c r="F3551" s="1"/>
      <c r="H3551" s="1"/>
      <c r="I3551" s="1"/>
      <c r="J3551" s="1"/>
      <c r="K3551" s="1"/>
      <c r="L3551" s="1"/>
    </row>
    <row r="3552" spans="2:13" s="1" customFormat="1" ht="18" hidden="1" customHeight="1" outlineLevel="1" x14ac:dyDescent="0.15">
      <c r="B3552" s="7"/>
      <c r="C3552" s="95" t="s">
        <v>8</v>
      </c>
      <c r="D3552" s="95"/>
      <c r="E3552" s="95"/>
      <c r="F3552" s="96"/>
      <c r="G3552" s="96"/>
      <c r="H3552" s="96" t="s">
        <v>4</v>
      </c>
      <c r="I3552" s="96" t="s">
        <v>5</v>
      </c>
      <c r="J3552" s="96" t="s">
        <v>6</v>
      </c>
      <c r="K3552" s="96" t="s">
        <v>257</v>
      </c>
      <c r="L3552" s="96" t="s">
        <v>258</v>
      </c>
      <c r="M3552" s="96"/>
    </row>
    <row r="3553" spans="2:13" ht="10" hidden="1" customHeight="1" outlineLevel="1" x14ac:dyDescent="0.15">
      <c r="H3553" s="1"/>
      <c r="I3553" s="1"/>
      <c r="J3553" s="1"/>
      <c r="K3553" s="1"/>
      <c r="L3553" s="1"/>
    </row>
    <row r="3554" spans="2:13" ht="15" hidden="1" customHeight="1" outlineLevel="1" x14ac:dyDescent="0.15">
      <c r="D3554" s="9" t="s">
        <v>323</v>
      </c>
      <c r="E3554" s="1"/>
      <c r="F3554" s="1"/>
      <c r="H3554" s="65"/>
      <c r="I3554" s="1"/>
      <c r="J3554" s="1"/>
      <c r="K3554" s="1"/>
      <c r="L3554" s="1"/>
    </row>
    <row r="3555" spans="2:13" s="1" customFormat="1" ht="15" hidden="1" customHeight="1" outlineLevel="1" x14ac:dyDescent="0.15">
      <c r="B3555" s="7"/>
      <c r="D3555" s="63" t="s">
        <v>317</v>
      </c>
      <c r="F3555" s="8" t="s">
        <v>18</v>
      </c>
      <c r="H3555" s="23"/>
      <c r="I3555" s="23"/>
      <c r="J3555" s="23"/>
      <c r="K3555" s="23"/>
      <c r="L3555" s="23"/>
    </row>
    <row r="3556" spans="2:13" s="1" customFormat="1" ht="15" hidden="1" customHeight="1" outlineLevel="1" x14ac:dyDescent="0.15">
      <c r="B3556" s="7"/>
      <c r="D3556" s="63" t="s">
        <v>302</v>
      </c>
      <c r="F3556" s="8" t="s">
        <v>18</v>
      </c>
      <c r="H3556" s="23"/>
      <c r="I3556" s="23"/>
      <c r="J3556" s="23"/>
      <c r="K3556" s="23"/>
      <c r="L3556" s="23"/>
    </row>
    <row r="3557" spans="2:13" s="1" customFormat="1" ht="15" hidden="1" customHeight="1" outlineLevel="1" x14ac:dyDescent="0.15">
      <c r="B3557" s="7"/>
      <c r="D3557" s="63" t="s">
        <v>303</v>
      </c>
      <c r="F3557" s="8" t="s">
        <v>18</v>
      </c>
      <c r="H3557" s="23"/>
      <c r="I3557" s="23"/>
      <c r="J3557" s="23"/>
      <c r="K3557" s="23"/>
      <c r="L3557" s="23"/>
    </row>
    <row r="3558" spans="2:13" s="1" customFormat="1" ht="15" hidden="1" customHeight="1" outlineLevel="1" x14ac:dyDescent="0.15">
      <c r="B3558" s="7"/>
      <c r="D3558" s="63" t="s">
        <v>304</v>
      </c>
      <c r="F3558" s="8" t="s">
        <v>18</v>
      </c>
      <c r="H3558" s="23"/>
      <c r="I3558" s="23"/>
      <c r="J3558" s="23"/>
      <c r="K3558" s="23"/>
      <c r="L3558" s="23"/>
    </row>
    <row r="3559" spans="2:13" s="1" customFormat="1" ht="15" hidden="1" customHeight="1" outlineLevel="1" x14ac:dyDescent="0.15">
      <c r="B3559" s="7"/>
      <c r="D3559" s="63" t="s">
        <v>318</v>
      </c>
      <c r="F3559" s="8" t="s">
        <v>18</v>
      </c>
      <c r="H3559" s="23"/>
      <c r="I3559" s="23"/>
      <c r="J3559" s="23"/>
      <c r="K3559" s="23"/>
      <c r="L3559" s="23"/>
    </row>
    <row r="3560" spans="2:13" s="1" customFormat="1" ht="15" hidden="1" customHeight="1" outlineLevel="1" x14ac:dyDescent="0.15">
      <c r="B3560" s="7"/>
      <c r="D3560" s="63" t="s">
        <v>319</v>
      </c>
      <c r="F3560" s="8" t="s">
        <v>18</v>
      </c>
      <c r="H3560" s="23"/>
      <c r="I3560" s="23"/>
      <c r="J3560" s="23"/>
      <c r="K3560" s="23"/>
      <c r="L3560" s="23"/>
    </row>
    <row r="3561" spans="2:13" s="1" customFormat="1" ht="15" hidden="1" customHeight="1" outlineLevel="1" x14ac:dyDescent="0.15">
      <c r="B3561" s="7"/>
      <c r="D3561" s="63" t="s">
        <v>320</v>
      </c>
      <c r="F3561" s="8" t="s">
        <v>18</v>
      </c>
      <c r="H3561" s="23"/>
      <c r="I3561" s="23"/>
      <c r="J3561" s="23"/>
      <c r="K3561" s="23"/>
      <c r="L3561" s="23"/>
    </row>
    <row r="3562" spans="2:13" s="1" customFormat="1" ht="15" hidden="1" customHeight="1" outlineLevel="1" x14ac:dyDescent="0.15">
      <c r="B3562" s="7"/>
      <c r="D3562" s="63" t="s">
        <v>321</v>
      </c>
      <c r="F3562" s="8" t="s">
        <v>18</v>
      </c>
      <c r="H3562" s="23"/>
      <c r="I3562" s="23"/>
      <c r="J3562" s="23"/>
      <c r="K3562" s="23"/>
      <c r="L3562" s="23"/>
    </row>
    <row r="3563" spans="2:13" ht="4" hidden="1" customHeight="1" outlineLevel="1" x14ac:dyDescent="0.15">
      <c r="D3563" s="1"/>
      <c r="E3563" s="1"/>
      <c r="F3563" s="1"/>
      <c r="H3563" s="1"/>
      <c r="I3563" s="1"/>
      <c r="J3563" s="1"/>
      <c r="K3563" s="1"/>
      <c r="L3563" s="1"/>
    </row>
    <row r="3564" spans="2:13" s="1" customFormat="1" ht="15" hidden="1" customHeight="1" outlineLevel="1" x14ac:dyDescent="0.15">
      <c r="B3564" s="7"/>
      <c r="D3564" s="66" t="s">
        <v>327</v>
      </c>
      <c r="F3564" s="8" t="s">
        <v>18</v>
      </c>
      <c r="H3564" s="23"/>
      <c r="I3564" s="23"/>
      <c r="J3564" s="23"/>
      <c r="K3564" s="23"/>
      <c r="L3564" s="23"/>
    </row>
    <row r="3565" spans="2:13" ht="4" hidden="1" customHeight="1" outlineLevel="1" x14ac:dyDescent="0.15">
      <c r="D3565" s="1"/>
      <c r="E3565" s="1"/>
      <c r="F3565" s="1"/>
      <c r="H3565" s="1"/>
      <c r="I3565" s="1"/>
      <c r="J3565" s="1"/>
      <c r="K3565" s="1"/>
      <c r="L3565" s="1"/>
    </row>
    <row r="3566" spans="2:13" s="1" customFormat="1" ht="15" hidden="1" customHeight="1" outlineLevel="1" x14ac:dyDescent="0.15">
      <c r="B3566" s="7"/>
      <c r="D3566" s="60" t="s">
        <v>310</v>
      </c>
      <c r="E3566"/>
      <c r="F3566" s="8" t="s">
        <v>18</v>
      </c>
      <c r="H3566" s="28">
        <f>SUM(H3555:H3562, H3564)</f>
        <v>0</v>
      </c>
      <c r="I3566" s="28">
        <f t="shared" ref="I3566:L3566" si="205">SUM(I3555:I3562, I3564)</f>
        <v>0</v>
      </c>
      <c r="J3566" s="28">
        <f t="shared" si="205"/>
        <v>0</v>
      </c>
      <c r="K3566" s="28">
        <f t="shared" si="205"/>
        <v>0</v>
      </c>
      <c r="L3566" s="28">
        <f t="shared" si="205"/>
        <v>0</v>
      </c>
    </row>
    <row r="3567" spans="2:13" hidden="1" outlineLevel="1" x14ac:dyDescent="0.15">
      <c r="D3567" s="1"/>
      <c r="E3567" s="1"/>
      <c r="F3567" s="1"/>
      <c r="H3567" s="1"/>
      <c r="I3567" s="1"/>
      <c r="J3567" s="1"/>
      <c r="K3567" s="1"/>
      <c r="L3567" s="1"/>
    </row>
    <row r="3568" spans="2:13" s="1" customFormat="1" ht="18" hidden="1" customHeight="1" outlineLevel="1" x14ac:dyDescent="0.15">
      <c r="B3568" s="7"/>
      <c r="C3568" s="95" t="s">
        <v>322</v>
      </c>
      <c r="D3568" s="95"/>
      <c r="E3568" s="95"/>
      <c r="F3568" s="96"/>
      <c r="G3568" s="96"/>
      <c r="H3568" s="96" t="s">
        <v>4</v>
      </c>
      <c r="I3568" s="96" t="s">
        <v>5</v>
      </c>
      <c r="J3568" s="96" t="s">
        <v>6</v>
      </c>
      <c r="K3568" s="96" t="s">
        <v>257</v>
      </c>
      <c r="L3568" s="96" t="s">
        <v>258</v>
      </c>
      <c r="M3568" s="96"/>
    </row>
    <row r="3569" spans="2:12" ht="10" hidden="1" customHeight="1" outlineLevel="1" x14ac:dyDescent="0.15">
      <c r="H3569" s="1"/>
      <c r="I3569" s="1"/>
      <c r="J3569" s="1"/>
      <c r="K3569" s="1"/>
      <c r="L3569" s="1"/>
    </row>
    <row r="3570" spans="2:12" ht="15" hidden="1" customHeight="1" outlineLevel="1" x14ac:dyDescent="0.15">
      <c r="D3570" s="61" t="s">
        <v>308</v>
      </c>
      <c r="H3570" s="102" t="str" cm="1">
        <f t="array" ref="H3570">IF(OR(E3571:E3578 = "!"), "Red alert = missing data","")</f>
        <v/>
      </c>
      <c r="I3570" s="1"/>
      <c r="J3570" s="1"/>
      <c r="K3570" s="1"/>
      <c r="L3570" s="1"/>
    </row>
    <row r="3571" spans="2:12" s="1" customFormat="1" ht="15" hidden="1" customHeight="1" outlineLevel="1" x14ac:dyDescent="0.15">
      <c r="B3571" s="7"/>
      <c r="D3571" s="64" t="str">
        <f t="shared" ref="D3571:D3578" si="206">D3555</f>
        <v>[Role 1]</v>
      </c>
      <c r="E3571" s="62" t="str" cm="1">
        <f t="array" ref="E3571">IF(OR(H3555:L3555*H3571:L3571 &lt; H3555:L3555*1), "!", "")</f>
        <v/>
      </c>
      <c r="F3571" s="59" t="str">
        <f>F3542</f>
        <v>[currency code]</v>
      </c>
      <c r="H3571" s="23"/>
      <c r="I3571" s="23"/>
      <c r="J3571" s="23"/>
      <c r="K3571" s="23"/>
      <c r="L3571" s="23"/>
    </row>
    <row r="3572" spans="2:12" s="1" customFormat="1" ht="15" hidden="1" customHeight="1" outlineLevel="1" x14ac:dyDescent="0.15">
      <c r="B3572" s="7"/>
      <c r="D3572" s="64" t="str">
        <f t="shared" si="206"/>
        <v>[Role 2]</v>
      </c>
      <c r="E3572" s="62" t="str" cm="1">
        <f t="array" ref="E3572">IF(OR(H3556:L3556*H3572:L3572 &lt; H3556:L3556*1), "!", "")</f>
        <v/>
      </c>
      <c r="F3572" s="59" t="str">
        <f>F3542</f>
        <v>[currency code]</v>
      </c>
      <c r="H3572" s="23"/>
      <c r="I3572" s="23"/>
      <c r="J3572" s="23"/>
      <c r="K3572" s="23"/>
      <c r="L3572" s="23"/>
    </row>
    <row r="3573" spans="2:12" s="1" customFormat="1" ht="15" hidden="1" customHeight="1" outlineLevel="1" x14ac:dyDescent="0.15">
      <c r="B3573" s="7"/>
      <c r="D3573" s="64" t="str">
        <f t="shared" si="206"/>
        <v>[Role 3]</v>
      </c>
      <c r="E3573" s="62" t="str" cm="1">
        <f t="array" ref="E3573">IF(OR(H3557:L3557*H3573:L3573 &lt; H3557:L3557*1), "!", "")</f>
        <v/>
      </c>
      <c r="F3573" s="59" t="str">
        <f>F3542</f>
        <v>[currency code]</v>
      </c>
      <c r="H3573" s="23"/>
      <c r="I3573" s="23"/>
      <c r="J3573" s="23"/>
      <c r="K3573" s="23"/>
      <c r="L3573" s="23"/>
    </row>
    <row r="3574" spans="2:12" s="1" customFormat="1" ht="15" hidden="1" customHeight="1" outlineLevel="1" x14ac:dyDescent="0.15">
      <c r="B3574" s="7"/>
      <c r="D3574" s="64" t="str">
        <f t="shared" si="206"/>
        <v>[Role 4]</v>
      </c>
      <c r="E3574" s="62" t="str" cm="1">
        <f t="array" ref="E3574">IF(OR(H3558:L3558*H3574:L3574 &lt; H3558:L3558*1), "!", "")</f>
        <v/>
      </c>
      <c r="F3574" s="59" t="str">
        <f>F3542</f>
        <v>[currency code]</v>
      </c>
      <c r="H3574" s="23"/>
      <c r="I3574" s="23"/>
      <c r="J3574" s="23"/>
      <c r="K3574" s="23"/>
      <c r="L3574" s="23"/>
    </row>
    <row r="3575" spans="2:12" s="1" customFormat="1" ht="15" hidden="1" customHeight="1" outlineLevel="1" x14ac:dyDescent="0.15">
      <c r="B3575" s="7"/>
      <c r="D3575" s="64" t="str">
        <f t="shared" si="206"/>
        <v>[Role 5]</v>
      </c>
      <c r="E3575" s="62" t="str" cm="1">
        <f t="array" ref="E3575">IF(OR(H3559:L3559*H3575:L3575 &lt; H3559:L3559*1), "!", "")</f>
        <v/>
      </c>
      <c r="F3575" s="59" t="str">
        <f>F3542</f>
        <v>[currency code]</v>
      </c>
      <c r="H3575" s="23"/>
      <c r="I3575" s="23"/>
      <c r="J3575" s="23"/>
      <c r="K3575" s="23"/>
      <c r="L3575" s="23"/>
    </row>
    <row r="3576" spans="2:12" s="1" customFormat="1" ht="15" hidden="1" customHeight="1" outlineLevel="1" x14ac:dyDescent="0.15">
      <c r="B3576" s="7"/>
      <c r="D3576" s="64" t="str">
        <f t="shared" si="206"/>
        <v>[Role 6]</v>
      </c>
      <c r="E3576" s="62" t="str" cm="1">
        <f t="array" ref="E3576">IF(OR(H3560:L3560*H3576:L3576 &lt; H3560:L3560*1), "!", "")</f>
        <v/>
      </c>
      <c r="F3576" s="59" t="str">
        <f>F3542</f>
        <v>[currency code]</v>
      </c>
      <c r="H3576" s="23"/>
      <c r="I3576" s="23"/>
      <c r="J3576" s="23"/>
      <c r="K3576" s="23"/>
      <c r="L3576" s="23"/>
    </row>
    <row r="3577" spans="2:12" s="1" customFormat="1" ht="15" hidden="1" customHeight="1" outlineLevel="1" x14ac:dyDescent="0.15">
      <c r="B3577" s="7"/>
      <c r="D3577" s="64" t="str">
        <f t="shared" si="206"/>
        <v>[Role 7]</v>
      </c>
      <c r="E3577" s="62" t="str" cm="1">
        <f t="array" ref="E3577">IF(OR(H3561:L3561*H3577:L3577 &lt; H3561:L3561*1), "!", "")</f>
        <v/>
      </c>
      <c r="F3577" s="59" t="str">
        <f>F3542</f>
        <v>[currency code]</v>
      </c>
      <c r="H3577" s="23"/>
      <c r="I3577" s="23"/>
      <c r="J3577" s="23"/>
      <c r="K3577" s="23"/>
      <c r="L3577" s="23"/>
    </row>
    <row r="3578" spans="2:12" s="1" customFormat="1" ht="15" hidden="1" customHeight="1" outlineLevel="1" x14ac:dyDescent="0.15">
      <c r="B3578" s="7"/>
      <c r="D3578" s="64" t="str">
        <f t="shared" si="206"/>
        <v>[Role 8]</v>
      </c>
      <c r="E3578" s="62" t="str" cm="1">
        <f t="array" ref="E3578">IF(OR(H3562:L3562*H3578:L3578 &lt; H3562:L3562*1), "!", "")</f>
        <v/>
      </c>
      <c r="F3578" s="59" t="str">
        <f>F3542</f>
        <v>[currency code]</v>
      </c>
      <c r="H3578" s="23"/>
      <c r="I3578" s="23"/>
      <c r="J3578" s="23"/>
      <c r="K3578" s="23"/>
      <c r="L3578" s="23"/>
    </row>
    <row r="3579" spans="2:12" ht="10" hidden="1" customHeight="1" outlineLevel="1" x14ac:dyDescent="0.15">
      <c r="D3579" s="1"/>
      <c r="E3579" s="1"/>
      <c r="F3579" s="1"/>
      <c r="H3579" s="1"/>
      <c r="I3579" s="1"/>
      <c r="J3579" s="1"/>
      <c r="K3579" s="1"/>
      <c r="L3579" s="1"/>
    </row>
    <row r="3580" spans="2:12" ht="15" hidden="1" customHeight="1" outlineLevel="1" x14ac:dyDescent="0.15">
      <c r="D3580" s="61" t="s">
        <v>309</v>
      </c>
      <c r="E3580" s="1"/>
      <c r="F3580" s="1"/>
      <c r="H3580" s="104" t="s">
        <v>326</v>
      </c>
      <c r="I3580" s="1"/>
      <c r="J3580" s="1"/>
      <c r="K3580" s="1"/>
      <c r="L3580" s="1"/>
    </row>
    <row r="3581" spans="2:12" s="1" customFormat="1" ht="15" hidden="1" customHeight="1" outlineLevel="1" x14ac:dyDescent="0.15">
      <c r="B3581" s="7"/>
      <c r="D3581" s="64" t="str">
        <f t="shared" ref="D3581:D3588" si="207">D3555</f>
        <v>[Role 1]</v>
      </c>
      <c r="E3581" s="43"/>
      <c r="F3581" s="8" t="str">
        <f t="shared" ref="F3581:F3588" si="208">ReportingCurrency</f>
        <v>USD</v>
      </c>
      <c r="H3581" s="28">
        <f>IF(OR(H3544=0, H3555=0), 0, H3571/H3544)</f>
        <v>0</v>
      </c>
      <c r="I3581" s="28">
        <f>IF(OR(I3544=0, I3555=0), 0, I3571/I3544)</f>
        <v>0</v>
      </c>
      <c r="J3581" s="28">
        <f>IF(OR(J3544=0, J3555=0), 0, J3571/J3544)</f>
        <v>0</v>
      </c>
      <c r="K3581" s="28">
        <f>IF(OR(K3544=0, K3555=0), 0, K3571/K3544)</f>
        <v>0</v>
      </c>
      <c r="L3581" s="28">
        <f>IF(OR(L3544=0, L3555=0), 0, L3571/L3544)</f>
        <v>0</v>
      </c>
    </row>
    <row r="3582" spans="2:12" s="1" customFormat="1" ht="15" hidden="1" customHeight="1" outlineLevel="1" x14ac:dyDescent="0.15">
      <c r="B3582" s="7"/>
      <c r="D3582" s="64" t="str">
        <f t="shared" si="207"/>
        <v>[Role 2]</v>
      </c>
      <c r="E3582" s="43"/>
      <c r="F3582" s="8" t="str">
        <f t="shared" si="208"/>
        <v>USD</v>
      </c>
      <c r="H3582" s="28">
        <f>IF(OR(H3544=0, H3556=0), 0, H3572/H3544)</f>
        <v>0</v>
      </c>
      <c r="I3582" s="28">
        <f>IF(OR(I3544=0, I3556=0), 0, I3572/I3544)</f>
        <v>0</v>
      </c>
      <c r="J3582" s="28">
        <f>IF(OR(J3544=0, J3556=0), 0, J3572/J3544)</f>
        <v>0</v>
      </c>
      <c r="K3582" s="28">
        <f>IF(OR(K3544=0, K3556=0), 0, K3572/K3544)</f>
        <v>0</v>
      </c>
      <c r="L3582" s="28">
        <f>IF(OR(L3544=0, L3556=0), 0, L3572/L3544)</f>
        <v>0</v>
      </c>
    </row>
    <row r="3583" spans="2:12" s="1" customFormat="1" ht="15" hidden="1" customHeight="1" outlineLevel="1" x14ac:dyDescent="0.15">
      <c r="B3583" s="7"/>
      <c r="D3583" s="64" t="str">
        <f t="shared" si="207"/>
        <v>[Role 3]</v>
      </c>
      <c r="E3583" s="43"/>
      <c r="F3583" s="8" t="str">
        <f t="shared" si="208"/>
        <v>USD</v>
      </c>
      <c r="H3583" s="28">
        <f>IF(OR(H3544=0, H3557=0), 0, H3573/H3544)</f>
        <v>0</v>
      </c>
      <c r="I3583" s="28">
        <f>IF(OR(I3544=0, I3557=0), 0, I3573/I3544)</f>
        <v>0</v>
      </c>
      <c r="J3583" s="28">
        <f>IF(OR(J3544=0, J3557=0), 0, J3573/J3544)</f>
        <v>0</v>
      </c>
      <c r="K3583" s="28">
        <f>IF(OR(K3544=0, K3557=0), 0, K3573/K3544)</f>
        <v>0</v>
      </c>
      <c r="L3583" s="28">
        <f>IF(OR(L3544=0, L3557=0), 0, L3573/L3544)</f>
        <v>0</v>
      </c>
    </row>
    <row r="3584" spans="2:12" s="1" customFormat="1" ht="15" hidden="1" customHeight="1" outlineLevel="1" x14ac:dyDescent="0.15">
      <c r="B3584" s="7"/>
      <c r="D3584" s="64" t="str">
        <f t="shared" si="207"/>
        <v>[Role 4]</v>
      </c>
      <c r="E3584" s="43"/>
      <c r="F3584" s="8" t="str">
        <f t="shared" si="208"/>
        <v>USD</v>
      </c>
      <c r="H3584" s="28">
        <f>IF(OR(H3544=0, H3558=0), 0, H3574/H3544)</f>
        <v>0</v>
      </c>
      <c r="I3584" s="28">
        <f>IF(OR(I3544=0, I3558=0), 0, I3574/I3544)</f>
        <v>0</v>
      </c>
      <c r="J3584" s="28">
        <f>IF(OR(J3544=0, J3558=0), 0, J3574/J3544)</f>
        <v>0</v>
      </c>
      <c r="K3584" s="28">
        <f>IF(OR(K3544=0, K3558=0), 0, K3574/K3544)</f>
        <v>0</v>
      </c>
      <c r="L3584" s="28">
        <f>IF(OR(L3544=0, L3558=0), 0, L3574/L3544)</f>
        <v>0</v>
      </c>
    </row>
    <row r="3585" spans="2:13" s="1" customFormat="1" ht="15" hidden="1" customHeight="1" outlineLevel="1" x14ac:dyDescent="0.15">
      <c r="B3585" s="7"/>
      <c r="D3585" s="64" t="str">
        <f t="shared" si="207"/>
        <v>[Role 5]</v>
      </c>
      <c r="E3585" s="43"/>
      <c r="F3585" s="8" t="str">
        <f t="shared" si="208"/>
        <v>USD</v>
      </c>
      <c r="H3585" s="28">
        <f>IF(OR(H3544=0, H3559=0), 0, H3575/H3544)</f>
        <v>0</v>
      </c>
      <c r="I3585" s="28">
        <f>IF(OR(I3544=0, I3559=0), 0, I3575/I3544)</f>
        <v>0</v>
      </c>
      <c r="J3585" s="28">
        <f>IF(OR(J3544=0, J3559=0), 0, J3575/J3544)</f>
        <v>0</v>
      </c>
      <c r="K3585" s="28">
        <f>IF(OR(K3544=0, K3559=0), 0, K3575/K3544)</f>
        <v>0</v>
      </c>
      <c r="L3585" s="28">
        <f>IF(OR(L3544=0, L3559=0), 0, L3575/L3544)</f>
        <v>0</v>
      </c>
    </row>
    <row r="3586" spans="2:13" s="1" customFormat="1" ht="15" hidden="1" customHeight="1" outlineLevel="1" x14ac:dyDescent="0.15">
      <c r="B3586" s="7"/>
      <c r="D3586" s="64" t="str">
        <f t="shared" si="207"/>
        <v>[Role 6]</v>
      </c>
      <c r="E3586" s="43"/>
      <c r="F3586" s="8" t="str">
        <f t="shared" si="208"/>
        <v>USD</v>
      </c>
      <c r="H3586" s="28">
        <f>IF(OR(H3544=0, H3560=0), 0, H3576/H3544)</f>
        <v>0</v>
      </c>
      <c r="I3586" s="28">
        <f>IF(OR(I3544=0, I3560=0), 0, I3576/I3544)</f>
        <v>0</v>
      </c>
      <c r="J3586" s="28">
        <f>IF(OR(J3544=0, J3560=0), 0, J3576/J3544)</f>
        <v>0</v>
      </c>
      <c r="K3586" s="28">
        <f>IF(OR(K3544=0, K3560=0), 0, K3576/K3544)</f>
        <v>0</v>
      </c>
      <c r="L3586" s="28">
        <f>IF(OR(L3544=0, L3560=0), 0, L3576/L3544)</f>
        <v>0</v>
      </c>
    </row>
    <row r="3587" spans="2:13" s="1" customFormat="1" ht="15" hidden="1" customHeight="1" outlineLevel="1" x14ac:dyDescent="0.15">
      <c r="B3587" s="7"/>
      <c r="D3587" s="64" t="str">
        <f t="shared" si="207"/>
        <v>[Role 7]</v>
      </c>
      <c r="E3587" s="43"/>
      <c r="F3587" s="8" t="str">
        <f t="shared" si="208"/>
        <v>USD</v>
      </c>
      <c r="H3587" s="28">
        <f>IF(OR(H3544=0, H3561=0), 0, H3577/H3544)</f>
        <v>0</v>
      </c>
      <c r="I3587" s="28">
        <f>IF(OR(I3544=0, I3561=0), 0, I3577/I3544)</f>
        <v>0</v>
      </c>
      <c r="J3587" s="28">
        <f>IF(OR(J3544=0, J3561=0), 0, J3577/J3544)</f>
        <v>0</v>
      </c>
      <c r="K3587" s="28">
        <f>IF(OR(K3544=0, K3561=0), 0, K3577/K3544)</f>
        <v>0</v>
      </c>
      <c r="L3587" s="28">
        <f>IF(OR(L3544=0, L3561=0), 0, L3577/L3544)</f>
        <v>0</v>
      </c>
    </row>
    <row r="3588" spans="2:13" s="1" customFormat="1" ht="15" hidden="1" customHeight="1" outlineLevel="1" x14ac:dyDescent="0.15">
      <c r="B3588" s="7"/>
      <c r="D3588" s="64" t="str">
        <f t="shared" si="207"/>
        <v>[Role 8]</v>
      </c>
      <c r="E3588" s="43"/>
      <c r="F3588" s="8" t="str">
        <f t="shared" si="208"/>
        <v>USD</v>
      </c>
      <c r="H3588" s="28">
        <f>IF(OR(H3544=0, H3562=0), 0, H3578/H3544)</f>
        <v>0</v>
      </c>
      <c r="I3588" s="28">
        <f>IF(OR(I3544=0, I3562=0), 0, I3578/I3544)</f>
        <v>0</v>
      </c>
      <c r="J3588" s="28">
        <f>IF(OR(J3544=0, J3562=0), 0, J3578/J3544)</f>
        <v>0</v>
      </c>
      <c r="K3588" s="28">
        <f>IF(OR(K3544=0, K3562=0), 0, K3578/K3544)</f>
        <v>0</v>
      </c>
      <c r="L3588" s="28">
        <f>IF(OR(L3544=0, L3562=0), 0, L3578/L3544)</f>
        <v>0</v>
      </c>
    </row>
    <row r="3589" spans="2:13" hidden="1" outlineLevel="1" x14ac:dyDescent="0.15"/>
    <row r="3590" spans="2:13" s="1" customFormat="1" ht="18" hidden="1" customHeight="1" outlineLevel="1" x14ac:dyDescent="0.15">
      <c r="B3590" s="7"/>
      <c r="C3590" s="95" t="s">
        <v>10</v>
      </c>
      <c r="D3590" s="95"/>
      <c r="E3590" s="95"/>
      <c r="F3590" s="96"/>
      <c r="G3590" s="96"/>
      <c r="H3590" s="103" t="s">
        <v>4</v>
      </c>
      <c r="I3590" s="96" t="s">
        <v>5</v>
      </c>
      <c r="J3590" s="96" t="s">
        <v>6</v>
      </c>
      <c r="K3590" s="96" t="s">
        <v>257</v>
      </c>
      <c r="L3590" s="96" t="s">
        <v>258</v>
      </c>
      <c r="M3590" s="96"/>
    </row>
    <row r="3591" spans="2:13" ht="10" hidden="1" customHeight="1" outlineLevel="1" x14ac:dyDescent="0.15"/>
    <row r="3592" spans="2:13" s="1" customFormat="1" ht="15" hidden="1" customHeight="1" outlineLevel="1" x14ac:dyDescent="0.15">
      <c r="B3592" s="7"/>
      <c r="D3592" s="9" t="s">
        <v>17</v>
      </c>
      <c r="F3592" s="8" t="s">
        <v>9</v>
      </c>
      <c r="H3592" s="29">
        <f>H3566</f>
        <v>0</v>
      </c>
      <c r="I3592" s="29">
        <f>I3566</f>
        <v>0</v>
      </c>
      <c r="J3592" s="29">
        <f>J3566</f>
        <v>0</v>
      </c>
      <c r="K3592" s="29">
        <f>K3566</f>
        <v>0</v>
      </c>
      <c r="L3592" s="29">
        <f>L3566</f>
        <v>0</v>
      </c>
    </row>
    <row r="3593" spans="2:13" ht="4" hidden="1" customHeight="1" outlineLevel="1" x14ac:dyDescent="0.15">
      <c r="D3593" s="9"/>
      <c r="F3593" s="1"/>
      <c r="H3593" s="1"/>
      <c r="I3593" s="1"/>
      <c r="J3593" s="1"/>
      <c r="K3593" s="1"/>
      <c r="L3593" s="1"/>
    </row>
    <row r="3594" spans="2:13" s="1" customFormat="1" ht="15" hidden="1" customHeight="1" outlineLevel="1" x14ac:dyDescent="0.15">
      <c r="B3594" s="7"/>
      <c r="D3594" s="9" t="s">
        <v>249</v>
      </c>
      <c r="F3594" s="8" t="s">
        <v>9</v>
      </c>
      <c r="H3594" s="29" cm="1">
        <f t="array" ref="H3594">SUM(H3555:H3562 * (H3571:H3578 &lt;H3542))</f>
        <v>0</v>
      </c>
      <c r="I3594" s="29" cm="1">
        <f t="array" ref="I3594">SUM(I3555:I3562 * (I3571:I3578 &lt;I3542))</f>
        <v>0</v>
      </c>
      <c r="J3594" s="29" cm="1">
        <f t="array" ref="J3594">SUM(J3555:J3562 * (J3571:J3578 &lt;J3542))</f>
        <v>0</v>
      </c>
      <c r="K3594" s="29" cm="1">
        <f t="array" ref="K3594">SUM(K3555:K3562 * (K3571:K3578 &lt;K3542))</f>
        <v>0</v>
      </c>
      <c r="L3594" s="29" cm="1">
        <f t="array" ref="L3594">SUM(L3555:L3562 * (L3571:L3578 &lt;L3542))</f>
        <v>0</v>
      </c>
    </row>
    <row r="3595" spans="2:13" ht="4" hidden="1" customHeight="1" outlineLevel="1" x14ac:dyDescent="0.15">
      <c r="D3595" s="9"/>
      <c r="F3595" s="1"/>
      <c r="H3595" s="1"/>
      <c r="I3595" s="1"/>
      <c r="J3595" s="1"/>
      <c r="K3595" s="1"/>
      <c r="L3595" s="1"/>
    </row>
    <row r="3596" spans="2:13" s="1" customFormat="1" ht="15" hidden="1" customHeight="1" outlineLevel="1" x14ac:dyDescent="0.15">
      <c r="B3596" s="7"/>
      <c r="D3596" s="9" t="s">
        <v>11</v>
      </c>
      <c r="F3596" s="8" t="str">
        <f>ReportingCurrencyUnitLables</f>
        <v>USD 000s</v>
      </c>
      <c r="H3596" s="29">
        <f>H3546 * H3566 / 1000</f>
        <v>0</v>
      </c>
      <c r="I3596" s="105">
        <f t="shared" ref="I3596:L3596" si="209">I3546 * I3566 / 1000</f>
        <v>0</v>
      </c>
      <c r="J3596" s="29">
        <f t="shared" si="209"/>
        <v>0</v>
      </c>
      <c r="K3596" s="29">
        <f t="shared" si="209"/>
        <v>0</v>
      </c>
      <c r="L3596" s="29">
        <f t="shared" si="209"/>
        <v>0</v>
      </c>
    </row>
    <row r="3597" spans="2:13" ht="4" hidden="1" customHeight="1" outlineLevel="1" x14ac:dyDescent="0.15">
      <c r="D3597" s="9"/>
      <c r="F3597" s="1"/>
      <c r="H3597" s="1"/>
      <c r="I3597" s="1"/>
      <c r="J3597" s="1"/>
      <c r="K3597" s="1"/>
      <c r="L3597" s="1"/>
    </row>
    <row r="3598" spans="2:13" s="1" customFormat="1" ht="15" hidden="1" customHeight="1" outlineLevel="1" x14ac:dyDescent="0.15">
      <c r="B3598" s="7"/>
      <c r="D3598" s="9" t="s">
        <v>13</v>
      </c>
      <c r="F3598" s="8" t="s">
        <v>14</v>
      </c>
      <c r="H3598" s="30">
        <f>IF(H3592=0,0,H3594 / H3592)</f>
        <v>0</v>
      </c>
      <c r="I3598" s="30">
        <f>IF(I3592=0,0,I3594 / I3592)</f>
        <v>0</v>
      </c>
      <c r="J3598" s="30">
        <f>IF(J3592=0,0,J3594 / J3592)</f>
        <v>0</v>
      </c>
      <c r="K3598" s="30">
        <f>IF(K3592=0,0,K3594 / K3592)</f>
        <v>0</v>
      </c>
      <c r="L3598" s="30">
        <f>IF(L3592=0,0,L3594 / L3592)</f>
        <v>0</v>
      </c>
    </row>
    <row r="3599" spans="2:13" ht="4" hidden="1" customHeight="1" outlineLevel="1" x14ac:dyDescent="0.15">
      <c r="D3599" s="9"/>
      <c r="F3599" s="1"/>
      <c r="H3599" s="1"/>
      <c r="I3599" s="1"/>
      <c r="J3599" s="1"/>
      <c r="K3599" s="1"/>
      <c r="L3599" s="1"/>
    </row>
    <row r="3600" spans="2:13" ht="15" hidden="1" customHeight="1" outlineLevel="1" x14ac:dyDescent="0.15">
      <c r="D3600" s="9" t="s">
        <v>301</v>
      </c>
      <c r="F3600" s="8" t="str">
        <f>ReportingCurrencyUnitLables</f>
        <v>USD 000s</v>
      </c>
      <c r="G3600" s="1"/>
      <c r="H3600" s="105" cm="1">
        <f t="array" ref="H3600">SUM((H3581:H3588&lt;H3546) * (H3546 - H3581:H3588) * H3555:H3562) / 1000</f>
        <v>0</v>
      </c>
      <c r="I3600" s="105" cm="1">
        <f t="array" ref="I3600">SUM((I3581:I3588&lt;I3546) * (I3546 - I3581:I3588) * I3555:I3562) / 1000</f>
        <v>0</v>
      </c>
      <c r="J3600" s="105" cm="1">
        <f t="array" ref="J3600">SUM((J3581:J3588&lt;J3546) * (J3546 - J3581:J3588) * J3555:J3562) / 1000</f>
        <v>0</v>
      </c>
      <c r="K3600" s="105" cm="1">
        <f t="array" ref="K3600">SUM((K3581:K3588&lt;K3546) * (K3546 - K3581:K3588) * K3555:K3562) / 1000</f>
        <v>0</v>
      </c>
      <c r="L3600" s="105" cm="1">
        <f t="array" ref="L3600">SUM((L3581:L3588&lt;L3546) * (L3546 - L3581:L3588) * L3555:L3562) / 1000</f>
        <v>0</v>
      </c>
    </row>
    <row r="3601" spans="2:13" ht="4" hidden="1" customHeight="1" outlineLevel="1" x14ac:dyDescent="0.15">
      <c r="D3601" s="9"/>
      <c r="F3601" s="1"/>
      <c r="H3601" s="1"/>
      <c r="I3601" s="1"/>
      <c r="J3601" s="1"/>
      <c r="K3601" s="1"/>
      <c r="L3601" s="1"/>
    </row>
    <row r="3602" spans="2:13" s="1" customFormat="1" ht="15" hidden="1" customHeight="1" outlineLevel="1" x14ac:dyDescent="0.15">
      <c r="B3602" s="7"/>
      <c r="D3602" s="9" t="s">
        <v>252</v>
      </c>
      <c r="F3602" s="8" t="s">
        <v>250</v>
      </c>
      <c r="H3602" s="30">
        <f>IF(H3596=0, 0, H3600/H3596)</f>
        <v>0</v>
      </c>
      <c r="I3602" s="30">
        <f>IF(I3596=0, 0, I3600/I3596)</f>
        <v>0</v>
      </c>
      <c r="J3602" s="30">
        <f>IF(J3596=0, 0, J3600/J3596)</f>
        <v>0</v>
      </c>
      <c r="K3602" s="30">
        <f>IF(K3596=0, 0, K3600/K3596)</f>
        <v>0</v>
      </c>
      <c r="L3602" s="30">
        <f>IF(L3596=0, 0, L3600/L3596)</f>
        <v>0</v>
      </c>
    </row>
    <row r="3603" spans="2:13" ht="4" hidden="1" customHeight="1" outlineLevel="1" x14ac:dyDescent="0.15">
      <c r="D3603" s="9"/>
      <c r="F3603" s="1"/>
      <c r="H3603" s="1"/>
      <c r="I3603" s="1"/>
      <c r="J3603" s="1"/>
      <c r="K3603" s="1"/>
      <c r="L3603" s="1"/>
    </row>
    <row r="3604" spans="2:13" s="1" customFormat="1" ht="15" hidden="1" customHeight="1" outlineLevel="1" x14ac:dyDescent="0.15">
      <c r="B3604" s="7"/>
      <c r="C3604" s="7"/>
      <c r="D3604" s="9" t="s">
        <v>251</v>
      </c>
      <c r="F3604" s="8" t="s">
        <v>259</v>
      </c>
      <c r="H3604" s="31"/>
      <c r="I3604" s="30">
        <f>IF(H3602=0, 0, -(I3602-H3602) / H3602)</f>
        <v>0</v>
      </c>
      <c r="J3604" s="30">
        <f>IF(I3602=0, 0, -(J3602-I3602) / I3602)</f>
        <v>0</v>
      </c>
      <c r="K3604" s="30">
        <f>IF(J3602=0, 0, -(K3602-J3602) / J3602)</f>
        <v>0</v>
      </c>
      <c r="L3604" s="30">
        <f>IF(K3602=0, 0, -(L3602-K3602) / K3602)</f>
        <v>0</v>
      </c>
    </row>
    <row r="3605" spans="2:13" hidden="1" outlineLevel="1" x14ac:dyDescent="0.15"/>
    <row r="3606" spans="2:13" s="1" customFormat="1" ht="18" hidden="1" customHeight="1" outlineLevel="1" x14ac:dyDescent="0.15">
      <c r="B3606" s="7"/>
      <c r="C3606" s="95" t="s">
        <v>241</v>
      </c>
      <c r="D3606" s="95"/>
      <c r="E3606" s="97">
        <f>IF(AND(J3533 = "Yes", OR(ISBLANK(Worker_Type_Filter), Worker_Type_Filter = H3538),
 OR(ISBLANK(Country_Filter), Country_Filter = J3538)), 1, 0)</f>
        <v>1</v>
      </c>
      <c r="F3606" s="96"/>
      <c r="G3606" s="96"/>
      <c r="H3606" s="96" t="s">
        <v>4</v>
      </c>
      <c r="I3606" s="96" t="s">
        <v>5</v>
      </c>
      <c r="J3606" s="96" t="s">
        <v>6</v>
      </c>
      <c r="K3606" s="96" t="s">
        <v>257</v>
      </c>
      <c r="L3606" s="96" t="s">
        <v>258</v>
      </c>
      <c r="M3606" s="96"/>
    </row>
    <row r="3607" spans="2:13" ht="10" hidden="1" customHeight="1" outlineLevel="1" x14ac:dyDescent="0.15">
      <c r="C3607" s="44" t="s">
        <v>248</v>
      </c>
    </row>
    <row r="3608" spans="2:13" ht="4" hidden="1" customHeight="1" outlineLevel="1" x14ac:dyDescent="0.15"/>
    <row r="3609" spans="2:13" s="1" customFormat="1" ht="15" hidden="1" customHeight="1" outlineLevel="1" x14ac:dyDescent="0.15">
      <c r="B3609" s="7"/>
      <c r="C3609" s="19">
        <v>1</v>
      </c>
      <c r="D3609" s="9" t="s">
        <v>17</v>
      </c>
      <c r="F3609" s="8" t="s">
        <v>9</v>
      </c>
      <c r="H3609" s="29">
        <f>H3592 * $E3606</f>
        <v>0</v>
      </c>
      <c r="I3609" s="29">
        <f>I3592 * $E3606</f>
        <v>0</v>
      </c>
      <c r="J3609" s="29">
        <f>J3592 * $E3606</f>
        <v>0</v>
      </c>
      <c r="K3609" s="29">
        <f>K3592 * $E3606</f>
        <v>0</v>
      </c>
      <c r="L3609" s="29">
        <f>L3592 * $E3606</f>
        <v>0</v>
      </c>
    </row>
    <row r="3610" spans="2:13" ht="4" hidden="1" customHeight="1" outlineLevel="1" x14ac:dyDescent="0.15">
      <c r="D3610" s="9"/>
      <c r="F3610" s="1"/>
      <c r="H3610" s="1"/>
      <c r="I3610" s="1"/>
      <c r="J3610" s="1"/>
      <c r="K3610" s="1"/>
      <c r="L3610" s="1"/>
    </row>
    <row r="3611" spans="2:13" s="1" customFormat="1" ht="15" hidden="1" customHeight="1" outlineLevel="1" x14ac:dyDescent="0.15">
      <c r="B3611" s="7"/>
      <c r="C3611" s="19">
        <v>2</v>
      </c>
      <c r="D3611" s="9" t="s">
        <v>249</v>
      </c>
      <c r="F3611" s="8" t="s">
        <v>9</v>
      </c>
      <c r="H3611" s="29">
        <f>H3594 * $E3606</f>
        <v>0</v>
      </c>
      <c r="I3611" s="29">
        <f>I3594 * $E3606</f>
        <v>0</v>
      </c>
      <c r="J3611" s="29">
        <f>J3594 * $E3606</f>
        <v>0</v>
      </c>
      <c r="K3611" s="29">
        <f>K3594 * $E3606</f>
        <v>0</v>
      </c>
      <c r="L3611" s="29">
        <f>L3594 * $E3606</f>
        <v>0</v>
      </c>
    </row>
    <row r="3612" spans="2:13" ht="4" hidden="1" customHeight="1" outlineLevel="1" x14ac:dyDescent="0.15">
      <c r="D3612" s="9"/>
      <c r="F3612" s="1"/>
      <c r="H3612" s="1"/>
      <c r="I3612" s="1"/>
      <c r="J3612" s="1"/>
      <c r="K3612" s="1"/>
      <c r="L3612" s="1"/>
    </row>
    <row r="3613" spans="2:13" s="1" customFormat="1" ht="15" hidden="1" customHeight="1" outlineLevel="1" x14ac:dyDescent="0.15">
      <c r="B3613" s="7"/>
      <c r="C3613" s="19">
        <v>3</v>
      </c>
      <c r="D3613" s="9" t="s">
        <v>11</v>
      </c>
      <c r="F3613" s="8" t="str">
        <f>ReportingCurrencyUnitLables</f>
        <v>USD 000s</v>
      </c>
      <c r="H3613" s="29">
        <f>H3596 * $E3606</f>
        <v>0</v>
      </c>
      <c r="I3613" s="29">
        <f>I3596 * $E3606</f>
        <v>0</v>
      </c>
      <c r="J3613" s="29">
        <f>J3596 * $E3606</f>
        <v>0</v>
      </c>
      <c r="K3613" s="29">
        <f>K3596 * $E3606</f>
        <v>0</v>
      </c>
      <c r="L3613" s="29">
        <f>L3596 * $E3606</f>
        <v>0</v>
      </c>
    </row>
    <row r="3614" spans="2:13" ht="4" hidden="1" customHeight="1" outlineLevel="1" x14ac:dyDescent="0.15">
      <c r="D3614" s="9"/>
      <c r="F3614" s="1"/>
      <c r="H3614" s="1"/>
      <c r="I3614" s="1"/>
      <c r="J3614" s="1"/>
      <c r="K3614" s="1"/>
      <c r="L3614" s="1"/>
    </row>
    <row r="3615" spans="2:13" s="1" customFormat="1" ht="15" hidden="1" customHeight="1" outlineLevel="1" x14ac:dyDescent="0.15">
      <c r="B3615" s="7"/>
      <c r="C3615" s="19">
        <v>4</v>
      </c>
      <c r="D3615" s="9" t="s">
        <v>256</v>
      </c>
      <c r="F3615" s="8" t="str">
        <f>ReportingCurrencyUnitLables</f>
        <v>USD 000s</v>
      </c>
      <c r="H3615" s="29">
        <f>H3600 * $E3606</f>
        <v>0</v>
      </c>
      <c r="I3615" s="29">
        <f>I3600 * $E3606</f>
        <v>0</v>
      </c>
      <c r="J3615" s="29">
        <f>J3600 * $E3606</f>
        <v>0</v>
      </c>
      <c r="K3615" s="29">
        <f>K3600 * $E3606</f>
        <v>0</v>
      </c>
      <c r="L3615" s="29">
        <f>L3600 * $E3606</f>
        <v>0</v>
      </c>
    </row>
    <row r="3616" spans="2:13" ht="4" hidden="1" customHeight="1" outlineLevel="1" x14ac:dyDescent="0.15">
      <c r="D3616" s="9"/>
      <c r="F3616" s="1"/>
      <c r="H3616" s="1"/>
      <c r="I3616" s="1"/>
      <c r="J3616" s="1"/>
      <c r="K3616" s="1"/>
      <c r="L3616" s="1"/>
    </row>
    <row r="3617" spans="2:14" ht="10" hidden="1" customHeight="1" outlineLevel="1" x14ac:dyDescent="0.15">
      <c r="B3617" s="45"/>
      <c r="C3617" s="41"/>
      <c r="D3617" s="41"/>
      <c r="E3617" s="41"/>
      <c r="F3617" s="41"/>
      <c r="G3617" s="41"/>
      <c r="H3617" s="41"/>
      <c r="I3617" s="46"/>
      <c r="J3617" s="46"/>
      <c r="K3617" s="46"/>
      <c r="L3617" s="41"/>
      <c r="M3617" s="41"/>
      <c r="N3617" s="1"/>
    </row>
    <row r="3618" spans="2:14" ht="10" customHeight="1" x14ac:dyDescent="0.15"/>
    <row r="3619" spans="2:14" s="1" customFormat="1" ht="19" collapsed="1" x14ac:dyDescent="0.15">
      <c r="B3619" s="87" cm="1">
        <f t="array" aca="1" ref="B3619" ca="1">MAX($B$2:OFFSET(B3619,-1,0)+1)</f>
        <v>43</v>
      </c>
      <c r="C3619" s="88" t="str">
        <f>UPPER(J3624) &amp;" / " &amp; K3624  &amp; " / " &amp; L3624 &amp; " / " &amp; H3624</f>
        <v xml:space="preserve"> /  /  / </v>
      </c>
      <c r="D3619" s="88"/>
      <c r="E3619" s="41"/>
      <c r="F3619" s="41"/>
      <c r="G3619" s="41"/>
      <c r="H3619" s="62" t="str">
        <f>IF(COUNTIF(E3621:E3701, "!")&gt;0, "!", "")</f>
        <v/>
      </c>
      <c r="I3619" s="18" t="s">
        <v>240</v>
      </c>
      <c r="J3619" s="2" t="s">
        <v>210</v>
      </c>
      <c r="K3619" s="18" t="s">
        <v>266</v>
      </c>
      <c r="L3619" s="42">
        <f>E3692</f>
        <v>1</v>
      </c>
      <c r="M3619" s="41"/>
    </row>
    <row r="3620" spans="2:14" s="1" customFormat="1" ht="4" hidden="1" customHeight="1" outlineLevel="1" x14ac:dyDescent="0.15">
      <c r="B3620" s="92"/>
      <c r="C3620" s="93"/>
      <c r="D3620" s="93"/>
      <c r="E3620" s="93"/>
      <c r="F3620" s="93"/>
      <c r="G3620" s="93"/>
      <c r="H3620" s="93"/>
      <c r="I3620" s="94"/>
      <c r="J3620" s="94"/>
      <c r="K3620" s="94"/>
      <c r="L3620" s="93"/>
      <c r="M3620" s="93"/>
    </row>
    <row r="3621" spans="2:14" ht="10" hidden="1" customHeight="1" outlineLevel="1" x14ac:dyDescent="0.15"/>
    <row r="3622" spans="2:14" ht="15" hidden="1" customHeight="1" outlineLevel="1" x14ac:dyDescent="0.15">
      <c r="D3622" s="1"/>
      <c r="E3622" s="1"/>
      <c r="H3622" s="4" t="s">
        <v>1</v>
      </c>
      <c r="J3622" s="4" t="s">
        <v>0</v>
      </c>
      <c r="K3622" s="4" t="s">
        <v>209</v>
      </c>
      <c r="L3622" s="4" t="s">
        <v>263</v>
      </c>
    </row>
    <row r="3623" spans="2:14" ht="5" hidden="1" customHeight="1" outlineLevel="1" x14ac:dyDescent="0.15">
      <c r="D3623" s="1"/>
      <c r="E3623" s="1"/>
      <c r="H3623" s="1"/>
      <c r="J3623" s="1"/>
      <c r="K3623" s="1"/>
      <c r="L3623" s="1"/>
    </row>
    <row r="3624" spans="2:14" ht="15" hidden="1" customHeight="1" outlineLevel="1" x14ac:dyDescent="0.15">
      <c r="D3624" s="9" t="s">
        <v>2</v>
      </c>
      <c r="E3624" s="1"/>
      <c r="H3624" s="2"/>
      <c r="J3624" s="2"/>
      <c r="K3624" s="2"/>
      <c r="L3624" s="2"/>
    </row>
    <row r="3625" spans="2:14" hidden="1" outlineLevel="1" x14ac:dyDescent="0.15">
      <c r="D3625" s="1"/>
      <c r="E3625" s="1"/>
      <c r="F3625" s="1"/>
      <c r="H3625" s="1"/>
      <c r="I3625" s="1"/>
      <c r="J3625" s="1"/>
      <c r="K3625" s="1"/>
      <c r="L3625" s="1"/>
    </row>
    <row r="3626" spans="2:14" s="1" customFormat="1" ht="18" hidden="1" customHeight="1" outlineLevel="1" x14ac:dyDescent="0.15">
      <c r="B3626" s="7"/>
      <c r="C3626" s="95" t="s">
        <v>3</v>
      </c>
      <c r="D3626" s="95"/>
      <c r="E3626" s="95"/>
      <c r="F3626" s="96"/>
      <c r="G3626" s="96"/>
      <c r="H3626" s="96" t="s">
        <v>4</v>
      </c>
      <c r="I3626" s="96" t="s">
        <v>5</v>
      </c>
      <c r="J3626" s="96" t="s">
        <v>6</v>
      </c>
      <c r="K3626" s="96" t="s">
        <v>257</v>
      </c>
      <c r="L3626" s="96" t="s">
        <v>258</v>
      </c>
      <c r="M3626" s="96"/>
    </row>
    <row r="3627" spans="2:14" ht="10" hidden="1" customHeight="1" outlineLevel="1" x14ac:dyDescent="0.15">
      <c r="H3627" s="1"/>
      <c r="I3627" s="1"/>
      <c r="J3627" s="1"/>
      <c r="K3627" s="1"/>
      <c r="L3627" s="1"/>
    </row>
    <row r="3628" spans="2:14" s="1" customFormat="1" ht="15" hidden="1" customHeight="1" outlineLevel="1" x14ac:dyDescent="0.15">
      <c r="B3628" s="7"/>
      <c r="D3628" s="9" t="s">
        <v>3</v>
      </c>
      <c r="F3628" s="17" t="s">
        <v>331</v>
      </c>
      <c r="H3628" s="22"/>
      <c r="I3628" s="22"/>
      <c r="J3628" s="22"/>
      <c r="K3628" s="22"/>
      <c r="L3628" s="22"/>
    </row>
    <row r="3629" spans="2:14" ht="4" hidden="1" customHeight="1" outlineLevel="1" x14ac:dyDescent="0.15">
      <c r="D3629" s="1"/>
      <c r="E3629" s="1"/>
      <c r="F3629" s="1"/>
      <c r="H3629" s="1"/>
      <c r="I3629" s="1"/>
      <c r="J3629" s="1"/>
      <c r="K3629" s="1"/>
      <c r="L3629" s="1"/>
    </row>
    <row r="3630" spans="2:14" s="1" customFormat="1" ht="15" hidden="1" customHeight="1" outlineLevel="1" x14ac:dyDescent="0.15">
      <c r="B3630" s="7"/>
      <c r="D3630" s="9" t="s">
        <v>246</v>
      </c>
      <c r="F3630" s="8" t="str">
        <f>F3632 &amp; ":" &amp; F3628</f>
        <v>USD:[currency code]</v>
      </c>
      <c r="H3630" s="24"/>
      <c r="I3630" s="24"/>
      <c r="J3630" s="24"/>
      <c r="K3630" s="24"/>
      <c r="L3630" s="24"/>
    </row>
    <row r="3631" spans="2:14" ht="4" hidden="1" customHeight="1" outlineLevel="1" x14ac:dyDescent="0.15">
      <c r="D3631" s="1"/>
      <c r="E3631" s="1"/>
      <c r="F3631" s="1"/>
      <c r="H3631" s="1"/>
      <c r="I3631" s="1"/>
      <c r="J3631" s="1"/>
      <c r="K3631" s="1"/>
      <c r="L3631" s="1"/>
    </row>
    <row r="3632" spans="2:14" s="1" customFormat="1" ht="15" hidden="1" customHeight="1" outlineLevel="1" x14ac:dyDescent="0.15">
      <c r="B3632" s="7"/>
      <c r="D3632" s="9" t="s">
        <v>16</v>
      </c>
      <c r="F3632" s="8" t="str">
        <f>ReportingCurrency</f>
        <v>USD</v>
      </c>
      <c r="H3632" s="28">
        <f>IF(H3630=0, 0, H3628/H3630)</f>
        <v>0</v>
      </c>
      <c r="I3632" s="28">
        <f>IF(I3630=0, 0, I3628/I3630)</f>
        <v>0</v>
      </c>
      <c r="J3632" s="28">
        <f>IF(J3630=0, 0, J3628/J3630)</f>
        <v>0</v>
      </c>
      <c r="K3632" s="28">
        <f>IF(K3630=0, 0, K3628/K3630)</f>
        <v>0</v>
      </c>
      <c r="L3632" s="28">
        <f>IF(L3630=0, 0, L3628/L3630)</f>
        <v>0</v>
      </c>
    </row>
    <row r="3633" spans="2:13" ht="4" hidden="1" customHeight="1" outlineLevel="1" x14ac:dyDescent="0.15">
      <c r="D3633" s="1"/>
      <c r="E3633" s="1"/>
      <c r="F3633" s="1"/>
      <c r="H3633" s="1"/>
      <c r="I3633" s="1"/>
      <c r="J3633" s="1"/>
      <c r="K3633" s="1"/>
      <c r="L3633" s="1"/>
    </row>
    <row r="3634" spans="2:13" s="1" customFormat="1" ht="15" hidden="1" customHeight="1" outlineLevel="1" x14ac:dyDescent="0.15">
      <c r="B3634" s="7"/>
      <c r="D3634" s="9" t="s">
        <v>253</v>
      </c>
      <c r="F3634" s="8" t="s">
        <v>254</v>
      </c>
      <c r="H3634" s="2"/>
      <c r="I3634" s="2"/>
      <c r="J3634" s="2"/>
      <c r="K3634" s="2"/>
      <c r="L3634" s="2"/>
    </row>
    <row r="3635" spans="2:13" ht="4" hidden="1" customHeight="1" outlineLevel="1" x14ac:dyDescent="0.15">
      <c r="D3635" s="1"/>
      <c r="E3635" s="1"/>
      <c r="F3635" s="1"/>
      <c r="H3635" s="1"/>
      <c r="I3635" s="1"/>
      <c r="J3635" s="1"/>
      <c r="K3635" s="1"/>
      <c r="L3635" s="1"/>
    </row>
    <row r="3636" spans="2:13" s="1" customFormat="1" ht="15" hidden="1" customHeight="1" outlineLevel="1" x14ac:dyDescent="0.15">
      <c r="B3636" s="7"/>
      <c r="D3636" s="9" t="s">
        <v>279</v>
      </c>
      <c r="F3636" s="8" t="s">
        <v>255</v>
      </c>
      <c r="H3636" s="25"/>
      <c r="I3636" s="25"/>
      <c r="J3636" s="25"/>
      <c r="K3636" s="25"/>
      <c r="L3636" s="25"/>
    </row>
    <row r="3637" spans="2:13" hidden="1" outlineLevel="1" x14ac:dyDescent="0.15">
      <c r="D3637" s="1"/>
      <c r="E3637" s="1"/>
      <c r="F3637" s="1"/>
      <c r="H3637" s="1"/>
      <c r="I3637" s="1"/>
      <c r="J3637" s="1"/>
      <c r="K3637" s="1"/>
      <c r="L3637" s="1"/>
    </row>
    <row r="3638" spans="2:13" s="1" customFormat="1" ht="18" hidden="1" customHeight="1" outlineLevel="1" x14ac:dyDescent="0.15">
      <c r="B3638" s="7"/>
      <c r="C3638" s="95" t="s">
        <v>8</v>
      </c>
      <c r="D3638" s="95"/>
      <c r="E3638" s="95"/>
      <c r="F3638" s="96"/>
      <c r="G3638" s="96"/>
      <c r="H3638" s="96" t="s">
        <v>4</v>
      </c>
      <c r="I3638" s="96" t="s">
        <v>5</v>
      </c>
      <c r="J3638" s="96" t="s">
        <v>6</v>
      </c>
      <c r="K3638" s="96" t="s">
        <v>257</v>
      </c>
      <c r="L3638" s="96" t="s">
        <v>258</v>
      </c>
      <c r="M3638" s="96"/>
    </row>
    <row r="3639" spans="2:13" ht="10" hidden="1" customHeight="1" outlineLevel="1" x14ac:dyDescent="0.15">
      <c r="H3639" s="1"/>
      <c r="I3639" s="1"/>
      <c r="J3639" s="1"/>
      <c r="K3639" s="1"/>
      <c r="L3639" s="1"/>
    </row>
    <row r="3640" spans="2:13" ht="15" hidden="1" customHeight="1" outlineLevel="1" x14ac:dyDescent="0.15">
      <c r="D3640" s="9" t="s">
        <v>323</v>
      </c>
      <c r="E3640" s="1"/>
      <c r="F3640" s="1"/>
      <c r="H3640" s="65"/>
      <c r="I3640" s="1"/>
      <c r="J3640" s="1"/>
      <c r="K3640" s="1"/>
      <c r="L3640" s="1"/>
    </row>
    <row r="3641" spans="2:13" s="1" customFormat="1" ht="15" hidden="1" customHeight="1" outlineLevel="1" x14ac:dyDescent="0.15">
      <c r="B3641" s="7"/>
      <c r="D3641" s="63" t="s">
        <v>317</v>
      </c>
      <c r="F3641" s="8" t="s">
        <v>18</v>
      </c>
      <c r="H3641" s="23"/>
      <c r="I3641" s="23"/>
      <c r="J3641" s="23"/>
      <c r="K3641" s="23"/>
      <c r="L3641" s="23"/>
    </row>
    <row r="3642" spans="2:13" s="1" customFormat="1" ht="15" hidden="1" customHeight="1" outlineLevel="1" x14ac:dyDescent="0.15">
      <c r="B3642" s="7"/>
      <c r="D3642" s="63" t="s">
        <v>302</v>
      </c>
      <c r="F3642" s="8" t="s">
        <v>18</v>
      </c>
      <c r="H3642" s="23"/>
      <c r="I3642" s="23"/>
      <c r="J3642" s="23"/>
      <c r="K3642" s="23"/>
      <c r="L3642" s="23"/>
    </row>
    <row r="3643" spans="2:13" s="1" customFormat="1" ht="15" hidden="1" customHeight="1" outlineLevel="1" x14ac:dyDescent="0.15">
      <c r="B3643" s="7"/>
      <c r="D3643" s="63" t="s">
        <v>303</v>
      </c>
      <c r="F3643" s="8" t="s">
        <v>18</v>
      </c>
      <c r="H3643" s="23"/>
      <c r="I3643" s="23"/>
      <c r="J3643" s="23"/>
      <c r="K3643" s="23"/>
      <c r="L3643" s="23"/>
    </row>
    <row r="3644" spans="2:13" s="1" customFormat="1" ht="15" hidden="1" customHeight="1" outlineLevel="1" x14ac:dyDescent="0.15">
      <c r="B3644" s="7"/>
      <c r="D3644" s="63" t="s">
        <v>304</v>
      </c>
      <c r="F3644" s="8" t="s">
        <v>18</v>
      </c>
      <c r="H3644" s="23"/>
      <c r="I3644" s="23"/>
      <c r="J3644" s="23"/>
      <c r="K3644" s="23"/>
      <c r="L3644" s="23"/>
    </row>
    <row r="3645" spans="2:13" s="1" customFormat="1" ht="15" hidden="1" customHeight="1" outlineLevel="1" x14ac:dyDescent="0.15">
      <c r="B3645" s="7"/>
      <c r="D3645" s="63" t="s">
        <v>318</v>
      </c>
      <c r="F3645" s="8" t="s">
        <v>18</v>
      </c>
      <c r="H3645" s="23"/>
      <c r="I3645" s="23"/>
      <c r="J3645" s="23"/>
      <c r="K3645" s="23"/>
      <c r="L3645" s="23"/>
    </row>
    <row r="3646" spans="2:13" s="1" customFormat="1" ht="15" hidden="1" customHeight="1" outlineLevel="1" x14ac:dyDescent="0.15">
      <c r="B3646" s="7"/>
      <c r="D3646" s="63" t="s">
        <v>319</v>
      </c>
      <c r="F3646" s="8" t="s">
        <v>18</v>
      </c>
      <c r="H3646" s="23"/>
      <c r="I3646" s="23"/>
      <c r="J3646" s="23"/>
      <c r="K3646" s="23"/>
      <c r="L3646" s="23"/>
    </row>
    <row r="3647" spans="2:13" s="1" customFormat="1" ht="15" hidden="1" customHeight="1" outlineLevel="1" x14ac:dyDescent="0.15">
      <c r="B3647" s="7"/>
      <c r="D3647" s="63" t="s">
        <v>320</v>
      </c>
      <c r="F3647" s="8" t="s">
        <v>18</v>
      </c>
      <c r="H3647" s="23"/>
      <c r="I3647" s="23"/>
      <c r="J3647" s="23"/>
      <c r="K3647" s="23"/>
      <c r="L3647" s="23"/>
    </row>
    <row r="3648" spans="2:13" s="1" customFormat="1" ht="15" hidden="1" customHeight="1" outlineLevel="1" x14ac:dyDescent="0.15">
      <c r="B3648" s="7"/>
      <c r="D3648" s="63" t="s">
        <v>321</v>
      </c>
      <c r="F3648" s="8" t="s">
        <v>18</v>
      </c>
      <c r="H3648" s="23"/>
      <c r="I3648" s="23"/>
      <c r="J3648" s="23"/>
      <c r="K3648" s="23"/>
      <c r="L3648" s="23"/>
    </row>
    <row r="3649" spans="2:13" ht="4" hidden="1" customHeight="1" outlineLevel="1" x14ac:dyDescent="0.15">
      <c r="D3649" s="1"/>
      <c r="E3649" s="1"/>
      <c r="F3649" s="1"/>
      <c r="H3649" s="1"/>
      <c r="I3649" s="1"/>
      <c r="J3649" s="1"/>
      <c r="K3649" s="1"/>
      <c r="L3649" s="1"/>
    </row>
    <row r="3650" spans="2:13" s="1" customFormat="1" ht="15" hidden="1" customHeight="1" outlineLevel="1" x14ac:dyDescent="0.15">
      <c r="B3650" s="7"/>
      <c r="D3650" s="66" t="s">
        <v>327</v>
      </c>
      <c r="F3650" s="8" t="s">
        <v>18</v>
      </c>
      <c r="H3650" s="23"/>
      <c r="I3650" s="23"/>
      <c r="J3650" s="23"/>
      <c r="K3650" s="23"/>
      <c r="L3650" s="23"/>
    </row>
    <row r="3651" spans="2:13" ht="4" hidden="1" customHeight="1" outlineLevel="1" x14ac:dyDescent="0.15">
      <c r="D3651" s="1"/>
      <c r="E3651" s="1"/>
      <c r="F3651" s="1"/>
      <c r="H3651" s="1"/>
      <c r="I3651" s="1"/>
      <c r="J3651" s="1"/>
      <c r="K3651" s="1"/>
      <c r="L3651" s="1"/>
    </row>
    <row r="3652" spans="2:13" s="1" customFormat="1" ht="15" hidden="1" customHeight="1" outlineLevel="1" x14ac:dyDescent="0.15">
      <c r="B3652" s="7"/>
      <c r="D3652" s="60" t="s">
        <v>310</v>
      </c>
      <c r="E3652"/>
      <c r="F3652" s="8" t="s">
        <v>18</v>
      </c>
      <c r="H3652" s="28">
        <f>SUM(H3641:H3648, H3650)</f>
        <v>0</v>
      </c>
      <c r="I3652" s="28">
        <f t="shared" ref="I3652:L3652" si="210">SUM(I3641:I3648, I3650)</f>
        <v>0</v>
      </c>
      <c r="J3652" s="28">
        <f t="shared" si="210"/>
        <v>0</v>
      </c>
      <c r="K3652" s="28">
        <f t="shared" si="210"/>
        <v>0</v>
      </c>
      <c r="L3652" s="28">
        <f t="shared" si="210"/>
        <v>0</v>
      </c>
    </row>
    <row r="3653" spans="2:13" hidden="1" outlineLevel="1" x14ac:dyDescent="0.15">
      <c r="D3653" s="1"/>
      <c r="E3653" s="1"/>
      <c r="F3653" s="1"/>
      <c r="H3653" s="1"/>
      <c r="I3653" s="1"/>
      <c r="J3653" s="1"/>
      <c r="K3653" s="1"/>
      <c r="L3653" s="1"/>
    </row>
    <row r="3654" spans="2:13" s="1" customFormat="1" ht="18" hidden="1" customHeight="1" outlineLevel="1" x14ac:dyDescent="0.15">
      <c r="B3654" s="7"/>
      <c r="C3654" s="95" t="s">
        <v>322</v>
      </c>
      <c r="D3654" s="95"/>
      <c r="E3654" s="95"/>
      <c r="F3654" s="96"/>
      <c r="G3654" s="96"/>
      <c r="H3654" s="96" t="s">
        <v>4</v>
      </c>
      <c r="I3654" s="96" t="s">
        <v>5</v>
      </c>
      <c r="J3654" s="96" t="s">
        <v>6</v>
      </c>
      <c r="K3654" s="96" t="s">
        <v>257</v>
      </c>
      <c r="L3654" s="96" t="s">
        <v>258</v>
      </c>
      <c r="M3654" s="96"/>
    </row>
    <row r="3655" spans="2:13" ht="10" hidden="1" customHeight="1" outlineLevel="1" x14ac:dyDescent="0.15">
      <c r="H3655" s="1"/>
      <c r="I3655" s="1"/>
      <c r="J3655" s="1"/>
      <c r="K3655" s="1"/>
      <c r="L3655" s="1"/>
    </row>
    <row r="3656" spans="2:13" ht="15" hidden="1" customHeight="1" outlineLevel="1" x14ac:dyDescent="0.15">
      <c r="D3656" s="61" t="s">
        <v>308</v>
      </c>
      <c r="H3656" s="102" t="str" cm="1">
        <f t="array" ref="H3656">IF(OR(E3657:E3664 = "!"), "Red alert = missing data","")</f>
        <v/>
      </c>
      <c r="I3656" s="1"/>
      <c r="J3656" s="1"/>
      <c r="K3656" s="1"/>
      <c r="L3656" s="1"/>
    </row>
    <row r="3657" spans="2:13" s="1" customFormat="1" ht="15" hidden="1" customHeight="1" outlineLevel="1" x14ac:dyDescent="0.15">
      <c r="B3657" s="7"/>
      <c r="D3657" s="64" t="str">
        <f t="shared" ref="D3657:D3664" si="211">D3641</f>
        <v>[Role 1]</v>
      </c>
      <c r="E3657" s="62" t="str" cm="1">
        <f t="array" ref="E3657">IF(OR(H3641:L3641*H3657:L3657 &lt; H3641:L3641*1), "!", "")</f>
        <v/>
      </c>
      <c r="F3657" s="59" t="str">
        <f>F3628</f>
        <v>[currency code]</v>
      </c>
      <c r="H3657" s="23"/>
      <c r="I3657" s="23"/>
      <c r="J3657" s="23"/>
      <c r="K3657" s="23"/>
      <c r="L3657" s="23"/>
    </row>
    <row r="3658" spans="2:13" s="1" customFormat="1" ht="15" hidden="1" customHeight="1" outlineLevel="1" x14ac:dyDescent="0.15">
      <c r="B3658" s="7"/>
      <c r="D3658" s="64" t="str">
        <f t="shared" si="211"/>
        <v>[Role 2]</v>
      </c>
      <c r="E3658" s="62" t="str" cm="1">
        <f t="array" ref="E3658">IF(OR(H3642:L3642*H3658:L3658 &lt; H3642:L3642*1), "!", "")</f>
        <v/>
      </c>
      <c r="F3658" s="59" t="str">
        <f>F3628</f>
        <v>[currency code]</v>
      </c>
      <c r="H3658" s="23"/>
      <c r="I3658" s="23"/>
      <c r="J3658" s="23"/>
      <c r="K3658" s="23"/>
      <c r="L3658" s="23"/>
    </row>
    <row r="3659" spans="2:13" s="1" customFormat="1" ht="15" hidden="1" customHeight="1" outlineLevel="1" x14ac:dyDescent="0.15">
      <c r="B3659" s="7"/>
      <c r="D3659" s="64" t="str">
        <f t="shared" si="211"/>
        <v>[Role 3]</v>
      </c>
      <c r="E3659" s="62" t="str" cm="1">
        <f t="array" ref="E3659">IF(OR(H3643:L3643*H3659:L3659 &lt; H3643:L3643*1), "!", "")</f>
        <v/>
      </c>
      <c r="F3659" s="59" t="str">
        <f>F3628</f>
        <v>[currency code]</v>
      </c>
      <c r="H3659" s="23"/>
      <c r="I3659" s="23"/>
      <c r="J3659" s="23"/>
      <c r="K3659" s="23"/>
      <c r="L3659" s="23"/>
    </row>
    <row r="3660" spans="2:13" s="1" customFormat="1" ht="15" hidden="1" customHeight="1" outlineLevel="1" x14ac:dyDescent="0.15">
      <c r="B3660" s="7"/>
      <c r="D3660" s="64" t="str">
        <f t="shared" si="211"/>
        <v>[Role 4]</v>
      </c>
      <c r="E3660" s="62" t="str" cm="1">
        <f t="array" ref="E3660">IF(OR(H3644:L3644*H3660:L3660 &lt; H3644:L3644*1), "!", "")</f>
        <v/>
      </c>
      <c r="F3660" s="59" t="str">
        <f>F3628</f>
        <v>[currency code]</v>
      </c>
      <c r="H3660" s="23"/>
      <c r="I3660" s="23"/>
      <c r="J3660" s="23"/>
      <c r="K3660" s="23"/>
      <c r="L3660" s="23"/>
    </row>
    <row r="3661" spans="2:13" s="1" customFormat="1" ht="15" hidden="1" customHeight="1" outlineLevel="1" x14ac:dyDescent="0.15">
      <c r="B3661" s="7"/>
      <c r="D3661" s="64" t="str">
        <f t="shared" si="211"/>
        <v>[Role 5]</v>
      </c>
      <c r="E3661" s="62" t="str" cm="1">
        <f t="array" ref="E3661">IF(OR(H3645:L3645*H3661:L3661 &lt; H3645:L3645*1), "!", "")</f>
        <v/>
      </c>
      <c r="F3661" s="59" t="str">
        <f>F3628</f>
        <v>[currency code]</v>
      </c>
      <c r="H3661" s="23"/>
      <c r="I3661" s="23"/>
      <c r="J3661" s="23"/>
      <c r="K3661" s="23"/>
      <c r="L3661" s="23"/>
    </row>
    <row r="3662" spans="2:13" s="1" customFormat="1" ht="15" hidden="1" customHeight="1" outlineLevel="1" x14ac:dyDescent="0.15">
      <c r="B3662" s="7"/>
      <c r="D3662" s="64" t="str">
        <f t="shared" si="211"/>
        <v>[Role 6]</v>
      </c>
      <c r="E3662" s="62" t="str" cm="1">
        <f t="array" ref="E3662">IF(OR(H3646:L3646*H3662:L3662 &lt; H3646:L3646*1), "!", "")</f>
        <v/>
      </c>
      <c r="F3662" s="59" t="str">
        <f>F3628</f>
        <v>[currency code]</v>
      </c>
      <c r="H3662" s="23"/>
      <c r="I3662" s="23"/>
      <c r="J3662" s="23"/>
      <c r="K3662" s="23"/>
      <c r="L3662" s="23"/>
    </row>
    <row r="3663" spans="2:13" s="1" customFormat="1" ht="15" hidden="1" customHeight="1" outlineLevel="1" x14ac:dyDescent="0.15">
      <c r="B3663" s="7"/>
      <c r="D3663" s="64" t="str">
        <f t="shared" si="211"/>
        <v>[Role 7]</v>
      </c>
      <c r="E3663" s="62" t="str" cm="1">
        <f t="array" ref="E3663">IF(OR(H3647:L3647*H3663:L3663 &lt; H3647:L3647*1), "!", "")</f>
        <v/>
      </c>
      <c r="F3663" s="59" t="str">
        <f>F3628</f>
        <v>[currency code]</v>
      </c>
      <c r="H3663" s="23"/>
      <c r="I3663" s="23"/>
      <c r="J3663" s="23"/>
      <c r="K3663" s="23"/>
      <c r="L3663" s="23"/>
    </row>
    <row r="3664" spans="2:13" s="1" customFormat="1" ht="15" hidden="1" customHeight="1" outlineLevel="1" x14ac:dyDescent="0.15">
      <c r="B3664" s="7"/>
      <c r="D3664" s="64" t="str">
        <f t="shared" si="211"/>
        <v>[Role 8]</v>
      </c>
      <c r="E3664" s="62" t="str" cm="1">
        <f t="array" ref="E3664">IF(OR(H3648:L3648*H3664:L3664 &lt; H3648:L3648*1), "!", "")</f>
        <v/>
      </c>
      <c r="F3664" s="59" t="str">
        <f>F3628</f>
        <v>[currency code]</v>
      </c>
      <c r="H3664" s="23"/>
      <c r="I3664" s="23"/>
      <c r="J3664" s="23"/>
      <c r="K3664" s="23"/>
      <c r="L3664" s="23"/>
    </row>
    <row r="3665" spans="2:13" ht="10" hidden="1" customHeight="1" outlineLevel="1" x14ac:dyDescent="0.15">
      <c r="D3665" s="1"/>
      <c r="E3665" s="1"/>
      <c r="F3665" s="1"/>
      <c r="H3665" s="1"/>
      <c r="I3665" s="1"/>
      <c r="J3665" s="1"/>
      <c r="K3665" s="1"/>
      <c r="L3665" s="1"/>
    </row>
    <row r="3666" spans="2:13" ht="15" hidden="1" customHeight="1" outlineLevel="1" x14ac:dyDescent="0.15">
      <c r="D3666" s="61" t="s">
        <v>309</v>
      </c>
      <c r="E3666" s="1"/>
      <c r="F3666" s="1"/>
      <c r="H3666" s="104" t="s">
        <v>326</v>
      </c>
      <c r="I3666" s="1"/>
      <c r="J3666" s="1"/>
      <c r="K3666" s="1"/>
      <c r="L3666" s="1"/>
    </row>
    <row r="3667" spans="2:13" s="1" customFormat="1" ht="15" hidden="1" customHeight="1" outlineLevel="1" x14ac:dyDescent="0.15">
      <c r="B3667" s="7"/>
      <c r="D3667" s="64" t="str">
        <f t="shared" ref="D3667:D3674" si="212">D3641</f>
        <v>[Role 1]</v>
      </c>
      <c r="E3667" s="43"/>
      <c r="F3667" s="8" t="str">
        <f t="shared" ref="F3667:F3674" si="213">ReportingCurrency</f>
        <v>USD</v>
      </c>
      <c r="H3667" s="28">
        <f>IF(OR(H3630=0, H3641=0), 0, H3657/H3630)</f>
        <v>0</v>
      </c>
      <c r="I3667" s="28">
        <f>IF(OR(I3630=0, I3641=0), 0, I3657/I3630)</f>
        <v>0</v>
      </c>
      <c r="J3667" s="28">
        <f>IF(OR(J3630=0, J3641=0), 0, J3657/J3630)</f>
        <v>0</v>
      </c>
      <c r="K3667" s="28">
        <f>IF(OR(K3630=0, K3641=0), 0, K3657/K3630)</f>
        <v>0</v>
      </c>
      <c r="L3667" s="28">
        <f>IF(OR(L3630=0, L3641=0), 0, L3657/L3630)</f>
        <v>0</v>
      </c>
    </row>
    <row r="3668" spans="2:13" s="1" customFormat="1" ht="15" hidden="1" customHeight="1" outlineLevel="1" x14ac:dyDescent="0.15">
      <c r="B3668" s="7"/>
      <c r="D3668" s="64" t="str">
        <f t="shared" si="212"/>
        <v>[Role 2]</v>
      </c>
      <c r="E3668" s="43"/>
      <c r="F3668" s="8" t="str">
        <f t="shared" si="213"/>
        <v>USD</v>
      </c>
      <c r="H3668" s="28">
        <f>IF(OR(H3630=0, H3642=0), 0, H3658/H3630)</f>
        <v>0</v>
      </c>
      <c r="I3668" s="28">
        <f>IF(OR(I3630=0, I3642=0), 0, I3658/I3630)</f>
        <v>0</v>
      </c>
      <c r="J3668" s="28">
        <f>IF(OR(J3630=0, J3642=0), 0, J3658/J3630)</f>
        <v>0</v>
      </c>
      <c r="K3668" s="28">
        <f>IF(OR(K3630=0, K3642=0), 0, K3658/K3630)</f>
        <v>0</v>
      </c>
      <c r="L3668" s="28">
        <f>IF(OR(L3630=0, L3642=0), 0, L3658/L3630)</f>
        <v>0</v>
      </c>
    </row>
    <row r="3669" spans="2:13" s="1" customFormat="1" ht="15" hidden="1" customHeight="1" outlineLevel="1" x14ac:dyDescent="0.15">
      <c r="B3669" s="7"/>
      <c r="D3669" s="64" t="str">
        <f t="shared" si="212"/>
        <v>[Role 3]</v>
      </c>
      <c r="E3669" s="43"/>
      <c r="F3669" s="8" t="str">
        <f t="shared" si="213"/>
        <v>USD</v>
      </c>
      <c r="H3669" s="28">
        <f>IF(OR(H3630=0, H3643=0), 0, H3659/H3630)</f>
        <v>0</v>
      </c>
      <c r="I3669" s="28">
        <f>IF(OR(I3630=0, I3643=0), 0, I3659/I3630)</f>
        <v>0</v>
      </c>
      <c r="J3669" s="28">
        <f>IF(OR(J3630=0, J3643=0), 0, J3659/J3630)</f>
        <v>0</v>
      </c>
      <c r="K3669" s="28">
        <f>IF(OR(K3630=0, K3643=0), 0, K3659/K3630)</f>
        <v>0</v>
      </c>
      <c r="L3669" s="28">
        <f>IF(OR(L3630=0, L3643=0), 0, L3659/L3630)</f>
        <v>0</v>
      </c>
    </row>
    <row r="3670" spans="2:13" s="1" customFormat="1" ht="15" hidden="1" customHeight="1" outlineLevel="1" x14ac:dyDescent="0.15">
      <c r="B3670" s="7"/>
      <c r="D3670" s="64" t="str">
        <f t="shared" si="212"/>
        <v>[Role 4]</v>
      </c>
      <c r="E3670" s="43"/>
      <c r="F3670" s="8" t="str">
        <f t="shared" si="213"/>
        <v>USD</v>
      </c>
      <c r="H3670" s="28">
        <f>IF(OR(H3630=0, H3644=0), 0, H3660/H3630)</f>
        <v>0</v>
      </c>
      <c r="I3670" s="28">
        <f>IF(OR(I3630=0, I3644=0), 0, I3660/I3630)</f>
        <v>0</v>
      </c>
      <c r="J3670" s="28">
        <f>IF(OR(J3630=0, J3644=0), 0, J3660/J3630)</f>
        <v>0</v>
      </c>
      <c r="K3670" s="28">
        <f>IF(OR(K3630=0, K3644=0), 0, K3660/K3630)</f>
        <v>0</v>
      </c>
      <c r="L3670" s="28">
        <f>IF(OR(L3630=0, L3644=0), 0, L3660/L3630)</f>
        <v>0</v>
      </c>
    </row>
    <row r="3671" spans="2:13" s="1" customFormat="1" ht="15" hidden="1" customHeight="1" outlineLevel="1" x14ac:dyDescent="0.15">
      <c r="B3671" s="7"/>
      <c r="D3671" s="64" t="str">
        <f t="shared" si="212"/>
        <v>[Role 5]</v>
      </c>
      <c r="E3671" s="43"/>
      <c r="F3671" s="8" t="str">
        <f t="shared" si="213"/>
        <v>USD</v>
      </c>
      <c r="H3671" s="28">
        <f>IF(OR(H3630=0, H3645=0), 0, H3661/H3630)</f>
        <v>0</v>
      </c>
      <c r="I3671" s="28">
        <f>IF(OR(I3630=0, I3645=0), 0, I3661/I3630)</f>
        <v>0</v>
      </c>
      <c r="J3671" s="28">
        <f>IF(OR(J3630=0, J3645=0), 0, J3661/J3630)</f>
        <v>0</v>
      </c>
      <c r="K3671" s="28">
        <f>IF(OR(K3630=0, K3645=0), 0, K3661/K3630)</f>
        <v>0</v>
      </c>
      <c r="L3671" s="28">
        <f>IF(OR(L3630=0, L3645=0), 0, L3661/L3630)</f>
        <v>0</v>
      </c>
    </row>
    <row r="3672" spans="2:13" s="1" customFormat="1" ht="15" hidden="1" customHeight="1" outlineLevel="1" x14ac:dyDescent="0.15">
      <c r="B3672" s="7"/>
      <c r="D3672" s="64" t="str">
        <f t="shared" si="212"/>
        <v>[Role 6]</v>
      </c>
      <c r="E3672" s="43"/>
      <c r="F3672" s="8" t="str">
        <f t="shared" si="213"/>
        <v>USD</v>
      </c>
      <c r="H3672" s="28">
        <f>IF(OR(H3630=0, H3646=0), 0, H3662/H3630)</f>
        <v>0</v>
      </c>
      <c r="I3672" s="28">
        <f>IF(OR(I3630=0, I3646=0), 0, I3662/I3630)</f>
        <v>0</v>
      </c>
      <c r="J3672" s="28">
        <f>IF(OR(J3630=0, J3646=0), 0, J3662/J3630)</f>
        <v>0</v>
      </c>
      <c r="K3672" s="28">
        <f>IF(OR(K3630=0, K3646=0), 0, K3662/K3630)</f>
        <v>0</v>
      </c>
      <c r="L3672" s="28">
        <f>IF(OR(L3630=0, L3646=0), 0, L3662/L3630)</f>
        <v>0</v>
      </c>
    </row>
    <row r="3673" spans="2:13" s="1" customFormat="1" ht="15" hidden="1" customHeight="1" outlineLevel="1" x14ac:dyDescent="0.15">
      <c r="B3673" s="7"/>
      <c r="D3673" s="64" t="str">
        <f t="shared" si="212"/>
        <v>[Role 7]</v>
      </c>
      <c r="E3673" s="43"/>
      <c r="F3673" s="8" t="str">
        <f t="shared" si="213"/>
        <v>USD</v>
      </c>
      <c r="H3673" s="28">
        <f>IF(OR(H3630=0, H3647=0), 0, H3663/H3630)</f>
        <v>0</v>
      </c>
      <c r="I3673" s="28">
        <f>IF(OR(I3630=0, I3647=0), 0, I3663/I3630)</f>
        <v>0</v>
      </c>
      <c r="J3673" s="28">
        <f>IF(OR(J3630=0, J3647=0), 0, J3663/J3630)</f>
        <v>0</v>
      </c>
      <c r="K3673" s="28">
        <f>IF(OR(K3630=0, K3647=0), 0, K3663/K3630)</f>
        <v>0</v>
      </c>
      <c r="L3673" s="28">
        <f>IF(OR(L3630=0, L3647=0), 0, L3663/L3630)</f>
        <v>0</v>
      </c>
    </row>
    <row r="3674" spans="2:13" s="1" customFormat="1" ht="15" hidden="1" customHeight="1" outlineLevel="1" x14ac:dyDescent="0.15">
      <c r="B3674" s="7"/>
      <c r="D3674" s="64" t="str">
        <f t="shared" si="212"/>
        <v>[Role 8]</v>
      </c>
      <c r="E3674" s="43"/>
      <c r="F3674" s="8" t="str">
        <f t="shared" si="213"/>
        <v>USD</v>
      </c>
      <c r="H3674" s="28">
        <f>IF(OR(H3630=0, H3648=0), 0, H3664/H3630)</f>
        <v>0</v>
      </c>
      <c r="I3674" s="28">
        <f>IF(OR(I3630=0, I3648=0), 0, I3664/I3630)</f>
        <v>0</v>
      </c>
      <c r="J3674" s="28">
        <f>IF(OR(J3630=0, J3648=0), 0, J3664/J3630)</f>
        <v>0</v>
      </c>
      <c r="K3674" s="28">
        <f>IF(OR(K3630=0, K3648=0), 0, K3664/K3630)</f>
        <v>0</v>
      </c>
      <c r="L3674" s="28">
        <f>IF(OR(L3630=0, L3648=0), 0, L3664/L3630)</f>
        <v>0</v>
      </c>
    </row>
    <row r="3675" spans="2:13" hidden="1" outlineLevel="1" x14ac:dyDescent="0.15"/>
    <row r="3676" spans="2:13" s="1" customFormat="1" ht="18" hidden="1" customHeight="1" outlineLevel="1" x14ac:dyDescent="0.15">
      <c r="B3676" s="7"/>
      <c r="C3676" s="95" t="s">
        <v>10</v>
      </c>
      <c r="D3676" s="95"/>
      <c r="E3676" s="95"/>
      <c r="F3676" s="96"/>
      <c r="G3676" s="96"/>
      <c r="H3676" s="103" t="s">
        <v>4</v>
      </c>
      <c r="I3676" s="96" t="s">
        <v>5</v>
      </c>
      <c r="J3676" s="96" t="s">
        <v>6</v>
      </c>
      <c r="K3676" s="96" t="s">
        <v>257</v>
      </c>
      <c r="L3676" s="96" t="s">
        <v>258</v>
      </c>
      <c r="M3676" s="96"/>
    </row>
    <row r="3677" spans="2:13" ht="10" hidden="1" customHeight="1" outlineLevel="1" x14ac:dyDescent="0.15"/>
    <row r="3678" spans="2:13" s="1" customFormat="1" ht="15" hidden="1" customHeight="1" outlineLevel="1" x14ac:dyDescent="0.15">
      <c r="B3678" s="7"/>
      <c r="D3678" s="9" t="s">
        <v>17</v>
      </c>
      <c r="F3678" s="8" t="s">
        <v>9</v>
      </c>
      <c r="H3678" s="29">
        <f>H3652</f>
        <v>0</v>
      </c>
      <c r="I3678" s="29">
        <f>I3652</f>
        <v>0</v>
      </c>
      <c r="J3678" s="29">
        <f>J3652</f>
        <v>0</v>
      </c>
      <c r="K3678" s="29">
        <f>K3652</f>
        <v>0</v>
      </c>
      <c r="L3678" s="29">
        <f>L3652</f>
        <v>0</v>
      </c>
    </row>
    <row r="3679" spans="2:13" ht="4" hidden="1" customHeight="1" outlineLevel="1" x14ac:dyDescent="0.15">
      <c r="D3679" s="9"/>
      <c r="F3679" s="1"/>
      <c r="H3679" s="1"/>
      <c r="I3679" s="1"/>
      <c r="J3679" s="1"/>
      <c r="K3679" s="1"/>
      <c r="L3679" s="1"/>
    </row>
    <row r="3680" spans="2:13" s="1" customFormat="1" ht="15" hidden="1" customHeight="1" outlineLevel="1" x14ac:dyDescent="0.15">
      <c r="B3680" s="7"/>
      <c r="D3680" s="9" t="s">
        <v>249</v>
      </c>
      <c r="F3680" s="8" t="s">
        <v>9</v>
      </c>
      <c r="H3680" s="29" cm="1">
        <f t="array" ref="H3680">SUM(H3641:H3648 * (H3657:H3664 &lt;H3628))</f>
        <v>0</v>
      </c>
      <c r="I3680" s="29" cm="1">
        <f t="array" ref="I3680">SUM(I3641:I3648 * (I3657:I3664 &lt;I3628))</f>
        <v>0</v>
      </c>
      <c r="J3680" s="29" cm="1">
        <f t="array" ref="J3680">SUM(J3641:J3648 * (J3657:J3664 &lt;J3628))</f>
        <v>0</v>
      </c>
      <c r="K3680" s="29" cm="1">
        <f t="array" ref="K3680">SUM(K3641:K3648 * (K3657:K3664 &lt;K3628))</f>
        <v>0</v>
      </c>
      <c r="L3680" s="29" cm="1">
        <f t="array" ref="L3680">SUM(L3641:L3648 * (L3657:L3664 &lt;L3628))</f>
        <v>0</v>
      </c>
    </row>
    <row r="3681" spans="2:13" ht="4" hidden="1" customHeight="1" outlineLevel="1" x14ac:dyDescent="0.15">
      <c r="D3681" s="9"/>
      <c r="F3681" s="1"/>
      <c r="H3681" s="1"/>
      <c r="I3681" s="1"/>
      <c r="J3681" s="1"/>
      <c r="K3681" s="1"/>
      <c r="L3681" s="1"/>
    </row>
    <row r="3682" spans="2:13" s="1" customFormat="1" ht="15" hidden="1" customHeight="1" outlineLevel="1" x14ac:dyDescent="0.15">
      <c r="B3682" s="7"/>
      <c r="D3682" s="9" t="s">
        <v>11</v>
      </c>
      <c r="F3682" s="8" t="str">
        <f>ReportingCurrencyUnitLables</f>
        <v>USD 000s</v>
      </c>
      <c r="H3682" s="29">
        <f>H3632 * H3652 / 1000</f>
        <v>0</v>
      </c>
      <c r="I3682" s="105">
        <f t="shared" ref="I3682:L3682" si="214">I3632 * I3652 / 1000</f>
        <v>0</v>
      </c>
      <c r="J3682" s="29">
        <f t="shared" si="214"/>
        <v>0</v>
      </c>
      <c r="K3682" s="29">
        <f t="shared" si="214"/>
        <v>0</v>
      </c>
      <c r="L3682" s="29">
        <f t="shared" si="214"/>
        <v>0</v>
      </c>
    </row>
    <row r="3683" spans="2:13" ht="4" hidden="1" customHeight="1" outlineLevel="1" x14ac:dyDescent="0.15">
      <c r="D3683" s="9"/>
      <c r="F3683" s="1"/>
      <c r="H3683" s="1"/>
      <c r="I3683" s="1"/>
      <c r="J3683" s="1"/>
      <c r="K3683" s="1"/>
      <c r="L3683" s="1"/>
    </row>
    <row r="3684" spans="2:13" s="1" customFormat="1" ht="15" hidden="1" customHeight="1" outlineLevel="1" x14ac:dyDescent="0.15">
      <c r="B3684" s="7"/>
      <c r="D3684" s="9" t="s">
        <v>13</v>
      </c>
      <c r="F3684" s="8" t="s">
        <v>14</v>
      </c>
      <c r="H3684" s="30">
        <f>IF(H3678=0,0,H3680 / H3678)</f>
        <v>0</v>
      </c>
      <c r="I3684" s="30">
        <f>IF(I3678=0,0,I3680 / I3678)</f>
        <v>0</v>
      </c>
      <c r="J3684" s="30">
        <f>IF(J3678=0,0,J3680 / J3678)</f>
        <v>0</v>
      </c>
      <c r="K3684" s="30">
        <f>IF(K3678=0,0,K3680 / K3678)</f>
        <v>0</v>
      </c>
      <c r="L3684" s="30">
        <f>IF(L3678=0,0,L3680 / L3678)</f>
        <v>0</v>
      </c>
    </row>
    <row r="3685" spans="2:13" ht="4" hidden="1" customHeight="1" outlineLevel="1" x14ac:dyDescent="0.15">
      <c r="D3685" s="9"/>
      <c r="F3685" s="1"/>
      <c r="H3685" s="1"/>
      <c r="I3685" s="1"/>
      <c r="J3685" s="1"/>
      <c r="K3685" s="1"/>
      <c r="L3685" s="1"/>
    </row>
    <row r="3686" spans="2:13" ht="15" hidden="1" customHeight="1" outlineLevel="1" x14ac:dyDescent="0.15">
      <c r="D3686" s="9" t="s">
        <v>301</v>
      </c>
      <c r="F3686" s="8" t="str">
        <f>ReportingCurrencyUnitLables</f>
        <v>USD 000s</v>
      </c>
      <c r="G3686" s="1"/>
      <c r="H3686" s="105" cm="1">
        <f t="array" ref="H3686">SUM((H3667:H3674&lt;H3632) * (H3632 - H3667:H3674) * H3641:H3648) / 1000</f>
        <v>0</v>
      </c>
      <c r="I3686" s="105" cm="1">
        <f t="array" ref="I3686">SUM((I3667:I3674&lt;I3632) * (I3632 - I3667:I3674) * I3641:I3648) / 1000</f>
        <v>0</v>
      </c>
      <c r="J3686" s="105" cm="1">
        <f t="array" ref="J3686">SUM((J3667:J3674&lt;J3632) * (J3632 - J3667:J3674) * J3641:J3648) / 1000</f>
        <v>0</v>
      </c>
      <c r="K3686" s="105" cm="1">
        <f t="array" ref="K3686">SUM((K3667:K3674&lt;K3632) * (K3632 - K3667:K3674) * K3641:K3648) / 1000</f>
        <v>0</v>
      </c>
      <c r="L3686" s="105" cm="1">
        <f t="array" ref="L3686">SUM((L3667:L3674&lt;L3632) * (L3632 - L3667:L3674) * L3641:L3648) / 1000</f>
        <v>0</v>
      </c>
    </row>
    <row r="3687" spans="2:13" ht="4" hidden="1" customHeight="1" outlineLevel="1" x14ac:dyDescent="0.15">
      <c r="D3687" s="9"/>
      <c r="F3687" s="1"/>
      <c r="H3687" s="1"/>
      <c r="I3687" s="1"/>
      <c r="J3687" s="1"/>
      <c r="K3687" s="1"/>
      <c r="L3687" s="1"/>
    </row>
    <row r="3688" spans="2:13" s="1" customFormat="1" ht="15" hidden="1" customHeight="1" outlineLevel="1" x14ac:dyDescent="0.15">
      <c r="B3688" s="7"/>
      <c r="D3688" s="9" t="s">
        <v>252</v>
      </c>
      <c r="F3688" s="8" t="s">
        <v>250</v>
      </c>
      <c r="H3688" s="30">
        <f>IF(H3682=0, 0, H3686/H3682)</f>
        <v>0</v>
      </c>
      <c r="I3688" s="30">
        <f>IF(I3682=0, 0, I3686/I3682)</f>
        <v>0</v>
      </c>
      <c r="J3688" s="30">
        <f>IF(J3682=0, 0, J3686/J3682)</f>
        <v>0</v>
      </c>
      <c r="K3688" s="30">
        <f>IF(K3682=0, 0, K3686/K3682)</f>
        <v>0</v>
      </c>
      <c r="L3688" s="30">
        <f>IF(L3682=0, 0, L3686/L3682)</f>
        <v>0</v>
      </c>
    </row>
    <row r="3689" spans="2:13" ht="4" hidden="1" customHeight="1" outlineLevel="1" x14ac:dyDescent="0.15">
      <c r="D3689" s="9"/>
      <c r="F3689" s="1"/>
      <c r="H3689" s="1"/>
      <c r="I3689" s="1"/>
      <c r="J3689" s="1"/>
      <c r="K3689" s="1"/>
      <c r="L3689" s="1"/>
    </row>
    <row r="3690" spans="2:13" s="1" customFormat="1" ht="15" hidden="1" customHeight="1" outlineLevel="1" x14ac:dyDescent="0.15">
      <c r="B3690" s="7"/>
      <c r="C3690" s="7"/>
      <c r="D3690" s="9" t="s">
        <v>251</v>
      </c>
      <c r="F3690" s="8" t="s">
        <v>259</v>
      </c>
      <c r="H3690" s="31"/>
      <c r="I3690" s="30">
        <f>IF(H3688=0, 0, -(I3688-H3688) / H3688)</f>
        <v>0</v>
      </c>
      <c r="J3690" s="30">
        <f>IF(I3688=0, 0, -(J3688-I3688) / I3688)</f>
        <v>0</v>
      </c>
      <c r="K3690" s="30">
        <f>IF(J3688=0, 0, -(K3688-J3688) / J3688)</f>
        <v>0</v>
      </c>
      <c r="L3690" s="30">
        <f>IF(K3688=0, 0, -(L3688-K3688) / K3688)</f>
        <v>0</v>
      </c>
    </row>
    <row r="3691" spans="2:13" hidden="1" outlineLevel="1" x14ac:dyDescent="0.15"/>
    <row r="3692" spans="2:13" s="1" customFormat="1" ht="18" hidden="1" customHeight="1" outlineLevel="1" x14ac:dyDescent="0.15">
      <c r="B3692" s="7"/>
      <c r="C3692" s="95" t="s">
        <v>241</v>
      </c>
      <c r="D3692" s="95"/>
      <c r="E3692" s="97">
        <f>IF(AND(J3619 = "Yes", OR(ISBLANK(Worker_Type_Filter), Worker_Type_Filter = H3624),
 OR(ISBLANK(Country_Filter), Country_Filter = J3624)), 1, 0)</f>
        <v>1</v>
      </c>
      <c r="F3692" s="96"/>
      <c r="G3692" s="96"/>
      <c r="H3692" s="96" t="s">
        <v>4</v>
      </c>
      <c r="I3692" s="96" t="s">
        <v>5</v>
      </c>
      <c r="J3692" s="96" t="s">
        <v>6</v>
      </c>
      <c r="K3692" s="96" t="s">
        <v>257</v>
      </c>
      <c r="L3692" s="96" t="s">
        <v>258</v>
      </c>
      <c r="M3692" s="96"/>
    </row>
    <row r="3693" spans="2:13" ht="10" hidden="1" customHeight="1" outlineLevel="1" x14ac:dyDescent="0.15">
      <c r="C3693" s="44" t="s">
        <v>248</v>
      </c>
    </row>
    <row r="3694" spans="2:13" ht="4" hidden="1" customHeight="1" outlineLevel="1" x14ac:dyDescent="0.15"/>
    <row r="3695" spans="2:13" s="1" customFormat="1" ht="15" hidden="1" customHeight="1" outlineLevel="1" x14ac:dyDescent="0.15">
      <c r="B3695" s="7"/>
      <c r="C3695" s="19">
        <v>1</v>
      </c>
      <c r="D3695" s="9" t="s">
        <v>17</v>
      </c>
      <c r="F3695" s="8" t="s">
        <v>9</v>
      </c>
      <c r="H3695" s="29">
        <f>H3678 * $E3692</f>
        <v>0</v>
      </c>
      <c r="I3695" s="29">
        <f>I3678 * $E3692</f>
        <v>0</v>
      </c>
      <c r="J3695" s="29">
        <f>J3678 * $E3692</f>
        <v>0</v>
      </c>
      <c r="K3695" s="29">
        <f>K3678 * $E3692</f>
        <v>0</v>
      </c>
      <c r="L3695" s="29">
        <f>L3678 * $E3692</f>
        <v>0</v>
      </c>
    </row>
    <row r="3696" spans="2:13" ht="4" hidden="1" customHeight="1" outlineLevel="1" x14ac:dyDescent="0.15">
      <c r="D3696" s="9"/>
      <c r="F3696" s="1"/>
      <c r="H3696" s="1"/>
      <c r="I3696" s="1"/>
      <c r="J3696" s="1"/>
      <c r="K3696" s="1"/>
      <c r="L3696" s="1"/>
    </row>
    <row r="3697" spans="2:14" s="1" customFormat="1" ht="15" hidden="1" customHeight="1" outlineLevel="1" x14ac:dyDescent="0.15">
      <c r="B3697" s="7"/>
      <c r="C3697" s="19">
        <v>2</v>
      </c>
      <c r="D3697" s="9" t="s">
        <v>249</v>
      </c>
      <c r="F3697" s="8" t="s">
        <v>9</v>
      </c>
      <c r="H3697" s="29">
        <f>H3680 * $E3692</f>
        <v>0</v>
      </c>
      <c r="I3697" s="29">
        <f>I3680 * $E3692</f>
        <v>0</v>
      </c>
      <c r="J3697" s="29">
        <f>J3680 * $E3692</f>
        <v>0</v>
      </c>
      <c r="K3697" s="29">
        <f>K3680 * $E3692</f>
        <v>0</v>
      </c>
      <c r="L3697" s="29">
        <f>L3680 * $E3692</f>
        <v>0</v>
      </c>
    </row>
    <row r="3698" spans="2:14" ht="4" hidden="1" customHeight="1" outlineLevel="1" x14ac:dyDescent="0.15">
      <c r="D3698" s="9"/>
      <c r="F3698" s="1"/>
      <c r="H3698" s="1"/>
      <c r="I3698" s="1"/>
      <c r="J3698" s="1"/>
      <c r="K3698" s="1"/>
      <c r="L3698" s="1"/>
    </row>
    <row r="3699" spans="2:14" s="1" customFormat="1" ht="15" hidden="1" customHeight="1" outlineLevel="1" x14ac:dyDescent="0.15">
      <c r="B3699" s="7"/>
      <c r="C3699" s="19">
        <v>3</v>
      </c>
      <c r="D3699" s="9" t="s">
        <v>11</v>
      </c>
      <c r="F3699" s="8" t="str">
        <f>ReportingCurrencyUnitLables</f>
        <v>USD 000s</v>
      </c>
      <c r="H3699" s="29">
        <f>H3682 * $E3692</f>
        <v>0</v>
      </c>
      <c r="I3699" s="29">
        <f>I3682 * $E3692</f>
        <v>0</v>
      </c>
      <c r="J3699" s="29">
        <f>J3682 * $E3692</f>
        <v>0</v>
      </c>
      <c r="K3699" s="29">
        <f>K3682 * $E3692</f>
        <v>0</v>
      </c>
      <c r="L3699" s="29">
        <f>L3682 * $E3692</f>
        <v>0</v>
      </c>
    </row>
    <row r="3700" spans="2:14" ht="4" hidden="1" customHeight="1" outlineLevel="1" x14ac:dyDescent="0.15">
      <c r="D3700" s="9"/>
      <c r="F3700" s="1"/>
      <c r="H3700" s="1"/>
      <c r="I3700" s="1"/>
      <c r="J3700" s="1"/>
      <c r="K3700" s="1"/>
      <c r="L3700" s="1"/>
    </row>
    <row r="3701" spans="2:14" s="1" customFormat="1" ht="15" hidden="1" customHeight="1" outlineLevel="1" x14ac:dyDescent="0.15">
      <c r="B3701" s="7"/>
      <c r="C3701" s="19">
        <v>4</v>
      </c>
      <c r="D3701" s="9" t="s">
        <v>256</v>
      </c>
      <c r="F3701" s="8" t="str">
        <f>ReportingCurrencyUnitLables</f>
        <v>USD 000s</v>
      </c>
      <c r="H3701" s="29">
        <f>H3686 * $E3692</f>
        <v>0</v>
      </c>
      <c r="I3701" s="29">
        <f>I3686 * $E3692</f>
        <v>0</v>
      </c>
      <c r="J3701" s="29">
        <f>J3686 * $E3692</f>
        <v>0</v>
      </c>
      <c r="K3701" s="29">
        <f>K3686 * $E3692</f>
        <v>0</v>
      </c>
      <c r="L3701" s="29">
        <f>L3686 * $E3692</f>
        <v>0</v>
      </c>
    </row>
    <row r="3702" spans="2:14" ht="4" hidden="1" customHeight="1" outlineLevel="1" x14ac:dyDescent="0.15">
      <c r="D3702" s="9"/>
      <c r="F3702" s="1"/>
      <c r="H3702" s="1"/>
      <c r="I3702" s="1"/>
      <c r="J3702" s="1"/>
      <c r="K3702" s="1"/>
      <c r="L3702" s="1"/>
    </row>
    <row r="3703" spans="2:14" ht="10" hidden="1" customHeight="1" outlineLevel="1" x14ac:dyDescent="0.15">
      <c r="B3703" s="45"/>
      <c r="C3703" s="41"/>
      <c r="D3703" s="41"/>
      <c r="E3703" s="41"/>
      <c r="F3703" s="41"/>
      <c r="G3703" s="41"/>
      <c r="H3703" s="41"/>
      <c r="I3703" s="46"/>
      <c r="J3703" s="46"/>
      <c r="K3703" s="46"/>
      <c r="L3703" s="41"/>
      <c r="M3703" s="41"/>
      <c r="N3703" s="1"/>
    </row>
    <row r="3704" spans="2:14" ht="10" customHeight="1" x14ac:dyDescent="0.15">
      <c r="B3704" s="45"/>
      <c r="C3704" s="41"/>
      <c r="D3704" s="41"/>
      <c r="E3704" s="41"/>
      <c r="F3704" s="41"/>
      <c r="G3704" s="41"/>
      <c r="H3704" s="41"/>
      <c r="I3704" s="46"/>
      <c r="J3704" s="46"/>
      <c r="K3704" s="46"/>
      <c r="L3704" s="41"/>
      <c r="M3704" s="41"/>
      <c r="N3704" s="1"/>
    </row>
    <row r="3705" spans="2:14" s="1" customFormat="1" ht="19" collapsed="1" x14ac:dyDescent="0.15">
      <c r="B3705" s="87" cm="1">
        <f t="array" aca="1" ref="B3705" ca="1">MAX($B$2:OFFSET(B3705,-1,0)+1)</f>
        <v>44</v>
      </c>
      <c r="C3705" s="88" t="str">
        <f>UPPER(J3710) &amp;" / " &amp; K3710  &amp; " / " &amp; L3710 &amp; " / " &amp; H3710</f>
        <v xml:space="preserve"> /  /  / </v>
      </c>
      <c r="D3705" s="88"/>
      <c r="E3705" s="41"/>
      <c r="F3705" s="41"/>
      <c r="G3705" s="41"/>
      <c r="H3705" s="62" t="str">
        <f>IF(COUNTIF(E3707:E3787, "!")&gt;0, "!", "")</f>
        <v/>
      </c>
      <c r="I3705" s="18" t="s">
        <v>240</v>
      </c>
      <c r="J3705" s="2" t="s">
        <v>210</v>
      </c>
      <c r="K3705" s="18" t="s">
        <v>266</v>
      </c>
      <c r="L3705" s="42">
        <f>E3778</f>
        <v>1</v>
      </c>
      <c r="M3705" s="41"/>
    </row>
    <row r="3706" spans="2:14" s="1" customFormat="1" ht="4" hidden="1" customHeight="1" outlineLevel="1" x14ac:dyDescent="0.15">
      <c r="B3706" s="92"/>
      <c r="C3706" s="93"/>
      <c r="D3706" s="93"/>
      <c r="E3706" s="93"/>
      <c r="F3706" s="93"/>
      <c r="G3706" s="93"/>
      <c r="H3706" s="93"/>
      <c r="I3706" s="94"/>
      <c r="J3706" s="94"/>
      <c r="K3706" s="94"/>
      <c r="L3706" s="93"/>
      <c r="M3706" s="93"/>
    </row>
    <row r="3707" spans="2:14" ht="10" hidden="1" customHeight="1" outlineLevel="1" x14ac:dyDescent="0.15"/>
    <row r="3708" spans="2:14" ht="15" hidden="1" customHeight="1" outlineLevel="1" x14ac:dyDescent="0.15">
      <c r="D3708" s="1"/>
      <c r="E3708" s="1"/>
      <c r="H3708" s="4" t="s">
        <v>1</v>
      </c>
      <c r="J3708" s="4" t="s">
        <v>0</v>
      </c>
      <c r="K3708" s="4" t="s">
        <v>209</v>
      </c>
      <c r="L3708" s="4" t="s">
        <v>263</v>
      </c>
    </row>
    <row r="3709" spans="2:14" ht="5" hidden="1" customHeight="1" outlineLevel="1" x14ac:dyDescent="0.15">
      <c r="D3709" s="1"/>
      <c r="E3709" s="1"/>
      <c r="H3709" s="1"/>
      <c r="J3709" s="1"/>
      <c r="K3709" s="1"/>
      <c r="L3709" s="1"/>
    </row>
    <row r="3710" spans="2:14" ht="15" hidden="1" customHeight="1" outlineLevel="1" x14ac:dyDescent="0.15">
      <c r="D3710" s="9" t="s">
        <v>2</v>
      </c>
      <c r="E3710" s="1"/>
      <c r="H3710" s="2"/>
      <c r="J3710" s="2"/>
      <c r="K3710" s="2"/>
      <c r="L3710" s="2"/>
    </row>
    <row r="3711" spans="2:14" hidden="1" outlineLevel="1" x14ac:dyDescent="0.15">
      <c r="D3711" s="1"/>
      <c r="E3711" s="1"/>
      <c r="F3711" s="1"/>
      <c r="H3711" s="1"/>
      <c r="I3711" s="1"/>
      <c r="J3711" s="1"/>
      <c r="K3711" s="1"/>
      <c r="L3711" s="1"/>
    </row>
    <row r="3712" spans="2:14" s="1" customFormat="1" ht="18" hidden="1" customHeight="1" outlineLevel="1" x14ac:dyDescent="0.15">
      <c r="B3712" s="7"/>
      <c r="C3712" s="95" t="s">
        <v>3</v>
      </c>
      <c r="D3712" s="95"/>
      <c r="E3712" s="95"/>
      <c r="F3712" s="96"/>
      <c r="G3712" s="96"/>
      <c r="H3712" s="96" t="s">
        <v>4</v>
      </c>
      <c r="I3712" s="96" t="s">
        <v>5</v>
      </c>
      <c r="J3712" s="96" t="s">
        <v>6</v>
      </c>
      <c r="K3712" s="96" t="s">
        <v>257</v>
      </c>
      <c r="L3712" s="96" t="s">
        <v>258</v>
      </c>
      <c r="M3712" s="96"/>
    </row>
    <row r="3713" spans="2:13" ht="10" hidden="1" customHeight="1" outlineLevel="1" x14ac:dyDescent="0.15">
      <c r="H3713" s="1"/>
      <c r="I3713" s="1"/>
      <c r="J3713" s="1"/>
      <c r="K3713" s="1"/>
      <c r="L3713" s="1"/>
    </row>
    <row r="3714" spans="2:13" s="1" customFormat="1" ht="15" hidden="1" customHeight="1" outlineLevel="1" x14ac:dyDescent="0.15">
      <c r="B3714" s="7"/>
      <c r="D3714" s="9" t="s">
        <v>3</v>
      </c>
      <c r="F3714" s="17" t="s">
        <v>331</v>
      </c>
      <c r="H3714" s="22"/>
      <c r="I3714" s="22"/>
      <c r="J3714" s="22"/>
      <c r="K3714" s="22"/>
      <c r="L3714" s="22"/>
    </row>
    <row r="3715" spans="2:13" ht="4" hidden="1" customHeight="1" outlineLevel="1" x14ac:dyDescent="0.15">
      <c r="D3715" s="1"/>
      <c r="E3715" s="1"/>
      <c r="F3715" s="1"/>
      <c r="H3715" s="1"/>
      <c r="I3715" s="1"/>
      <c r="J3715" s="1"/>
      <c r="K3715" s="1"/>
      <c r="L3715" s="1"/>
    </row>
    <row r="3716" spans="2:13" s="1" customFormat="1" ht="15" hidden="1" customHeight="1" outlineLevel="1" x14ac:dyDescent="0.15">
      <c r="B3716" s="7"/>
      <c r="D3716" s="9" t="s">
        <v>246</v>
      </c>
      <c r="F3716" s="8" t="str">
        <f>F3718 &amp; ":" &amp; F3714</f>
        <v>USD:[currency code]</v>
      </c>
      <c r="H3716" s="24"/>
      <c r="I3716" s="24"/>
      <c r="J3716" s="24"/>
      <c r="K3716" s="24"/>
      <c r="L3716" s="24"/>
    </row>
    <row r="3717" spans="2:13" ht="4" hidden="1" customHeight="1" outlineLevel="1" x14ac:dyDescent="0.15">
      <c r="D3717" s="1"/>
      <c r="E3717" s="1"/>
      <c r="F3717" s="1"/>
      <c r="H3717" s="1"/>
      <c r="I3717" s="1"/>
      <c r="J3717" s="1"/>
      <c r="K3717" s="1"/>
      <c r="L3717" s="1"/>
    </row>
    <row r="3718" spans="2:13" s="1" customFormat="1" ht="15" hidden="1" customHeight="1" outlineLevel="1" x14ac:dyDescent="0.15">
      <c r="B3718" s="7"/>
      <c r="D3718" s="9" t="s">
        <v>16</v>
      </c>
      <c r="F3718" s="8" t="str">
        <f>ReportingCurrency</f>
        <v>USD</v>
      </c>
      <c r="H3718" s="28">
        <f>IF(H3716=0, 0, H3714/H3716)</f>
        <v>0</v>
      </c>
      <c r="I3718" s="28">
        <f>IF(I3716=0, 0, I3714/I3716)</f>
        <v>0</v>
      </c>
      <c r="J3718" s="28">
        <f>IF(J3716=0, 0, J3714/J3716)</f>
        <v>0</v>
      </c>
      <c r="K3718" s="28">
        <f>IF(K3716=0, 0, K3714/K3716)</f>
        <v>0</v>
      </c>
      <c r="L3718" s="28">
        <f>IF(L3716=0, 0, L3714/L3716)</f>
        <v>0</v>
      </c>
    </row>
    <row r="3719" spans="2:13" ht="4" hidden="1" customHeight="1" outlineLevel="1" x14ac:dyDescent="0.15">
      <c r="D3719" s="1"/>
      <c r="E3719" s="1"/>
      <c r="F3719" s="1"/>
      <c r="H3719" s="1"/>
      <c r="I3719" s="1"/>
      <c r="J3719" s="1"/>
      <c r="K3719" s="1"/>
      <c r="L3719" s="1"/>
    </row>
    <row r="3720" spans="2:13" s="1" customFormat="1" ht="15" hidden="1" customHeight="1" outlineLevel="1" x14ac:dyDescent="0.15">
      <c r="B3720" s="7"/>
      <c r="D3720" s="9" t="s">
        <v>253</v>
      </c>
      <c r="F3720" s="8" t="s">
        <v>254</v>
      </c>
      <c r="H3720" s="2"/>
      <c r="I3720" s="2"/>
      <c r="J3720" s="2"/>
      <c r="K3720" s="2"/>
      <c r="L3720" s="2"/>
    </row>
    <row r="3721" spans="2:13" ht="4" hidden="1" customHeight="1" outlineLevel="1" x14ac:dyDescent="0.15">
      <c r="D3721" s="1"/>
      <c r="E3721" s="1"/>
      <c r="F3721" s="1"/>
      <c r="H3721" s="1"/>
      <c r="I3721" s="1"/>
      <c r="J3721" s="1"/>
      <c r="K3721" s="1"/>
      <c r="L3721" s="1"/>
    </row>
    <row r="3722" spans="2:13" s="1" customFormat="1" ht="15" hidden="1" customHeight="1" outlineLevel="1" x14ac:dyDescent="0.15">
      <c r="B3722" s="7"/>
      <c r="D3722" s="9" t="s">
        <v>279</v>
      </c>
      <c r="F3722" s="8" t="s">
        <v>255</v>
      </c>
      <c r="H3722" s="25"/>
      <c r="I3722" s="25"/>
      <c r="J3722" s="25"/>
      <c r="K3722" s="25"/>
      <c r="L3722" s="25"/>
    </row>
    <row r="3723" spans="2:13" hidden="1" outlineLevel="1" x14ac:dyDescent="0.15">
      <c r="D3723" s="1"/>
      <c r="E3723" s="1"/>
      <c r="F3723" s="1"/>
      <c r="H3723" s="1"/>
      <c r="I3723" s="1"/>
      <c r="J3723" s="1"/>
      <c r="K3723" s="1"/>
      <c r="L3723" s="1"/>
    </row>
    <row r="3724" spans="2:13" s="1" customFormat="1" ht="18" hidden="1" customHeight="1" outlineLevel="1" x14ac:dyDescent="0.15">
      <c r="B3724" s="7"/>
      <c r="C3724" s="95" t="s">
        <v>8</v>
      </c>
      <c r="D3724" s="95"/>
      <c r="E3724" s="95"/>
      <c r="F3724" s="96"/>
      <c r="G3724" s="96"/>
      <c r="H3724" s="96" t="s">
        <v>4</v>
      </c>
      <c r="I3724" s="96" t="s">
        <v>5</v>
      </c>
      <c r="J3724" s="96" t="s">
        <v>6</v>
      </c>
      <c r="K3724" s="96" t="s">
        <v>257</v>
      </c>
      <c r="L3724" s="96" t="s">
        <v>258</v>
      </c>
      <c r="M3724" s="96"/>
    </row>
    <row r="3725" spans="2:13" ht="10" hidden="1" customHeight="1" outlineLevel="1" x14ac:dyDescent="0.15">
      <c r="H3725" s="1"/>
      <c r="I3725" s="1"/>
      <c r="J3725" s="1"/>
      <c r="K3725" s="1"/>
      <c r="L3725" s="1"/>
    </row>
    <row r="3726" spans="2:13" ht="15" hidden="1" customHeight="1" outlineLevel="1" x14ac:dyDescent="0.15">
      <c r="D3726" s="9" t="s">
        <v>323</v>
      </c>
      <c r="E3726" s="1"/>
      <c r="F3726" s="1"/>
      <c r="H3726" s="65"/>
      <c r="I3726" s="1"/>
      <c r="J3726" s="1"/>
      <c r="K3726" s="1"/>
      <c r="L3726" s="1"/>
    </row>
    <row r="3727" spans="2:13" s="1" customFormat="1" ht="15" hidden="1" customHeight="1" outlineLevel="1" x14ac:dyDescent="0.15">
      <c r="B3727" s="7"/>
      <c r="D3727" s="63" t="s">
        <v>317</v>
      </c>
      <c r="F3727" s="8" t="s">
        <v>18</v>
      </c>
      <c r="H3727" s="23"/>
      <c r="I3727" s="23"/>
      <c r="J3727" s="23"/>
      <c r="K3727" s="23"/>
      <c r="L3727" s="23"/>
    </row>
    <row r="3728" spans="2:13" s="1" customFormat="1" ht="15" hidden="1" customHeight="1" outlineLevel="1" x14ac:dyDescent="0.15">
      <c r="B3728" s="7"/>
      <c r="D3728" s="63" t="s">
        <v>302</v>
      </c>
      <c r="F3728" s="8" t="s">
        <v>18</v>
      </c>
      <c r="H3728" s="23"/>
      <c r="I3728" s="23"/>
      <c r="J3728" s="23"/>
      <c r="K3728" s="23"/>
      <c r="L3728" s="23"/>
    </row>
    <row r="3729" spans="2:13" s="1" customFormat="1" ht="15" hidden="1" customHeight="1" outlineLevel="1" x14ac:dyDescent="0.15">
      <c r="B3729" s="7"/>
      <c r="D3729" s="63" t="s">
        <v>303</v>
      </c>
      <c r="F3729" s="8" t="s">
        <v>18</v>
      </c>
      <c r="H3729" s="23"/>
      <c r="I3729" s="23"/>
      <c r="J3729" s="23"/>
      <c r="K3729" s="23"/>
      <c r="L3729" s="23"/>
    </row>
    <row r="3730" spans="2:13" s="1" customFormat="1" ht="15" hidden="1" customHeight="1" outlineLevel="1" x14ac:dyDescent="0.15">
      <c r="B3730" s="7"/>
      <c r="D3730" s="63" t="s">
        <v>304</v>
      </c>
      <c r="F3730" s="8" t="s">
        <v>18</v>
      </c>
      <c r="H3730" s="23"/>
      <c r="I3730" s="23"/>
      <c r="J3730" s="23"/>
      <c r="K3730" s="23"/>
      <c r="L3730" s="23"/>
    </row>
    <row r="3731" spans="2:13" s="1" customFormat="1" ht="15" hidden="1" customHeight="1" outlineLevel="1" x14ac:dyDescent="0.15">
      <c r="B3731" s="7"/>
      <c r="D3731" s="63" t="s">
        <v>318</v>
      </c>
      <c r="F3731" s="8" t="s">
        <v>18</v>
      </c>
      <c r="H3731" s="23"/>
      <c r="I3731" s="23"/>
      <c r="J3731" s="23"/>
      <c r="K3731" s="23"/>
      <c r="L3731" s="23"/>
    </row>
    <row r="3732" spans="2:13" s="1" customFormat="1" ht="15" hidden="1" customHeight="1" outlineLevel="1" x14ac:dyDescent="0.15">
      <c r="B3732" s="7"/>
      <c r="D3732" s="63" t="s">
        <v>319</v>
      </c>
      <c r="F3732" s="8" t="s">
        <v>18</v>
      </c>
      <c r="H3732" s="23"/>
      <c r="I3732" s="23"/>
      <c r="J3732" s="23"/>
      <c r="K3732" s="23"/>
      <c r="L3732" s="23"/>
    </row>
    <row r="3733" spans="2:13" s="1" customFormat="1" ht="15" hidden="1" customHeight="1" outlineLevel="1" x14ac:dyDescent="0.15">
      <c r="B3733" s="7"/>
      <c r="D3733" s="63" t="s">
        <v>320</v>
      </c>
      <c r="F3733" s="8" t="s">
        <v>18</v>
      </c>
      <c r="H3733" s="23"/>
      <c r="I3733" s="23"/>
      <c r="J3733" s="23"/>
      <c r="K3733" s="23"/>
      <c r="L3733" s="23"/>
    </row>
    <row r="3734" spans="2:13" s="1" customFormat="1" ht="15" hidden="1" customHeight="1" outlineLevel="1" x14ac:dyDescent="0.15">
      <c r="B3734" s="7"/>
      <c r="D3734" s="63" t="s">
        <v>321</v>
      </c>
      <c r="F3734" s="8" t="s">
        <v>18</v>
      </c>
      <c r="H3734" s="23"/>
      <c r="I3734" s="23"/>
      <c r="J3734" s="23"/>
      <c r="K3734" s="23"/>
      <c r="L3734" s="23"/>
    </row>
    <row r="3735" spans="2:13" ht="4" hidden="1" customHeight="1" outlineLevel="1" x14ac:dyDescent="0.15">
      <c r="D3735" s="1"/>
      <c r="E3735" s="1"/>
      <c r="F3735" s="1"/>
      <c r="H3735" s="1"/>
      <c r="I3735" s="1"/>
      <c r="J3735" s="1"/>
      <c r="K3735" s="1"/>
      <c r="L3735" s="1"/>
    </row>
    <row r="3736" spans="2:13" s="1" customFormat="1" ht="15" hidden="1" customHeight="1" outlineLevel="1" x14ac:dyDescent="0.15">
      <c r="B3736" s="7"/>
      <c r="D3736" s="66" t="s">
        <v>327</v>
      </c>
      <c r="F3736" s="8" t="s">
        <v>18</v>
      </c>
      <c r="H3736" s="23"/>
      <c r="I3736" s="23"/>
      <c r="J3736" s="23"/>
      <c r="K3736" s="23"/>
      <c r="L3736" s="23"/>
    </row>
    <row r="3737" spans="2:13" ht="4" hidden="1" customHeight="1" outlineLevel="1" x14ac:dyDescent="0.15">
      <c r="D3737" s="1"/>
      <c r="E3737" s="1"/>
      <c r="F3737" s="1"/>
      <c r="H3737" s="1"/>
      <c r="I3737" s="1"/>
      <c r="J3737" s="1"/>
      <c r="K3737" s="1"/>
      <c r="L3737" s="1"/>
    </row>
    <row r="3738" spans="2:13" s="1" customFormat="1" ht="15" hidden="1" customHeight="1" outlineLevel="1" x14ac:dyDescent="0.15">
      <c r="B3738" s="7"/>
      <c r="D3738" s="60" t="s">
        <v>310</v>
      </c>
      <c r="E3738"/>
      <c r="F3738" s="8" t="s">
        <v>18</v>
      </c>
      <c r="H3738" s="28">
        <f>SUM(H3727:H3734, H3736)</f>
        <v>0</v>
      </c>
      <c r="I3738" s="28">
        <f t="shared" ref="I3738:L3738" si="215">SUM(I3727:I3734, I3736)</f>
        <v>0</v>
      </c>
      <c r="J3738" s="28">
        <f t="shared" si="215"/>
        <v>0</v>
      </c>
      <c r="K3738" s="28">
        <f t="shared" si="215"/>
        <v>0</v>
      </c>
      <c r="L3738" s="28">
        <f t="shared" si="215"/>
        <v>0</v>
      </c>
    </row>
    <row r="3739" spans="2:13" hidden="1" outlineLevel="1" x14ac:dyDescent="0.15">
      <c r="D3739" s="1"/>
      <c r="E3739" s="1"/>
      <c r="F3739" s="1"/>
      <c r="H3739" s="1"/>
      <c r="I3739" s="1"/>
      <c r="J3739" s="1"/>
      <c r="K3739" s="1"/>
      <c r="L3739" s="1"/>
    </row>
    <row r="3740" spans="2:13" s="1" customFormat="1" ht="18" hidden="1" customHeight="1" outlineLevel="1" x14ac:dyDescent="0.15">
      <c r="B3740" s="7"/>
      <c r="C3740" s="95" t="s">
        <v>322</v>
      </c>
      <c r="D3740" s="95"/>
      <c r="E3740" s="95"/>
      <c r="F3740" s="96"/>
      <c r="G3740" s="96"/>
      <c r="H3740" s="96" t="s">
        <v>4</v>
      </c>
      <c r="I3740" s="96" t="s">
        <v>5</v>
      </c>
      <c r="J3740" s="96" t="s">
        <v>6</v>
      </c>
      <c r="K3740" s="96" t="s">
        <v>257</v>
      </c>
      <c r="L3740" s="96" t="s">
        <v>258</v>
      </c>
      <c r="M3740" s="96"/>
    </row>
    <row r="3741" spans="2:13" ht="10" hidden="1" customHeight="1" outlineLevel="1" x14ac:dyDescent="0.15">
      <c r="H3741" s="1"/>
      <c r="I3741" s="1"/>
      <c r="J3741" s="1"/>
      <c r="K3741" s="1"/>
      <c r="L3741" s="1"/>
    </row>
    <row r="3742" spans="2:13" ht="15" hidden="1" customHeight="1" outlineLevel="1" x14ac:dyDescent="0.15">
      <c r="D3742" s="61" t="s">
        <v>308</v>
      </c>
      <c r="H3742" s="102" t="str" cm="1">
        <f t="array" ref="H3742">IF(OR(E3743:E3750 = "!"), "Red alert = missing data","")</f>
        <v/>
      </c>
      <c r="I3742" s="1"/>
      <c r="J3742" s="1"/>
      <c r="K3742" s="1"/>
      <c r="L3742" s="1"/>
    </row>
    <row r="3743" spans="2:13" s="1" customFormat="1" ht="15" hidden="1" customHeight="1" outlineLevel="1" x14ac:dyDescent="0.15">
      <c r="B3743" s="7"/>
      <c r="D3743" s="64" t="str">
        <f t="shared" ref="D3743:D3750" si="216">D3727</f>
        <v>[Role 1]</v>
      </c>
      <c r="E3743" s="62" t="str" cm="1">
        <f t="array" ref="E3743">IF(OR(H3727:L3727*H3743:L3743 &lt; H3727:L3727*1), "!", "")</f>
        <v/>
      </c>
      <c r="F3743" s="59" t="str">
        <f>F3714</f>
        <v>[currency code]</v>
      </c>
      <c r="H3743" s="23"/>
      <c r="I3743" s="23"/>
      <c r="J3743" s="23"/>
      <c r="K3743" s="23"/>
      <c r="L3743" s="23"/>
    </row>
    <row r="3744" spans="2:13" s="1" customFormat="1" ht="15" hidden="1" customHeight="1" outlineLevel="1" x14ac:dyDescent="0.15">
      <c r="B3744" s="7"/>
      <c r="D3744" s="64" t="str">
        <f t="shared" si="216"/>
        <v>[Role 2]</v>
      </c>
      <c r="E3744" s="62" t="str" cm="1">
        <f t="array" ref="E3744">IF(OR(H3728:L3728*H3744:L3744 &lt; H3728:L3728*1), "!", "")</f>
        <v/>
      </c>
      <c r="F3744" s="59" t="str">
        <f>F3714</f>
        <v>[currency code]</v>
      </c>
      <c r="H3744" s="23"/>
      <c r="I3744" s="23"/>
      <c r="J3744" s="23"/>
      <c r="K3744" s="23"/>
      <c r="L3744" s="23"/>
    </row>
    <row r="3745" spans="2:12" s="1" customFormat="1" ht="15" hidden="1" customHeight="1" outlineLevel="1" x14ac:dyDescent="0.15">
      <c r="B3745" s="7"/>
      <c r="D3745" s="64" t="str">
        <f t="shared" si="216"/>
        <v>[Role 3]</v>
      </c>
      <c r="E3745" s="62" t="str" cm="1">
        <f t="array" ref="E3745">IF(OR(H3729:L3729*H3745:L3745 &lt; H3729:L3729*1), "!", "")</f>
        <v/>
      </c>
      <c r="F3745" s="59" t="str">
        <f>F3714</f>
        <v>[currency code]</v>
      </c>
      <c r="H3745" s="23"/>
      <c r="I3745" s="23"/>
      <c r="J3745" s="23"/>
      <c r="K3745" s="23"/>
      <c r="L3745" s="23"/>
    </row>
    <row r="3746" spans="2:12" s="1" customFormat="1" ht="15" hidden="1" customHeight="1" outlineLevel="1" x14ac:dyDescent="0.15">
      <c r="B3746" s="7"/>
      <c r="D3746" s="64" t="str">
        <f t="shared" si="216"/>
        <v>[Role 4]</v>
      </c>
      <c r="E3746" s="62" t="str" cm="1">
        <f t="array" ref="E3746">IF(OR(H3730:L3730*H3746:L3746 &lt; H3730:L3730*1), "!", "")</f>
        <v/>
      </c>
      <c r="F3746" s="59" t="str">
        <f>F3714</f>
        <v>[currency code]</v>
      </c>
      <c r="H3746" s="23"/>
      <c r="I3746" s="23"/>
      <c r="J3746" s="23"/>
      <c r="K3746" s="23"/>
      <c r="L3746" s="23"/>
    </row>
    <row r="3747" spans="2:12" s="1" customFormat="1" ht="15" hidden="1" customHeight="1" outlineLevel="1" x14ac:dyDescent="0.15">
      <c r="B3747" s="7"/>
      <c r="D3747" s="64" t="str">
        <f t="shared" si="216"/>
        <v>[Role 5]</v>
      </c>
      <c r="E3747" s="62" t="str" cm="1">
        <f t="array" ref="E3747">IF(OR(H3731:L3731*H3747:L3747 &lt; H3731:L3731*1), "!", "")</f>
        <v/>
      </c>
      <c r="F3747" s="59" t="str">
        <f>F3714</f>
        <v>[currency code]</v>
      </c>
      <c r="H3747" s="23"/>
      <c r="I3747" s="23"/>
      <c r="J3747" s="23"/>
      <c r="K3747" s="23"/>
      <c r="L3747" s="23"/>
    </row>
    <row r="3748" spans="2:12" s="1" customFormat="1" ht="15" hidden="1" customHeight="1" outlineLevel="1" x14ac:dyDescent="0.15">
      <c r="B3748" s="7"/>
      <c r="D3748" s="64" t="str">
        <f t="shared" si="216"/>
        <v>[Role 6]</v>
      </c>
      <c r="E3748" s="62" t="str" cm="1">
        <f t="array" ref="E3748">IF(OR(H3732:L3732*H3748:L3748 &lt; H3732:L3732*1), "!", "")</f>
        <v/>
      </c>
      <c r="F3748" s="59" t="str">
        <f>F3714</f>
        <v>[currency code]</v>
      </c>
      <c r="H3748" s="23"/>
      <c r="I3748" s="23"/>
      <c r="J3748" s="23"/>
      <c r="K3748" s="23"/>
      <c r="L3748" s="23"/>
    </row>
    <row r="3749" spans="2:12" s="1" customFormat="1" ht="15" hidden="1" customHeight="1" outlineLevel="1" x14ac:dyDescent="0.15">
      <c r="B3749" s="7"/>
      <c r="D3749" s="64" t="str">
        <f t="shared" si="216"/>
        <v>[Role 7]</v>
      </c>
      <c r="E3749" s="62" t="str" cm="1">
        <f t="array" ref="E3749">IF(OR(H3733:L3733*H3749:L3749 &lt; H3733:L3733*1), "!", "")</f>
        <v/>
      </c>
      <c r="F3749" s="59" t="str">
        <f>F3714</f>
        <v>[currency code]</v>
      </c>
      <c r="H3749" s="23"/>
      <c r="I3749" s="23"/>
      <c r="J3749" s="23"/>
      <c r="K3749" s="23"/>
      <c r="L3749" s="23"/>
    </row>
    <row r="3750" spans="2:12" s="1" customFormat="1" ht="15" hidden="1" customHeight="1" outlineLevel="1" x14ac:dyDescent="0.15">
      <c r="B3750" s="7"/>
      <c r="D3750" s="64" t="str">
        <f t="shared" si="216"/>
        <v>[Role 8]</v>
      </c>
      <c r="E3750" s="62" t="str" cm="1">
        <f t="array" ref="E3750">IF(OR(H3734:L3734*H3750:L3750 &lt; H3734:L3734*1), "!", "")</f>
        <v/>
      </c>
      <c r="F3750" s="59" t="str">
        <f>F3714</f>
        <v>[currency code]</v>
      </c>
      <c r="H3750" s="23"/>
      <c r="I3750" s="23"/>
      <c r="J3750" s="23"/>
      <c r="K3750" s="23"/>
      <c r="L3750" s="23"/>
    </row>
    <row r="3751" spans="2:12" ht="10" hidden="1" customHeight="1" outlineLevel="1" x14ac:dyDescent="0.15">
      <c r="D3751" s="1"/>
      <c r="E3751" s="1"/>
      <c r="F3751" s="1"/>
      <c r="H3751" s="1"/>
      <c r="I3751" s="1"/>
      <c r="J3751" s="1"/>
      <c r="K3751" s="1"/>
      <c r="L3751" s="1"/>
    </row>
    <row r="3752" spans="2:12" ht="15" hidden="1" customHeight="1" outlineLevel="1" x14ac:dyDescent="0.15">
      <c r="D3752" s="61" t="s">
        <v>309</v>
      </c>
      <c r="E3752" s="1"/>
      <c r="F3752" s="1"/>
      <c r="H3752" s="104" t="s">
        <v>326</v>
      </c>
      <c r="I3752" s="1"/>
      <c r="J3752" s="1"/>
      <c r="K3752" s="1"/>
      <c r="L3752" s="1"/>
    </row>
    <row r="3753" spans="2:12" s="1" customFormat="1" ht="15" hidden="1" customHeight="1" outlineLevel="1" x14ac:dyDescent="0.15">
      <c r="B3753" s="7"/>
      <c r="D3753" s="64" t="str">
        <f t="shared" ref="D3753:D3760" si="217">D3727</f>
        <v>[Role 1]</v>
      </c>
      <c r="E3753" s="43"/>
      <c r="F3753" s="8" t="str">
        <f t="shared" ref="F3753:F3760" si="218">ReportingCurrency</f>
        <v>USD</v>
      </c>
      <c r="H3753" s="28">
        <f>IF(OR(H3716=0, H3727=0), 0, H3743/H3716)</f>
        <v>0</v>
      </c>
      <c r="I3753" s="28">
        <f>IF(OR(I3716=0, I3727=0), 0, I3743/I3716)</f>
        <v>0</v>
      </c>
      <c r="J3753" s="28">
        <f>IF(OR(J3716=0, J3727=0), 0, J3743/J3716)</f>
        <v>0</v>
      </c>
      <c r="K3753" s="28">
        <f>IF(OR(K3716=0, K3727=0), 0, K3743/K3716)</f>
        <v>0</v>
      </c>
      <c r="L3753" s="28">
        <f>IF(OR(L3716=0, L3727=0), 0, L3743/L3716)</f>
        <v>0</v>
      </c>
    </row>
    <row r="3754" spans="2:12" s="1" customFormat="1" ht="15" hidden="1" customHeight="1" outlineLevel="1" x14ac:dyDescent="0.15">
      <c r="B3754" s="7"/>
      <c r="D3754" s="64" t="str">
        <f t="shared" si="217"/>
        <v>[Role 2]</v>
      </c>
      <c r="E3754" s="43"/>
      <c r="F3754" s="8" t="str">
        <f t="shared" si="218"/>
        <v>USD</v>
      </c>
      <c r="H3754" s="28">
        <f>IF(OR(H3716=0, H3728=0), 0, H3744/H3716)</f>
        <v>0</v>
      </c>
      <c r="I3754" s="28">
        <f>IF(OR(I3716=0, I3728=0), 0, I3744/I3716)</f>
        <v>0</v>
      </c>
      <c r="J3754" s="28">
        <f>IF(OR(J3716=0, J3728=0), 0, J3744/J3716)</f>
        <v>0</v>
      </c>
      <c r="K3754" s="28">
        <f>IF(OR(K3716=0, K3728=0), 0, K3744/K3716)</f>
        <v>0</v>
      </c>
      <c r="L3754" s="28">
        <f>IF(OR(L3716=0, L3728=0), 0, L3744/L3716)</f>
        <v>0</v>
      </c>
    </row>
    <row r="3755" spans="2:12" s="1" customFormat="1" ht="15" hidden="1" customHeight="1" outlineLevel="1" x14ac:dyDescent="0.15">
      <c r="B3755" s="7"/>
      <c r="D3755" s="64" t="str">
        <f t="shared" si="217"/>
        <v>[Role 3]</v>
      </c>
      <c r="E3755" s="43"/>
      <c r="F3755" s="8" t="str">
        <f t="shared" si="218"/>
        <v>USD</v>
      </c>
      <c r="H3755" s="28">
        <f>IF(OR(H3716=0, H3729=0), 0, H3745/H3716)</f>
        <v>0</v>
      </c>
      <c r="I3755" s="28">
        <f>IF(OR(I3716=0, I3729=0), 0, I3745/I3716)</f>
        <v>0</v>
      </c>
      <c r="J3755" s="28">
        <f>IF(OR(J3716=0, J3729=0), 0, J3745/J3716)</f>
        <v>0</v>
      </c>
      <c r="K3755" s="28">
        <f>IF(OR(K3716=0, K3729=0), 0, K3745/K3716)</f>
        <v>0</v>
      </c>
      <c r="L3755" s="28">
        <f>IF(OR(L3716=0, L3729=0), 0, L3745/L3716)</f>
        <v>0</v>
      </c>
    </row>
    <row r="3756" spans="2:12" s="1" customFormat="1" ht="15" hidden="1" customHeight="1" outlineLevel="1" x14ac:dyDescent="0.15">
      <c r="B3756" s="7"/>
      <c r="D3756" s="64" t="str">
        <f t="shared" si="217"/>
        <v>[Role 4]</v>
      </c>
      <c r="E3756" s="43"/>
      <c r="F3756" s="8" t="str">
        <f t="shared" si="218"/>
        <v>USD</v>
      </c>
      <c r="H3756" s="28">
        <f>IF(OR(H3716=0, H3730=0), 0, H3746/H3716)</f>
        <v>0</v>
      </c>
      <c r="I3756" s="28">
        <f>IF(OR(I3716=0, I3730=0), 0, I3746/I3716)</f>
        <v>0</v>
      </c>
      <c r="J3756" s="28">
        <f>IF(OR(J3716=0, J3730=0), 0, J3746/J3716)</f>
        <v>0</v>
      </c>
      <c r="K3756" s="28">
        <f>IF(OR(K3716=0, K3730=0), 0, K3746/K3716)</f>
        <v>0</v>
      </c>
      <c r="L3756" s="28">
        <f>IF(OR(L3716=0, L3730=0), 0, L3746/L3716)</f>
        <v>0</v>
      </c>
    </row>
    <row r="3757" spans="2:12" s="1" customFormat="1" ht="15" hidden="1" customHeight="1" outlineLevel="1" x14ac:dyDescent="0.15">
      <c r="B3757" s="7"/>
      <c r="D3757" s="64" t="str">
        <f t="shared" si="217"/>
        <v>[Role 5]</v>
      </c>
      <c r="E3757" s="43"/>
      <c r="F3757" s="8" t="str">
        <f t="shared" si="218"/>
        <v>USD</v>
      </c>
      <c r="H3757" s="28">
        <f>IF(OR(H3716=0, H3731=0), 0, H3747/H3716)</f>
        <v>0</v>
      </c>
      <c r="I3757" s="28">
        <f>IF(OR(I3716=0, I3731=0), 0, I3747/I3716)</f>
        <v>0</v>
      </c>
      <c r="J3757" s="28">
        <f>IF(OR(J3716=0, J3731=0), 0, J3747/J3716)</f>
        <v>0</v>
      </c>
      <c r="K3757" s="28">
        <f>IF(OR(K3716=0, K3731=0), 0, K3747/K3716)</f>
        <v>0</v>
      </c>
      <c r="L3757" s="28">
        <f>IF(OR(L3716=0, L3731=0), 0, L3747/L3716)</f>
        <v>0</v>
      </c>
    </row>
    <row r="3758" spans="2:12" s="1" customFormat="1" ht="15" hidden="1" customHeight="1" outlineLevel="1" x14ac:dyDescent="0.15">
      <c r="B3758" s="7"/>
      <c r="D3758" s="64" t="str">
        <f t="shared" si="217"/>
        <v>[Role 6]</v>
      </c>
      <c r="E3758" s="43"/>
      <c r="F3758" s="8" t="str">
        <f t="shared" si="218"/>
        <v>USD</v>
      </c>
      <c r="H3758" s="28">
        <f>IF(OR(H3716=0, H3732=0), 0, H3748/H3716)</f>
        <v>0</v>
      </c>
      <c r="I3758" s="28">
        <f>IF(OR(I3716=0, I3732=0), 0, I3748/I3716)</f>
        <v>0</v>
      </c>
      <c r="J3758" s="28">
        <f>IF(OR(J3716=0, J3732=0), 0, J3748/J3716)</f>
        <v>0</v>
      </c>
      <c r="K3758" s="28">
        <f>IF(OR(K3716=0, K3732=0), 0, K3748/K3716)</f>
        <v>0</v>
      </c>
      <c r="L3758" s="28">
        <f>IF(OR(L3716=0, L3732=0), 0, L3748/L3716)</f>
        <v>0</v>
      </c>
    </row>
    <row r="3759" spans="2:12" s="1" customFormat="1" ht="15" hidden="1" customHeight="1" outlineLevel="1" x14ac:dyDescent="0.15">
      <c r="B3759" s="7"/>
      <c r="D3759" s="64" t="str">
        <f t="shared" si="217"/>
        <v>[Role 7]</v>
      </c>
      <c r="E3759" s="43"/>
      <c r="F3759" s="8" t="str">
        <f t="shared" si="218"/>
        <v>USD</v>
      </c>
      <c r="H3759" s="28">
        <f>IF(OR(H3716=0, H3733=0), 0, H3749/H3716)</f>
        <v>0</v>
      </c>
      <c r="I3759" s="28">
        <f>IF(OR(I3716=0, I3733=0), 0, I3749/I3716)</f>
        <v>0</v>
      </c>
      <c r="J3759" s="28">
        <f>IF(OR(J3716=0, J3733=0), 0, J3749/J3716)</f>
        <v>0</v>
      </c>
      <c r="K3759" s="28">
        <f>IF(OR(K3716=0, K3733=0), 0, K3749/K3716)</f>
        <v>0</v>
      </c>
      <c r="L3759" s="28">
        <f>IF(OR(L3716=0, L3733=0), 0, L3749/L3716)</f>
        <v>0</v>
      </c>
    </row>
    <row r="3760" spans="2:12" s="1" customFormat="1" ht="15" hidden="1" customHeight="1" outlineLevel="1" x14ac:dyDescent="0.15">
      <c r="B3760" s="7"/>
      <c r="D3760" s="64" t="str">
        <f t="shared" si="217"/>
        <v>[Role 8]</v>
      </c>
      <c r="E3760" s="43"/>
      <c r="F3760" s="8" t="str">
        <f t="shared" si="218"/>
        <v>USD</v>
      </c>
      <c r="H3760" s="28">
        <f>IF(OR(H3716=0, H3734=0), 0, H3750/H3716)</f>
        <v>0</v>
      </c>
      <c r="I3760" s="28">
        <f>IF(OR(I3716=0, I3734=0), 0, I3750/I3716)</f>
        <v>0</v>
      </c>
      <c r="J3760" s="28">
        <f>IF(OR(J3716=0, J3734=0), 0, J3750/J3716)</f>
        <v>0</v>
      </c>
      <c r="K3760" s="28">
        <f>IF(OR(K3716=0, K3734=0), 0, K3750/K3716)</f>
        <v>0</v>
      </c>
      <c r="L3760" s="28">
        <f>IF(OR(L3716=0, L3734=0), 0, L3750/L3716)</f>
        <v>0</v>
      </c>
    </row>
    <row r="3761" spans="2:13" hidden="1" outlineLevel="1" x14ac:dyDescent="0.15"/>
    <row r="3762" spans="2:13" s="1" customFormat="1" ht="18" hidden="1" customHeight="1" outlineLevel="1" x14ac:dyDescent="0.15">
      <c r="B3762" s="7"/>
      <c r="C3762" s="95" t="s">
        <v>10</v>
      </c>
      <c r="D3762" s="95"/>
      <c r="E3762" s="95"/>
      <c r="F3762" s="96"/>
      <c r="G3762" s="96"/>
      <c r="H3762" s="103" t="s">
        <v>4</v>
      </c>
      <c r="I3762" s="96" t="s">
        <v>5</v>
      </c>
      <c r="J3762" s="96" t="s">
        <v>6</v>
      </c>
      <c r="K3762" s="96" t="s">
        <v>257</v>
      </c>
      <c r="L3762" s="96" t="s">
        <v>258</v>
      </c>
      <c r="M3762" s="96"/>
    </row>
    <row r="3763" spans="2:13" ht="10" hidden="1" customHeight="1" outlineLevel="1" x14ac:dyDescent="0.15"/>
    <row r="3764" spans="2:13" s="1" customFormat="1" ht="15" hidden="1" customHeight="1" outlineLevel="1" x14ac:dyDescent="0.15">
      <c r="B3764" s="7"/>
      <c r="D3764" s="9" t="s">
        <v>17</v>
      </c>
      <c r="F3764" s="8" t="s">
        <v>9</v>
      </c>
      <c r="H3764" s="29">
        <f>H3738</f>
        <v>0</v>
      </c>
      <c r="I3764" s="29">
        <f>I3738</f>
        <v>0</v>
      </c>
      <c r="J3764" s="29">
        <f>J3738</f>
        <v>0</v>
      </c>
      <c r="K3764" s="29">
        <f>K3738</f>
        <v>0</v>
      </c>
      <c r="L3764" s="29">
        <f>L3738</f>
        <v>0</v>
      </c>
    </row>
    <row r="3765" spans="2:13" ht="4" hidden="1" customHeight="1" outlineLevel="1" x14ac:dyDescent="0.15">
      <c r="D3765" s="9"/>
      <c r="F3765" s="1"/>
      <c r="H3765" s="1"/>
      <c r="I3765" s="1"/>
      <c r="J3765" s="1"/>
      <c r="K3765" s="1"/>
      <c r="L3765" s="1"/>
    </row>
    <row r="3766" spans="2:13" s="1" customFormat="1" ht="15" hidden="1" customHeight="1" outlineLevel="1" x14ac:dyDescent="0.15">
      <c r="B3766" s="7"/>
      <c r="D3766" s="9" t="s">
        <v>249</v>
      </c>
      <c r="F3766" s="8" t="s">
        <v>9</v>
      </c>
      <c r="H3766" s="29" cm="1">
        <f t="array" ref="H3766">SUM(H3727:H3734 * (H3743:H3750 &lt;H3714))</f>
        <v>0</v>
      </c>
      <c r="I3766" s="29" cm="1">
        <f t="array" ref="I3766">SUM(I3727:I3734 * (I3743:I3750 &lt;I3714))</f>
        <v>0</v>
      </c>
      <c r="J3766" s="29" cm="1">
        <f t="array" ref="J3766">SUM(J3727:J3734 * (J3743:J3750 &lt;J3714))</f>
        <v>0</v>
      </c>
      <c r="K3766" s="29" cm="1">
        <f t="array" ref="K3766">SUM(K3727:K3734 * (K3743:K3750 &lt;K3714))</f>
        <v>0</v>
      </c>
      <c r="L3766" s="29" cm="1">
        <f t="array" ref="L3766">SUM(L3727:L3734 * (L3743:L3750 &lt;L3714))</f>
        <v>0</v>
      </c>
    </row>
    <row r="3767" spans="2:13" ht="4" hidden="1" customHeight="1" outlineLevel="1" x14ac:dyDescent="0.15">
      <c r="D3767" s="9"/>
      <c r="F3767" s="1"/>
      <c r="H3767" s="1"/>
      <c r="I3767" s="1"/>
      <c r="J3767" s="1"/>
      <c r="K3767" s="1"/>
      <c r="L3767" s="1"/>
    </row>
    <row r="3768" spans="2:13" s="1" customFormat="1" ht="15" hidden="1" customHeight="1" outlineLevel="1" x14ac:dyDescent="0.15">
      <c r="B3768" s="7"/>
      <c r="D3768" s="9" t="s">
        <v>11</v>
      </c>
      <c r="F3768" s="8" t="str">
        <f>ReportingCurrencyUnitLables</f>
        <v>USD 000s</v>
      </c>
      <c r="H3768" s="29">
        <f>H3718 * H3738 / 1000</f>
        <v>0</v>
      </c>
      <c r="I3768" s="105">
        <f t="shared" ref="I3768:L3768" si="219">I3718 * I3738 / 1000</f>
        <v>0</v>
      </c>
      <c r="J3768" s="29">
        <f t="shared" si="219"/>
        <v>0</v>
      </c>
      <c r="K3768" s="29">
        <f t="shared" si="219"/>
        <v>0</v>
      </c>
      <c r="L3768" s="29">
        <f t="shared" si="219"/>
        <v>0</v>
      </c>
    </row>
    <row r="3769" spans="2:13" ht="4" hidden="1" customHeight="1" outlineLevel="1" x14ac:dyDescent="0.15">
      <c r="D3769" s="9"/>
      <c r="F3769" s="1"/>
      <c r="H3769" s="1"/>
      <c r="I3769" s="1"/>
      <c r="J3769" s="1"/>
      <c r="K3769" s="1"/>
      <c r="L3769" s="1"/>
    </row>
    <row r="3770" spans="2:13" s="1" customFormat="1" ht="15" hidden="1" customHeight="1" outlineLevel="1" x14ac:dyDescent="0.15">
      <c r="B3770" s="7"/>
      <c r="D3770" s="9" t="s">
        <v>13</v>
      </c>
      <c r="F3770" s="8" t="s">
        <v>14</v>
      </c>
      <c r="H3770" s="30">
        <f>IF(H3764=0,0,H3766 / H3764)</f>
        <v>0</v>
      </c>
      <c r="I3770" s="30">
        <f>IF(I3764=0,0,I3766 / I3764)</f>
        <v>0</v>
      </c>
      <c r="J3770" s="30">
        <f>IF(J3764=0,0,J3766 / J3764)</f>
        <v>0</v>
      </c>
      <c r="K3770" s="30">
        <f>IF(K3764=0,0,K3766 / K3764)</f>
        <v>0</v>
      </c>
      <c r="L3770" s="30">
        <f>IF(L3764=0,0,L3766 / L3764)</f>
        <v>0</v>
      </c>
    </row>
    <row r="3771" spans="2:13" ht="4" hidden="1" customHeight="1" outlineLevel="1" x14ac:dyDescent="0.15">
      <c r="D3771" s="9"/>
      <c r="F3771" s="1"/>
      <c r="H3771" s="1"/>
      <c r="I3771" s="1"/>
      <c r="J3771" s="1"/>
      <c r="K3771" s="1"/>
      <c r="L3771" s="1"/>
    </row>
    <row r="3772" spans="2:13" ht="15" hidden="1" customHeight="1" outlineLevel="1" x14ac:dyDescent="0.15">
      <c r="D3772" s="9" t="s">
        <v>301</v>
      </c>
      <c r="F3772" s="8" t="str">
        <f>ReportingCurrencyUnitLables</f>
        <v>USD 000s</v>
      </c>
      <c r="G3772" s="1"/>
      <c r="H3772" s="105" cm="1">
        <f t="array" ref="H3772">SUM((H3753:H3760&lt;H3718) * (H3718 - H3753:H3760) * H3727:H3734) / 1000</f>
        <v>0</v>
      </c>
      <c r="I3772" s="105" cm="1">
        <f t="array" ref="I3772">SUM((I3753:I3760&lt;I3718) * (I3718 - I3753:I3760) * I3727:I3734) / 1000</f>
        <v>0</v>
      </c>
      <c r="J3772" s="105" cm="1">
        <f t="array" ref="J3772">SUM((J3753:J3760&lt;J3718) * (J3718 - J3753:J3760) * J3727:J3734) / 1000</f>
        <v>0</v>
      </c>
      <c r="K3772" s="105" cm="1">
        <f t="array" ref="K3772">SUM((K3753:K3760&lt;K3718) * (K3718 - K3753:K3760) * K3727:K3734) / 1000</f>
        <v>0</v>
      </c>
      <c r="L3772" s="105" cm="1">
        <f t="array" ref="L3772">SUM((L3753:L3760&lt;L3718) * (L3718 - L3753:L3760) * L3727:L3734) / 1000</f>
        <v>0</v>
      </c>
    </row>
    <row r="3773" spans="2:13" ht="4" hidden="1" customHeight="1" outlineLevel="1" x14ac:dyDescent="0.15">
      <c r="D3773" s="9"/>
      <c r="F3773" s="1"/>
      <c r="H3773" s="1"/>
      <c r="I3773" s="1"/>
      <c r="J3773" s="1"/>
      <c r="K3773" s="1"/>
      <c r="L3773" s="1"/>
    </row>
    <row r="3774" spans="2:13" s="1" customFormat="1" ht="15" hidden="1" customHeight="1" outlineLevel="1" x14ac:dyDescent="0.15">
      <c r="B3774" s="7"/>
      <c r="D3774" s="9" t="s">
        <v>252</v>
      </c>
      <c r="F3774" s="8" t="s">
        <v>250</v>
      </c>
      <c r="H3774" s="30">
        <f>IF(H3768=0, 0, H3772/H3768)</f>
        <v>0</v>
      </c>
      <c r="I3774" s="30">
        <f>IF(I3768=0, 0, I3772/I3768)</f>
        <v>0</v>
      </c>
      <c r="J3774" s="30">
        <f>IF(J3768=0, 0, J3772/J3768)</f>
        <v>0</v>
      </c>
      <c r="K3774" s="30">
        <f>IF(K3768=0, 0, K3772/K3768)</f>
        <v>0</v>
      </c>
      <c r="L3774" s="30">
        <f>IF(L3768=0, 0, L3772/L3768)</f>
        <v>0</v>
      </c>
    </row>
    <row r="3775" spans="2:13" ht="4" hidden="1" customHeight="1" outlineLevel="1" x14ac:dyDescent="0.15">
      <c r="D3775" s="9"/>
      <c r="F3775" s="1"/>
      <c r="H3775" s="1"/>
      <c r="I3775" s="1"/>
      <c r="J3775" s="1"/>
      <c r="K3775" s="1"/>
      <c r="L3775" s="1"/>
    </row>
    <row r="3776" spans="2:13" s="1" customFormat="1" ht="15" hidden="1" customHeight="1" outlineLevel="1" x14ac:dyDescent="0.15">
      <c r="B3776" s="7"/>
      <c r="C3776" s="7"/>
      <c r="D3776" s="9" t="s">
        <v>251</v>
      </c>
      <c r="F3776" s="8" t="s">
        <v>259</v>
      </c>
      <c r="H3776" s="31"/>
      <c r="I3776" s="30">
        <f>IF(H3774=0, 0, -(I3774-H3774) / H3774)</f>
        <v>0</v>
      </c>
      <c r="J3776" s="30">
        <f>IF(I3774=0, 0, -(J3774-I3774) / I3774)</f>
        <v>0</v>
      </c>
      <c r="K3776" s="30">
        <f>IF(J3774=0, 0, -(K3774-J3774) / J3774)</f>
        <v>0</v>
      </c>
      <c r="L3776" s="30">
        <f>IF(K3774=0, 0, -(L3774-K3774) / K3774)</f>
        <v>0</v>
      </c>
    </row>
    <row r="3777" spans="2:14" hidden="1" outlineLevel="1" x14ac:dyDescent="0.15"/>
    <row r="3778" spans="2:14" s="1" customFormat="1" ht="18" hidden="1" customHeight="1" outlineLevel="1" x14ac:dyDescent="0.15">
      <c r="B3778" s="7"/>
      <c r="C3778" s="95" t="s">
        <v>241</v>
      </c>
      <c r="D3778" s="95"/>
      <c r="E3778" s="97">
        <f>IF(AND(J3705 = "Yes", OR(ISBLANK(Worker_Type_Filter), Worker_Type_Filter = H3710),
 OR(ISBLANK(Country_Filter), Country_Filter = J3710)), 1, 0)</f>
        <v>1</v>
      </c>
      <c r="F3778" s="96"/>
      <c r="G3778" s="96"/>
      <c r="H3778" s="96" t="s">
        <v>4</v>
      </c>
      <c r="I3778" s="96" t="s">
        <v>5</v>
      </c>
      <c r="J3778" s="96" t="s">
        <v>6</v>
      </c>
      <c r="K3778" s="96" t="s">
        <v>257</v>
      </c>
      <c r="L3778" s="96" t="s">
        <v>258</v>
      </c>
      <c r="M3778" s="96"/>
    </row>
    <row r="3779" spans="2:14" ht="10" hidden="1" customHeight="1" outlineLevel="1" x14ac:dyDescent="0.15">
      <c r="C3779" s="44" t="s">
        <v>248</v>
      </c>
    </row>
    <row r="3780" spans="2:14" ht="4" hidden="1" customHeight="1" outlineLevel="1" x14ac:dyDescent="0.15"/>
    <row r="3781" spans="2:14" s="1" customFormat="1" ht="15" hidden="1" customHeight="1" outlineLevel="1" x14ac:dyDescent="0.15">
      <c r="B3781" s="7"/>
      <c r="C3781" s="19">
        <v>1</v>
      </c>
      <c r="D3781" s="9" t="s">
        <v>17</v>
      </c>
      <c r="F3781" s="8" t="s">
        <v>9</v>
      </c>
      <c r="H3781" s="29">
        <f>H3764 * $E3778</f>
        <v>0</v>
      </c>
      <c r="I3781" s="29">
        <f>I3764 * $E3778</f>
        <v>0</v>
      </c>
      <c r="J3781" s="29">
        <f>J3764 * $E3778</f>
        <v>0</v>
      </c>
      <c r="K3781" s="29">
        <f>K3764 * $E3778</f>
        <v>0</v>
      </c>
      <c r="L3781" s="29">
        <f>L3764 * $E3778</f>
        <v>0</v>
      </c>
    </row>
    <row r="3782" spans="2:14" ht="4" hidden="1" customHeight="1" outlineLevel="1" x14ac:dyDescent="0.15">
      <c r="D3782" s="9"/>
      <c r="F3782" s="1"/>
      <c r="H3782" s="1"/>
      <c r="I3782" s="1"/>
      <c r="J3782" s="1"/>
      <c r="K3782" s="1"/>
      <c r="L3782" s="1"/>
    </row>
    <row r="3783" spans="2:14" s="1" customFormat="1" ht="15" hidden="1" customHeight="1" outlineLevel="1" x14ac:dyDescent="0.15">
      <c r="B3783" s="7"/>
      <c r="C3783" s="19">
        <v>2</v>
      </c>
      <c r="D3783" s="9" t="s">
        <v>249</v>
      </c>
      <c r="F3783" s="8" t="s">
        <v>9</v>
      </c>
      <c r="H3783" s="29">
        <f>H3766 * $E3778</f>
        <v>0</v>
      </c>
      <c r="I3783" s="29">
        <f>I3766 * $E3778</f>
        <v>0</v>
      </c>
      <c r="J3783" s="29">
        <f>J3766 * $E3778</f>
        <v>0</v>
      </c>
      <c r="K3783" s="29">
        <f>K3766 * $E3778</f>
        <v>0</v>
      </c>
      <c r="L3783" s="29">
        <f>L3766 * $E3778</f>
        <v>0</v>
      </c>
    </row>
    <row r="3784" spans="2:14" ht="4" hidden="1" customHeight="1" outlineLevel="1" x14ac:dyDescent="0.15">
      <c r="D3784" s="9"/>
      <c r="F3784" s="1"/>
      <c r="H3784" s="1"/>
      <c r="I3784" s="1"/>
      <c r="J3784" s="1"/>
      <c r="K3784" s="1"/>
      <c r="L3784" s="1"/>
    </row>
    <row r="3785" spans="2:14" s="1" customFormat="1" ht="15" hidden="1" customHeight="1" outlineLevel="1" x14ac:dyDescent="0.15">
      <c r="B3785" s="7"/>
      <c r="C3785" s="19">
        <v>3</v>
      </c>
      <c r="D3785" s="9" t="s">
        <v>11</v>
      </c>
      <c r="F3785" s="8" t="str">
        <f>ReportingCurrencyUnitLables</f>
        <v>USD 000s</v>
      </c>
      <c r="H3785" s="29">
        <f>H3768 * $E3778</f>
        <v>0</v>
      </c>
      <c r="I3785" s="29">
        <f>I3768 * $E3778</f>
        <v>0</v>
      </c>
      <c r="J3785" s="29">
        <f>J3768 * $E3778</f>
        <v>0</v>
      </c>
      <c r="K3785" s="29">
        <f>K3768 * $E3778</f>
        <v>0</v>
      </c>
      <c r="L3785" s="29">
        <f>L3768 * $E3778</f>
        <v>0</v>
      </c>
    </row>
    <row r="3786" spans="2:14" ht="4" hidden="1" customHeight="1" outlineLevel="1" x14ac:dyDescent="0.15">
      <c r="D3786" s="9"/>
      <c r="F3786" s="1"/>
      <c r="H3786" s="1"/>
      <c r="I3786" s="1"/>
      <c r="J3786" s="1"/>
      <c r="K3786" s="1"/>
      <c r="L3786" s="1"/>
    </row>
    <row r="3787" spans="2:14" s="1" customFormat="1" ht="15" hidden="1" customHeight="1" outlineLevel="1" x14ac:dyDescent="0.15">
      <c r="B3787" s="7"/>
      <c r="C3787" s="19">
        <v>4</v>
      </c>
      <c r="D3787" s="9" t="s">
        <v>256</v>
      </c>
      <c r="F3787" s="8" t="str">
        <f>ReportingCurrencyUnitLables</f>
        <v>USD 000s</v>
      </c>
      <c r="H3787" s="29">
        <f>H3772 * $E3778</f>
        <v>0</v>
      </c>
      <c r="I3787" s="29">
        <f>I3772 * $E3778</f>
        <v>0</v>
      </c>
      <c r="J3787" s="29">
        <f>J3772 * $E3778</f>
        <v>0</v>
      </c>
      <c r="K3787" s="29">
        <f>K3772 * $E3778</f>
        <v>0</v>
      </c>
      <c r="L3787" s="29">
        <f>L3772 * $E3778</f>
        <v>0</v>
      </c>
    </row>
    <row r="3788" spans="2:14" ht="4" hidden="1" customHeight="1" outlineLevel="1" x14ac:dyDescent="0.15">
      <c r="D3788" s="9"/>
      <c r="F3788" s="1"/>
      <c r="H3788" s="1"/>
      <c r="I3788" s="1"/>
      <c r="J3788" s="1"/>
      <c r="K3788" s="1"/>
      <c r="L3788" s="1"/>
    </row>
    <row r="3789" spans="2:14" ht="10" hidden="1" customHeight="1" outlineLevel="1" x14ac:dyDescent="0.15">
      <c r="B3789" s="45"/>
      <c r="C3789" s="41"/>
      <c r="D3789" s="41"/>
      <c r="E3789" s="41"/>
      <c r="F3789" s="41"/>
      <c r="G3789" s="41"/>
      <c r="H3789" s="41"/>
      <c r="I3789" s="46"/>
      <c r="J3789" s="46"/>
      <c r="K3789" s="46"/>
      <c r="L3789" s="41"/>
      <c r="M3789" s="41"/>
      <c r="N3789" s="1"/>
    </row>
    <row r="3790" spans="2:14" ht="10" customHeight="1" x14ac:dyDescent="0.15"/>
    <row r="3791" spans="2:14" s="1" customFormat="1" ht="19" collapsed="1" x14ac:dyDescent="0.15">
      <c r="B3791" s="87" cm="1">
        <f t="array" aca="1" ref="B3791" ca="1">MAX($B$2:OFFSET(B3791,-1,0)+1)</f>
        <v>45</v>
      </c>
      <c r="C3791" s="88" t="str">
        <f>UPPER(J3796) &amp;" / " &amp; K3796  &amp; " / " &amp; L3796 &amp; " / " &amp; H3796</f>
        <v xml:space="preserve"> /  /  / </v>
      </c>
      <c r="D3791" s="88"/>
      <c r="E3791" s="41"/>
      <c r="F3791" s="41"/>
      <c r="G3791" s="41"/>
      <c r="H3791" s="62" t="str">
        <f>IF(COUNTIF(E3793:E3873, "!")&gt;0, "!", "")</f>
        <v/>
      </c>
      <c r="I3791" s="18" t="s">
        <v>240</v>
      </c>
      <c r="J3791" s="2" t="s">
        <v>210</v>
      </c>
      <c r="K3791" s="18" t="s">
        <v>266</v>
      </c>
      <c r="L3791" s="42">
        <f>E3864</f>
        <v>1</v>
      </c>
      <c r="M3791" s="41"/>
    </row>
    <row r="3792" spans="2:14" s="1" customFormat="1" ht="4" hidden="1" customHeight="1" outlineLevel="1" x14ac:dyDescent="0.15">
      <c r="B3792" s="92"/>
      <c r="C3792" s="93"/>
      <c r="D3792" s="93"/>
      <c r="E3792" s="93"/>
      <c r="F3792" s="93"/>
      <c r="G3792" s="93"/>
      <c r="H3792" s="93"/>
      <c r="I3792" s="94"/>
      <c r="J3792" s="94"/>
      <c r="K3792" s="94"/>
      <c r="L3792" s="93"/>
      <c r="M3792" s="93"/>
    </row>
    <row r="3793" spans="2:13" ht="10" hidden="1" customHeight="1" outlineLevel="1" x14ac:dyDescent="0.15"/>
    <row r="3794" spans="2:13" ht="15" hidden="1" customHeight="1" outlineLevel="1" x14ac:dyDescent="0.15">
      <c r="D3794" s="1"/>
      <c r="E3794" s="1"/>
      <c r="H3794" s="4" t="s">
        <v>1</v>
      </c>
      <c r="J3794" s="4" t="s">
        <v>0</v>
      </c>
      <c r="K3794" s="4" t="s">
        <v>209</v>
      </c>
      <c r="L3794" s="4" t="s">
        <v>263</v>
      </c>
    </row>
    <row r="3795" spans="2:13" ht="5" hidden="1" customHeight="1" outlineLevel="1" x14ac:dyDescent="0.15">
      <c r="D3795" s="1"/>
      <c r="E3795" s="1"/>
      <c r="H3795" s="1"/>
      <c r="J3795" s="1"/>
      <c r="K3795" s="1"/>
      <c r="L3795" s="1"/>
    </row>
    <row r="3796" spans="2:13" ht="15" hidden="1" customHeight="1" outlineLevel="1" x14ac:dyDescent="0.15">
      <c r="D3796" s="9" t="s">
        <v>2</v>
      </c>
      <c r="E3796" s="1"/>
      <c r="H3796" s="2"/>
      <c r="J3796" s="2"/>
      <c r="K3796" s="2"/>
      <c r="L3796" s="2"/>
    </row>
    <row r="3797" spans="2:13" hidden="1" outlineLevel="1" x14ac:dyDescent="0.15">
      <c r="D3797" s="1"/>
      <c r="E3797" s="1"/>
      <c r="F3797" s="1"/>
      <c r="H3797" s="1"/>
      <c r="I3797" s="1"/>
      <c r="J3797" s="1"/>
      <c r="K3797" s="1"/>
      <c r="L3797" s="1"/>
    </row>
    <row r="3798" spans="2:13" s="1" customFormat="1" ht="18" hidden="1" customHeight="1" outlineLevel="1" x14ac:dyDescent="0.15">
      <c r="B3798" s="7"/>
      <c r="C3798" s="95" t="s">
        <v>3</v>
      </c>
      <c r="D3798" s="95"/>
      <c r="E3798" s="95"/>
      <c r="F3798" s="96"/>
      <c r="G3798" s="96"/>
      <c r="H3798" s="96" t="s">
        <v>4</v>
      </c>
      <c r="I3798" s="96" t="s">
        <v>5</v>
      </c>
      <c r="J3798" s="96" t="s">
        <v>6</v>
      </c>
      <c r="K3798" s="96" t="s">
        <v>257</v>
      </c>
      <c r="L3798" s="96" t="s">
        <v>258</v>
      </c>
      <c r="M3798" s="96"/>
    </row>
    <row r="3799" spans="2:13" ht="10" hidden="1" customHeight="1" outlineLevel="1" x14ac:dyDescent="0.15">
      <c r="H3799" s="1"/>
      <c r="I3799" s="1"/>
      <c r="J3799" s="1"/>
      <c r="K3799" s="1"/>
      <c r="L3799" s="1"/>
    </row>
    <row r="3800" spans="2:13" s="1" customFormat="1" ht="15" hidden="1" customHeight="1" outlineLevel="1" x14ac:dyDescent="0.15">
      <c r="B3800" s="7"/>
      <c r="D3800" s="9" t="s">
        <v>3</v>
      </c>
      <c r="F3800" s="17" t="s">
        <v>331</v>
      </c>
      <c r="H3800" s="22"/>
      <c r="I3800" s="22"/>
      <c r="J3800" s="22"/>
      <c r="K3800" s="22"/>
      <c r="L3800" s="22"/>
    </row>
    <row r="3801" spans="2:13" ht="4" hidden="1" customHeight="1" outlineLevel="1" x14ac:dyDescent="0.15">
      <c r="D3801" s="1"/>
      <c r="E3801" s="1"/>
      <c r="F3801" s="1"/>
      <c r="H3801" s="1"/>
      <c r="I3801" s="1"/>
      <c r="J3801" s="1"/>
      <c r="K3801" s="1"/>
      <c r="L3801" s="1"/>
    </row>
    <row r="3802" spans="2:13" s="1" customFormat="1" ht="15" hidden="1" customHeight="1" outlineLevel="1" x14ac:dyDescent="0.15">
      <c r="B3802" s="7"/>
      <c r="D3802" s="9" t="s">
        <v>246</v>
      </c>
      <c r="F3802" s="8" t="str">
        <f>F3804 &amp; ":" &amp; F3800</f>
        <v>USD:[currency code]</v>
      </c>
      <c r="H3802" s="24"/>
      <c r="I3802" s="24"/>
      <c r="J3802" s="24"/>
      <c r="K3802" s="24"/>
      <c r="L3802" s="24"/>
    </row>
    <row r="3803" spans="2:13" ht="4" hidden="1" customHeight="1" outlineLevel="1" x14ac:dyDescent="0.15">
      <c r="D3803" s="1"/>
      <c r="E3803" s="1"/>
      <c r="F3803" s="1"/>
      <c r="H3803" s="1"/>
      <c r="I3803" s="1"/>
      <c r="J3803" s="1"/>
      <c r="K3803" s="1"/>
      <c r="L3803" s="1"/>
    </row>
    <row r="3804" spans="2:13" s="1" customFormat="1" ht="15" hidden="1" customHeight="1" outlineLevel="1" x14ac:dyDescent="0.15">
      <c r="B3804" s="7"/>
      <c r="D3804" s="9" t="s">
        <v>16</v>
      </c>
      <c r="F3804" s="8" t="str">
        <f>ReportingCurrency</f>
        <v>USD</v>
      </c>
      <c r="H3804" s="28">
        <f>IF(H3802=0, 0, H3800/H3802)</f>
        <v>0</v>
      </c>
      <c r="I3804" s="28">
        <f>IF(I3802=0, 0, I3800/I3802)</f>
        <v>0</v>
      </c>
      <c r="J3804" s="28">
        <f>IF(J3802=0, 0, J3800/J3802)</f>
        <v>0</v>
      </c>
      <c r="K3804" s="28">
        <f>IF(K3802=0, 0, K3800/K3802)</f>
        <v>0</v>
      </c>
      <c r="L3804" s="28">
        <f>IF(L3802=0, 0, L3800/L3802)</f>
        <v>0</v>
      </c>
    </row>
    <row r="3805" spans="2:13" ht="4" hidden="1" customHeight="1" outlineLevel="1" x14ac:dyDescent="0.15">
      <c r="D3805" s="1"/>
      <c r="E3805" s="1"/>
      <c r="F3805" s="1"/>
      <c r="H3805" s="1"/>
      <c r="I3805" s="1"/>
      <c r="J3805" s="1"/>
      <c r="K3805" s="1"/>
      <c r="L3805" s="1"/>
    </row>
    <row r="3806" spans="2:13" s="1" customFormat="1" ht="15" hidden="1" customHeight="1" outlineLevel="1" x14ac:dyDescent="0.15">
      <c r="B3806" s="7"/>
      <c r="D3806" s="9" t="s">
        <v>253</v>
      </c>
      <c r="F3806" s="8" t="s">
        <v>254</v>
      </c>
      <c r="H3806" s="2"/>
      <c r="I3806" s="2"/>
      <c r="J3806" s="2"/>
      <c r="K3806" s="2"/>
      <c r="L3806" s="2"/>
    </row>
    <row r="3807" spans="2:13" ht="4" hidden="1" customHeight="1" outlineLevel="1" x14ac:dyDescent="0.15">
      <c r="D3807" s="1"/>
      <c r="E3807" s="1"/>
      <c r="F3807" s="1"/>
      <c r="H3807" s="1"/>
      <c r="I3807" s="1"/>
      <c r="J3807" s="1"/>
      <c r="K3807" s="1"/>
      <c r="L3807" s="1"/>
    </row>
    <row r="3808" spans="2:13" s="1" customFormat="1" ht="15" hidden="1" customHeight="1" outlineLevel="1" x14ac:dyDescent="0.15">
      <c r="B3808" s="7"/>
      <c r="D3808" s="9" t="s">
        <v>279</v>
      </c>
      <c r="F3808" s="8" t="s">
        <v>255</v>
      </c>
      <c r="H3808" s="25"/>
      <c r="I3808" s="25"/>
      <c r="J3808" s="25"/>
      <c r="K3808" s="25"/>
      <c r="L3808" s="25"/>
    </row>
    <row r="3809" spans="2:13" hidden="1" outlineLevel="1" x14ac:dyDescent="0.15">
      <c r="D3809" s="1"/>
      <c r="E3809" s="1"/>
      <c r="F3809" s="1"/>
      <c r="H3809" s="1"/>
      <c r="I3809" s="1"/>
      <c r="J3809" s="1"/>
      <c r="K3809" s="1"/>
      <c r="L3809" s="1"/>
    </row>
    <row r="3810" spans="2:13" s="1" customFormat="1" ht="18" hidden="1" customHeight="1" outlineLevel="1" x14ac:dyDescent="0.15">
      <c r="B3810" s="7"/>
      <c r="C3810" s="95" t="s">
        <v>8</v>
      </c>
      <c r="D3810" s="95"/>
      <c r="E3810" s="95"/>
      <c r="F3810" s="96"/>
      <c r="G3810" s="96"/>
      <c r="H3810" s="96" t="s">
        <v>4</v>
      </c>
      <c r="I3810" s="96" t="s">
        <v>5</v>
      </c>
      <c r="J3810" s="96" t="s">
        <v>6</v>
      </c>
      <c r="K3810" s="96" t="s">
        <v>257</v>
      </c>
      <c r="L3810" s="96" t="s">
        <v>258</v>
      </c>
      <c r="M3810" s="96"/>
    </row>
    <row r="3811" spans="2:13" ht="10" hidden="1" customHeight="1" outlineLevel="1" x14ac:dyDescent="0.15">
      <c r="H3811" s="1"/>
      <c r="I3811" s="1"/>
      <c r="J3811" s="1"/>
      <c r="K3811" s="1"/>
      <c r="L3811" s="1"/>
    </row>
    <row r="3812" spans="2:13" ht="15" hidden="1" customHeight="1" outlineLevel="1" x14ac:dyDescent="0.15">
      <c r="D3812" s="9" t="s">
        <v>323</v>
      </c>
      <c r="E3812" s="1"/>
      <c r="F3812" s="1"/>
      <c r="H3812" s="65"/>
      <c r="I3812" s="1"/>
      <c r="J3812" s="1"/>
      <c r="K3812" s="1"/>
      <c r="L3812" s="1"/>
    </row>
    <row r="3813" spans="2:13" s="1" customFormat="1" ht="15" hidden="1" customHeight="1" outlineLevel="1" x14ac:dyDescent="0.15">
      <c r="B3813" s="7"/>
      <c r="D3813" s="63" t="s">
        <v>317</v>
      </c>
      <c r="F3813" s="8" t="s">
        <v>18</v>
      </c>
      <c r="H3813" s="23"/>
      <c r="I3813" s="23"/>
      <c r="J3813" s="23"/>
      <c r="K3813" s="23"/>
      <c r="L3813" s="23"/>
    </row>
    <row r="3814" spans="2:13" s="1" customFormat="1" ht="15" hidden="1" customHeight="1" outlineLevel="1" x14ac:dyDescent="0.15">
      <c r="B3814" s="7"/>
      <c r="D3814" s="63" t="s">
        <v>302</v>
      </c>
      <c r="F3814" s="8" t="s">
        <v>18</v>
      </c>
      <c r="H3814" s="23"/>
      <c r="I3814" s="23"/>
      <c r="J3814" s="23"/>
      <c r="K3814" s="23"/>
      <c r="L3814" s="23"/>
    </row>
    <row r="3815" spans="2:13" s="1" customFormat="1" ht="15" hidden="1" customHeight="1" outlineLevel="1" x14ac:dyDescent="0.15">
      <c r="B3815" s="7"/>
      <c r="D3815" s="63" t="s">
        <v>303</v>
      </c>
      <c r="F3815" s="8" t="s">
        <v>18</v>
      </c>
      <c r="H3815" s="23"/>
      <c r="I3815" s="23"/>
      <c r="J3815" s="23"/>
      <c r="K3815" s="23"/>
      <c r="L3815" s="23"/>
    </row>
    <row r="3816" spans="2:13" s="1" customFormat="1" ht="15" hidden="1" customHeight="1" outlineLevel="1" x14ac:dyDescent="0.15">
      <c r="B3816" s="7"/>
      <c r="D3816" s="63" t="s">
        <v>304</v>
      </c>
      <c r="F3816" s="8" t="s">
        <v>18</v>
      </c>
      <c r="H3816" s="23"/>
      <c r="I3816" s="23"/>
      <c r="J3816" s="23"/>
      <c r="K3816" s="23"/>
      <c r="L3816" s="23"/>
    </row>
    <row r="3817" spans="2:13" s="1" customFormat="1" ht="15" hidden="1" customHeight="1" outlineLevel="1" x14ac:dyDescent="0.15">
      <c r="B3817" s="7"/>
      <c r="D3817" s="63" t="s">
        <v>318</v>
      </c>
      <c r="F3817" s="8" t="s">
        <v>18</v>
      </c>
      <c r="H3817" s="23"/>
      <c r="I3817" s="23"/>
      <c r="J3817" s="23"/>
      <c r="K3817" s="23"/>
      <c r="L3817" s="23"/>
    </row>
    <row r="3818" spans="2:13" s="1" customFormat="1" ht="15" hidden="1" customHeight="1" outlineLevel="1" x14ac:dyDescent="0.15">
      <c r="B3818" s="7"/>
      <c r="D3818" s="63" t="s">
        <v>319</v>
      </c>
      <c r="F3818" s="8" t="s">
        <v>18</v>
      </c>
      <c r="H3818" s="23"/>
      <c r="I3818" s="23"/>
      <c r="J3818" s="23"/>
      <c r="K3818" s="23"/>
      <c r="L3818" s="23"/>
    </row>
    <row r="3819" spans="2:13" s="1" customFormat="1" ht="15" hidden="1" customHeight="1" outlineLevel="1" x14ac:dyDescent="0.15">
      <c r="B3819" s="7"/>
      <c r="D3819" s="63" t="s">
        <v>320</v>
      </c>
      <c r="F3819" s="8" t="s">
        <v>18</v>
      </c>
      <c r="H3819" s="23"/>
      <c r="I3819" s="23"/>
      <c r="J3819" s="23"/>
      <c r="K3819" s="23"/>
      <c r="L3819" s="23"/>
    </row>
    <row r="3820" spans="2:13" s="1" customFormat="1" ht="15" hidden="1" customHeight="1" outlineLevel="1" x14ac:dyDescent="0.15">
      <c r="B3820" s="7"/>
      <c r="D3820" s="63" t="s">
        <v>321</v>
      </c>
      <c r="F3820" s="8" t="s">
        <v>18</v>
      </c>
      <c r="H3820" s="23"/>
      <c r="I3820" s="23"/>
      <c r="J3820" s="23"/>
      <c r="K3820" s="23"/>
      <c r="L3820" s="23"/>
    </row>
    <row r="3821" spans="2:13" ht="4" hidden="1" customHeight="1" outlineLevel="1" x14ac:dyDescent="0.15">
      <c r="D3821" s="1"/>
      <c r="E3821" s="1"/>
      <c r="F3821" s="1"/>
      <c r="H3821" s="1"/>
      <c r="I3821" s="1"/>
      <c r="J3821" s="1"/>
      <c r="K3821" s="1"/>
      <c r="L3821" s="1"/>
    </row>
    <row r="3822" spans="2:13" s="1" customFormat="1" ht="15" hidden="1" customHeight="1" outlineLevel="1" x14ac:dyDescent="0.15">
      <c r="B3822" s="7"/>
      <c r="D3822" s="66" t="s">
        <v>327</v>
      </c>
      <c r="F3822" s="8" t="s">
        <v>18</v>
      </c>
      <c r="H3822" s="23"/>
      <c r="I3822" s="23"/>
      <c r="J3822" s="23"/>
      <c r="K3822" s="23"/>
      <c r="L3822" s="23"/>
    </row>
    <row r="3823" spans="2:13" ht="4" hidden="1" customHeight="1" outlineLevel="1" x14ac:dyDescent="0.15">
      <c r="D3823" s="1"/>
      <c r="E3823" s="1"/>
      <c r="F3823" s="1"/>
      <c r="H3823" s="1"/>
      <c r="I3823" s="1"/>
      <c r="J3823" s="1"/>
      <c r="K3823" s="1"/>
      <c r="L3823" s="1"/>
    </row>
    <row r="3824" spans="2:13" s="1" customFormat="1" ht="15" hidden="1" customHeight="1" outlineLevel="1" x14ac:dyDescent="0.15">
      <c r="B3824" s="7"/>
      <c r="D3824" s="60" t="s">
        <v>310</v>
      </c>
      <c r="E3824"/>
      <c r="F3824" s="8" t="s">
        <v>18</v>
      </c>
      <c r="H3824" s="28">
        <f>SUM(H3813:H3820, H3822)</f>
        <v>0</v>
      </c>
      <c r="I3824" s="28">
        <f t="shared" ref="I3824:L3824" si="220">SUM(I3813:I3820, I3822)</f>
        <v>0</v>
      </c>
      <c r="J3824" s="28">
        <f t="shared" si="220"/>
        <v>0</v>
      </c>
      <c r="K3824" s="28">
        <f t="shared" si="220"/>
        <v>0</v>
      </c>
      <c r="L3824" s="28">
        <f t="shared" si="220"/>
        <v>0</v>
      </c>
    </row>
    <row r="3825" spans="2:13" hidden="1" outlineLevel="1" x14ac:dyDescent="0.15">
      <c r="D3825" s="1"/>
      <c r="E3825" s="1"/>
      <c r="F3825" s="1"/>
      <c r="H3825" s="1"/>
      <c r="I3825" s="1"/>
      <c r="J3825" s="1"/>
      <c r="K3825" s="1"/>
      <c r="L3825" s="1"/>
    </row>
    <row r="3826" spans="2:13" s="1" customFormat="1" ht="18" hidden="1" customHeight="1" outlineLevel="1" x14ac:dyDescent="0.15">
      <c r="B3826" s="7"/>
      <c r="C3826" s="95" t="s">
        <v>322</v>
      </c>
      <c r="D3826" s="95"/>
      <c r="E3826" s="95"/>
      <c r="F3826" s="96"/>
      <c r="G3826" s="96"/>
      <c r="H3826" s="96" t="s">
        <v>4</v>
      </c>
      <c r="I3826" s="96" t="s">
        <v>5</v>
      </c>
      <c r="J3826" s="96" t="s">
        <v>6</v>
      </c>
      <c r="K3826" s="96" t="s">
        <v>257</v>
      </c>
      <c r="L3826" s="96" t="s">
        <v>258</v>
      </c>
      <c r="M3826" s="96"/>
    </row>
    <row r="3827" spans="2:13" ht="10" hidden="1" customHeight="1" outlineLevel="1" x14ac:dyDescent="0.15">
      <c r="H3827" s="1"/>
      <c r="I3827" s="1"/>
      <c r="J3827" s="1"/>
      <c r="K3827" s="1"/>
      <c r="L3827" s="1"/>
    </row>
    <row r="3828" spans="2:13" ht="15" hidden="1" customHeight="1" outlineLevel="1" x14ac:dyDescent="0.15">
      <c r="D3828" s="61" t="s">
        <v>308</v>
      </c>
      <c r="H3828" s="102" t="str" cm="1">
        <f t="array" ref="H3828">IF(OR(E3829:E3836 = "!"), "Red alert = missing data","")</f>
        <v/>
      </c>
      <c r="I3828" s="1"/>
      <c r="J3828" s="1"/>
      <c r="K3828" s="1"/>
      <c r="L3828" s="1"/>
    </row>
    <row r="3829" spans="2:13" s="1" customFormat="1" ht="15" hidden="1" customHeight="1" outlineLevel="1" x14ac:dyDescent="0.15">
      <c r="B3829" s="7"/>
      <c r="D3829" s="64" t="str">
        <f t="shared" ref="D3829:D3836" si="221">D3813</f>
        <v>[Role 1]</v>
      </c>
      <c r="E3829" s="62" t="str" cm="1">
        <f t="array" ref="E3829">IF(OR(H3813:L3813*H3829:L3829 &lt; H3813:L3813*1), "!", "")</f>
        <v/>
      </c>
      <c r="F3829" s="59" t="str">
        <f>F3800</f>
        <v>[currency code]</v>
      </c>
      <c r="H3829" s="23"/>
      <c r="I3829" s="23"/>
      <c r="J3829" s="23"/>
      <c r="K3829" s="23"/>
      <c r="L3829" s="23"/>
    </row>
    <row r="3830" spans="2:13" s="1" customFormat="1" ht="15" hidden="1" customHeight="1" outlineLevel="1" x14ac:dyDescent="0.15">
      <c r="B3830" s="7"/>
      <c r="D3830" s="64" t="str">
        <f t="shared" si="221"/>
        <v>[Role 2]</v>
      </c>
      <c r="E3830" s="62" t="str" cm="1">
        <f t="array" ref="E3830">IF(OR(H3814:L3814*H3830:L3830 &lt; H3814:L3814*1), "!", "")</f>
        <v/>
      </c>
      <c r="F3830" s="59" t="str">
        <f>F3800</f>
        <v>[currency code]</v>
      </c>
      <c r="H3830" s="23"/>
      <c r="I3830" s="23"/>
      <c r="J3830" s="23"/>
      <c r="K3830" s="23"/>
      <c r="L3830" s="23"/>
    </row>
    <row r="3831" spans="2:13" s="1" customFormat="1" ht="15" hidden="1" customHeight="1" outlineLevel="1" x14ac:dyDescent="0.15">
      <c r="B3831" s="7"/>
      <c r="D3831" s="64" t="str">
        <f t="shared" si="221"/>
        <v>[Role 3]</v>
      </c>
      <c r="E3831" s="62" t="str" cm="1">
        <f t="array" ref="E3831">IF(OR(H3815:L3815*H3831:L3831 &lt; H3815:L3815*1), "!", "")</f>
        <v/>
      </c>
      <c r="F3831" s="59" t="str">
        <f>F3800</f>
        <v>[currency code]</v>
      </c>
      <c r="H3831" s="23"/>
      <c r="I3831" s="23"/>
      <c r="J3831" s="23"/>
      <c r="K3831" s="23"/>
      <c r="L3831" s="23"/>
    </row>
    <row r="3832" spans="2:13" s="1" customFormat="1" ht="15" hidden="1" customHeight="1" outlineLevel="1" x14ac:dyDescent="0.15">
      <c r="B3832" s="7"/>
      <c r="D3832" s="64" t="str">
        <f t="shared" si="221"/>
        <v>[Role 4]</v>
      </c>
      <c r="E3832" s="62" t="str" cm="1">
        <f t="array" ref="E3832">IF(OR(H3816:L3816*H3832:L3832 &lt; H3816:L3816*1), "!", "")</f>
        <v/>
      </c>
      <c r="F3832" s="59" t="str">
        <f>F3800</f>
        <v>[currency code]</v>
      </c>
      <c r="H3832" s="23"/>
      <c r="I3832" s="23"/>
      <c r="J3832" s="23"/>
      <c r="K3832" s="23"/>
      <c r="L3832" s="23"/>
    </row>
    <row r="3833" spans="2:13" s="1" customFormat="1" ht="15" hidden="1" customHeight="1" outlineLevel="1" x14ac:dyDescent="0.15">
      <c r="B3833" s="7"/>
      <c r="D3833" s="64" t="str">
        <f t="shared" si="221"/>
        <v>[Role 5]</v>
      </c>
      <c r="E3833" s="62" t="str" cm="1">
        <f t="array" ref="E3833">IF(OR(H3817:L3817*H3833:L3833 &lt; H3817:L3817*1), "!", "")</f>
        <v/>
      </c>
      <c r="F3833" s="59" t="str">
        <f>F3800</f>
        <v>[currency code]</v>
      </c>
      <c r="H3833" s="23"/>
      <c r="I3833" s="23"/>
      <c r="J3833" s="23"/>
      <c r="K3833" s="23"/>
      <c r="L3833" s="23"/>
    </row>
    <row r="3834" spans="2:13" s="1" customFormat="1" ht="15" hidden="1" customHeight="1" outlineLevel="1" x14ac:dyDescent="0.15">
      <c r="B3834" s="7"/>
      <c r="D3834" s="64" t="str">
        <f t="shared" si="221"/>
        <v>[Role 6]</v>
      </c>
      <c r="E3834" s="62" t="str" cm="1">
        <f t="array" ref="E3834">IF(OR(H3818:L3818*H3834:L3834 &lt; H3818:L3818*1), "!", "")</f>
        <v/>
      </c>
      <c r="F3834" s="59" t="str">
        <f>F3800</f>
        <v>[currency code]</v>
      </c>
      <c r="H3834" s="23"/>
      <c r="I3834" s="23"/>
      <c r="J3834" s="23"/>
      <c r="K3834" s="23"/>
      <c r="L3834" s="23"/>
    </row>
    <row r="3835" spans="2:13" s="1" customFormat="1" ht="15" hidden="1" customHeight="1" outlineLevel="1" x14ac:dyDescent="0.15">
      <c r="B3835" s="7"/>
      <c r="D3835" s="64" t="str">
        <f t="shared" si="221"/>
        <v>[Role 7]</v>
      </c>
      <c r="E3835" s="62" t="str" cm="1">
        <f t="array" ref="E3835">IF(OR(H3819:L3819*H3835:L3835 &lt; H3819:L3819*1), "!", "")</f>
        <v/>
      </c>
      <c r="F3835" s="59" t="str">
        <f>F3800</f>
        <v>[currency code]</v>
      </c>
      <c r="H3835" s="23"/>
      <c r="I3835" s="23"/>
      <c r="J3835" s="23"/>
      <c r="K3835" s="23"/>
      <c r="L3835" s="23"/>
    </row>
    <row r="3836" spans="2:13" s="1" customFormat="1" ht="15" hidden="1" customHeight="1" outlineLevel="1" x14ac:dyDescent="0.15">
      <c r="B3836" s="7"/>
      <c r="D3836" s="64" t="str">
        <f t="shared" si="221"/>
        <v>[Role 8]</v>
      </c>
      <c r="E3836" s="62" t="str" cm="1">
        <f t="array" ref="E3836">IF(OR(H3820:L3820*H3836:L3836 &lt; H3820:L3820*1), "!", "")</f>
        <v/>
      </c>
      <c r="F3836" s="59" t="str">
        <f>F3800</f>
        <v>[currency code]</v>
      </c>
      <c r="H3836" s="23"/>
      <c r="I3836" s="23"/>
      <c r="J3836" s="23"/>
      <c r="K3836" s="23"/>
      <c r="L3836" s="23"/>
    </row>
    <row r="3837" spans="2:13" ht="10" hidden="1" customHeight="1" outlineLevel="1" x14ac:dyDescent="0.15">
      <c r="D3837" s="1"/>
      <c r="E3837" s="1"/>
      <c r="F3837" s="1"/>
      <c r="H3837" s="1"/>
      <c r="I3837" s="1"/>
      <c r="J3837" s="1"/>
      <c r="K3837" s="1"/>
      <c r="L3837" s="1"/>
    </row>
    <row r="3838" spans="2:13" ht="15" hidden="1" customHeight="1" outlineLevel="1" x14ac:dyDescent="0.15">
      <c r="D3838" s="61" t="s">
        <v>309</v>
      </c>
      <c r="E3838" s="1"/>
      <c r="F3838" s="1"/>
      <c r="H3838" s="104" t="s">
        <v>326</v>
      </c>
      <c r="I3838" s="1"/>
      <c r="J3838" s="1"/>
      <c r="K3838" s="1"/>
      <c r="L3838" s="1"/>
    </row>
    <row r="3839" spans="2:13" s="1" customFormat="1" ht="15" hidden="1" customHeight="1" outlineLevel="1" x14ac:dyDescent="0.15">
      <c r="B3839" s="7"/>
      <c r="D3839" s="64" t="str">
        <f t="shared" ref="D3839:D3846" si="222">D3813</f>
        <v>[Role 1]</v>
      </c>
      <c r="E3839" s="43"/>
      <c r="F3839" s="8" t="str">
        <f t="shared" ref="F3839:F3846" si="223">ReportingCurrency</f>
        <v>USD</v>
      </c>
      <c r="H3839" s="28">
        <f>IF(OR(H3802=0, H3813=0), 0, H3829/H3802)</f>
        <v>0</v>
      </c>
      <c r="I3839" s="28">
        <f>IF(OR(I3802=0, I3813=0), 0, I3829/I3802)</f>
        <v>0</v>
      </c>
      <c r="J3839" s="28">
        <f>IF(OR(J3802=0, J3813=0), 0, J3829/J3802)</f>
        <v>0</v>
      </c>
      <c r="K3839" s="28">
        <f>IF(OR(K3802=0, K3813=0), 0, K3829/K3802)</f>
        <v>0</v>
      </c>
      <c r="L3839" s="28">
        <f>IF(OR(L3802=0, L3813=0), 0, L3829/L3802)</f>
        <v>0</v>
      </c>
    </row>
    <row r="3840" spans="2:13" s="1" customFormat="1" ht="15" hidden="1" customHeight="1" outlineLevel="1" x14ac:dyDescent="0.15">
      <c r="B3840" s="7"/>
      <c r="D3840" s="64" t="str">
        <f t="shared" si="222"/>
        <v>[Role 2]</v>
      </c>
      <c r="E3840" s="43"/>
      <c r="F3840" s="8" t="str">
        <f t="shared" si="223"/>
        <v>USD</v>
      </c>
      <c r="H3840" s="28">
        <f>IF(OR(H3802=0, H3814=0), 0, H3830/H3802)</f>
        <v>0</v>
      </c>
      <c r="I3840" s="28">
        <f>IF(OR(I3802=0, I3814=0), 0, I3830/I3802)</f>
        <v>0</v>
      </c>
      <c r="J3840" s="28">
        <f>IF(OR(J3802=0, J3814=0), 0, J3830/J3802)</f>
        <v>0</v>
      </c>
      <c r="K3840" s="28">
        <f>IF(OR(K3802=0, K3814=0), 0, K3830/K3802)</f>
        <v>0</v>
      </c>
      <c r="L3840" s="28">
        <f>IF(OR(L3802=0, L3814=0), 0, L3830/L3802)</f>
        <v>0</v>
      </c>
    </row>
    <row r="3841" spans="2:13" s="1" customFormat="1" ht="15" hidden="1" customHeight="1" outlineLevel="1" x14ac:dyDescent="0.15">
      <c r="B3841" s="7"/>
      <c r="D3841" s="64" t="str">
        <f t="shared" si="222"/>
        <v>[Role 3]</v>
      </c>
      <c r="E3841" s="43"/>
      <c r="F3841" s="8" t="str">
        <f t="shared" si="223"/>
        <v>USD</v>
      </c>
      <c r="H3841" s="28">
        <f>IF(OR(H3802=0, H3815=0), 0, H3831/H3802)</f>
        <v>0</v>
      </c>
      <c r="I3841" s="28">
        <f>IF(OR(I3802=0, I3815=0), 0, I3831/I3802)</f>
        <v>0</v>
      </c>
      <c r="J3841" s="28">
        <f>IF(OR(J3802=0, J3815=0), 0, J3831/J3802)</f>
        <v>0</v>
      </c>
      <c r="K3841" s="28">
        <f>IF(OR(K3802=0, K3815=0), 0, K3831/K3802)</f>
        <v>0</v>
      </c>
      <c r="L3841" s="28">
        <f>IF(OR(L3802=0, L3815=0), 0, L3831/L3802)</f>
        <v>0</v>
      </c>
    </row>
    <row r="3842" spans="2:13" s="1" customFormat="1" ht="15" hidden="1" customHeight="1" outlineLevel="1" x14ac:dyDescent="0.15">
      <c r="B3842" s="7"/>
      <c r="D3842" s="64" t="str">
        <f t="shared" si="222"/>
        <v>[Role 4]</v>
      </c>
      <c r="E3842" s="43"/>
      <c r="F3842" s="8" t="str">
        <f t="shared" si="223"/>
        <v>USD</v>
      </c>
      <c r="H3842" s="28">
        <f>IF(OR(H3802=0, H3816=0), 0, H3832/H3802)</f>
        <v>0</v>
      </c>
      <c r="I3842" s="28">
        <f>IF(OR(I3802=0, I3816=0), 0, I3832/I3802)</f>
        <v>0</v>
      </c>
      <c r="J3842" s="28">
        <f>IF(OR(J3802=0, J3816=0), 0, J3832/J3802)</f>
        <v>0</v>
      </c>
      <c r="K3842" s="28">
        <f>IF(OR(K3802=0, K3816=0), 0, K3832/K3802)</f>
        <v>0</v>
      </c>
      <c r="L3842" s="28">
        <f>IF(OR(L3802=0, L3816=0), 0, L3832/L3802)</f>
        <v>0</v>
      </c>
    </row>
    <row r="3843" spans="2:13" s="1" customFormat="1" ht="15" hidden="1" customHeight="1" outlineLevel="1" x14ac:dyDescent="0.15">
      <c r="B3843" s="7"/>
      <c r="D3843" s="64" t="str">
        <f t="shared" si="222"/>
        <v>[Role 5]</v>
      </c>
      <c r="E3843" s="43"/>
      <c r="F3843" s="8" t="str">
        <f t="shared" si="223"/>
        <v>USD</v>
      </c>
      <c r="H3843" s="28">
        <f>IF(OR(H3802=0, H3817=0), 0, H3833/H3802)</f>
        <v>0</v>
      </c>
      <c r="I3843" s="28">
        <f>IF(OR(I3802=0, I3817=0), 0, I3833/I3802)</f>
        <v>0</v>
      </c>
      <c r="J3843" s="28">
        <f>IF(OR(J3802=0, J3817=0), 0, J3833/J3802)</f>
        <v>0</v>
      </c>
      <c r="K3843" s="28">
        <f>IF(OR(K3802=0, K3817=0), 0, K3833/K3802)</f>
        <v>0</v>
      </c>
      <c r="L3843" s="28">
        <f>IF(OR(L3802=0, L3817=0), 0, L3833/L3802)</f>
        <v>0</v>
      </c>
    </row>
    <row r="3844" spans="2:13" s="1" customFormat="1" ht="15" hidden="1" customHeight="1" outlineLevel="1" x14ac:dyDescent="0.15">
      <c r="B3844" s="7"/>
      <c r="D3844" s="64" t="str">
        <f t="shared" si="222"/>
        <v>[Role 6]</v>
      </c>
      <c r="E3844" s="43"/>
      <c r="F3844" s="8" t="str">
        <f t="shared" si="223"/>
        <v>USD</v>
      </c>
      <c r="H3844" s="28">
        <f>IF(OR(H3802=0, H3818=0), 0, H3834/H3802)</f>
        <v>0</v>
      </c>
      <c r="I3844" s="28">
        <f>IF(OR(I3802=0, I3818=0), 0, I3834/I3802)</f>
        <v>0</v>
      </c>
      <c r="J3844" s="28">
        <f>IF(OR(J3802=0, J3818=0), 0, J3834/J3802)</f>
        <v>0</v>
      </c>
      <c r="K3844" s="28">
        <f>IF(OR(K3802=0, K3818=0), 0, K3834/K3802)</f>
        <v>0</v>
      </c>
      <c r="L3844" s="28">
        <f>IF(OR(L3802=0, L3818=0), 0, L3834/L3802)</f>
        <v>0</v>
      </c>
    </row>
    <row r="3845" spans="2:13" s="1" customFormat="1" ht="15" hidden="1" customHeight="1" outlineLevel="1" x14ac:dyDescent="0.15">
      <c r="B3845" s="7"/>
      <c r="D3845" s="64" t="str">
        <f t="shared" si="222"/>
        <v>[Role 7]</v>
      </c>
      <c r="E3845" s="43"/>
      <c r="F3845" s="8" t="str">
        <f t="shared" si="223"/>
        <v>USD</v>
      </c>
      <c r="H3845" s="28">
        <f>IF(OR(H3802=0, H3819=0), 0, H3835/H3802)</f>
        <v>0</v>
      </c>
      <c r="I3845" s="28">
        <f>IF(OR(I3802=0, I3819=0), 0, I3835/I3802)</f>
        <v>0</v>
      </c>
      <c r="J3845" s="28">
        <f>IF(OR(J3802=0, J3819=0), 0, J3835/J3802)</f>
        <v>0</v>
      </c>
      <c r="K3845" s="28">
        <f>IF(OR(K3802=0, K3819=0), 0, K3835/K3802)</f>
        <v>0</v>
      </c>
      <c r="L3845" s="28">
        <f>IF(OR(L3802=0, L3819=0), 0, L3835/L3802)</f>
        <v>0</v>
      </c>
    </row>
    <row r="3846" spans="2:13" s="1" customFormat="1" ht="15" hidden="1" customHeight="1" outlineLevel="1" x14ac:dyDescent="0.15">
      <c r="B3846" s="7"/>
      <c r="D3846" s="64" t="str">
        <f t="shared" si="222"/>
        <v>[Role 8]</v>
      </c>
      <c r="E3846" s="43"/>
      <c r="F3846" s="8" t="str">
        <f t="shared" si="223"/>
        <v>USD</v>
      </c>
      <c r="H3846" s="28">
        <f>IF(OR(H3802=0, H3820=0), 0, H3836/H3802)</f>
        <v>0</v>
      </c>
      <c r="I3846" s="28">
        <f>IF(OR(I3802=0, I3820=0), 0, I3836/I3802)</f>
        <v>0</v>
      </c>
      <c r="J3846" s="28">
        <f>IF(OR(J3802=0, J3820=0), 0, J3836/J3802)</f>
        <v>0</v>
      </c>
      <c r="K3846" s="28">
        <f>IF(OR(K3802=0, K3820=0), 0, K3836/K3802)</f>
        <v>0</v>
      </c>
      <c r="L3846" s="28">
        <f>IF(OR(L3802=0, L3820=0), 0, L3836/L3802)</f>
        <v>0</v>
      </c>
    </row>
    <row r="3847" spans="2:13" hidden="1" outlineLevel="1" x14ac:dyDescent="0.15"/>
    <row r="3848" spans="2:13" s="1" customFormat="1" ht="18" hidden="1" customHeight="1" outlineLevel="1" x14ac:dyDescent="0.15">
      <c r="B3848" s="7"/>
      <c r="C3848" s="95" t="s">
        <v>10</v>
      </c>
      <c r="D3848" s="95"/>
      <c r="E3848" s="95"/>
      <c r="F3848" s="96"/>
      <c r="G3848" s="96"/>
      <c r="H3848" s="103" t="s">
        <v>4</v>
      </c>
      <c r="I3848" s="96" t="s">
        <v>5</v>
      </c>
      <c r="J3848" s="96" t="s">
        <v>6</v>
      </c>
      <c r="K3848" s="96" t="s">
        <v>257</v>
      </c>
      <c r="L3848" s="96" t="s">
        <v>258</v>
      </c>
      <c r="M3848" s="96"/>
    </row>
    <row r="3849" spans="2:13" ht="10" hidden="1" customHeight="1" outlineLevel="1" x14ac:dyDescent="0.15"/>
    <row r="3850" spans="2:13" s="1" customFormat="1" ht="15" hidden="1" customHeight="1" outlineLevel="1" x14ac:dyDescent="0.15">
      <c r="B3850" s="7"/>
      <c r="D3850" s="9" t="s">
        <v>17</v>
      </c>
      <c r="F3850" s="8" t="s">
        <v>9</v>
      </c>
      <c r="H3850" s="29">
        <f>H3824</f>
        <v>0</v>
      </c>
      <c r="I3850" s="29">
        <f>I3824</f>
        <v>0</v>
      </c>
      <c r="J3850" s="29">
        <f>J3824</f>
        <v>0</v>
      </c>
      <c r="K3850" s="29">
        <f>K3824</f>
        <v>0</v>
      </c>
      <c r="L3850" s="29">
        <f>L3824</f>
        <v>0</v>
      </c>
    </row>
    <row r="3851" spans="2:13" ht="4" hidden="1" customHeight="1" outlineLevel="1" x14ac:dyDescent="0.15">
      <c r="D3851" s="9"/>
      <c r="F3851" s="1"/>
      <c r="H3851" s="1"/>
      <c r="I3851" s="1"/>
      <c r="J3851" s="1"/>
      <c r="K3851" s="1"/>
      <c r="L3851" s="1"/>
    </row>
    <row r="3852" spans="2:13" s="1" customFormat="1" ht="15" hidden="1" customHeight="1" outlineLevel="1" x14ac:dyDescent="0.15">
      <c r="B3852" s="7"/>
      <c r="D3852" s="9" t="s">
        <v>249</v>
      </c>
      <c r="F3852" s="8" t="s">
        <v>9</v>
      </c>
      <c r="H3852" s="29" cm="1">
        <f t="array" ref="H3852">SUM(H3813:H3820 * (H3829:H3836 &lt;H3800))</f>
        <v>0</v>
      </c>
      <c r="I3852" s="29" cm="1">
        <f t="array" ref="I3852">SUM(I3813:I3820 * (I3829:I3836 &lt;I3800))</f>
        <v>0</v>
      </c>
      <c r="J3852" s="29" cm="1">
        <f t="array" ref="J3852">SUM(J3813:J3820 * (J3829:J3836 &lt;J3800))</f>
        <v>0</v>
      </c>
      <c r="K3852" s="29" cm="1">
        <f t="array" ref="K3852">SUM(K3813:K3820 * (K3829:K3836 &lt;K3800))</f>
        <v>0</v>
      </c>
      <c r="L3852" s="29" cm="1">
        <f t="array" ref="L3852">SUM(L3813:L3820 * (L3829:L3836 &lt;L3800))</f>
        <v>0</v>
      </c>
    </row>
    <row r="3853" spans="2:13" ht="4" hidden="1" customHeight="1" outlineLevel="1" x14ac:dyDescent="0.15">
      <c r="D3853" s="9"/>
      <c r="F3853" s="1"/>
      <c r="H3853" s="1"/>
      <c r="I3853" s="1"/>
      <c r="J3853" s="1"/>
      <c r="K3853" s="1"/>
      <c r="L3853" s="1"/>
    </row>
    <row r="3854" spans="2:13" s="1" customFormat="1" ht="15" hidden="1" customHeight="1" outlineLevel="1" x14ac:dyDescent="0.15">
      <c r="B3854" s="7"/>
      <c r="D3854" s="9" t="s">
        <v>11</v>
      </c>
      <c r="F3854" s="8" t="str">
        <f>ReportingCurrencyUnitLables</f>
        <v>USD 000s</v>
      </c>
      <c r="H3854" s="29">
        <f>H3804 * H3824 / 1000</f>
        <v>0</v>
      </c>
      <c r="I3854" s="105">
        <f t="shared" ref="I3854:L3854" si="224">I3804 * I3824 / 1000</f>
        <v>0</v>
      </c>
      <c r="J3854" s="29">
        <f t="shared" si="224"/>
        <v>0</v>
      </c>
      <c r="K3854" s="29">
        <f t="shared" si="224"/>
        <v>0</v>
      </c>
      <c r="L3854" s="29">
        <f t="shared" si="224"/>
        <v>0</v>
      </c>
    </row>
    <row r="3855" spans="2:13" ht="4" hidden="1" customHeight="1" outlineLevel="1" x14ac:dyDescent="0.15">
      <c r="D3855" s="9"/>
      <c r="F3855" s="1"/>
      <c r="H3855" s="1"/>
      <c r="I3855" s="1"/>
      <c r="J3855" s="1"/>
      <c r="K3855" s="1"/>
      <c r="L3855" s="1"/>
    </row>
    <row r="3856" spans="2:13" s="1" customFormat="1" ht="15" hidden="1" customHeight="1" outlineLevel="1" x14ac:dyDescent="0.15">
      <c r="B3856" s="7"/>
      <c r="D3856" s="9" t="s">
        <v>13</v>
      </c>
      <c r="F3856" s="8" t="s">
        <v>14</v>
      </c>
      <c r="H3856" s="30">
        <f>IF(H3850=0,0,H3852 / H3850)</f>
        <v>0</v>
      </c>
      <c r="I3856" s="30">
        <f>IF(I3850=0,0,I3852 / I3850)</f>
        <v>0</v>
      </c>
      <c r="J3856" s="30">
        <f>IF(J3850=0,0,J3852 / J3850)</f>
        <v>0</v>
      </c>
      <c r="K3856" s="30">
        <f>IF(K3850=0,0,K3852 / K3850)</f>
        <v>0</v>
      </c>
      <c r="L3856" s="30">
        <f>IF(L3850=0,0,L3852 / L3850)</f>
        <v>0</v>
      </c>
    </row>
    <row r="3857" spans="2:13" ht="4" hidden="1" customHeight="1" outlineLevel="1" x14ac:dyDescent="0.15">
      <c r="D3857" s="9"/>
      <c r="F3857" s="1"/>
      <c r="H3857" s="1"/>
      <c r="I3857" s="1"/>
      <c r="J3857" s="1"/>
      <c r="K3857" s="1"/>
      <c r="L3857" s="1"/>
    </row>
    <row r="3858" spans="2:13" ht="15" hidden="1" customHeight="1" outlineLevel="1" x14ac:dyDescent="0.15">
      <c r="D3858" s="9" t="s">
        <v>301</v>
      </c>
      <c r="F3858" s="8" t="str">
        <f>ReportingCurrencyUnitLables</f>
        <v>USD 000s</v>
      </c>
      <c r="G3858" s="1"/>
      <c r="H3858" s="105" cm="1">
        <f t="array" ref="H3858">SUM((H3839:H3846&lt;H3804) * (H3804 - H3839:H3846) * H3813:H3820) / 1000</f>
        <v>0</v>
      </c>
      <c r="I3858" s="105" cm="1">
        <f t="array" ref="I3858">SUM((I3839:I3846&lt;I3804) * (I3804 - I3839:I3846) * I3813:I3820) / 1000</f>
        <v>0</v>
      </c>
      <c r="J3858" s="105" cm="1">
        <f t="array" ref="J3858">SUM((J3839:J3846&lt;J3804) * (J3804 - J3839:J3846) * J3813:J3820) / 1000</f>
        <v>0</v>
      </c>
      <c r="K3858" s="105" cm="1">
        <f t="array" ref="K3858">SUM((K3839:K3846&lt;K3804) * (K3804 - K3839:K3846) * K3813:K3820) / 1000</f>
        <v>0</v>
      </c>
      <c r="L3858" s="105" cm="1">
        <f t="array" ref="L3858">SUM((L3839:L3846&lt;L3804) * (L3804 - L3839:L3846) * L3813:L3820) / 1000</f>
        <v>0</v>
      </c>
    </row>
    <row r="3859" spans="2:13" ht="4" hidden="1" customHeight="1" outlineLevel="1" x14ac:dyDescent="0.15">
      <c r="D3859" s="9"/>
      <c r="F3859" s="1"/>
      <c r="H3859" s="1"/>
      <c r="I3859" s="1"/>
      <c r="J3859" s="1"/>
      <c r="K3859" s="1"/>
      <c r="L3859" s="1"/>
    </row>
    <row r="3860" spans="2:13" s="1" customFormat="1" ht="15" hidden="1" customHeight="1" outlineLevel="1" x14ac:dyDescent="0.15">
      <c r="B3860" s="7"/>
      <c r="D3860" s="9" t="s">
        <v>252</v>
      </c>
      <c r="F3860" s="8" t="s">
        <v>250</v>
      </c>
      <c r="H3860" s="30">
        <f>IF(H3854=0, 0, H3858/H3854)</f>
        <v>0</v>
      </c>
      <c r="I3860" s="30">
        <f>IF(I3854=0, 0, I3858/I3854)</f>
        <v>0</v>
      </c>
      <c r="J3860" s="30">
        <f>IF(J3854=0, 0, J3858/J3854)</f>
        <v>0</v>
      </c>
      <c r="K3860" s="30">
        <f>IF(K3854=0, 0, K3858/K3854)</f>
        <v>0</v>
      </c>
      <c r="L3860" s="30">
        <f>IF(L3854=0, 0, L3858/L3854)</f>
        <v>0</v>
      </c>
    </row>
    <row r="3861" spans="2:13" ht="4" hidden="1" customHeight="1" outlineLevel="1" x14ac:dyDescent="0.15">
      <c r="D3861" s="9"/>
      <c r="F3861" s="1"/>
      <c r="H3861" s="1"/>
      <c r="I3861" s="1"/>
      <c r="J3861" s="1"/>
      <c r="K3861" s="1"/>
      <c r="L3861" s="1"/>
    </row>
    <row r="3862" spans="2:13" s="1" customFormat="1" ht="15" hidden="1" customHeight="1" outlineLevel="1" x14ac:dyDescent="0.15">
      <c r="B3862" s="7"/>
      <c r="C3862" s="7"/>
      <c r="D3862" s="9" t="s">
        <v>251</v>
      </c>
      <c r="F3862" s="8" t="s">
        <v>259</v>
      </c>
      <c r="H3862" s="31"/>
      <c r="I3862" s="30">
        <f>IF(H3860=0, 0, -(I3860-H3860) / H3860)</f>
        <v>0</v>
      </c>
      <c r="J3862" s="30">
        <f>IF(I3860=0, 0, -(J3860-I3860) / I3860)</f>
        <v>0</v>
      </c>
      <c r="K3862" s="30">
        <f>IF(J3860=0, 0, -(K3860-J3860) / J3860)</f>
        <v>0</v>
      </c>
      <c r="L3862" s="30">
        <f>IF(K3860=0, 0, -(L3860-K3860) / K3860)</f>
        <v>0</v>
      </c>
    </row>
    <row r="3863" spans="2:13" hidden="1" outlineLevel="1" x14ac:dyDescent="0.15"/>
    <row r="3864" spans="2:13" s="1" customFormat="1" ht="18" hidden="1" customHeight="1" outlineLevel="1" x14ac:dyDescent="0.15">
      <c r="B3864" s="7"/>
      <c r="C3864" s="95" t="s">
        <v>241</v>
      </c>
      <c r="D3864" s="95"/>
      <c r="E3864" s="97">
        <f>IF(AND(J3791 = "Yes", OR(ISBLANK(Worker_Type_Filter), Worker_Type_Filter = H3796),
 OR(ISBLANK(Country_Filter), Country_Filter = J3796)), 1, 0)</f>
        <v>1</v>
      </c>
      <c r="F3864" s="96"/>
      <c r="G3864" s="96"/>
      <c r="H3864" s="96" t="s">
        <v>4</v>
      </c>
      <c r="I3864" s="96" t="s">
        <v>5</v>
      </c>
      <c r="J3864" s="96" t="s">
        <v>6</v>
      </c>
      <c r="K3864" s="96" t="s">
        <v>257</v>
      </c>
      <c r="L3864" s="96" t="s">
        <v>258</v>
      </c>
      <c r="M3864" s="96"/>
    </row>
    <row r="3865" spans="2:13" ht="10" hidden="1" customHeight="1" outlineLevel="1" x14ac:dyDescent="0.15">
      <c r="C3865" s="44" t="s">
        <v>248</v>
      </c>
    </row>
    <row r="3866" spans="2:13" ht="4" hidden="1" customHeight="1" outlineLevel="1" x14ac:dyDescent="0.15"/>
    <row r="3867" spans="2:13" s="1" customFormat="1" ht="15" hidden="1" customHeight="1" outlineLevel="1" x14ac:dyDescent="0.15">
      <c r="B3867" s="7"/>
      <c r="C3867" s="19">
        <v>1</v>
      </c>
      <c r="D3867" s="9" t="s">
        <v>17</v>
      </c>
      <c r="F3867" s="8" t="s">
        <v>9</v>
      </c>
      <c r="H3867" s="29">
        <f>H3850 * $E3864</f>
        <v>0</v>
      </c>
      <c r="I3867" s="29">
        <f>I3850 * $E3864</f>
        <v>0</v>
      </c>
      <c r="J3867" s="29">
        <f>J3850 * $E3864</f>
        <v>0</v>
      </c>
      <c r="K3867" s="29">
        <f>K3850 * $E3864</f>
        <v>0</v>
      </c>
      <c r="L3867" s="29">
        <f>L3850 * $E3864</f>
        <v>0</v>
      </c>
    </row>
    <row r="3868" spans="2:13" ht="4" hidden="1" customHeight="1" outlineLevel="1" x14ac:dyDescent="0.15">
      <c r="D3868" s="9"/>
      <c r="F3868" s="1"/>
      <c r="H3868" s="1"/>
      <c r="I3868" s="1"/>
      <c r="J3868" s="1"/>
      <c r="K3868" s="1"/>
      <c r="L3868" s="1"/>
    </row>
    <row r="3869" spans="2:13" s="1" customFormat="1" ht="15" hidden="1" customHeight="1" outlineLevel="1" x14ac:dyDescent="0.15">
      <c r="B3869" s="7"/>
      <c r="C3869" s="19">
        <v>2</v>
      </c>
      <c r="D3869" s="9" t="s">
        <v>249</v>
      </c>
      <c r="F3869" s="8" t="s">
        <v>9</v>
      </c>
      <c r="H3869" s="29">
        <f>H3852 * $E3864</f>
        <v>0</v>
      </c>
      <c r="I3869" s="29">
        <f>I3852 * $E3864</f>
        <v>0</v>
      </c>
      <c r="J3869" s="29">
        <f>J3852 * $E3864</f>
        <v>0</v>
      </c>
      <c r="K3869" s="29">
        <f>K3852 * $E3864</f>
        <v>0</v>
      </c>
      <c r="L3869" s="29">
        <f>L3852 * $E3864</f>
        <v>0</v>
      </c>
    </row>
    <row r="3870" spans="2:13" ht="4" hidden="1" customHeight="1" outlineLevel="1" x14ac:dyDescent="0.15">
      <c r="D3870" s="9"/>
      <c r="F3870" s="1"/>
      <c r="H3870" s="1"/>
      <c r="I3870" s="1"/>
      <c r="J3870" s="1"/>
      <c r="K3870" s="1"/>
      <c r="L3870" s="1"/>
    </row>
    <row r="3871" spans="2:13" s="1" customFormat="1" ht="15" hidden="1" customHeight="1" outlineLevel="1" x14ac:dyDescent="0.15">
      <c r="B3871" s="7"/>
      <c r="C3871" s="19">
        <v>3</v>
      </c>
      <c r="D3871" s="9" t="s">
        <v>11</v>
      </c>
      <c r="F3871" s="8" t="str">
        <f>ReportingCurrencyUnitLables</f>
        <v>USD 000s</v>
      </c>
      <c r="H3871" s="29">
        <f>H3854 * $E3864</f>
        <v>0</v>
      </c>
      <c r="I3871" s="29">
        <f>I3854 * $E3864</f>
        <v>0</v>
      </c>
      <c r="J3871" s="29">
        <f>J3854 * $E3864</f>
        <v>0</v>
      </c>
      <c r="K3871" s="29">
        <f>K3854 * $E3864</f>
        <v>0</v>
      </c>
      <c r="L3871" s="29">
        <f>L3854 * $E3864</f>
        <v>0</v>
      </c>
    </row>
    <row r="3872" spans="2:13" ht="4" hidden="1" customHeight="1" outlineLevel="1" x14ac:dyDescent="0.15">
      <c r="D3872" s="9"/>
      <c r="F3872" s="1"/>
      <c r="H3872" s="1"/>
      <c r="I3872" s="1"/>
      <c r="J3872" s="1"/>
      <c r="K3872" s="1"/>
      <c r="L3872" s="1"/>
    </row>
    <row r="3873" spans="2:14" s="1" customFormat="1" ht="15" hidden="1" customHeight="1" outlineLevel="1" x14ac:dyDescent="0.15">
      <c r="B3873" s="7"/>
      <c r="C3873" s="19">
        <v>4</v>
      </c>
      <c r="D3873" s="9" t="s">
        <v>256</v>
      </c>
      <c r="F3873" s="8" t="str">
        <f>ReportingCurrencyUnitLables</f>
        <v>USD 000s</v>
      </c>
      <c r="H3873" s="29">
        <f>H3858 * $E3864</f>
        <v>0</v>
      </c>
      <c r="I3873" s="29">
        <f>I3858 * $E3864</f>
        <v>0</v>
      </c>
      <c r="J3873" s="29">
        <f>J3858 * $E3864</f>
        <v>0</v>
      </c>
      <c r="K3873" s="29">
        <f>K3858 * $E3864</f>
        <v>0</v>
      </c>
      <c r="L3873" s="29">
        <f>L3858 * $E3864</f>
        <v>0</v>
      </c>
    </row>
    <row r="3874" spans="2:14" ht="4" hidden="1" customHeight="1" outlineLevel="1" x14ac:dyDescent="0.15">
      <c r="D3874" s="9"/>
      <c r="F3874" s="1"/>
      <c r="H3874" s="1"/>
      <c r="I3874" s="1"/>
      <c r="J3874" s="1"/>
      <c r="K3874" s="1"/>
      <c r="L3874" s="1"/>
    </row>
    <row r="3875" spans="2:14" ht="10" hidden="1" customHeight="1" outlineLevel="1" x14ac:dyDescent="0.15">
      <c r="B3875" s="45"/>
      <c r="C3875" s="41"/>
      <c r="D3875" s="41"/>
      <c r="E3875" s="41"/>
      <c r="F3875" s="41"/>
      <c r="G3875" s="41"/>
      <c r="H3875" s="41"/>
      <c r="I3875" s="46"/>
      <c r="J3875" s="46"/>
      <c r="K3875" s="46"/>
      <c r="L3875" s="41"/>
      <c r="M3875" s="41"/>
      <c r="N3875" s="1"/>
    </row>
    <row r="3876" spans="2:14" ht="10" customHeight="1" x14ac:dyDescent="0.15">
      <c r="B3876" s="45"/>
      <c r="C3876" s="41"/>
      <c r="D3876" s="41"/>
      <c r="E3876" s="41"/>
      <c r="F3876" s="41"/>
      <c r="G3876" s="41"/>
      <c r="H3876" s="41"/>
      <c r="I3876" s="46"/>
      <c r="J3876" s="46"/>
      <c r="K3876" s="46"/>
      <c r="L3876" s="41"/>
      <c r="M3876" s="41"/>
      <c r="N3876" s="1"/>
    </row>
    <row r="3877" spans="2:14" s="1" customFormat="1" ht="19" collapsed="1" x14ac:dyDescent="0.15">
      <c r="B3877" s="87" cm="1">
        <f t="array" aca="1" ref="B3877" ca="1">MAX($B$2:OFFSET(B3877,-1,0)+1)</f>
        <v>46</v>
      </c>
      <c r="C3877" s="88" t="str">
        <f>UPPER(J3882) &amp;" / " &amp; K3882  &amp; " / " &amp; L3882 &amp; " / " &amp; H3882</f>
        <v xml:space="preserve"> /  /  / </v>
      </c>
      <c r="D3877" s="88"/>
      <c r="E3877" s="41"/>
      <c r="F3877" s="41"/>
      <c r="G3877" s="41"/>
      <c r="H3877" s="62" t="str">
        <f>IF(COUNTIF(E3879:E3959, "!")&gt;0, "!", "")</f>
        <v/>
      </c>
      <c r="I3877" s="18" t="s">
        <v>240</v>
      </c>
      <c r="J3877" s="2" t="s">
        <v>210</v>
      </c>
      <c r="K3877" s="18" t="s">
        <v>266</v>
      </c>
      <c r="L3877" s="42">
        <f>E3950</f>
        <v>1</v>
      </c>
      <c r="M3877" s="41"/>
    </row>
    <row r="3878" spans="2:14" s="1" customFormat="1" ht="4" hidden="1" customHeight="1" outlineLevel="1" x14ac:dyDescent="0.15">
      <c r="B3878" s="92"/>
      <c r="C3878" s="93"/>
      <c r="D3878" s="93"/>
      <c r="E3878" s="93"/>
      <c r="F3878" s="93"/>
      <c r="G3878" s="93"/>
      <c r="H3878" s="93"/>
      <c r="I3878" s="94"/>
      <c r="J3878" s="94"/>
      <c r="K3878" s="94"/>
      <c r="L3878" s="93"/>
      <c r="M3878" s="93"/>
    </row>
    <row r="3879" spans="2:14" ht="10" hidden="1" customHeight="1" outlineLevel="1" x14ac:dyDescent="0.15"/>
    <row r="3880" spans="2:14" ht="15" hidden="1" customHeight="1" outlineLevel="1" x14ac:dyDescent="0.15">
      <c r="D3880" s="1"/>
      <c r="E3880" s="1"/>
      <c r="H3880" s="4" t="s">
        <v>1</v>
      </c>
      <c r="J3880" s="4" t="s">
        <v>0</v>
      </c>
      <c r="K3880" s="4" t="s">
        <v>209</v>
      </c>
      <c r="L3880" s="4" t="s">
        <v>263</v>
      </c>
    </row>
    <row r="3881" spans="2:14" ht="5" hidden="1" customHeight="1" outlineLevel="1" x14ac:dyDescent="0.15">
      <c r="D3881" s="1"/>
      <c r="E3881" s="1"/>
      <c r="H3881" s="1"/>
      <c r="J3881" s="1"/>
      <c r="K3881" s="1"/>
      <c r="L3881" s="1"/>
    </row>
    <row r="3882" spans="2:14" ht="15" hidden="1" customHeight="1" outlineLevel="1" x14ac:dyDescent="0.15">
      <c r="D3882" s="9" t="s">
        <v>2</v>
      </c>
      <c r="E3882" s="1"/>
      <c r="H3882" s="2"/>
      <c r="J3882" s="2"/>
      <c r="K3882" s="2"/>
      <c r="L3882" s="2"/>
    </row>
    <row r="3883" spans="2:14" hidden="1" outlineLevel="1" x14ac:dyDescent="0.15">
      <c r="D3883" s="1"/>
      <c r="E3883" s="1"/>
      <c r="F3883" s="1"/>
      <c r="H3883" s="1"/>
      <c r="I3883" s="1"/>
      <c r="J3883" s="1"/>
      <c r="K3883" s="1"/>
      <c r="L3883" s="1"/>
    </row>
    <row r="3884" spans="2:14" s="1" customFormat="1" ht="18" hidden="1" customHeight="1" outlineLevel="1" x14ac:dyDescent="0.15">
      <c r="B3884" s="7"/>
      <c r="C3884" s="95" t="s">
        <v>3</v>
      </c>
      <c r="D3884" s="95"/>
      <c r="E3884" s="95"/>
      <c r="F3884" s="96"/>
      <c r="G3884" s="96"/>
      <c r="H3884" s="96" t="s">
        <v>4</v>
      </c>
      <c r="I3884" s="96" t="s">
        <v>5</v>
      </c>
      <c r="J3884" s="96" t="s">
        <v>6</v>
      </c>
      <c r="K3884" s="96" t="s">
        <v>257</v>
      </c>
      <c r="L3884" s="96" t="s">
        <v>258</v>
      </c>
      <c r="M3884" s="96"/>
    </row>
    <row r="3885" spans="2:14" ht="10" hidden="1" customHeight="1" outlineLevel="1" x14ac:dyDescent="0.15">
      <c r="H3885" s="1"/>
      <c r="I3885" s="1"/>
      <c r="J3885" s="1"/>
      <c r="K3885" s="1"/>
      <c r="L3885" s="1"/>
    </row>
    <row r="3886" spans="2:14" s="1" customFormat="1" ht="15" hidden="1" customHeight="1" outlineLevel="1" x14ac:dyDescent="0.15">
      <c r="B3886" s="7"/>
      <c r="D3886" s="9" t="s">
        <v>3</v>
      </c>
      <c r="F3886" s="17" t="s">
        <v>331</v>
      </c>
      <c r="H3886" s="22"/>
      <c r="I3886" s="22"/>
      <c r="J3886" s="22"/>
      <c r="K3886" s="22"/>
      <c r="L3886" s="22"/>
    </row>
    <row r="3887" spans="2:14" ht="4" hidden="1" customHeight="1" outlineLevel="1" x14ac:dyDescent="0.15">
      <c r="D3887" s="1"/>
      <c r="E3887" s="1"/>
      <c r="F3887" s="1"/>
      <c r="H3887" s="1"/>
      <c r="I3887" s="1"/>
      <c r="J3887" s="1"/>
      <c r="K3887" s="1"/>
      <c r="L3887" s="1"/>
    </row>
    <row r="3888" spans="2:14" s="1" customFormat="1" ht="15" hidden="1" customHeight="1" outlineLevel="1" x14ac:dyDescent="0.15">
      <c r="B3888" s="7"/>
      <c r="D3888" s="9" t="s">
        <v>246</v>
      </c>
      <c r="F3888" s="8" t="str">
        <f>F3890 &amp; ":" &amp; F3886</f>
        <v>USD:[currency code]</v>
      </c>
      <c r="H3888" s="24"/>
      <c r="I3888" s="24"/>
      <c r="J3888" s="24"/>
      <c r="K3888" s="24"/>
      <c r="L3888" s="24"/>
    </row>
    <row r="3889" spans="2:13" ht="4" hidden="1" customHeight="1" outlineLevel="1" x14ac:dyDescent="0.15">
      <c r="D3889" s="1"/>
      <c r="E3889" s="1"/>
      <c r="F3889" s="1"/>
      <c r="H3889" s="1"/>
      <c r="I3889" s="1"/>
      <c r="J3889" s="1"/>
      <c r="K3889" s="1"/>
      <c r="L3889" s="1"/>
    </row>
    <row r="3890" spans="2:13" s="1" customFormat="1" ht="15" hidden="1" customHeight="1" outlineLevel="1" x14ac:dyDescent="0.15">
      <c r="B3890" s="7"/>
      <c r="D3890" s="9" t="s">
        <v>16</v>
      </c>
      <c r="F3890" s="8" t="str">
        <f>ReportingCurrency</f>
        <v>USD</v>
      </c>
      <c r="H3890" s="28">
        <f>IF(H3888=0, 0, H3886/H3888)</f>
        <v>0</v>
      </c>
      <c r="I3890" s="28">
        <f>IF(I3888=0, 0, I3886/I3888)</f>
        <v>0</v>
      </c>
      <c r="J3890" s="28">
        <f>IF(J3888=0, 0, J3886/J3888)</f>
        <v>0</v>
      </c>
      <c r="K3890" s="28">
        <f>IF(K3888=0, 0, K3886/K3888)</f>
        <v>0</v>
      </c>
      <c r="L3890" s="28">
        <f>IF(L3888=0, 0, L3886/L3888)</f>
        <v>0</v>
      </c>
    </row>
    <row r="3891" spans="2:13" ht="4" hidden="1" customHeight="1" outlineLevel="1" x14ac:dyDescent="0.15">
      <c r="D3891" s="1"/>
      <c r="E3891" s="1"/>
      <c r="F3891" s="1"/>
      <c r="H3891" s="1"/>
      <c r="I3891" s="1"/>
      <c r="J3891" s="1"/>
      <c r="K3891" s="1"/>
      <c r="L3891" s="1"/>
    </row>
    <row r="3892" spans="2:13" s="1" customFormat="1" ht="15" hidden="1" customHeight="1" outlineLevel="1" x14ac:dyDescent="0.15">
      <c r="B3892" s="7"/>
      <c r="D3892" s="9" t="s">
        <v>253</v>
      </c>
      <c r="F3892" s="8" t="s">
        <v>254</v>
      </c>
      <c r="H3892" s="2"/>
      <c r="I3892" s="2"/>
      <c r="J3892" s="2"/>
      <c r="K3892" s="2"/>
      <c r="L3892" s="2"/>
    </row>
    <row r="3893" spans="2:13" ht="4" hidden="1" customHeight="1" outlineLevel="1" x14ac:dyDescent="0.15">
      <c r="D3893" s="1"/>
      <c r="E3893" s="1"/>
      <c r="F3893" s="1"/>
      <c r="H3893" s="1"/>
      <c r="I3893" s="1"/>
      <c r="J3893" s="1"/>
      <c r="K3893" s="1"/>
      <c r="L3893" s="1"/>
    </row>
    <row r="3894" spans="2:13" s="1" customFormat="1" ht="15" hidden="1" customHeight="1" outlineLevel="1" x14ac:dyDescent="0.15">
      <c r="B3894" s="7"/>
      <c r="D3894" s="9" t="s">
        <v>279</v>
      </c>
      <c r="F3894" s="8" t="s">
        <v>255</v>
      </c>
      <c r="H3894" s="25"/>
      <c r="I3894" s="25"/>
      <c r="J3894" s="25"/>
      <c r="K3894" s="25"/>
      <c r="L3894" s="25"/>
    </row>
    <row r="3895" spans="2:13" hidden="1" outlineLevel="1" x14ac:dyDescent="0.15">
      <c r="D3895" s="1"/>
      <c r="E3895" s="1"/>
      <c r="F3895" s="1"/>
      <c r="H3895" s="1"/>
      <c r="I3895" s="1"/>
      <c r="J3895" s="1"/>
      <c r="K3895" s="1"/>
      <c r="L3895" s="1"/>
    </row>
    <row r="3896" spans="2:13" s="1" customFormat="1" ht="18" hidden="1" customHeight="1" outlineLevel="1" x14ac:dyDescent="0.15">
      <c r="B3896" s="7"/>
      <c r="C3896" s="95" t="s">
        <v>8</v>
      </c>
      <c r="D3896" s="95"/>
      <c r="E3896" s="95"/>
      <c r="F3896" s="96"/>
      <c r="G3896" s="96"/>
      <c r="H3896" s="96" t="s">
        <v>4</v>
      </c>
      <c r="I3896" s="96" t="s">
        <v>5</v>
      </c>
      <c r="J3896" s="96" t="s">
        <v>6</v>
      </c>
      <c r="K3896" s="96" t="s">
        <v>257</v>
      </c>
      <c r="L3896" s="96" t="s">
        <v>258</v>
      </c>
      <c r="M3896" s="96"/>
    </row>
    <row r="3897" spans="2:13" ht="10" hidden="1" customHeight="1" outlineLevel="1" x14ac:dyDescent="0.15">
      <c r="H3897" s="1"/>
      <c r="I3897" s="1"/>
      <c r="J3897" s="1"/>
      <c r="K3897" s="1"/>
      <c r="L3897" s="1"/>
    </row>
    <row r="3898" spans="2:13" ht="15" hidden="1" customHeight="1" outlineLevel="1" x14ac:dyDescent="0.15">
      <c r="D3898" s="9" t="s">
        <v>323</v>
      </c>
      <c r="E3898" s="1"/>
      <c r="F3898" s="1"/>
      <c r="H3898" s="65"/>
      <c r="I3898" s="1"/>
      <c r="J3898" s="1"/>
      <c r="K3898" s="1"/>
      <c r="L3898" s="1"/>
    </row>
    <row r="3899" spans="2:13" s="1" customFormat="1" ht="15" hidden="1" customHeight="1" outlineLevel="1" x14ac:dyDescent="0.15">
      <c r="B3899" s="7"/>
      <c r="D3899" s="63" t="s">
        <v>317</v>
      </c>
      <c r="F3899" s="8" t="s">
        <v>18</v>
      </c>
      <c r="H3899" s="23"/>
      <c r="I3899" s="23"/>
      <c r="J3899" s="23"/>
      <c r="K3899" s="23"/>
      <c r="L3899" s="23"/>
    </row>
    <row r="3900" spans="2:13" s="1" customFormat="1" ht="15" hidden="1" customHeight="1" outlineLevel="1" x14ac:dyDescent="0.15">
      <c r="B3900" s="7"/>
      <c r="D3900" s="63" t="s">
        <v>302</v>
      </c>
      <c r="F3900" s="8" t="s">
        <v>18</v>
      </c>
      <c r="H3900" s="23"/>
      <c r="I3900" s="23"/>
      <c r="J3900" s="23"/>
      <c r="K3900" s="23"/>
      <c r="L3900" s="23"/>
    </row>
    <row r="3901" spans="2:13" s="1" customFormat="1" ht="15" hidden="1" customHeight="1" outlineLevel="1" x14ac:dyDescent="0.15">
      <c r="B3901" s="7"/>
      <c r="D3901" s="63" t="s">
        <v>303</v>
      </c>
      <c r="F3901" s="8" t="s">
        <v>18</v>
      </c>
      <c r="H3901" s="23"/>
      <c r="I3901" s="23"/>
      <c r="J3901" s="23"/>
      <c r="K3901" s="23"/>
      <c r="L3901" s="23"/>
    </row>
    <row r="3902" spans="2:13" s="1" customFormat="1" ht="15" hidden="1" customHeight="1" outlineLevel="1" x14ac:dyDescent="0.15">
      <c r="B3902" s="7"/>
      <c r="D3902" s="63" t="s">
        <v>304</v>
      </c>
      <c r="F3902" s="8" t="s">
        <v>18</v>
      </c>
      <c r="H3902" s="23"/>
      <c r="I3902" s="23"/>
      <c r="J3902" s="23"/>
      <c r="K3902" s="23"/>
      <c r="L3902" s="23"/>
    </row>
    <row r="3903" spans="2:13" s="1" customFormat="1" ht="15" hidden="1" customHeight="1" outlineLevel="1" x14ac:dyDescent="0.15">
      <c r="B3903" s="7"/>
      <c r="D3903" s="63" t="s">
        <v>318</v>
      </c>
      <c r="F3903" s="8" t="s">
        <v>18</v>
      </c>
      <c r="H3903" s="23"/>
      <c r="I3903" s="23"/>
      <c r="J3903" s="23"/>
      <c r="K3903" s="23"/>
      <c r="L3903" s="23"/>
    </row>
    <row r="3904" spans="2:13" s="1" customFormat="1" ht="15" hidden="1" customHeight="1" outlineLevel="1" x14ac:dyDescent="0.15">
      <c r="B3904" s="7"/>
      <c r="D3904" s="63" t="s">
        <v>319</v>
      </c>
      <c r="F3904" s="8" t="s">
        <v>18</v>
      </c>
      <c r="H3904" s="23"/>
      <c r="I3904" s="23"/>
      <c r="J3904" s="23"/>
      <c r="K3904" s="23"/>
      <c r="L3904" s="23"/>
    </row>
    <row r="3905" spans="2:13" s="1" customFormat="1" ht="15" hidden="1" customHeight="1" outlineLevel="1" x14ac:dyDescent="0.15">
      <c r="B3905" s="7"/>
      <c r="D3905" s="63" t="s">
        <v>320</v>
      </c>
      <c r="F3905" s="8" t="s">
        <v>18</v>
      </c>
      <c r="H3905" s="23"/>
      <c r="I3905" s="23"/>
      <c r="J3905" s="23"/>
      <c r="K3905" s="23"/>
      <c r="L3905" s="23"/>
    </row>
    <row r="3906" spans="2:13" s="1" customFormat="1" ht="15" hidden="1" customHeight="1" outlineLevel="1" x14ac:dyDescent="0.15">
      <c r="B3906" s="7"/>
      <c r="D3906" s="63" t="s">
        <v>321</v>
      </c>
      <c r="F3906" s="8" t="s">
        <v>18</v>
      </c>
      <c r="H3906" s="23"/>
      <c r="I3906" s="23"/>
      <c r="J3906" s="23"/>
      <c r="K3906" s="23"/>
      <c r="L3906" s="23"/>
    </row>
    <row r="3907" spans="2:13" ht="4" hidden="1" customHeight="1" outlineLevel="1" x14ac:dyDescent="0.15">
      <c r="D3907" s="1"/>
      <c r="E3907" s="1"/>
      <c r="F3907" s="1"/>
      <c r="H3907" s="1"/>
      <c r="I3907" s="1"/>
      <c r="J3907" s="1"/>
      <c r="K3907" s="1"/>
      <c r="L3907" s="1"/>
    </row>
    <row r="3908" spans="2:13" s="1" customFormat="1" ht="15" hidden="1" customHeight="1" outlineLevel="1" x14ac:dyDescent="0.15">
      <c r="B3908" s="7"/>
      <c r="D3908" s="66" t="s">
        <v>327</v>
      </c>
      <c r="F3908" s="8" t="s">
        <v>18</v>
      </c>
      <c r="H3908" s="23"/>
      <c r="I3908" s="23"/>
      <c r="J3908" s="23"/>
      <c r="K3908" s="23"/>
      <c r="L3908" s="23"/>
    </row>
    <row r="3909" spans="2:13" ht="4" hidden="1" customHeight="1" outlineLevel="1" x14ac:dyDescent="0.15">
      <c r="D3909" s="1"/>
      <c r="E3909" s="1"/>
      <c r="F3909" s="1"/>
      <c r="H3909" s="1"/>
      <c r="I3909" s="1"/>
      <c r="J3909" s="1"/>
      <c r="K3909" s="1"/>
      <c r="L3909" s="1"/>
    </row>
    <row r="3910" spans="2:13" s="1" customFormat="1" ht="15" hidden="1" customHeight="1" outlineLevel="1" x14ac:dyDescent="0.15">
      <c r="B3910" s="7"/>
      <c r="D3910" s="60" t="s">
        <v>310</v>
      </c>
      <c r="E3910"/>
      <c r="F3910" s="8" t="s">
        <v>18</v>
      </c>
      <c r="H3910" s="28">
        <f>SUM(H3899:H3906, H3908)</f>
        <v>0</v>
      </c>
      <c r="I3910" s="28">
        <f t="shared" ref="I3910:L3910" si="225">SUM(I3899:I3906, I3908)</f>
        <v>0</v>
      </c>
      <c r="J3910" s="28">
        <f t="shared" si="225"/>
        <v>0</v>
      </c>
      <c r="K3910" s="28">
        <f t="shared" si="225"/>
        <v>0</v>
      </c>
      <c r="L3910" s="28">
        <f t="shared" si="225"/>
        <v>0</v>
      </c>
    </row>
    <row r="3911" spans="2:13" hidden="1" outlineLevel="1" x14ac:dyDescent="0.15">
      <c r="D3911" s="1"/>
      <c r="E3911" s="1"/>
      <c r="F3911" s="1"/>
      <c r="H3911" s="1"/>
      <c r="I3911" s="1"/>
      <c r="J3911" s="1"/>
      <c r="K3911" s="1"/>
      <c r="L3911" s="1"/>
    </row>
    <row r="3912" spans="2:13" s="1" customFormat="1" ht="18" hidden="1" customHeight="1" outlineLevel="1" x14ac:dyDescent="0.15">
      <c r="B3912" s="7"/>
      <c r="C3912" s="95" t="s">
        <v>322</v>
      </c>
      <c r="D3912" s="95"/>
      <c r="E3912" s="95"/>
      <c r="F3912" s="96"/>
      <c r="G3912" s="96"/>
      <c r="H3912" s="96" t="s">
        <v>4</v>
      </c>
      <c r="I3912" s="96" t="s">
        <v>5</v>
      </c>
      <c r="J3912" s="96" t="s">
        <v>6</v>
      </c>
      <c r="K3912" s="96" t="s">
        <v>257</v>
      </c>
      <c r="L3912" s="96" t="s">
        <v>258</v>
      </c>
      <c r="M3912" s="96"/>
    </row>
    <row r="3913" spans="2:13" ht="10" hidden="1" customHeight="1" outlineLevel="1" x14ac:dyDescent="0.15">
      <c r="H3913" s="1"/>
      <c r="I3913" s="1"/>
      <c r="J3913" s="1"/>
      <c r="K3913" s="1"/>
      <c r="L3913" s="1"/>
    </row>
    <row r="3914" spans="2:13" ht="15" hidden="1" customHeight="1" outlineLevel="1" x14ac:dyDescent="0.15">
      <c r="D3914" s="61" t="s">
        <v>308</v>
      </c>
      <c r="H3914" s="102" t="str" cm="1">
        <f t="array" ref="H3914">IF(OR(E3915:E3922 = "!"), "Red alert = missing data","")</f>
        <v/>
      </c>
      <c r="I3914" s="1"/>
      <c r="J3914" s="1"/>
      <c r="K3914" s="1"/>
      <c r="L3914" s="1"/>
    </row>
    <row r="3915" spans="2:13" s="1" customFormat="1" ht="15" hidden="1" customHeight="1" outlineLevel="1" x14ac:dyDescent="0.15">
      <c r="B3915" s="7"/>
      <c r="D3915" s="64" t="str">
        <f t="shared" ref="D3915:D3922" si="226">D3899</f>
        <v>[Role 1]</v>
      </c>
      <c r="E3915" s="62" t="str" cm="1">
        <f t="array" ref="E3915">IF(OR(H3899:L3899*H3915:L3915 &lt; H3899:L3899*1), "!", "")</f>
        <v/>
      </c>
      <c r="F3915" s="59" t="str">
        <f>F3886</f>
        <v>[currency code]</v>
      </c>
      <c r="H3915" s="23"/>
      <c r="I3915" s="23"/>
      <c r="J3915" s="23"/>
      <c r="K3915" s="23"/>
      <c r="L3915" s="23"/>
    </row>
    <row r="3916" spans="2:13" s="1" customFormat="1" ht="15" hidden="1" customHeight="1" outlineLevel="1" x14ac:dyDescent="0.15">
      <c r="B3916" s="7"/>
      <c r="D3916" s="64" t="str">
        <f t="shared" si="226"/>
        <v>[Role 2]</v>
      </c>
      <c r="E3916" s="62" t="str" cm="1">
        <f t="array" ref="E3916">IF(OR(H3900:L3900*H3916:L3916 &lt; H3900:L3900*1), "!", "")</f>
        <v/>
      </c>
      <c r="F3916" s="59" t="str">
        <f>F3886</f>
        <v>[currency code]</v>
      </c>
      <c r="H3916" s="23"/>
      <c r="I3916" s="23"/>
      <c r="J3916" s="23"/>
      <c r="K3916" s="23"/>
      <c r="L3916" s="23"/>
    </row>
    <row r="3917" spans="2:13" s="1" customFormat="1" ht="15" hidden="1" customHeight="1" outlineLevel="1" x14ac:dyDescent="0.15">
      <c r="B3917" s="7"/>
      <c r="D3917" s="64" t="str">
        <f t="shared" si="226"/>
        <v>[Role 3]</v>
      </c>
      <c r="E3917" s="62" t="str" cm="1">
        <f t="array" ref="E3917">IF(OR(H3901:L3901*H3917:L3917 &lt; H3901:L3901*1), "!", "")</f>
        <v/>
      </c>
      <c r="F3917" s="59" t="str">
        <f>F3886</f>
        <v>[currency code]</v>
      </c>
      <c r="H3917" s="23"/>
      <c r="I3917" s="23"/>
      <c r="J3917" s="23"/>
      <c r="K3917" s="23"/>
      <c r="L3917" s="23"/>
    </row>
    <row r="3918" spans="2:13" s="1" customFormat="1" ht="15" hidden="1" customHeight="1" outlineLevel="1" x14ac:dyDescent="0.15">
      <c r="B3918" s="7"/>
      <c r="D3918" s="64" t="str">
        <f t="shared" si="226"/>
        <v>[Role 4]</v>
      </c>
      <c r="E3918" s="62" t="str" cm="1">
        <f t="array" ref="E3918">IF(OR(H3902:L3902*H3918:L3918 &lt; H3902:L3902*1), "!", "")</f>
        <v/>
      </c>
      <c r="F3918" s="59" t="str">
        <f>F3886</f>
        <v>[currency code]</v>
      </c>
      <c r="H3918" s="23"/>
      <c r="I3918" s="23"/>
      <c r="J3918" s="23"/>
      <c r="K3918" s="23"/>
      <c r="L3918" s="23"/>
    </row>
    <row r="3919" spans="2:13" s="1" customFormat="1" ht="15" hidden="1" customHeight="1" outlineLevel="1" x14ac:dyDescent="0.15">
      <c r="B3919" s="7"/>
      <c r="D3919" s="64" t="str">
        <f t="shared" si="226"/>
        <v>[Role 5]</v>
      </c>
      <c r="E3919" s="62" t="str" cm="1">
        <f t="array" ref="E3919">IF(OR(H3903:L3903*H3919:L3919 &lt; H3903:L3903*1), "!", "")</f>
        <v/>
      </c>
      <c r="F3919" s="59" t="str">
        <f>F3886</f>
        <v>[currency code]</v>
      </c>
      <c r="H3919" s="23"/>
      <c r="I3919" s="23"/>
      <c r="J3919" s="23"/>
      <c r="K3919" s="23"/>
      <c r="L3919" s="23"/>
    </row>
    <row r="3920" spans="2:13" s="1" customFormat="1" ht="15" hidden="1" customHeight="1" outlineLevel="1" x14ac:dyDescent="0.15">
      <c r="B3920" s="7"/>
      <c r="D3920" s="64" t="str">
        <f t="shared" si="226"/>
        <v>[Role 6]</v>
      </c>
      <c r="E3920" s="62" t="str" cm="1">
        <f t="array" ref="E3920">IF(OR(H3904:L3904*H3920:L3920 &lt; H3904:L3904*1), "!", "")</f>
        <v/>
      </c>
      <c r="F3920" s="59" t="str">
        <f>F3886</f>
        <v>[currency code]</v>
      </c>
      <c r="H3920" s="23"/>
      <c r="I3920" s="23"/>
      <c r="J3920" s="23"/>
      <c r="K3920" s="23"/>
      <c r="L3920" s="23"/>
    </row>
    <row r="3921" spans="2:13" s="1" customFormat="1" ht="15" hidden="1" customHeight="1" outlineLevel="1" x14ac:dyDescent="0.15">
      <c r="B3921" s="7"/>
      <c r="D3921" s="64" t="str">
        <f t="shared" si="226"/>
        <v>[Role 7]</v>
      </c>
      <c r="E3921" s="62" t="str" cm="1">
        <f t="array" ref="E3921">IF(OR(H3905:L3905*H3921:L3921 &lt; H3905:L3905*1), "!", "")</f>
        <v/>
      </c>
      <c r="F3921" s="59" t="str">
        <f>F3886</f>
        <v>[currency code]</v>
      </c>
      <c r="H3921" s="23"/>
      <c r="I3921" s="23"/>
      <c r="J3921" s="23"/>
      <c r="K3921" s="23"/>
      <c r="L3921" s="23"/>
    </row>
    <row r="3922" spans="2:13" s="1" customFormat="1" ht="15" hidden="1" customHeight="1" outlineLevel="1" x14ac:dyDescent="0.15">
      <c r="B3922" s="7"/>
      <c r="D3922" s="64" t="str">
        <f t="shared" si="226"/>
        <v>[Role 8]</v>
      </c>
      <c r="E3922" s="62" t="str" cm="1">
        <f t="array" ref="E3922">IF(OR(H3906:L3906*H3922:L3922 &lt; H3906:L3906*1), "!", "")</f>
        <v/>
      </c>
      <c r="F3922" s="59" t="str">
        <f>F3886</f>
        <v>[currency code]</v>
      </c>
      <c r="H3922" s="23"/>
      <c r="I3922" s="23"/>
      <c r="J3922" s="23"/>
      <c r="K3922" s="23"/>
      <c r="L3922" s="23"/>
    </row>
    <row r="3923" spans="2:13" ht="10" hidden="1" customHeight="1" outlineLevel="1" x14ac:dyDescent="0.15">
      <c r="D3923" s="1"/>
      <c r="E3923" s="1"/>
      <c r="F3923" s="1"/>
      <c r="H3923" s="1"/>
      <c r="I3923" s="1"/>
      <c r="J3923" s="1"/>
      <c r="K3923" s="1"/>
      <c r="L3923" s="1"/>
    </row>
    <row r="3924" spans="2:13" ht="15" hidden="1" customHeight="1" outlineLevel="1" x14ac:dyDescent="0.15">
      <c r="D3924" s="61" t="s">
        <v>309</v>
      </c>
      <c r="E3924" s="1"/>
      <c r="F3924" s="1"/>
      <c r="H3924" s="104" t="s">
        <v>326</v>
      </c>
      <c r="I3924" s="1"/>
      <c r="J3924" s="1"/>
      <c r="K3924" s="1"/>
      <c r="L3924" s="1"/>
    </row>
    <row r="3925" spans="2:13" s="1" customFormat="1" ht="15" hidden="1" customHeight="1" outlineLevel="1" x14ac:dyDescent="0.15">
      <c r="B3925" s="7"/>
      <c r="D3925" s="64" t="str">
        <f t="shared" ref="D3925:D3932" si="227">D3899</f>
        <v>[Role 1]</v>
      </c>
      <c r="E3925" s="43"/>
      <c r="F3925" s="8" t="str">
        <f t="shared" ref="F3925:F3932" si="228">ReportingCurrency</f>
        <v>USD</v>
      </c>
      <c r="H3925" s="28">
        <f>IF(OR(H3888=0, H3899=0), 0, H3915/H3888)</f>
        <v>0</v>
      </c>
      <c r="I3925" s="28">
        <f>IF(OR(I3888=0, I3899=0), 0, I3915/I3888)</f>
        <v>0</v>
      </c>
      <c r="J3925" s="28">
        <f>IF(OR(J3888=0, J3899=0), 0, J3915/J3888)</f>
        <v>0</v>
      </c>
      <c r="K3925" s="28">
        <f>IF(OR(K3888=0, K3899=0), 0, K3915/K3888)</f>
        <v>0</v>
      </c>
      <c r="L3925" s="28">
        <f>IF(OR(L3888=0, L3899=0), 0, L3915/L3888)</f>
        <v>0</v>
      </c>
    </row>
    <row r="3926" spans="2:13" s="1" customFormat="1" ht="15" hidden="1" customHeight="1" outlineLevel="1" x14ac:dyDescent="0.15">
      <c r="B3926" s="7"/>
      <c r="D3926" s="64" t="str">
        <f t="shared" si="227"/>
        <v>[Role 2]</v>
      </c>
      <c r="E3926" s="43"/>
      <c r="F3926" s="8" t="str">
        <f t="shared" si="228"/>
        <v>USD</v>
      </c>
      <c r="H3926" s="28">
        <f>IF(OR(H3888=0, H3900=0), 0, H3916/H3888)</f>
        <v>0</v>
      </c>
      <c r="I3926" s="28">
        <f>IF(OR(I3888=0, I3900=0), 0, I3916/I3888)</f>
        <v>0</v>
      </c>
      <c r="J3926" s="28">
        <f>IF(OR(J3888=0, J3900=0), 0, J3916/J3888)</f>
        <v>0</v>
      </c>
      <c r="K3926" s="28">
        <f>IF(OR(K3888=0, K3900=0), 0, K3916/K3888)</f>
        <v>0</v>
      </c>
      <c r="L3926" s="28">
        <f>IF(OR(L3888=0, L3900=0), 0, L3916/L3888)</f>
        <v>0</v>
      </c>
    </row>
    <row r="3927" spans="2:13" s="1" customFormat="1" ht="15" hidden="1" customHeight="1" outlineLevel="1" x14ac:dyDescent="0.15">
      <c r="B3927" s="7"/>
      <c r="D3927" s="64" t="str">
        <f t="shared" si="227"/>
        <v>[Role 3]</v>
      </c>
      <c r="E3927" s="43"/>
      <c r="F3927" s="8" t="str">
        <f t="shared" si="228"/>
        <v>USD</v>
      </c>
      <c r="H3927" s="28">
        <f>IF(OR(H3888=0, H3901=0), 0, H3917/H3888)</f>
        <v>0</v>
      </c>
      <c r="I3927" s="28">
        <f>IF(OR(I3888=0, I3901=0), 0, I3917/I3888)</f>
        <v>0</v>
      </c>
      <c r="J3927" s="28">
        <f>IF(OR(J3888=0, J3901=0), 0, J3917/J3888)</f>
        <v>0</v>
      </c>
      <c r="K3927" s="28">
        <f>IF(OR(K3888=0, K3901=0), 0, K3917/K3888)</f>
        <v>0</v>
      </c>
      <c r="L3927" s="28">
        <f>IF(OR(L3888=0, L3901=0), 0, L3917/L3888)</f>
        <v>0</v>
      </c>
    </row>
    <row r="3928" spans="2:13" s="1" customFormat="1" ht="15" hidden="1" customHeight="1" outlineLevel="1" x14ac:dyDescent="0.15">
      <c r="B3928" s="7"/>
      <c r="D3928" s="64" t="str">
        <f t="shared" si="227"/>
        <v>[Role 4]</v>
      </c>
      <c r="E3928" s="43"/>
      <c r="F3928" s="8" t="str">
        <f t="shared" si="228"/>
        <v>USD</v>
      </c>
      <c r="H3928" s="28">
        <f>IF(OR(H3888=0, H3902=0), 0, H3918/H3888)</f>
        <v>0</v>
      </c>
      <c r="I3928" s="28">
        <f>IF(OR(I3888=0, I3902=0), 0, I3918/I3888)</f>
        <v>0</v>
      </c>
      <c r="J3928" s="28">
        <f>IF(OR(J3888=0, J3902=0), 0, J3918/J3888)</f>
        <v>0</v>
      </c>
      <c r="K3928" s="28">
        <f>IF(OR(K3888=0, K3902=0), 0, K3918/K3888)</f>
        <v>0</v>
      </c>
      <c r="L3928" s="28">
        <f>IF(OR(L3888=0, L3902=0), 0, L3918/L3888)</f>
        <v>0</v>
      </c>
    </row>
    <row r="3929" spans="2:13" s="1" customFormat="1" ht="15" hidden="1" customHeight="1" outlineLevel="1" x14ac:dyDescent="0.15">
      <c r="B3929" s="7"/>
      <c r="D3929" s="64" t="str">
        <f t="shared" si="227"/>
        <v>[Role 5]</v>
      </c>
      <c r="E3929" s="43"/>
      <c r="F3929" s="8" t="str">
        <f t="shared" si="228"/>
        <v>USD</v>
      </c>
      <c r="H3929" s="28">
        <f>IF(OR(H3888=0, H3903=0), 0, H3919/H3888)</f>
        <v>0</v>
      </c>
      <c r="I3929" s="28">
        <f>IF(OR(I3888=0, I3903=0), 0, I3919/I3888)</f>
        <v>0</v>
      </c>
      <c r="J3929" s="28">
        <f>IF(OR(J3888=0, J3903=0), 0, J3919/J3888)</f>
        <v>0</v>
      </c>
      <c r="K3929" s="28">
        <f>IF(OR(K3888=0, K3903=0), 0, K3919/K3888)</f>
        <v>0</v>
      </c>
      <c r="L3929" s="28">
        <f>IF(OR(L3888=0, L3903=0), 0, L3919/L3888)</f>
        <v>0</v>
      </c>
    </row>
    <row r="3930" spans="2:13" s="1" customFormat="1" ht="15" hidden="1" customHeight="1" outlineLevel="1" x14ac:dyDescent="0.15">
      <c r="B3930" s="7"/>
      <c r="D3930" s="64" t="str">
        <f t="shared" si="227"/>
        <v>[Role 6]</v>
      </c>
      <c r="E3930" s="43"/>
      <c r="F3930" s="8" t="str">
        <f t="shared" si="228"/>
        <v>USD</v>
      </c>
      <c r="H3930" s="28">
        <f>IF(OR(H3888=0, H3904=0), 0, H3920/H3888)</f>
        <v>0</v>
      </c>
      <c r="I3930" s="28">
        <f>IF(OR(I3888=0, I3904=0), 0, I3920/I3888)</f>
        <v>0</v>
      </c>
      <c r="J3930" s="28">
        <f>IF(OR(J3888=0, J3904=0), 0, J3920/J3888)</f>
        <v>0</v>
      </c>
      <c r="K3930" s="28">
        <f>IF(OR(K3888=0, K3904=0), 0, K3920/K3888)</f>
        <v>0</v>
      </c>
      <c r="L3930" s="28">
        <f>IF(OR(L3888=0, L3904=0), 0, L3920/L3888)</f>
        <v>0</v>
      </c>
    </row>
    <row r="3931" spans="2:13" s="1" customFormat="1" ht="15" hidden="1" customHeight="1" outlineLevel="1" x14ac:dyDescent="0.15">
      <c r="B3931" s="7"/>
      <c r="D3931" s="64" t="str">
        <f t="shared" si="227"/>
        <v>[Role 7]</v>
      </c>
      <c r="E3931" s="43"/>
      <c r="F3931" s="8" t="str">
        <f t="shared" si="228"/>
        <v>USD</v>
      </c>
      <c r="H3931" s="28">
        <f>IF(OR(H3888=0, H3905=0), 0, H3921/H3888)</f>
        <v>0</v>
      </c>
      <c r="I3931" s="28">
        <f>IF(OR(I3888=0, I3905=0), 0, I3921/I3888)</f>
        <v>0</v>
      </c>
      <c r="J3931" s="28">
        <f>IF(OR(J3888=0, J3905=0), 0, J3921/J3888)</f>
        <v>0</v>
      </c>
      <c r="K3931" s="28">
        <f>IF(OR(K3888=0, K3905=0), 0, K3921/K3888)</f>
        <v>0</v>
      </c>
      <c r="L3931" s="28">
        <f>IF(OR(L3888=0, L3905=0), 0, L3921/L3888)</f>
        <v>0</v>
      </c>
    </row>
    <row r="3932" spans="2:13" s="1" customFormat="1" ht="15" hidden="1" customHeight="1" outlineLevel="1" x14ac:dyDescent="0.15">
      <c r="B3932" s="7"/>
      <c r="D3932" s="64" t="str">
        <f t="shared" si="227"/>
        <v>[Role 8]</v>
      </c>
      <c r="E3932" s="43"/>
      <c r="F3932" s="8" t="str">
        <f t="shared" si="228"/>
        <v>USD</v>
      </c>
      <c r="H3932" s="28">
        <f>IF(OR(H3888=0, H3906=0), 0, H3922/H3888)</f>
        <v>0</v>
      </c>
      <c r="I3932" s="28">
        <f>IF(OR(I3888=0, I3906=0), 0, I3922/I3888)</f>
        <v>0</v>
      </c>
      <c r="J3932" s="28">
        <f>IF(OR(J3888=0, J3906=0), 0, J3922/J3888)</f>
        <v>0</v>
      </c>
      <c r="K3932" s="28">
        <f>IF(OR(K3888=0, K3906=0), 0, K3922/K3888)</f>
        <v>0</v>
      </c>
      <c r="L3932" s="28">
        <f>IF(OR(L3888=0, L3906=0), 0, L3922/L3888)</f>
        <v>0</v>
      </c>
    </row>
    <row r="3933" spans="2:13" hidden="1" outlineLevel="1" x14ac:dyDescent="0.15"/>
    <row r="3934" spans="2:13" s="1" customFormat="1" ht="18" hidden="1" customHeight="1" outlineLevel="1" x14ac:dyDescent="0.15">
      <c r="B3934" s="7"/>
      <c r="C3934" s="95" t="s">
        <v>10</v>
      </c>
      <c r="D3934" s="95"/>
      <c r="E3934" s="95"/>
      <c r="F3934" s="96"/>
      <c r="G3934" s="96"/>
      <c r="H3934" s="103" t="s">
        <v>4</v>
      </c>
      <c r="I3934" s="96" t="s">
        <v>5</v>
      </c>
      <c r="J3934" s="96" t="s">
        <v>6</v>
      </c>
      <c r="K3934" s="96" t="s">
        <v>257</v>
      </c>
      <c r="L3934" s="96" t="s">
        <v>258</v>
      </c>
      <c r="M3934" s="96"/>
    </row>
    <row r="3935" spans="2:13" ht="10" hidden="1" customHeight="1" outlineLevel="1" x14ac:dyDescent="0.15"/>
    <row r="3936" spans="2:13" s="1" customFormat="1" ht="15" hidden="1" customHeight="1" outlineLevel="1" x14ac:dyDescent="0.15">
      <c r="B3936" s="7"/>
      <c r="D3936" s="9" t="s">
        <v>17</v>
      </c>
      <c r="F3936" s="8" t="s">
        <v>9</v>
      </c>
      <c r="H3936" s="29">
        <f>H3910</f>
        <v>0</v>
      </c>
      <c r="I3936" s="29">
        <f>I3910</f>
        <v>0</v>
      </c>
      <c r="J3936" s="29">
        <f>J3910</f>
        <v>0</v>
      </c>
      <c r="K3936" s="29">
        <f>K3910</f>
        <v>0</v>
      </c>
      <c r="L3936" s="29">
        <f>L3910</f>
        <v>0</v>
      </c>
    </row>
    <row r="3937" spans="2:13" ht="4" hidden="1" customHeight="1" outlineLevel="1" x14ac:dyDescent="0.15">
      <c r="D3937" s="9"/>
      <c r="F3937" s="1"/>
      <c r="H3937" s="1"/>
      <c r="I3937" s="1"/>
      <c r="J3937" s="1"/>
      <c r="K3937" s="1"/>
      <c r="L3937" s="1"/>
    </row>
    <row r="3938" spans="2:13" s="1" customFormat="1" ht="15" hidden="1" customHeight="1" outlineLevel="1" x14ac:dyDescent="0.15">
      <c r="B3938" s="7"/>
      <c r="D3938" s="9" t="s">
        <v>249</v>
      </c>
      <c r="F3938" s="8" t="s">
        <v>9</v>
      </c>
      <c r="H3938" s="29" cm="1">
        <f t="array" ref="H3938">SUM(H3899:H3906 * (H3915:H3922 &lt;H3886))</f>
        <v>0</v>
      </c>
      <c r="I3938" s="29" cm="1">
        <f t="array" ref="I3938">SUM(I3899:I3906 * (I3915:I3922 &lt;I3886))</f>
        <v>0</v>
      </c>
      <c r="J3938" s="29" cm="1">
        <f t="array" ref="J3938">SUM(J3899:J3906 * (J3915:J3922 &lt;J3886))</f>
        <v>0</v>
      </c>
      <c r="K3938" s="29" cm="1">
        <f t="array" ref="K3938">SUM(K3899:K3906 * (K3915:K3922 &lt;K3886))</f>
        <v>0</v>
      </c>
      <c r="L3938" s="29" cm="1">
        <f t="array" ref="L3938">SUM(L3899:L3906 * (L3915:L3922 &lt;L3886))</f>
        <v>0</v>
      </c>
    </row>
    <row r="3939" spans="2:13" ht="4" hidden="1" customHeight="1" outlineLevel="1" x14ac:dyDescent="0.15">
      <c r="D3939" s="9"/>
      <c r="F3939" s="1"/>
      <c r="H3939" s="1"/>
      <c r="I3939" s="1"/>
      <c r="J3939" s="1"/>
      <c r="K3939" s="1"/>
      <c r="L3939" s="1"/>
    </row>
    <row r="3940" spans="2:13" s="1" customFormat="1" ht="15" hidden="1" customHeight="1" outlineLevel="1" x14ac:dyDescent="0.15">
      <c r="B3940" s="7"/>
      <c r="D3940" s="9" t="s">
        <v>11</v>
      </c>
      <c r="F3940" s="8" t="str">
        <f>ReportingCurrencyUnitLables</f>
        <v>USD 000s</v>
      </c>
      <c r="H3940" s="29">
        <f>H3890 * H3910 / 1000</f>
        <v>0</v>
      </c>
      <c r="I3940" s="105">
        <f t="shared" ref="I3940:L3940" si="229">I3890 * I3910 / 1000</f>
        <v>0</v>
      </c>
      <c r="J3940" s="29">
        <f t="shared" si="229"/>
        <v>0</v>
      </c>
      <c r="K3940" s="29">
        <f t="shared" si="229"/>
        <v>0</v>
      </c>
      <c r="L3940" s="29">
        <f t="shared" si="229"/>
        <v>0</v>
      </c>
    </row>
    <row r="3941" spans="2:13" ht="4" hidden="1" customHeight="1" outlineLevel="1" x14ac:dyDescent="0.15">
      <c r="D3941" s="9"/>
      <c r="F3941" s="1"/>
      <c r="H3941" s="1"/>
      <c r="I3941" s="1"/>
      <c r="J3941" s="1"/>
      <c r="K3941" s="1"/>
      <c r="L3941" s="1"/>
    </row>
    <row r="3942" spans="2:13" s="1" customFormat="1" ht="15" hidden="1" customHeight="1" outlineLevel="1" x14ac:dyDescent="0.15">
      <c r="B3942" s="7"/>
      <c r="D3942" s="9" t="s">
        <v>13</v>
      </c>
      <c r="F3942" s="8" t="s">
        <v>14</v>
      </c>
      <c r="H3942" s="30">
        <f>IF(H3936=0,0,H3938 / H3936)</f>
        <v>0</v>
      </c>
      <c r="I3942" s="30">
        <f>IF(I3936=0,0,I3938 / I3936)</f>
        <v>0</v>
      </c>
      <c r="J3942" s="30">
        <f>IF(J3936=0,0,J3938 / J3936)</f>
        <v>0</v>
      </c>
      <c r="K3942" s="30">
        <f>IF(K3936=0,0,K3938 / K3936)</f>
        <v>0</v>
      </c>
      <c r="L3942" s="30">
        <f>IF(L3936=0,0,L3938 / L3936)</f>
        <v>0</v>
      </c>
    </row>
    <row r="3943" spans="2:13" ht="4" hidden="1" customHeight="1" outlineLevel="1" x14ac:dyDescent="0.15">
      <c r="D3943" s="9"/>
      <c r="F3943" s="1"/>
      <c r="H3943" s="1"/>
      <c r="I3943" s="1"/>
      <c r="J3943" s="1"/>
      <c r="K3943" s="1"/>
      <c r="L3943" s="1"/>
    </row>
    <row r="3944" spans="2:13" ht="15" hidden="1" customHeight="1" outlineLevel="1" x14ac:dyDescent="0.15">
      <c r="D3944" s="9" t="s">
        <v>301</v>
      </c>
      <c r="F3944" s="8" t="str">
        <f>ReportingCurrencyUnitLables</f>
        <v>USD 000s</v>
      </c>
      <c r="G3944" s="1"/>
      <c r="H3944" s="105" cm="1">
        <f t="array" ref="H3944">SUM((H3925:H3932&lt;H3890) * (H3890 - H3925:H3932) * H3899:H3906) / 1000</f>
        <v>0</v>
      </c>
      <c r="I3944" s="105" cm="1">
        <f t="array" ref="I3944">SUM((I3925:I3932&lt;I3890) * (I3890 - I3925:I3932) * I3899:I3906) / 1000</f>
        <v>0</v>
      </c>
      <c r="J3944" s="105" cm="1">
        <f t="array" ref="J3944">SUM((J3925:J3932&lt;J3890) * (J3890 - J3925:J3932) * J3899:J3906) / 1000</f>
        <v>0</v>
      </c>
      <c r="K3944" s="105" cm="1">
        <f t="array" ref="K3944">SUM((K3925:K3932&lt;K3890) * (K3890 - K3925:K3932) * K3899:K3906) / 1000</f>
        <v>0</v>
      </c>
      <c r="L3944" s="105" cm="1">
        <f t="array" ref="L3944">SUM((L3925:L3932&lt;L3890) * (L3890 - L3925:L3932) * L3899:L3906) / 1000</f>
        <v>0</v>
      </c>
    </row>
    <row r="3945" spans="2:13" ht="4" hidden="1" customHeight="1" outlineLevel="1" x14ac:dyDescent="0.15">
      <c r="D3945" s="9"/>
      <c r="F3945" s="1"/>
      <c r="H3945" s="1"/>
      <c r="I3945" s="1"/>
      <c r="J3945" s="1"/>
      <c r="K3945" s="1"/>
      <c r="L3945" s="1"/>
    </row>
    <row r="3946" spans="2:13" s="1" customFormat="1" ht="15" hidden="1" customHeight="1" outlineLevel="1" x14ac:dyDescent="0.15">
      <c r="B3946" s="7"/>
      <c r="D3946" s="9" t="s">
        <v>252</v>
      </c>
      <c r="F3946" s="8" t="s">
        <v>250</v>
      </c>
      <c r="H3946" s="30">
        <f>IF(H3940=0, 0, H3944/H3940)</f>
        <v>0</v>
      </c>
      <c r="I3946" s="30">
        <f>IF(I3940=0, 0, I3944/I3940)</f>
        <v>0</v>
      </c>
      <c r="J3946" s="30">
        <f>IF(J3940=0, 0, J3944/J3940)</f>
        <v>0</v>
      </c>
      <c r="K3946" s="30">
        <f>IF(K3940=0, 0, K3944/K3940)</f>
        <v>0</v>
      </c>
      <c r="L3946" s="30">
        <f>IF(L3940=0, 0, L3944/L3940)</f>
        <v>0</v>
      </c>
    </row>
    <row r="3947" spans="2:13" ht="4" hidden="1" customHeight="1" outlineLevel="1" x14ac:dyDescent="0.15">
      <c r="D3947" s="9"/>
      <c r="F3947" s="1"/>
      <c r="H3947" s="1"/>
      <c r="I3947" s="1"/>
      <c r="J3947" s="1"/>
      <c r="K3947" s="1"/>
      <c r="L3947" s="1"/>
    </row>
    <row r="3948" spans="2:13" s="1" customFormat="1" ht="15" hidden="1" customHeight="1" outlineLevel="1" x14ac:dyDescent="0.15">
      <c r="B3948" s="7"/>
      <c r="C3948" s="7"/>
      <c r="D3948" s="9" t="s">
        <v>251</v>
      </c>
      <c r="F3948" s="8" t="s">
        <v>259</v>
      </c>
      <c r="H3948" s="31"/>
      <c r="I3948" s="30">
        <f>IF(H3946=0, 0, -(I3946-H3946) / H3946)</f>
        <v>0</v>
      </c>
      <c r="J3948" s="30">
        <f>IF(I3946=0, 0, -(J3946-I3946) / I3946)</f>
        <v>0</v>
      </c>
      <c r="K3948" s="30">
        <f>IF(J3946=0, 0, -(K3946-J3946) / J3946)</f>
        <v>0</v>
      </c>
      <c r="L3948" s="30">
        <f>IF(K3946=0, 0, -(L3946-K3946) / K3946)</f>
        <v>0</v>
      </c>
    </row>
    <row r="3949" spans="2:13" hidden="1" outlineLevel="1" x14ac:dyDescent="0.15"/>
    <row r="3950" spans="2:13" s="1" customFormat="1" ht="18" hidden="1" customHeight="1" outlineLevel="1" x14ac:dyDescent="0.15">
      <c r="B3950" s="7"/>
      <c r="C3950" s="95" t="s">
        <v>241</v>
      </c>
      <c r="D3950" s="95"/>
      <c r="E3950" s="97">
        <f>IF(AND(J3877 = "Yes", OR(ISBLANK(Worker_Type_Filter), Worker_Type_Filter = H3882),
 OR(ISBLANK(Country_Filter), Country_Filter = J3882)), 1, 0)</f>
        <v>1</v>
      </c>
      <c r="F3950" s="96"/>
      <c r="G3950" s="96"/>
      <c r="H3950" s="96" t="s">
        <v>4</v>
      </c>
      <c r="I3950" s="96" t="s">
        <v>5</v>
      </c>
      <c r="J3950" s="96" t="s">
        <v>6</v>
      </c>
      <c r="K3950" s="96" t="s">
        <v>257</v>
      </c>
      <c r="L3950" s="96" t="s">
        <v>258</v>
      </c>
      <c r="M3950" s="96"/>
    </row>
    <row r="3951" spans="2:13" ht="10" hidden="1" customHeight="1" outlineLevel="1" x14ac:dyDescent="0.15">
      <c r="C3951" s="44" t="s">
        <v>248</v>
      </c>
    </row>
    <row r="3952" spans="2:13" ht="4" hidden="1" customHeight="1" outlineLevel="1" x14ac:dyDescent="0.15"/>
    <row r="3953" spans="2:14" s="1" customFormat="1" ht="15" hidden="1" customHeight="1" outlineLevel="1" x14ac:dyDescent="0.15">
      <c r="B3953" s="7"/>
      <c r="C3953" s="19">
        <v>1</v>
      </c>
      <c r="D3953" s="9" t="s">
        <v>17</v>
      </c>
      <c r="F3953" s="8" t="s">
        <v>9</v>
      </c>
      <c r="H3953" s="29">
        <f>H3936 * $E3950</f>
        <v>0</v>
      </c>
      <c r="I3953" s="29">
        <f>I3936 * $E3950</f>
        <v>0</v>
      </c>
      <c r="J3953" s="29">
        <f>J3936 * $E3950</f>
        <v>0</v>
      </c>
      <c r="K3953" s="29">
        <f>K3936 * $E3950</f>
        <v>0</v>
      </c>
      <c r="L3953" s="29">
        <f>L3936 * $E3950</f>
        <v>0</v>
      </c>
    </row>
    <row r="3954" spans="2:14" ht="4" hidden="1" customHeight="1" outlineLevel="1" x14ac:dyDescent="0.15">
      <c r="D3954" s="9"/>
      <c r="F3954" s="1"/>
      <c r="H3954" s="1"/>
      <c r="I3954" s="1"/>
      <c r="J3954" s="1"/>
      <c r="K3954" s="1"/>
      <c r="L3954" s="1"/>
    </row>
    <row r="3955" spans="2:14" s="1" customFormat="1" ht="15" hidden="1" customHeight="1" outlineLevel="1" x14ac:dyDescent="0.15">
      <c r="B3955" s="7"/>
      <c r="C3955" s="19">
        <v>2</v>
      </c>
      <c r="D3955" s="9" t="s">
        <v>249</v>
      </c>
      <c r="F3955" s="8" t="s">
        <v>9</v>
      </c>
      <c r="H3955" s="29">
        <f>H3938 * $E3950</f>
        <v>0</v>
      </c>
      <c r="I3955" s="29">
        <f>I3938 * $E3950</f>
        <v>0</v>
      </c>
      <c r="J3955" s="29">
        <f>J3938 * $E3950</f>
        <v>0</v>
      </c>
      <c r="K3955" s="29">
        <f>K3938 * $E3950</f>
        <v>0</v>
      </c>
      <c r="L3955" s="29">
        <f>L3938 * $E3950</f>
        <v>0</v>
      </c>
    </row>
    <row r="3956" spans="2:14" ht="4" hidden="1" customHeight="1" outlineLevel="1" x14ac:dyDescent="0.15">
      <c r="D3956" s="9"/>
      <c r="F3956" s="1"/>
      <c r="H3956" s="1"/>
      <c r="I3956" s="1"/>
      <c r="J3956" s="1"/>
      <c r="K3956" s="1"/>
      <c r="L3956" s="1"/>
    </row>
    <row r="3957" spans="2:14" s="1" customFormat="1" ht="15" hidden="1" customHeight="1" outlineLevel="1" x14ac:dyDescent="0.15">
      <c r="B3957" s="7"/>
      <c r="C3957" s="19">
        <v>3</v>
      </c>
      <c r="D3957" s="9" t="s">
        <v>11</v>
      </c>
      <c r="F3957" s="8" t="str">
        <f>ReportingCurrencyUnitLables</f>
        <v>USD 000s</v>
      </c>
      <c r="H3957" s="29">
        <f>H3940 * $E3950</f>
        <v>0</v>
      </c>
      <c r="I3957" s="29">
        <f>I3940 * $E3950</f>
        <v>0</v>
      </c>
      <c r="J3957" s="29">
        <f>J3940 * $E3950</f>
        <v>0</v>
      </c>
      <c r="K3957" s="29">
        <f>K3940 * $E3950</f>
        <v>0</v>
      </c>
      <c r="L3957" s="29">
        <f>L3940 * $E3950</f>
        <v>0</v>
      </c>
    </row>
    <row r="3958" spans="2:14" ht="4" hidden="1" customHeight="1" outlineLevel="1" x14ac:dyDescent="0.15">
      <c r="D3958" s="9"/>
      <c r="F3958" s="1"/>
      <c r="H3958" s="1"/>
      <c r="I3958" s="1"/>
      <c r="J3958" s="1"/>
      <c r="K3958" s="1"/>
      <c r="L3958" s="1"/>
    </row>
    <row r="3959" spans="2:14" s="1" customFormat="1" ht="15" hidden="1" customHeight="1" outlineLevel="1" x14ac:dyDescent="0.15">
      <c r="B3959" s="7"/>
      <c r="C3959" s="19">
        <v>4</v>
      </c>
      <c r="D3959" s="9" t="s">
        <v>256</v>
      </c>
      <c r="F3959" s="8" t="str">
        <f>ReportingCurrencyUnitLables</f>
        <v>USD 000s</v>
      </c>
      <c r="H3959" s="29">
        <f>H3944 * $E3950</f>
        <v>0</v>
      </c>
      <c r="I3959" s="29">
        <f>I3944 * $E3950</f>
        <v>0</v>
      </c>
      <c r="J3959" s="29">
        <f>J3944 * $E3950</f>
        <v>0</v>
      </c>
      <c r="K3959" s="29">
        <f>K3944 * $E3950</f>
        <v>0</v>
      </c>
      <c r="L3959" s="29">
        <f>L3944 * $E3950</f>
        <v>0</v>
      </c>
    </row>
    <row r="3960" spans="2:14" ht="4" hidden="1" customHeight="1" outlineLevel="1" x14ac:dyDescent="0.15">
      <c r="D3960" s="9"/>
      <c r="F3960" s="1"/>
      <c r="H3960" s="1"/>
      <c r="I3960" s="1"/>
      <c r="J3960" s="1"/>
      <c r="K3960" s="1"/>
      <c r="L3960" s="1"/>
    </row>
    <row r="3961" spans="2:14" ht="10" hidden="1" customHeight="1" outlineLevel="1" x14ac:dyDescent="0.15">
      <c r="B3961" s="45"/>
      <c r="C3961" s="41"/>
      <c r="D3961" s="41"/>
      <c r="E3961" s="41"/>
      <c r="F3961" s="41"/>
      <c r="G3961" s="41"/>
      <c r="H3961" s="41"/>
      <c r="I3961" s="46"/>
      <c r="J3961" s="46"/>
      <c r="K3961" s="46"/>
      <c r="L3961" s="41"/>
      <c r="M3961" s="41"/>
      <c r="N3961" s="1"/>
    </row>
    <row r="3962" spans="2:14" ht="10" customHeight="1" x14ac:dyDescent="0.15"/>
    <row r="3963" spans="2:14" s="1" customFormat="1" ht="19" collapsed="1" x14ac:dyDescent="0.15">
      <c r="B3963" s="87" cm="1">
        <f t="array" aca="1" ref="B3963" ca="1">MAX($B$2:OFFSET(B3963,-1,0)+1)</f>
        <v>47</v>
      </c>
      <c r="C3963" s="88" t="str">
        <f>UPPER(J3968) &amp;" / " &amp; K3968  &amp; " / " &amp; L3968 &amp; " / " &amp; H3968</f>
        <v xml:space="preserve"> /  /  / </v>
      </c>
      <c r="D3963" s="88"/>
      <c r="E3963" s="41"/>
      <c r="F3963" s="41"/>
      <c r="G3963" s="41"/>
      <c r="H3963" s="62" t="str">
        <f>IF(COUNTIF(E3965:E4045, "!")&gt;0, "!", "")</f>
        <v/>
      </c>
      <c r="I3963" s="18" t="s">
        <v>240</v>
      </c>
      <c r="J3963" s="2" t="s">
        <v>210</v>
      </c>
      <c r="K3963" s="18" t="s">
        <v>266</v>
      </c>
      <c r="L3963" s="42">
        <f>E4036</f>
        <v>1</v>
      </c>
      <c r="M3963" s="41"/>
    </row>
    <row r="3964" spans="2:14" s="1" customFormat="1" ht="4" hidden="1" customHeight="1" outlineLevel="1" x14ac:dyDescent="0.15">
      <c r="B3964" s="92"/>
      <c r="C3964" s="93"/>
      <c r="D3964" s="93"/>
      <c r="E3964" s="93"/>
      <c r="F3964" s="93"/>
      <c r="G3964" s="93"/>
      <c r="H3964" s="93"/>
      <c r="I3964" s="94"/>
      <c r="J3964" s="94"/>
      <c r="K3964" s="94"/>
      <c r="L3964" s="93"/>
      <c r="M3964" s="93"/>
    </row>
    <row r="3965" spans="2:14" ht="10" hidden="1" customHeight="1" outlineLevel="1" x14ac:dyDescent="0.15"/>
    <row r="3966" spans="2:14" ht="15" hidden="1" customHeight="1" outlineLevel="1" x14ac:dyDescent="0.15">
      <c r="D3966" s="1"/>
      <c r="E3966" s="1"/>
      <c r="H3966" s="4" t="s">
        <v>1</v>
      </c>
      <c r="J3966" s="4" t="s">
        <v>0</v>
      </c>
      <c r="K3966" s="4" t="s">
        <v>209</v>
      </c>
      <c r="L3966" s="4" t="s">
        <v>263</v>
      </c>
    </row>
    <row r="3967" spans="2:14" ht="5" hidden="1" customHeight="1" outlineLevel="1" x14ac:dyDescent="0.15">
      <c r="D3967" s="1"/>
      <c r="E3967" s="1"/>
      <c r="H3967" s="1"/>
      <c r="J3967" s="1"/>
      <c r="K3967" s="1"/>
      <c r="L3967" s="1"/>
    </row>
    <row r="3968" spans="2:14" ht="15" hidden="1" customHeight="1" outlineLevel="1" x14ac:dyDescent="0.15">
      <c r="D3968" s="9" t="s">
        <v>2</v>
      </c>
      <c r="E3968" s="1"/>
      <c r="H3968" s="2"/>
      <c r="J3968" s="2"/>
      <c r="K3968" s="2"/>
      <c r="L3968" s="2"/>
    </row>
    <row r="3969" spans="2:13" hidden="1" outlineLevel="1" x14ac:dyDescent="0.15">
      <c r="D3969" s="1"/>
      <c r="E3969" s="1"/>
      <c r="F3969" s="1"/>
      <c r="H3969" s="1"/>
      <c r="I3969" s="1"/>
      <c r="J3969" s="1"/>
      <c r="K3969" s="1"/>
      <c r="L3969" s="1"/>
    </row>
    <row r="3970" spans="2:13" s="1" customFormat="1" ht="18" hidden="1" customHeight="1" outlineLevel="1" x14ac:dyDescent="0.15">
      <c r="B3970" s="7"/>
      <c r="C3970" s="95" t="s">
        <v>3</v>
      </c>
      <c r="D3970" s="95"/>
      <c r="E3970" s="95"/>
      <c r="F3970" s="96"/>
      <c r="G3970" s="96"/>
      <c r="H3970" s="96" t="s">
        <v>4</v>
      </c>
      <c r="I3970" s="96" t="s">
        <v>5</v>
      </c>
      <c r="J3970" s="96" t="s">
        <v>6</v>
      </c>
      <c r="K3970" s="96" t="s">
        <v>257</v>
      </c>
      <c r="L3970" s="96" t="s">
        <v>258</v>
      </c>
      <c r="M3970" s="96"/>
    </row>
    <row r="3971" spans="2:13" ht="10" hidden="1" customHeight="1" outlineLevel="1" x14ac:dyDescent="0.15">
      <c r="H3971" s="1"/>
      <c r="I3971" s="1"/>
      <c r="J3971" s="1"/>
      <c r="K3971" s="1"/>
      <c r="L3971" s="1"/>
    </row>
    <row r="3972" spans="2:13" s="1" customFormat="1" ht="15" hidden="1" customHeight="1" outlineLevel="1" x14ac:dyDescent="0.15">
      <c r="B3972" s="7"/>
      <c r="D3972" s="9" t="s">
        <v>3</v>
      </c>
      <c r="F3972" s="17" t="s">
        <v>331</v>
      </c>
      <c r="H3972" s="22"/>
      <c r="I3972" s="22"/>
      <c r="J3972" s="22"/>
      <c r="K3972" s="22"/>
      <c r="L3972" s="22"/>
    </row>
    <row r="3973" spans="2:13" ht="4" hidden="1" customHeight="1" outlineLevel="1" x14ac:dyDescent="0.15">
      <c r="D3973" s="1"/>
      <c r="E3973" s="1"/>
      <c r="F3973" s="1"/>
      <c r="H3973" s="1"/>
      <c r="I3973" s="1"/>
      <c r="J3973" s="1"/>
      <c r="K3973" s="1"/>
      <c r="L3973" s="1"/>
    </row>
    <row r="3974" spans="2:13" s="1" customFormat="1" ht="15" hidden="1" customHeight="1" outlineLevel="1" x14ac:dyDescent="0.15">
      <c r="B3974" s="7"/>
      <c r="D3974" s="9" t="s">
        <v>246</v>
      </c>
      <c r="F3974" s="8" t="str">
        <f>F3976 &amp; ":" &amp; F3972</f>
        <v>USD:[currency code]</v>
      </c>
      <c r="H3974" s="24"/>
      <c r="I3974" s="24"/>
      <c r="J3974" s="24"/>
      <c r="K3974" s="24"/>
      <c r="L3974" s="24"/>
    </row>
    <row r="3975" spans="2:13" ht="4" hidden="1" customHeight="1" outlineLevel="1" x14ac:dyDescent="0.15">
      <c r="D3975" s="1"/>
      <c r="E3975" s="1"/>
      <c r="F3975" s="1"/>
      <c r="H3975" s="1"/>
      <c r="I3975" s="1"/>
      <c r="J3975" s="1"/>
      <c r="K3975" s="1"/>
      <c r="L3975" s="1"/>
    </row>
    <row r="3976" spans="2:13" s="1" customFormat="1" ht="15" hidden="1" customHeight="1" outlineLevel="1" x14ac:dyDescent="0.15">
      <c r="B3976" s="7"/>
      <c r="D3976" s="9" t="s">
        <v>16</v>
      </c>
      <c r="F3976" s="8" t="str">
        <f>ReportingCurrency</f>
        <v>USD</v>
      </c>
      <c r="H3976" s="28">
        <f>IF(H3974=0, 0, H3972/H3974)</f>
        <v>0</v>
      </c>
      <c r="I3976" s="28">
        <f>IF(I3974=0, 0, I3972/I3974)</f>
        <v>0</v>
      </c>
      <c r="J3976" s="28">
        <f>IF(J3974=0, 0, J3972/J3974)</f>
        <v>0</v>
      </c>
      <c r="K3976" s="28">
        <f>IF(K3974=0, 0, K3972/K3974)</f>
        <v>0</v>
      </c>
      <c r="L3976" s="28">
        <f>IF(L3974=0, 0, L3972/L3974)</f>
        <v>0</v>
      </c>
    </row>
    <row r="3977" spans="2:13" ht="4" hidden="1" customHeight="1" outlineLevel="1" x14ac:dyDescent="0.15">
      <c r="D3977" s="1"/>
      <c r="E3977" s="1"/>
      <c r="F3977" s="1"/>
      <c r="H3977" s="1"/>
      <c r="I3977" s="1"/>
      <c r="J3977" s="1"/>
      <c r="K3977" s="1"/>
      <c r="L3977" s="1"/>
    </row>
    <row r="3978" spans="2:13" s="1" customFormat="1" ht="15" hidden="1" customHeight="1" outlineLevel="1" x14ac:dyDescent="0.15">
      <c r="B3978" s="7"/>
      <c r="D3978" s="9" t="s">
        <v>253</v>
      </c>
      <c r="F3978" s="8" t="s">
        <v>254</v>
      </c>
      <c r="H3978" s="2"/>
      <c r="I3978" s="2"/>
      <c r="J3978" s="2"/>
      <c r="K3978" s="2"/>
      <c r="L3978" s="2"/>
    </row>
    <row r="3979" spans="2:13" ht="4" hidden="1" customHeight="1" outlineLevel="1" x14ac:dyDescent="0.15">
      <c r="D3979" s="1"/>
      <c r="E3979" s="1"/>
      <c r="F3979" s="1"/>
      <c r="H3979" s="1"/>
      <c r="I3979" s="1"/>
      <c r="J3979" s="1"/>
      <c r="K3979" s="1"/>
      <c r="L3979" s="1"/>
    </row>
    <row r="3980" spans="2:13" s="1" customFormat="1" ht="15" hidden="1" customHeight="1" outlineLevel="1" x14ac:dyDescent="0.15">
      <c r="B3980" s="7"/>
      <c r="D3980" s="9" t="s">
        <v>279</v>
      </c>
      <c r="F3980" s="8" t="s">
        <v>255</v>
      </c>
      <c r="H3980" s="25"/>
      <c r="I3980" s="25"/>
      <c r="J3980" s="25"/>
      <c r="K3980" s="25"/>
      <c r="L3980" s="25"/>
    </row>
    <row r="3981" spans="2:13" hidden="1" outlineLevel="1" x14ac:dyDescent="0.15">
      <c r="D3981" s="1"/>
      <c r="E3981" s="1"/>
      <c r="F3981" s="1"/>
      <c r="H3981" s="1"/>
      <c r="I3981" s="1"/>
      <c r="J3981" s="1"/>
      <c r="K3981" s="1"/>
      <c r="L3981" s="1"/>
    </row>
    <row r="3982" spans="2:13" s="1" customFormat="1" ht="18" hidden="1" customHeight="1" outlineLevel="1" x14ac:dyDescent="0.15">
      <c r="B3982" s="7"/>
      <c r="C3982" s="95" t="s">
        <v>8</v>
      </c>
      <c r="D3982" s="95"/>
      <c r="E3982" s="95"/>
      <c r="F3982" s="96"/>
      <c r="G3982" s="96"/>
      <c r="H3982" s="96" t="s">
        <v>4</v>
      </c>
      <c r="I3982" s="96" t="s">
        <v>5</v>
      </c>
      <c r="J3982" s="96" t="s">
        <v>6</v>
      </c>
      <c r="K3982" s="96" t="s">
        <v>257</v>
      </c>
      <c r="L3982" s="96" t="s">
        <v>258</v>
      </c>
      <c r="M3982" s="96"/>
    </row>
    <row r="3983" spans="2:13" ht="10" hidden="1" customHeight="1" outlineLevel="1" x14ac:dyDescent="0.15">
      <c r="H3983" s="1"/>
      <c r="I3983" s="1"/>
      <c r="J3983" s="1"/>
      <c r="K3983" s="1"/>
      <c r="L3983" s="1"/>
    </row>
    <row r="3984" spans="2:13" ht="15" hidden="1" customHeight="1" outlineLevel="1" x14ac:dyDescent="0.15">
      <c r="D3984" s="9" t="s">
        <v>323</v>
      </c>
      <c r="E3984" s="1"/>
      <c r="F3984" s="1"/>
      <c r="H3984" s="65"/>
      <c r="I3984" s="1"/>
      <c r="J3984" s="1"/>
      <c r="K3984" s="1"/>
      <c r="L3984" s="1"/>
    </row>
    <row r="3985" spans="2:13" s="1" customFormat="1" ht="15" hidden="1" customHeight="1" outlineLevel="1" x14ac:dyDescent="0.15">
      <c r="B3985" s="7"/>
      <c r="D3985" s="63" t="s">
        <v>317</v>
      </c>
      <c r="F3985" s="8" t="s">
        <v>18</v>
      </c>
      <c r="H3985" s="23"/>
      <c r="I3985" s="23"/>
      <c r="J3985" s="23"/>
      <c r="K3985" s="23"/>
      <c r="L3985" s="23"/>
    </row>
    <row r="3986" spans="2:13" s="1" customFormat="1" ht="15" hidden="1" customHeight="1" outlineLevel="1" x14ac:dyDescent="0.15">
      <c r="B3986" s="7"/>
      <c r="D3986" s="63" t="s">
        <v>302</v>
      </c>
      <c r="F3986" s="8" t="s">
        <v>18</v>
      </c>
      <c r="H3986" s="23"/>
      <c r="I3986" s="23"/>
      <c r="J3986" s="23"/>
      <c r="K3986" s="23"/>
      <c r="L3986" s="23"/>
    </row>
    <row r="3987" spans="2:13" s="1" customFormat="1" ht="15" hidden="1" customHeight="1" outlineLevel="1" x14ac:dyDescent="0.15">
      <c r="B3987" s="7"/>
      <c r="D3987" s="63" t="s">
        <v>303</v>
      </c>
      <c r="F3987" s="8" t="s">
        <v>18</v>
      </c>
      <c r="H3987" s="23"/>
      <c r="I3987" s="23"/>
      <c r="J3987" s="23"/>
      <c r="K3987" s="23"/>
      <c r="L3987" s="23"/>
    </row>
    <row r="3988" spans="2:13" s="1" customFormat="1" ht="15" hidden="1" customHeight="1" outlineLevel="1" x14ac:dyDescent="0.15">
      <c r="B3988" s="7"/>
      <c r="D3988" s="63" t="s">
        <v>304</v>
      </c>
      <c r="F3988" s="8" t="s">
        <v>18</v>
      </c>
      <c r="H3988" s="23"/>
      <c r="I3988" s="23"/>
      <c r="J3988" s="23"/>
      <c r="K3988" s="23"/>
      <c r="L3988" s="23"/>
    </row>
    <row r="3989" spans="2:13" s="1" customFormat="1" ht="15" hidden="1" customHeight="1" outlineLevel="1" x14ac:dyDescent="0.15">
      <c r="B3989" s="7"/>
      <c r="D3989" s="63" t="s">
        <v>318</v>
      </c>
      <c r="F3989" s="8" t="s">
        <v>18</v>
      </c>
      <c r="H3989" s="23"/>
      <c r="I3989" s="23"/>
      <c r="J3989" s="23"/>
      <c r="K3989" s="23"/>
      <c r="L3989" s="23"/>
    </row>
    <row r="3990" spans="2:13" s="1" customFormat="1" ht="15" hidden="1" customHeight="1" outlineLevel="1" x14ac:dyDescent="0.15">
      <c r="B3990" s="7"/>
      <c r="D3990" s="63" t="s">
        <v>319</v>
      </c>
      <c r="F3990" s="8" t="s">
        <v>18</v>
      </c>
      <c r="H3990" s="23"/>
      <c r="I3990" s="23"/>
      <c r="J3990" s="23"/>
      <c r="K3990" s="23"/>
      <c r="L3990" s="23"/>
    </row>
    <row r="3991" spans="2:13" s="1" customFormat="1" ht="15" hidden="1" customHeight="1" outlineLevel="1" x14ac:dyDescent="0.15">
      <c r="B3991" s="7"/>
      <c r="D3991" s="63" t="s">
        <v>320</v>
      </c>
      <c r="F3991" s="8" t="s">
        <v>18</v>
      </c>
      <c r="H3991" s="23"/>
      <c r="I3991" s="23"/>
      <c r="J3991" s="23"/>
      <c r="K3991" s="23"/>
      <c r="L3991" s="23"/>
    </row>
    <row r="3992" spans="2:13" s="1" customFormat="1" ht="15" hidden="1" customHeight="1" outlineLevel="1" x14ac:dyDescent="0.15">
      <c r="B3992" s="7"/>
      <c r="D3992" s="63" t="s">
        <v>321</v>
      </c>
      <c r="F3992" s="8" t="s">
        <v>18</v>
      </c>
      <c r="H3992" s="23"/>
      <c r="I3992" s="23"/>
      <c r="J3992" s="23"/>
      <c r="K3992" s="23"/>
      <c r="L3992" s="23"/>
    </row>
    <row r="3993" spans="2:13" ht="4" hidden="1" customHeight="1" outlineLevel="1" x14ac:dyDescent="0.15">
      <c r="D3993" s="1"/>
      <c r="E3993" s="1"/>
      <c r="F3993" s="1"/>
      <c r="H3993" s="1"/>
      <c r="I3993" s="1"/>
      <c r="J3993" s="1"/>
      <c r="K3993" s="1"/>
      <c r="L3993" s="1"/>
    </row>
    <row r="3994" spans="2:13" s="1" customFormat="1" ht="15" hidden="1" customHeight="1" outlineLevel="1" x14ac:dyDescent="0.15">
      <c r="B3994" s="7"/>
      <c r="D3994" s="66" t="s">
        <v>327</v>
      </c>
      <c r="F3994" s="8" t="s">
        <v>18</v>
      </c>
      <c r="H3994" s="23"/>
      <c r="I3994" s="23"/>
      <c r="J3994" s="23"/>
      <c r="K3994" s="23"/>
      <c r="L3994" s="23"/>
    </row>
    <row r="3995" spans="2:13" ht="4" hidden="1" customHeight="1" outlineLevel="1" x14ac:dyDescent="0.15">
      <c r="D3995" s="1"/>
      <c r="E3995" s="1"/>
      <c r="F3995" s="1"/>
      <c r="H3995" s="1"/>
      <c r="I3995" s="1"/>
      <c r="J3995" s="1"/>
      <c r="K3995" s="1"/>
      <c r="L3995" s="1"/>
    </row>
    <row r="3996" spans="2:13" s="1" customFormat="1" ht="15" hidden="1" customHeight="1" outlineLevel="1" x14ac:dyDescent="0.15">
      <c r="B3996" s="7"/>
      <c r="D3996" s="60" t="s">
        <v>310</v>
      </c>
      <c r="E3996"/>
      <c r="F3996" s="8" t="s">
        <v>18</v>
      </c>
      <c r="H3996" s="28">
        <f>SUM(H3985:H3992, H3994)</f>
        <v>0</v>
      </c>
      <c r="I3996" s="28">
        <f t="shared" ref="I3996:L3996" si="230">SUM(I3985:I3992, I3994)</f>
        <v>0</v>
      </c>
      <c r="J3996" s="28">
        <f t="shared" si="230"/>
        <v>0</v>
      </c>
      <c r="K3996" s="28">
        <f t="shared" si="230"/>
        <v>0</v>
      </c>
      <c r="L3996" s="28">
        <f t="shared" si="230"/>
        <v>0</v>
      </c>
    </row>
    <row r="3997" spans="2:13" hidden="1" outlineLevel="1" x14ac:dyDescent="0.15">
      <c r="D3997" s="1"/>
      <c r="E3997" s="1"/>
      <c r="F3997" s="1"/>
      <c r="H3997" s="1"/>
      <c r="I3997" s="1"/>
      <c r="J3997" s="1"/>
      <c r="K3997" s="1"/>
      <c r="L3997" s="1"/>
    </row>
    <row r="3998" spans="2:13" s="1" customFormat="1" ht="18" hidden="1" customHeight="1" outlineLevel="1" x14ac:dyDescent="0.15">
      <c r="B3998" s="7"/>
      <c r="C3998" s="95" t="s">
        <v>322</v>
      </c>
      <c r="D3998" s="95"/>
      <c r="E3998" s="95"/>
      <c r="F3998" s="96"/>
      <c r="G3998" s="96"/>
      <c r="H3998" s="96" t="s">
        <v>4</v>
      </c>
      <c r="I3998" s="96" t="s">
        <v>5</v>
      </c>
      <c r="J3998" s="96" t="s">
        <v>6</v>
      </c>
      <c r="K3998" s="96" t="s">
        <v>257</v>
      </c>
      <c r="L3998" s="96" t="s">
        <v>258</v>
      </c>
      <c r="M3998" s="96"/>
    </row>
    <row r="3999" spans="2:13" ht="10" hidden="1" customHeight="1" outlineLevel="1" x14ac:dyDescent="0.15">
      <c r="H3999" s="1"/>
      <c r="I3999" s="1"/>
      <c r="J3999" s="1"/>
      <c r="K3999" s="1"/>
      <c r="L3999" s="1"/>
    </row>
    <row r="4000" spans="2:13" ht="15" hidden="1" customHeight="1" outlineLevel="1" x14ac:dyDescent="0.15">
      <c r="D4000" s="61" t="s">
        <v>308</v>
      </c>
      <c r="H4000" s="102" t="str" cm="1">
        <f t="array" ref="H4000">IF(OR(E4001:E4008 = "!"), "Red alert = missing data","")</f>
        <v/>
      </c>
      <c r="I4000" s="1"/>
      <c r="J4000" s="1"/>
      <c r="K4000" s="1"/>
      <c r="L4000" s="1"/>
    </row>
    <row r="4001" spans="2:12" s="1" customFormat="1" ht="15" hidden="1" customHeight="1" outlineLevel="1" x14ac:dyDescent="0.15">
      <c r="B4001" s="7"/>
      <c r="D4001" s="64" t="str">
        <f t="shared" ref="D4001:D4008" si="231">D3985</f>
        <v>[Role 1]</v>
      </c>
      <c r="E4001" s="62" t="str" cm="1">
        <f t="array" ref="E4001">IF(OR(H3985:L3985*H4001:L4001 &lt; H3985:L3985*1), "!", "")</f>
        <v/>
      </c>
      <c r="F4001" s="59" t="str">
        <f>F3972</f>
        <v>[currency code]</v>
      </c>
      <c r="H4001" s="23"/>
      <c r="I4001" s="23"/>
      <c r="J4001" s="23"/>
      <c r="K4001" s="23"/>
      <c r="L4001" s="23"/>
    </row>
    <row r="4002" spans="2:12" s="1" customFormat="1" ht="15" hidden="1" customHeight="1" outlineLevel="1" x14ac:dyDescent="0.15">
      <c r="B4002" s="7"/>
      <c r="D4002" s="64" t="str">
        <f t="shared" si="231"/>
        <v>[Role 2]</v>
      </c>
      <c r="E4002" s="62" t="str" cm="1">
        <f t="array" ref="E4002">IF(OR(H3986:L3986*H4002:L4002 &lt; H3986:L3986*1), "!", "")</f>
        <v/>
      </c>
      <c r="F4002" s="59" t="str">
        <f>F3972</f>
        <v>[currency code]</v>
      </c>
      <c r="H4002" s="23"/>
      <c r="I4002" s="23"/>
      <c r="J4002" s="23"/>
      <c r="K4002" s="23"/>
      <c r="L4002" s="23"/>
    </row>
    <row r="4003" spans="2:12" s="1" customFormat="1" ht="15" hidden="1" customHeight="1" outlineLevel="1" x14ac:dyDescent="0.15">
      <c r="B4003" s="7"/>
      <c r="D4003" s="64" t="str">
        <f t="shared" si="231"/>
        <v>[Role 3]</v>
      </c>
      <c r="E4003" s="62" t="str" cm="1">
        <f t="array" ref="E4003">IF(OR(H3987:L3987*H4003:L4003 &lt; H3987:L3987*1), "!", "")</f>
        <v/>
      </c>
      <c r="F4003" s="59" t="str">
        <f>F3972</f>
        <v>[currency code]</v>
      </c>
      <c r="H4003" s="23"/>
      <c r="I4003" s="23"/>
      <c r="J4003" s="23"/>
      <c r="K4003" s="23"/>
      <c r="L4003" s="23"/>
    </row>
    <row r="4004" spans="2:12" s="1" customFormat="1" ht="15" hidden="1" customHeight="1" outlineLevel="1" x14ac:dyDescent="0.15">
      <c r="B4004" s="7"/>
      <c r="D4004" s="64" t="str">
        <f t="shared" si="231"/>
        <v>[Role 4]</v>
      </c>
      <c r="E4004" s="62" t="str" cm="1">
        <f t="array" ref="E4004">IF(OR(H3988:L3988*H4004:L4004 &lt; H3988:L3988*1), "!", "")</f>
        <v/>
      </c>
      <c r="F4004" s="59" t="str">
        <f>F3972</f>
        <v>[currency code]</v>
      </c>
      <c r="H4004" s="23"/>
      <c r="I4004" s="23"/>
      <c r="J4004" s="23"/>
      <c r="K4004" s="23"/>
      <c r="L4004" s="23"/>
    </row>
    <row r="4005" spans="2:12" s="1" customFormat="1" ht="15" hidden="1" customHeight="1" outlineLevel="1" x14ac:dyDescent="0.15">
      <c r="B4005" s="7"/>
      <c r="D4005" s="64" t="str">
        <f t="shared" si="231"/>
        <v>[Role 5]</v>
      </c>
      <c r="E4005" s="62" t="str" cm="1">
        <f t="array" ref="E4005">IF(OR(H3989:L3989*H4005:L4005 &lt; H3989:L3989*1), "!", "")</f>
        <v/>
      </c>
      <c r="F4005" s="59" t="str">
        <f>F3972</f>
        <v>[currency code]</v>
      </c>
      <c r="H4005" s="23"/>
      <c r="I4005" s="23"/>
      <c r="J4005" s="23"/>
      <c r="K4005" s="23"/>
      <c r="L4005" s="23"/>
    </row>
    <row r="4006" spans="2:12" s="1" customFormat="1" ht="15" hidden="1" customHeight="1" outlineLevel="1" x14ac:dyDescent="0.15">
      <c r="B4006" s="7"/>
      <c r="D4006" s="64" t="str">
        <f t="shared" si="231"/>
        <v>[Role 6]</v>
      </c>
      <c r="E4006" s="62" t="str" cm="1">
        <f t="array" ref="E4006">IF(OR(H3990:L3990*H4006:L4006 &lt; H3990:L3990*1), "!", "")</f>
        <v/>
      </c>
      <c r="F4006" s="59" t="str">
        <f>F3972</f>
        <v>[currency code]</v>
      </c>
      <c r="H4006" s="23"/>
      <c r="I4006" s="23"/>
      <c r="J4006" s="23"/>
      <c r="K4006" s="23"/>
      <c r="L4006" s="23"/>
    </row>
    <row r="4007" spans="2:12" s="1" customFormat="1" ht="15" hidden="1" customHeight="1" outlineLevel="1" x14ac:dyDescent="0.15">
      <c r="B4007" s="7"/>
      <c r="D4007" s="64" t="str">
        <f t="shared" si="231"/>
        <v>[Role 7]</v>
      </c>
      <c r="E4007" s="62" t="str" cm="1">
        <f t="array" ref="E4007">IF(OR(H3991:L3991*H4007:L4007 &lt; H3991:L3991*1), "!", "")</f>
        <v/>
      </c>
      <c r="F4007" s="59" t="str">
        <f>F3972</f>
        <v>[currency code]</v>
      </c>
      <c r="H4007" s="23"/>
      <c r="I4007" s="23"/>
      <c r="J4007" s="23"/>
      <c r="K4007" s="23"/>
      <c r="L4007" s="23"/>
    </row>
    <row r="4008" spans="2:12" s="1" customFormat="1" ht="15" hidden="1" customHeight="1" outlineLevel="1" x14ac:dyDescent="0.15">
      <c r="B4008" s="7"/>
      <c r="D4008" s="64" t="str">
        <f t="shared" si="231"/>
        <v>[Role 8]</v>
      </c>
      <c r="E4008" s="62" t="str" cm="1">
        <f t="array" ref="E4008">IF(OR(H3992:L3992*H4008:L4008 &lt; H3992:L3992*1), "!", "")</f>
        <v/>
      </c>
      <c r="F4008" s="59" t="str">
        <f>F3972</f>
        <v>[currency code]</v>
      </c>
      <c r="H4008" s="23"/>
      <c r="I4008" s="23"/>
      <c r="J4008" s="23"/>
      <c r="K4008" s="23"/>
      <c r="L4008" s="23"/>
    </row>
    <row r="4009" spans="2:12" ht="10" hidden="1" customHeight="1" outlineLevel="1" x14ac:dyDescent="0.15">
      <c r="D4009" s="1"/>
      <c r="E4009" s="1"/>
      <c r="F4009" s="1"/>
      <c r="H4009" s="1"/>
      <c r="I4009" s="1"/>
      <c r="J4009" s="1"/>
      <c r="K4009" s="1"/>
      <c r="L4009" s="1"/>
    </row>
    <row r="4010" spans="2:12" ht="15" hidden="1" customHeight="1" outlineLevel="1" x14ac:dyDescent="0.15">
      <c r="D4010" s="61" t="s">
        <v>309</v>
      </c>
      <c r="E4010" s="1"/>
      <c r="F4010" s="1"/>
      <c r="H4010" s="104" t="s">
        <v>326</v>
      </c>
      <c r="I4010" s="1"/>
      <c r="J4010" s="1"/>
      <c r="K4010" s="1"/>
      <c r="L4010" s="1"/>
    </row>
    <row r="4011" spans="2:12" s="1" customFormat="1" ht="15" hidden="1" customHeight="1" outlineLevel="1" x14ac:dyDescent="0.15">
      <c r="B4011" s="7"/>
      <c r="D4011" s="64" t="str">
        <f t="shared" ref="D4011:D4018" si="232">D3985</f>
        <v>[Role 1]</v>
      </c>
      <c r="E4011" s="43"/>
      <c r="F4011" s="8" t="str">
        <f t="shared" ref="F4011:F4018" si="233">ReportingCurrency</f>
        <v>USD</v>
      </c>
      <c r="H4011" s="28">
        <f>IF(OR(H3974=0, H3985=0), 0, H4001/H3974)</f>
        <v>0</v>
      </c>
      <c r="I4011" s="28">
        <f>IF(OR(I3974=0, I3985=0), 0, I4001/I3974)</f>
        <v>0</v>
      </c>
      <c r="J4011" s="28">
        <f>IF(OR(J3974=0, J3985=0), 0, J4001/J3974)</f>
        <v>0</v>
      </c>
      <c r="K4011" s="28">
        <f>IF(OR(K3974=0, K3985=0), 0, K4001/K3974)</f>
        <v>0</v>
      </c>
      <c r="L4011" s="28">
        <f>IF(OR(L3974=0, L3985=0), 0, L4001/L3974)</f>
        <v>0</v>
      </c>
    </row>
    <row r="4012" spans="2:12" s="1" customFormat="1" ht="15" hidden="1" customHeight="1" outlineLevel="1" x14ac:dyDescent="0.15">
      <c r="B4012" s="7"/>
      <c r="D4012" s="64" t="str">
        <f t="shared" si="232"/>
        <v>[Role 2]</v>
      </c>
      <c r="E4012" s="43"/>
      <c r="F4012" s="8" t="str">
        <f t="shared" si="233"/>
        <v>USD</v>
      </c>
      <c r="H4012" s="28">
        <f>IF(OR(H3974=0, H3986=0), 0, H4002/H3974)</f>
        <v>0</v>
      </c>
      <c r="I4012" s="28">
        <f>IF(OR(I3974=0, I3986=0), 0, I4002/I3974)</f>
        <v>0</v>
      </c>
      <c r="J4012" s="28">
        <f>IF(OR(J3974=0, J3986=0), 0, J4002/J3974)</f>
        <v>0</v>
      </c>
      <c r="K4012" s="28">
        <f>IF(OR(K3974=0, K3986=0), 0, K4002/K3974)</f>
        <v>0</v>
      </c>
      <c r="L4012" s="28">
        <f>IF(OR(L3974=0, L3986=0), 0, L4002/L3974)</f>
        <v>0</v>
      </c>
    </row>
    <row r="4013" spans="2:12" s="1" customFormat="1" ht="15" hidden="1" customHeight="1" outlineLevel="1" x14ac:dyDescent="0.15">
      <c r="B4013" s="7"/>
      <c r="D4013" s="64" t="str">
        <f t="shared" si="232"/>
        <v>[Role 3]</v>
      </c>
      <c r="E4013" s="43"/>
      <c r="F4013" s="8" t="str">
        <f t="shared" si="233"/>
        <v>USD</v>
      </c>
      <c r="H4013" s="28">
        <f>IF(OR(H3974=0, H3987=0), 0, H4003/H3974)</f>
        <v>0</v>
      </c>
      <c r="I4013" s="28">
        <f>IF(OR(I3974=0, I3987=0), 0, I4003/I3974)</f>
        <v>0</v>
      </c>
      <c r="J4013" s="28">
        <f>IF(OR(J3974=0, J3987=0), 0, J4003/J3974)</f>
        <v>0</v>
      </c>
      <c r="K4013" s="28">
        <f>IF(OR(K3974=0, K3987=0), 0, K4003/K3974)</f>
        <v>0</v>
      </c>
      <c r="L4013" s="28">
        <f>IF(OR(L3974=0, L3987=0), 0, L4003/L3974)</f>
        <v>0</v>
      </c>
    </row>
    <row r="4014" spans="2:12" s="1" customFormat="1" ht="15" hidden="1" customHeight="1" outlineLevel="1" x14ac:dyDescent="0.15">
      <c r="B4014" s="7"/>
      <c r="D4014" s="64" t="str">
        <f t="shared" si="232"/>
        <v>[Role 4]</v>
      </c>
      <c r="E4014" s="43"/>
      <c r="F4014" s="8" t="str">
        <f t="shared" si="233"/>
        <v>USD</v>
      </c>
      <c r="H4014" s="28">
        <f>IF(OR(H3974=0, H3988=0), 0, H4004/H3974)</f>
        <v>0</v>
      </c>
      <c r="I4014" s="28">
        <f>IF(OR(I3974=0, I3988=0), 0, I4004/I3974)</f>
        <v>0</v>
      </c>
      <c r="J4014" s="28">
        <f>IF(OR(J3974=0, J3988=0), 0, J4004/J3974)</f>
        <v>0</v>
      </c>
      <c r="K4014" s="28">
        <f>IF(OR(K3974=0, K3988=0), 0, K4004/K3974)</f>
        <v>0</v>
      </c>
      <c r="L4014" s="28">
        <f>IF(OR(L3974=0, L3988=0), 0, L4004/L3974)</f>
        <v>0</v>
      </c>
    </row>
    <row r="4015" spans="2:12" s="1" customFormat="1" ht="15" hidden="1" customHeight="1" outlineLevel="1" x14ac:dyDescent="0.15">
      <c r="B4015" s="7"/>
      <c r="D4015" s="64" t="str">
        <f t="shared" si="232"/>
        <v>[Role 5]</v>
      </c>
      <c r="E4015" s="43"/>
      <c r="F4015" s="8" t="str">
        <f t="shared" si="233"/>
        <v>USD</v>
      </c>
      <c r="H4015" s="28">
        <f>IF(OR(H3974=0, H3989=0), 0, H4005/H3974)</f>
        <v>0</v>
      </c>
      <c r="I4015" s="28">
        <f>IF(OR(I3974=0, I3989=0), 0, I4005/I3974)</f>
        <v>0</v>
      </c>
      <c r="J4015" s="28">
        <f>IF(OR(J3974=0, J3989=0), 0, J4005/J3974)</f>
        <v>0</v>
      </c>
      <c r="K4015" s="28">
        <f>IF(OR(K3974=0, K3989=0), 0, K4005/K3974)</f>
        <v>0</v>
      </c>
      <c r="L4015" s="28">
        <f>IF(OR(L3974=0, L3989=0), 0, L4005/L3974)</f>
        <v>0</v>
      </c>
    </row>
    <row r="4016" spans="2:12" s="1" customFormat="1" ht="15" hidden="1" customHeight="1" outlineLevel="1" x14ac:dyDescent="0.15">
      <c r="B4016" s="7"/>
      <c r="D4016" s="64" t="str">
        <f t="shared" si="232"/>
        <v>[Role 6]</v>
      </c>
      <c r="E4016" s="43"/>
      <c r="F4016" s="8" t="str">
        <f t="shared" si="233"/>
        <v>USD</v>
      </c>
      <c r="H4016" s="28">
        <f>IF(OR(H3974=0, H3990=0), 0, H4006/H3974)</f>
        <v>0</v>
      </c>
      <c r="I4016" s="28">
        <f>IF(OR(I3974=0, I3990=0), 0, I4006/I3974)</f>
        <v>0</v>
      </c>
      <c r="J4016" s="28">
        <f>IF(OR(J3974=0, J3990=0), 0, J4006/J3974)</f>
        <v>0</v>
      </c>
      <c r="K4016" s="28">
        <f>IF(OR(K3974=0, K3990=0), 0, K4006/K3974)</f>
        <v>0</v>
      </c>
      <c r="L4016" s="28">
        <f>IF(OR(L3974=0, L3990=0), 0, L4006/L3974)</f>
        <v>0</v>
      </c>
    </row>
    <row r="4017" spans="2:13" s="1" customFormat="1" ht="15" hidden="1" customHeight="1" outlineLevel="1" x14ac:dyDescent="0.15">
      <c r="B4017" s="7"/>
      <c r="D4017" s="64" t="str">
        <f t="shared" si="232"/>
        <v>[Role 7]</v>
      </c>
      <c r="E4017" s="43"/>
      <c r="F4017" s="8" t="str">
        <f t="shared" si="233"/>
        <v>USD</v>
      </c>
      <c r="H4017" s="28">
        <f>IF(OR(H3974=0, H3991=0), 0, H4007/H3974)</f>
        <v>0</v>
      </c>
      <c r="I4017" s="28">
        <f>IF(OR(I3974=0, I3991=0), 0, I4007/I3974)</f>
        <v>0</v>
      </c>
      <c r="J4017" s="28">
        <f>IF(OR(J3974=0, J3991=0), 0, J4007/J3974)</f>
        <v>0</v>
      </c>
      <c r="K4017" s="28">
        <f>IF(OR(K3974=0, K3991=0), 0, K4007/K3974)</f>
        <v>0</v>
      </c>
      <c r="L4017" s="28">
        <f>IF(OR(L3974=0, L3991=0), 0, L4007/L3974)</f>
        <v>0</v>
      </c>
    </row>
    <row r="4018" spans="2:13" s="1" customFormat="1" ht="15" hidden="1" customHeight="1" outlineLevel="1" x14ac:dyDescent="0.15">
      <c r="B4018" s="7"/>
      <c r="D4018" s="64" t="str">
        <f t="shared" si="232"/>
        <v>[Role 8]</v>
      </c>
      <c r="E4018" s="43"/>
      <c r="F4018" s="8" t="str">
        <f t="shared" si="233"/>
        <v>USD</v>
      </c>
      <c r="H4018" s="28">
        <f>IF(OR(H3974=0, H3992=0), 0, H4008/H3974)</f>
        <v>0</v>
      </c>
      <c r="I4018" s="28">
        <f>IF(OR(I3974=0, I3992=0), 0, I4008/I3974)</f>
        <v>0</v>
      </c>
      <c r="J4018" s="28">
        <f>IF(OR(J3974=0, J3992=0), 0, J4008/J3974)</f>
        <v>0</v>
      </c>
      <c r="K4018" s="28">
        <f>IF(OR(K3974=0, K3992=0), 0, K4008/K3974)</f>
        <v>0</v>
      </c>
      <c r="L4018" s="28">
        <f>IF(OR(L3974=0, L3992=0), 0, L4008/L3974)</f>
        <v>0</v>
      </c>
    </row>
    <row r="4019" spans="2:13" hidden="1" outlineLevel="1" x14ac:dyDescent="0.15"/>
    <row r="4020" spans="2:13" s="1" customFormat="1" ht="18" hidden="1" customHeight="1" outlineLevel="1" x14ac:dyDescent="0.15">
      <c r="B4020" s="7"/>
      <c r="C4020" s="95" t="s">
        <v>10</v>
      </c>
      <c r="D4020" s="95"/>
      <c r="E4020" s="95"/>
      <c r="F4020" s="96"/>
      <c r="G4020" s="96"/>
      <c r="H4020" s="103" t="s">
        <v>4</v>
      </c>
      <c r="I4020" s="96" t="s">
        <v>5</v>
      </c>
      <c r="J4020" s="96" t="s">
        <v>6</v>
      </c>
      <c r="K4020" s="96" t="s">
        <v>257</v>
      </c>
      <c r="L4020" s="96" t="s">
        <v>258</v>
      </c>
      <c r="M4020" s="96"/>
    </row>
    <row r="4021" spans="2:13" ht="10" hidden="1" customHeight="1" outlineLevel="1" x14ac:dyDescent="0.15"/>
    <row r="4022" spans="2:13" s="1" customFormat="1" ht="15" hidden="1" customHeight="1" outlineLevel="1" x14ac:dyDescent="0.15">
      <c r="B4022" s="7"/>
      <c r="D4022" s="9" t="s">
        <v>17</v>
      </c>
      <c r="F4022" s="8" t="s">
        <v>9</v>
      </c>
      <c r="H4022" s="29">
        <f>H3996</f>
        <v>0</v>
      </c>
      <c r="I4022" s="29">
        <f>I3996</f>
        <v>0</v>
      </c>
      <c r="J4022" s="29">
        <f>J3996</f>
        <v>0</v>
      </c>
      <c r="K4022" s="29">
        <f>K3996</f>
        <v>0</v>
      </c>
      <c r="L4022" s="29">
        <f>L3996</f>
        <v>0</v>
      </c>
    </row>
    <row r="4023" spans="2:13" ht="4" hidden="1" customHeight="1" outlineLevel="1" x14ac:dyDescent="0.15">
      <c r="D4023" s="9"/>
      <c r="F4023" s="1"/>
      <c r="H4023" s="1"/>
      <c r="I4023" s="1"/>
      <c r="J4023" s="1"/>
      <c r="K4023" s="1"/>
      <c r="L4023" s="1"/>
    </row>
    <row r="4024" spans="2:13" s="1" customFormat="1" ht="15" hidden="1" customHeight="1" outlineLevel="1" x14ac:dyDescent="0.15">
      <c r="B4024" s="7"/>
      <c r="D4024" s="9" t="s">
        <v>249</v>
      </c>
      <c r="F4024" s="8" t="s">
        <v>9</v>
      </c>
      <c r="H4024" s="29" cm="1">
        <f t="array" ref="H4024">SUM(H3985:H3992 * (H4001:H4008 &lt;H3972))</f>
        <v>0</v>
      </c>
      <c r="I4024" s="29" cm="1">
        <f t="array" ref="I4024">SUM(I3985:I3992 * (I4001:I4008 &lt;I3972))</f>
        <v>0</v>
      </c>
      <c r="J4024" s="29" cm="1">
        <f t="array" ref="J4024">SUM(J3985:J3992 * (J4001:J4008 &lt;J3972))</f>
        <v>0</v>
      </c>
      <c r="K4024" s="29" cm="1">
        <f t="array" ref="K4024">SUM(K3985:K3992 * (K4001:K4008 &lt;K3972))</f>
        <v>0</v>
      </c>
      <c r="L4024" s="29" cm="1">
        <f t="array" ref="L4024">SUM(L3985:L3992 * (L4001:L4008 &lt;L3972))</f>
        <v>0</v>
      </c>
    </row>
    <row r="4025" spans="2:13" ht="4" hidden="1" customHeight="1" outlineLevel="1" x14ac:dyDescent="0.15">
      <c r="D4025" s="9"/>
      <c r="F4025" s="1"/>
      <c r="H4025" s="1"/>
      <c r="I4025" s="1"/>
      <c r="J4025" s="1"/>
      <c r="K4025" s="1"/>
      <c r="L4025" s="1"/>
    </row>
    <row r="4026" spans="2:13" s="1" customFormat="1" ht="15" hidden="1" customHeight="1" outlineLevel="1" x14ac:dyDescent="0.15">
      <c r="B4026" s="7"/>
      <c r="D4026" s="9" t="s">
        <v>11</v>
      </c>
      <c r="F4026" s="8" t="str">
        <f>ReportingCurrencyUnitLables</f>
        <v>USD 000s</v>
      </c>
      <c r="H4026" s="29">
        <f>H3976 * H3996 / 1000</f>
        <v>0</v>
      </c>
      <c r="I4026" s="105">
        <f t="shared" ref="I4026:L4026" si="234">I3976 * I3996 / 1000</f>
        <v>0</v>
      </c>
      <c r="J4026" s="29">
        <f t="shared" si="234"/>
        <v>0</v>
      </c>
      <c r="K4026" s="29">
        <f t="shared" si="234"/>
        <v>0</v>
      </c>
      <c r="L4026" s="29">
        <f t="shared" si="234"/>
        <v>0</v>
      </c>
    </row>
    <row r="4027" spans="2:13" ht="4" hidden="1" customHeight="1" outlineLevel="1" x14ac:dyDescent="0.15">
      <c r="D4027" s="9"/>
      <c r="F4027" s="1"/>
      <c r="H4027" s="1"/>
      <c r="I4027" s="1"/>
      <c r="J4027" s="1"/>
      <c r="K4027" s="1"/>
      <c r="L4027" s="1"/>
    </row>
    <row r="4028" spans="2:13" s="1" customFormat="1" ht="15" hidden="1" customHeight="1" outlineLevel="1" x14ac:dyDescent="0.15">
      <c r="B4028" s="7"/>
      <c r="D4028" s="9" t="s">
        <v>13</v>
      </c>
      <c r="F4028" s="8" t="s">
        <v>14</v>
      </c>
      <c r="H4028" s="30">
        <f>IF(H4022=0,0,H4024 / H4022)</f>
        <v>0</v>
      </c>
      <c r="I4028" s="30">
        <f>IF(I4022=0,0,I4024 / I4022)</f>
        <v>0</v>
      </c>
      <c r="J4028" s="30">
        <f>IF(J4022=0,0,J4024 / J4022)</f>
        <v>0</v>
      </c>
      <c r="K4028" s="30">
        <f>IF(K4022=0,0,K4024 / K4022)</f>
        <v>0</v>
      </c>
      <c r="L4028" s="30">
        <f>IF(L4022=0,0,L4024 / L4022)</f>
        <v>0</v>
      </c>
    </row>
    <row r="4029" spans="2:13" ht="4" hidden="1" customHeight="1" outlineLevel="1" x14ac:dyDescent="0.15">
      <c r="D4029" s="9"/>
      <c r="F4029" s="1"/>
      <c r="H4029" s="1"/>
      <c r="I4029" s="1"/>
      <c r="J4029" s="1"/>
      <c r="K4029" s="1"/>
      <c r="L4029" s="1"/>
    </row>
    <row r="4030" spans="2:13" ht="15" hidden="1" customHeight="1" outlineLevel="1" x14ac:dyDescent="0.15">
      <c r="D4030" s="9" t="s">
        <v>301</v>
      </c>
      <c r="F4030" s="8" t="str">
        <f>ReportingCurrencyUnitLables</f>
        <v>USD 000s</v>
      </c>
      <c r="G4030" s="1"/>
      <c r="H4030" s="105" cm="1">
        <f t="array" ref="H4030">SUM((H4011:H4018&lt;H3976) * (H3976 - H4011:H4018) * H3985:H3992) / 1000</f>
        <v>0</v>
      </c>
      <c r="I4030" s="105" cm="1">
        <f t="array" ref="I4030">SUM((I4011:I4018&lt;I3976) * (I3976 - I4011:I4018) * I3985:I3992) / 1000</f>
        <v>0</v>
      </c>
      <c r="J4030" s="105" cm="1">
        <f t="array" ref="J4030">SUM((J4011:J4018&lt;J3976) * (J3976 - J4011:J4018) * J3985:J3992) / 1000</f>
        <v>0</v>
      </c>
      <c r="K4030" s="105" cm="1">
        <f t="array" ref="K4030">SUM((K4011:K4018&lt;K3976) * (K3976 - K4011:K4018) * K3985:K3992) / 1000</f>
        <v>0</v>
      </c>
      <c r="L4030" s="105" cm="1">
        <f t="array" ref="L4030">SUM((L4011:L4018&lt;L3976) * (L3976 - L4011:L4018) * L3985:L3992) / 1000</f>
        <v>0</v>
      </c>
    </row>
    <row r="4031" spans="2:13" ht="4" hidden="1" customHeight="1" outlineLevel="1" x14ac:dyDescent="0.15">
      <c r="D4031" s="9"/>
      <c r="F4031" s="1"/>
      <c r="H4031" s="1"/>
      <c r="I4031" s="1"/>
      <c r="J4031" s="1"/>
      <c r="K4031" s="1"/>
      <c r="L4031" s="1"/>
    </row>
    <row r="4032" spans="2:13" s="1" customFormat="1" ht="15" hidden="1" customHeight="1" outlineLevel="1" x14ac:dyDescent="0.15">
      <c r="B4032" s="7"/>
      <c r="D4032" s="9" t="s">
        <v>252</v>
      </c>
      <c r="F4032" s="8" t="s">
        <v>250</v>
      </c>
      <c r="H4032" s="30">
        <f>IF(H4026=0, 0, H4030/H4026)</f>
        <v>0</v>
      </c>
      <c r="I4032" s="30">
        <f>IF(I4026=0, 0, I4030/I4026)</f>
        <v>0</v>
      </c>
      <c r="J4032" s="30">
        <f>IF(J4026=0, 0, J4030/J4026)</f>
        <v>0</v>
      </c>
      <c r="K4032" s="30">
        <f>IF(K4026=0, 0, K4030/K4026)</f>
        <v>0</v>
      </c>
      <c r="L4032" s="30">
        <f>IF(L4026=0, 0, L4030/L4026)</f>
        <v>0</v>
      </c>
    </row>
    <row r="4033" spans="2:14" ht="4" hidden="1" customHeight="1" outlineLevel="1" x14ac:dyDescent="0.15">
      <c r="D4033" s="9"/>
      <c r="F4033" s="1"/>
      <c r="H4033" s="1"/>
      <c r="I4033" s="1"/>
      <c r="J4033" s="1"/>
      <c r="K4033" s="1"/>
      <c r="L4033" s="1"/>
    </row>
    <row r="4034" spans="2:14" s="1" customFormat="1" ht="15" hidden="1" customHeight="1" outlineLevel="1" x14ac:dyDescent="0.15">
      <c r="B4034" s="7"/>
      <c r="C4034" s="7"/>
      <c r="D4034" s="9" t="s">
        <v>251</v>
      </c>
      <c r="F4034" s="8" t="s">
        <v>259</v>
      </c>
      <c r="H4034" s="31"/>
      <c r="I4034" s="30">
        <f>IF(H4032=0, 0, -(I4032-H4032) / H4032)</f>
        <v>0</v>
      </c>
      <c r="J4034" s="30">
        <f>IF(I4032=0, 0, -(J4032-I4032) / I4032)</f>
        <v>0</v>
      </c>
      <c r="K4034" s="30">
        <f>IF(J4032=0, 0, -(K4032-J4032) / J4032)</f>
        <v>0</v>
      </c>
      <c r="L4034" s="30">
        <f>IF(K4032=0, 0, -(L4032-K4032) / K4032)</f>
        <v>0</v>
      </c>
    </row>
    <row r="4035" spans="2:14" hidden="1" outlineLevel="1" x14ac:dyDescent="0.15"/>
    <row r="4036" spans="2:14" s="1" customFormat="1" ht="18" hidden="1" customHeight="1" outlineLevel="1" x14ac:dyDescent="0.15">
      <c r="B4036" s="7"/>
      <c r="C4036" s="95" t="s">
        <v>241</v>
      </c>
      <c r="D4036" s="95"/>
      <c r="E4036" s="97">
        <f>IF(AND(J3963 = "Yes", OR(ISBLANK(Worker_Type_Filter), Worker_Type_Filter = H3968),
 OR(ISBLANK(Country_Filter), Country_Filter = J3968)), 1, 0)</f>
        <v>1</v>
      </c>
      <c r="F4036" s="96"/>
      <c r="G4036" s="96"/>
      <c r="H4036" s="96" t="s">
        <v>4</v>
      </c>
      <c r="I4036" s="96" t="s">
        <v>5</v>
      </c>
      <c r="J4036" s="96" t="s">
        <v>6</v>
      </c>
      <c r="K4036" s="96" t="s">
        <v>257</v>
      </c>
      <c r="L4036" s="96" t="s">
        <v>258</v>
      </c>
      <c r="M4036" s="96"/>
    </row>
    <row r="4037" spans="2:14" ht="10" hidden="1" customHeight="1" outlineLevel="1" x14ac:dyDescent="0.15">
      <c r="C4037" s="44" t="s">
        <v>248</v>
      </c>
    </row>
    <row r="4038" spans="2:14" ht="4" hidden="1" customHeight="1" outlineLevel="1" x14ac:dyDescent="0.15"/>
    <row r="4039" spans="2:14" s="1" customFormat="1" ht="15" hidden="1" customHeight="1" outlineLevel="1" x14ac:dyDescent="0.15">
      <c r="B4039" s="7"/>
      <c r="C4039" s="19">
        <v>1</v>
      </c>
      <c r="D4039" s="9" t="s">
        <v>17</v>
      </c>
      <c r="F4039" s="8" t="s">
        <v>9</v>
      </c>
      <c r="H4039" s="29">
        <f>H4022 * $E4036</f>
        <v>0</v>
      </c>
      <c r="I4039" s="29">
        <f>I4022 * $E4036</f>
        <v>0</v>
      </c>
      <c r="J4039" s="29">
        <f>J4022 * $E4036</f>
        <v>0</v>
      </c>
      <c r="K4039" s="29">
        <f>K4022 * $E4036</f>
        <v>0</v>
      </c>
      <c r="L4039" s="29">
        <f>L4022 * $E4036</f>
        <v>0</v>
      </c>
    </row>
    <row r="4040" spans="2:14" ht="4" hidden="1" customHeight="1" outlineLevel="1" x14ac:dyDescent="0.15">
      <c r="D4040" s="9"/>
      <c r="F4040" s="1"/>
      <c r="H4040" s="1"/>
      <c r="I4040" s="1"/>
      <c r="J4040" s="1"/>
      <c r="K4040" s="1"/>
      <c r="L4040" s="1"/>
    </row>
    <row r="4041" spans="2:14" s="1" customFormat="1" ht="15" hidden="1" customHeight="1" outlineLevel="1" x14ac:dyDescent="0.15">
      <c r="B4041" s="7"/>
      <c r="C4041" s="19">
        <v>2</v>
      </c>
      <c r="D4041" s="9" t="s">
        <v>249</v>
      </c>
      <c r="F4041" s="8" t="s">
        <v>9</v>
      </c>
      <c r="H4041" s="29">
        <f>H4024 * $E4036</f>
        <v>0</v>
      </c>
      <c r="I4041" s="29">
        <f>I4024 * $E4036</f>
        <v>0</v>
      </c>
      <c r="J4041" s="29">
        <f>J4024 * $E4036</f>
        <v>0</v>
      </c>
      <c r="K4041" s="29">
        <f>K4024 * $E4036</f>
        <v>0</v>
      </c>
      <c r="L4041" s="29">
        <f>L4024 * $E4036</f>
        <v>0</v>
      </c>
    </row>
    <row r="4042" spans="2:14" ht="4" hidden="1" customHeight="1" outlineLevel="1" x14ac:dyDescent="0.15">
      <c r="D4042" s="9"/>
      <c r="F4042" s="1"/>
      <c r="H4042" s="1"/>
      <c r="I4042" s="1"/>
      <c r="J4042" s="1"/>
      <c r="K4042" s="1"/>
      <c r="L4042" s="1"/>
    </row>
    <row r="4043" spans="2:14" s="1" customFormat="1" ht="15" hidden="1" customHeight="1" outlineLevel="1" x14ac:dyDescent="0.15">
      <c r="B4043" s="7"/>
      <c r="C4043" s="19">
        <v>3</v>
      </c>
      <c r="D4043" s="9" t="s">
        <v>11</v>
      </c>
      <c r="F4043" s="8" t="str">
        <f>ReportingCurrencyUnitLables</f>
        <v>USD 000s</v>
      </c>
      <c r="H4043" s="29">
        <f>H4026 * $E4036</f>
        <v>0</v>
      </c>
      <c r="I4043" s="29">
        <f>I4026 * $E4036</f>
        <v>0</v>
      </c>
      <c r="J4043" s="29">
        <f>J4026 * $E4036</f>
        <v>0</v>
      </c>
      <c r="K4043" s="29">
        <f>K4026 * $E4036</f>
        <v>0</v>
      </c>
      <c r="L4043" s="29">
        <f>L4026 * $E4036</f>
        <v>0</v>
      </c>
    </row>
    <row r="4044" spans="2:14" ht="4" hidden="1" customHeight="1" outlineLevel="1" x14ac:dyDescent="0.15">
      <c r="D4044" s="9"/>
      <c r="F4044" s="1"/>
      <c r="H4044" s="1"/>
      <c r="I4044" s="1"/>
      <c r="J4044" s="1"/>
      <c r="K4044" s="1"/>
      <c r="L4044" s="1"/>
    </row>
    <row r="4045" spans="2:14" s="1" customFormat="1" ht="15" hidden="1" customHeight="1" outlineLevel="1" x14ac:dyDescent="0.15">
      <c r="B4045" s="7"/>
      <c r="C4045" s="19">
        <v>4</v>
      </c>
      <c r="D4045" s="9" t="s">
        <v>256</v>
      </c>
      <c r="F4045" s="8" t="str">
        <f>ReportingCurrencyUnitLables</f>
        <v>USD 000s</v>
      </c>
      <c r="H4045" s="29">
        <f>H4030 * $E4036</f>
        <v>0</v>
      </c>
      <c r="I4045" s="29">
        <f>I4030 * $E4036</f>
        <v>0</v>
      </c>
      <c r="J4045" s="29">
        <f>J4030 * $E4036</f>
        <v>0</v>
      </c>
      <c r="K4045" s="29">
        <f>K4030 * $E4036</f>
        <v>0</v>
      </c>
      <c r="L4045" s="29">
        <f>L4030 * $E4036</f>
        <v>0</v>
      </c>
    </row>
    <row r="4046" spans="2:14" ht="4" hidden="1" customHeight="1" outlineLevel="1" x14ac:dyDescent="0.15">
      <c r="D4046" s="9"/>
      <c r="F4046" s="1"/>
      <c r="H4046" s="1"/>
      <c r="I4046" s="1"/>
      <c r="J4046" s="1"/>
      <c r="K4046" s="1"/>
      <c r="L4046" s="1"/>
    </row>
    <row r="4047" spans="2:14" ht="10" hidden="1" customHeight="1" outlineLevel="1" x14ac:dyDescent="0.15">
      <c r="B4047" s="45"/>
      <c r="C4047" s="41"/>
      <c r="D4047" s="41"/>
      <c r="E4047" s="41"/>
      <c r="F4047" s="41"/>
      <c r="G4047" s="41"/>
      <c r="H4047" s="41"/>
      <c r="I4047" s="46"/>
      <c r="J4047" s="46"/>
      <c r="K4047" s="46"/>
      <c r="L4047" s="41"/>
      <c r="M4047" s="41"/>
      <c r="N4047" s="1"/>
    </row>
    <row r="4048" spans="2:14" ht="10" customHeight="1" x14ac:dyDescent="0.15">
      <c r="B4048" s="45"/>
      <c r="C4048" s="41"/>
      <c r="D4048" s="41"/>
      <c r="E4048" s="41"/>
      <c r="F4048" s="41"/>
      <c r="G4048" s="41"/>
      <c r="H4048" s="41"/>
      <c r="I4048" s="46"/>
      <c r="J4048" s="46"/>
      <c r="K4048" s="46"/>
      <c r="L4048" s="41"/>
      <c r="M4048" s="41"/>
      <c r="N4048" s="1"/>
    </row>
    <row r="4049" spans="2:13" s="1" customFormat="1" ht="19" collapsed="1" x14ac:dyDescent="0.15">
      <c r="B4049" s="87" cm="1">
        <f t="array" aca="1" ref="B4049" ca="1">MAX($B$2:OFFSET(B4049,-1,0)+1)</f>
        <v>48</v>
      </c>
      <c r="C4049" s="88" t="str">
        <f>UPPER(J4054) &amp;" / " &amp; K4054  &amp; " / " &amp; L4054 &amp; " / " &amp; H4054</f>
        <v xml:space="preserve"> /  /  / </v>
      </c>
      <c r="D4049" s="88"/>
      <c r="E4049" s="41"/>
      <c r="F4049" s="41"/>
      <c r="G4049" s="41"/>
      <c r="H4049" s="62" t="str">
        <f>IF(COUNTIF(E4051:E4131, "!")&gt;0, "!", "")</f>
        <v/>
      </c>
      <c r="I4049" s="18" t="s">
        <v>240</v>
      </c>
      <c r="J4049" s="2" t="s">
        <v>210</v>
      </c>
      <c r="K4049" s="18" t="s">
        <v>266</v>
      </c>
      <c r="L4049" s="42">
        <f>E4122</f>
        <v>1</v>
      </c>
      <c r="M4049" s="41"/>
    </row>
    <row r="4050" spans="2:13" s="1" customFormat="1" ht="4" hidden="1" customHeight="1" outlineLevel="1" x14ac:dyDescent="0.15">
      <c r="B4050" s="92"/>
      <c r="C4050" s="93"/>
      <c r="D4050" s="93"/>
      <c r="E4050" s="93"/>
      <c r="F4050" s="93"/>
      <c r="G4050" s="93"/>
      <c r="H4050" s="93"/>
      <c r="I4050" s="94"/>
      <c r="J4050" s="94"/>
      <c r="K4050" s="94"/>
      <c r="L4050" s="93"/>
      <c r="M4050" s="93"/>
    </row>
    <row r="4051" spans="2:13" ht="10" hidden="1" customHeight="1" outlineLevel="1" x14ac:dyDescent="0.15"/>
    <row r="4052" spans="2:13" ht="15" hidden="1" customHeight="1" outlineLevel="1" x14ac:dyDescent="0.15">
      <c r="D4052" s="1"/>
      <c r="E4052" s="1"/>
      <c r="H4052" s="4" t="s">
        <v>1</v>
      </c>
      <c r="J4052" s="4" t="s">
        <v>0</v>
      </c>
      <c r="K4052" s="4" t="s">
        <v>209</v>
      </c>
      <c r="L4052" s="4" t="s">
        <v>263</v>
      </c>
    </row>
    <row r="4053" spans="2:13" ht="5" hidden="1" customHeight="1" outlineLevel="1" x14ac:dyDescent="0.15">
      <c r="D4053" s="1"/>
      <c r="E4053" s="1"/>
      <c r="H4053" s="1"/>
      <c r="J4053" s="1"/>
      <c r="K4053" s="1"/>
      <c r="L4053" s="1"/>
    </row>
    <row r="4054" spans="2:13" ht="15" hidden="1" customHeight="1" outlineLevel="1" x14ac:dyDescent="0.15">
      <c r="D4054" s="9" t="s">
        <v>2</v>
      </c>
      <c r="E4054" s="1"/>
      <c r="H4054" s="2"/>
      <c r="J4054" s="2"/>
      <c r="K4054" s="2"/>
      <c r="L4054" s="2"/>
    </row>
    <row r="4055" spans="2:13" hidden="1" outlineLevel="1" x14ac:dyDescent="0.15">
      <c r="D4055" s="1"/>
      <c r="E4055" s="1"/>
      <c r="F4055" s="1"/>
      <c r="H4055" s="1"/>
      <c r="I4055" s="1"/>
      <c r="J4055" s="1"/>
      <c r="K4055" s="1"/>
      <c r="L4055" s="1"/>
    </row>
    <row r="4056" spans="2:13" s="1" customFormat="1" ht="18" hidden="1" customHeight="1" outlineLevel="1" x14ac:dyDescent="0.15">
      <c r="B4056" s="7"/>
      <c r="C4056" s="95" t="s">
        <v>3</v>
      </c>
      <c r="D4056" s="95"/>
      <c r="E4056" s="95"/>
      <c r="F4056" s="96"/>
      <c r="G4056" s="96"/>
      <c r="H4056" s="96" t="s">
        <v>4</v>
      </c>
      <c r="I4056" s="96" t="s">
        <v>5</v>
      </c>
      <c r="J4056" s="96" t="s">
        <v>6</v>
      </c>
      <c r="K4056" s="96" t="s">
        <v>257</v>
      </c>
      <c r="L4056" s="96" t="s">
        <v>258</v>
      </c>
      <c r="M4056" s="96"/>
    </row>
    <row r="4057" spans="2:13" ht="10" hidden="1" customHeight="1" outlineLevel="1" x14ac:dyDescent="0.15">
      <c r="H4057" s="1"/>
      <c r="I4057" s="1"/>
      <c r="J4057" s="1"/>
      <c r="K4057" s="1"/>
      <c r="L4057" s="1"/>
    </row>
    <row r="4058" spans="2:13" s="1" customFormat="1" ht="15" hidden="1" customHeight="1" outlineLevel="1" x14ac:dyDescent="0.15">
      <c r="B4058" s="7"/>
      <c r="D4058" s="9" t="s">
        <v>3</v>
      </c>
      <c r="F4058" s="17" t="s">
        <v>331</v>
      </c>
      <c r="H4058" s="22"/>
      <c r="I4058" s="22"/>
      <c r="J4058" s="22"/>
      <c r="K4058" s="22"/>
      <c r="L4058" s="22"/>
    </row>
    <row r="4059" spans="2:13" ht="4" hidden="1" customHeight="1" outlineLevel="1" x14ac:dyDescent="0.15">
      <c r="D4059" s="1"/>
      <c r="E4059" s="1"/>
      <c r="F4059" s="1"/>
      <c r="H4059" s="1"/>
      <c r="I4059" s="1"/>
      <c r="J4059" s="1"/>
      <c r="K4059" s="1"/>
      <c r="L4059" s="1"/>
    </row>
    <row r="4060" spans="2:13" s="1" customFormat="1" ht="15" hidden="1" customHeight="1" outlineLevel="1" x14ac:dyDescent="0.15">
      <c r="B4060" s="7"/>
      <c r="D4060" s="9" t="s">
        <v>246</v>
      </c>
      <c r="F4060" s="8" t="str">
        <f>F4062 &amp; ":" &amp; F4058</f>
        <v>USD:[currency code]</v>
      </c>
      <c r="H4060" s="24"/>
      <c r="I4060" s="24"/>
      <c r="J4060" s="24"/>
      <c r="K4060" s="24"/>
      <c r="L4060" s="24"/>
    </row>
    <row r="4061" spans="2:13" ht="4" hidden="1" customHeight="1" outlineLevel="1" x14ac:dyDescent="0.15">
      <c r="D4061" s="1"/>
      <c r="E4061" s="1"/>
      <c r="F4061" s="1"/>
      <c r="H4061" s="1"/>
      <c r="I4061" s="1"/>
      <c r="J4061" s="1"/>
      <c r="K4061" s="1"/>
      <c r="L4061" s="1"/>
    </row>
    <row r="4062" spans="2:13" s="1" customFormat="1" ht="15" hidden="1" customHeight="1" outlineLevel="1" x14ac:dyDescent="0.15">
      <c r="B4062" s="7"/>
      <c r="D4062" s="9" t="s">
        <v>16</v>
      </c>
      <c r="F4062" s="8" t="str">
        <f>ReportingCurrency</f>
        <v>USD</v>
      </c>
      <c r="H4062" s="28">
        <f>IF(H4060=0, 0, H4058/H4060)</f>
        <v>0</v>
      </c>
      <c r="I4062" s="28">
        <f>IF(I4060=0, 0, I4058/I4060)</f>
        <v>0</v>
      </c>
      <c r="J4062" s="28">
        <f>IF(J4060=0, 0, J4058/J4060)</f>
        <v>0</v>
      </c>
      <c r="K4062" s="28">
        <f>IF(K4060=0, 0, K4058/K4060)</f>
        <v>0</v>
      </c>
      <c r="L4062" s="28">
        <f>IF(L4060=0, 0, L4058/L4060)</f>
        <v>0</v>
      </c>
    </row>
    <row r="4063" spans="2:13" ht="4" hidden="1" customHeight="1" outlineLevel="1" x14ac:dyDescent="0.15">
      <c r="D4063" s="1"/>
      <c r="E4063" s="1"/>
      <c r="F4063" s="1"/>
      <c r="H4063" s="1"/>
      <c r="I4063" s="1"/>
      <c r="J4063" s="1"/>
      <c r="K4063" s="1"/>
      <c r="L4063" s="1"/>
    </row>
    <row r="4064" spans="2:13" s="1" customFormat="1" ht="15" hidden="1" customHeight="1" outlineLevel="1" x14ac:dyDescent="0.15">
      <c r="B4064" s="7"/>
      <c r="D4064" s="9" t="s">
        <v>253</v>
      </c>
      <c r="F4064" s="8" t="s">
        <v>254</v>
      </c>
      <c r="H4064" s="2"/>
      <c r="I4064" s="2"/>
      <c r="J4064" s="2"/>
      <c r="K4064" s="2"/>
      <c r="L4064" s="2"/>
    </row>
    <row r="4065" spans="2:13" ht="4" hidden="1" customHeight="1" outlineLevel="1" x14ac:dyDescent="0.15">
      <c r="D4065" s="1"/>
      <c r="E4065" s="1"/>
      <c r="F4065" s="1"/>
      <c r="H4065" s="1"/>
      <c r="I4065" s="1"/>
      <c r="J4065" s="1"/>
      <c r="K4065" s="1"/>
      <c r="L4065" s="1"/>
    </row>
    <row r="4066" spans="2:13" s="1" customFormat="1" ht="15" hidden="1" customHeight="1" outlineLevel="1" x14ac:dyDescent="0.15">
      <c r="B4066" s="7"/>
      <c r="D4066" s="9" t="s">
        <v>279</v>
      </c>
      <c r="F4066" s="8" t="s">
        <v>255</v>
      </c>
      <c r="H4066" s="25"/>
      <c r="I4066" s="25"/>
      <c r="J4066" s="25"/>
      <c r="K4066" s="25"/>
      <c r="L4066" s="25"/>
    </row>
    <row r="4067" spans="2:13" hidden="1" outlineLevel="1" x14ac:dyDescent="0.15">
      <c r="D4067" s="1"/>
      <c r="E4067" s="1"/>
      <c r="F4067" s="1"/>
      <c r="H4067" s="1"/>
      <c r="I4067" s="1"/>
      <c r="J4067" s="1"/>
      <c r="K4067" s="1"/>
      <c r="L4067" s="1"/>
    </row>
    <row r="4068" spans="2:13" s="1" customFormat="1" ht="18" hidden="1" customHeight="1" outlineLevel="1" x14ac:dyDescent="0.15">
      <c r="B4068" s="7"/>
      <c r="C4068" s="95" t="s">
        <v>8</v>
      </c>
      <c r="D4068" s="95"/>
      <c r="E4068" s="95"/>
      <c r="F4068" s="96"/>
      <c r="G4068" s="96"/>
      <c r="H4068" s="96" t="s">
        <v>4</v>
      </c>
      <c r="I4068" s="96" t="s">
        <v>5</v>
      </c>
      <c r="J4068" s="96" t="s">
        <v>6</v>
      </c>
      <c r="K4068" s="96" t="s">
        <v>257</v>
      </c>
      <c r="L4068" s="96" t="s">
        <v>258</v>
      </c>
      <c r="M4068" s="96"/>
    </row>
    <row r="4069" spans="2:13" ht="10" hidden="1" customHeight="1" outlineLevel="1" x14ac:dyDescent="0.15">
      <c r="H4069" s="1"/>
      <c r="I4069" s="1"/>
      <c r="J4069" s="1"/>
      <c r="K4069" s="1"/>
      <c r="L4069" s="1"/>
    </row>
    <row r="4070" spans="2:13" ht="15" hidden="1" customHeight="1" outlineLevel="1" x14ac:dyDescent="0.15">
      <c r="D4070" s="9" t="s">
        <v>323</v>
      </c>
      <c r="E4070" s="1"/>
      <c r="F4070" s="1"/>
      <c r="H4070" s="65"/>
      <c r="I4070" s="1"/>
      <c r="J4070" s="1"/>
      <c r="K4070" s="1"/>
      <c r="L4070" s="1"/>
    </row>
    <row r="4071" spans="2:13" s="1" customFormat="1" ht="15" hidden="1" customHeight="1" outlineLevel="1" x14ac:dyDescent="0.15">
      <c r="B4071" s="7"/>
      <c r="D4071" s="63" t="s">
        <v>317</v>
      </c>
      <c r="F4071" s="8" t="s">
        <v>18</v>
      </c>
      <c r="H4071" s="23"/>
      <c r="I4071" s="23"/>
      <c r="J4071" s="23"/>
      <c r="K4071" s="23"/>
      <c r="L4071" s="23"/>
    </row>
    <row r="4072" spans="2:13" s="1" customFormat="1" ht="15" hidden="1" customHeight="1" outlineLevel="1" x14ac:dyDescent="0.15">
      <c r="B4072" s="7"/>
      <c r="D4072" s="63" t="s">
        <v>302</v>
      </c>
      <c r="F4072" s="8" t="s">
        <v>18</v>
      </c>
      <c r="H4072" s="23"/>
      <c r="I4072" s="23"/>
      <c r="J4072" s="23"/>
      <c r="K4072" s="23"/>
      <c r="L4072" s="23"/>
    </row>
    <row r="4073" spans="2:13" s="1" customFormat="1" ht="15" hidden="1" customHeight="1" outlineLevel="1" x14ac:dyDescent="0.15">
      <c r="B4073" s="7"/>
      <c r="D4073" s="63" t="s">
        <v>303</v>
      </c>
      <c r="F4073" s="8" t="s">
        <v>18</v>
      </c>
      <c r="H4073" s="23"/>
      <c r="I4073" s="23"/>
      <c r="J4073" s="23"/>
      <c r="K4073" s="23"/>
      <c r="L4073" s="23"/>
    </row>
    <row r="4074" spans="2:13" s="1" customFormat="1" ht="15" hidden="1" customHeight="1" outlineLevel="1" x14ac:dyDescent="0.15">
      <c r="B4074" s="7"/>
      <c r="D4074" s="63" t="s">
        <v>304</v>
      </c>
      <c r="F4074" s="8" t="s">
        <v>18</v>
      </c>
      <c r="H4074" s="23"/>
      <c r="I4074" s="23"/>
      <c r="J4074" s="23"/>
      <c r="K4074" s="23"/>
      <c r="L4074" s="23"/>
    </row>
    <row r="4075" spans="2:13" s="1" customFormat="1" ht="15" hidden="1" customHeight="1" outlineLevel="1" x14ac:dyDescent="0.15">
      <c r="B4075" s="7"/>
      <c r="D4075" s="63" t="s">
        <v>318</v>
      </c>
      <c r="F4075" s="8" t="s">
        <v>18</v>
      </c>
      <c r="H4075" s="23"/>
      <c r="I4075" s="23"/>
      <c r="J4075" s="23"/>
      <c r="K4075" s="23"/>
      <c r="L4075" s="23"/>
    </row>
    <row r="4076" spans="2:13" s="1" customFormat="1" ht="15" hidden="1" customHeight="1" outlineLevel="1" x14ac:dyDescent="0.15">
      <c r="B4076" s="7"/>
      <c r="D4076" s="63" t="s">
        <v>319</v>
      </c>
      <c r="F4076" s="8" t="s">
        <v>18</v>
      </c>
      <c r="H4076" s="23"/>
      <c r="I4076" s="23"/>
      <c r="J4076" s="23"/>
      <c r="K4076" s="23"/>
      <c r="L4076" s="23"/>
    </row>
    <row r="4077" spans="2:13" s="1" customFormat="1" ht="15" hidden="1" customHeight="1" outlineLevel="1" x14ac:dyDescent="0.15">
      <c r="B4077" s="7"/>
      <c r="D4077" s="63" t="s">
        <v>320</v>
      </c>
      <c r="F4077" s="8" t="s">
        <v>18</v>
      </c>
      <c r="H4077" s="23"/>
      <c r="I4077" s="23"/>
      <c r="J4077" s="23"/>
      <c r="K4077" s="23"/>
      <c r="L4077" s="23"/>
    </row>
    <row r="4078" spans="2:13" s="1" customFormat="1" ht="15" hidden="1" customHeight="1" outlineLevel="1" x14ac:dyDescent="0.15">
      <c r="B4078" s="7"/>
      <c r="D4078" s="63" t="s">
        <v>321</v>
      </c>
      <c r="F4078" s="8" t="s">
        <v>18</v>
      </c>
      <c r="H4078" s="23"/>
      <c r="I4078" s="23"/>
      <c r="J4078" s="23"/>
      <c r="K4078" s="23"/>
      <c r="L4078" s="23"/>
    </row>
    <row r="4079" spans="2:13" ht="4" hidden="1" customHeight="1" outlineLevel="1" x14ac:dyDescent="0.15">
      <c r="D4079" s="1"/>
      <c r="E4079" s="1"/>
      <c r="F4079" s="1"/>
      <c r="H4079" s="1"/>
      <c r="I4079" s="1"/>
      <c r="J4079" s="1"/>
      <c r="K4079" s="1"/>
      <c r="L4079" s="1"/>
    </row>
    <row r="4080" spans="2:13" s="1" customFormat="1" ht="15" hidden="1" customHeight="1" outlineLevel="1" x14ac:dyDescent="0.15">
      <c r="B4080" s="7"/>
      <c r="D4080" s="66" t="s">
        <v>327</v>
      </c>
      <c r="F4080" s="8" t="s">
        <v>18</v>
      </c>
      <c r="H4080" s="23"/>
      <c r="I4080" s="23"/>
      <c r="J4080" s="23"/>
      <c r="K4080" s="23"/>
      <c r="L4080" s="23"/>
    </row>
    <row r="4081" spans="2:13" ht="4" hidden="1" customHeight="1" outlineLevel="1" x14ac:dyDescent="0.15">
      <c r="D4081" s="1"/>
      <c r="E4081" s="1"/>
      <c r="F4081" s="1"/>
      <c r="H4081" s="1"/>
      <c r="I4081" s="1"/>
      <c r="J4081" s="1"/>
      <c r="K4081" s="1"/>
      <c r="L4081" s="1"/>
    </row>
    <row r="4082" spans="2:13" s="1" customFormat="1" ht="15" hidden="1" customHeight="1" outlineLevel="1" x14ac:dyDescent="0.15">
      <c r="B4082" s="7"/>
      <c r="D4082" s="60" t="s">
        <v>310</v>
      </c>
      <c r="E4082"/>
      <c r="F4082" s="8" t="s">
        <v>18</v>
      </c>
      <c r="H4082" s="28">
        <f>SUM(H4071:H4078, H4080)</f>
        <v>0</v>
      </c>
      <c r="I4082" s="28">
        <f t="shared" ref="I4082:L4082" si="235">SUM(I4071:I4078, I4080)</f>
        <v>0</v>
      </c>
      <c r="J4082" s="28">
        <f t="shared" si="235"/>
        <v>0</v>
      </c>
      <c r="K4082" s="28">
        <f t="shared" si="235"/>
        <v>0</v>
      </c>
      <c r="L4082" s="28">
        <f t="shared" si="235"/>
        <v>0</v>
      </c>
    </row>
    <row r="4083" spans="2:13" hidden="1" outlineLevel="1" x14ac:dyDescent="0.15">
      <c r="D4083" s="1"/>
      <c r="E4083" s="1"/>
      <c r="F4083" s="1"/>
      <c r="H4083" s="1"/>
      <c r="I4083" s="1"/>
      <c r="J4083" s="1"/>
      <c r="K4083" s="1"/>
      <c r="L4083" s="1"/>
    </row>
    <row r="4084" spans="2:13" s="1" customFormat="1" ht="18" hidden="1" customHeight="1" outlineLevel="1" x14ac:dyDescent="0.15">
      <c r="B4084" s="7"/>
      <c r="C4084" s="95" t="s">
        <v>322</v>
      </c>
      <c r="D4084" s="95"/>
      <c r="E4084" s="95"/>
      <c r="F4084" s="96"/>
      <c r="G4084" s="96"/>
      <c r="H4084" s="96" t="s">
        <v>4</v>
      </c>
      <c r="I4084" s="96" t="s">
        <v>5</v>
      </c>
      <c r="J4084" s="96" t="s">
        <v>6</v>
      </c>
      <c r="K4084" s="96" t="s">
        <v>257</v>
      </c>
      <c r="L4084" s="96" t="s">
        <v>258</v>
      </c>
      <c r="M4084" s="96"/>
    </row>
    <row r="4085" spans="2:13" ht="10" hidden="1" customHeight="1" outlineLevel="1" x14ac:dyDescent="0.15">
      <c r="H4085" s="1"/>
      <c r="I4085" s="1"/>
      <c r="J4085" s="1"/>
      <c r="K4085" s="1"/>
      <c r="L4085" s="1"/>
    </row>
    <row r="4086" spans="2:13" ht="15" hidden="1" customHeight="1" outlineLevel="1" x14ac:dyDescent="0.15">
      <c r="D4086" s="61" t="s">
        <v>308</v>
      </c>
      <c r="H4086" s="102" t="str" cm="1">
        <f t="array" ref="H4086">IF(OR(E4087:E4094 = "!"), "Red alert = missing data","")</f>
        <v/>
      </c>
      <c r="I4086" s="1"/>
      <c r="J4086" s="1"/>
      <c r="K4086" s="1"/>
      <c r="L4086" s="1"/>
    </row>
    <row r="4087" spans="2:13" s="1" customFormat="1" ht="15" hidden="1" customHeight="1" outlineLevel="1" x14ac:dyDescent="0.15">
      <c r="B4087" s="7"/>
      <c r="D4087" s="64" t="str">
        <f t="shared" ref="D4087:D4094" si="236">D4071</f>
        <v>[Role 1]</v>
      </c>
      <c r="E4087" s="62" t="str" cm="1">
        <f t="array" ref="E4087">IF(OR(H4071:L4071*H4087:L4087 &lt; H4071:L4071*1), "!", "")</f>
        <v/>
      </c>
      <c r="F4087" s="59" t="str">
        <f>F4058</f>
        <v>[currency code]</v>
      </c>
      <c r="H4087" s="23"/>
      <c r="I4087" s="23"/>
      <c r="J4087" s="23"/>
      <c r="K4087" s="23"/>
      <c r="L4087" s="23"/>
    </row>
    <row r="4088" spans="2:13" s="1" customFormat="1" ht="15" hidden="1" customHeight="1" outlineLevel="1" x14ac:dyDescent="0.15">
      <c r="B4088" s="7"/>
      <c r="D4088" s="64" t="str">
        <f t="shared" si="236"/>
        <v>[Role 2]</v>
      </c>
      <c r="E4088" s="62" t="str" cm="1">
        <f t="array" ref="E4088">IF(OR(H4072:L4072*H4088:L4088 &lt; H4072:L4072*1), "!", "")</f>
        <v/>
      </c>
      <c r="F4088" s="59" t="str">
        <f>F4058</f>
        <v>[currency code]</v>
      </c>
      <c r="H4088" s="23"/>
      <c r="I4088" s="23"/>
      <c r="J4088" s="23"/>
      <c r="K4088" s="23"/>
      <c r="L4088" s="23"/>
    </row>
    <row r="4089" spans="2:13" s="1" customFormat="1" ht="15" hidden="1" customHeight="1" outlineLevel="1" x14ac:dyDescent="0.15">
      <c r="B4089" s="7"/>
      <c r="D4089" s="64" t="str">
        <f t="shared" si="236"/>
        <v>[Role 3]</v>
      </c>
      <c r="E4089" s="62" t="str" cm="1">
        <f t="array" ref="E4089">IF(OR(H4073:L4073*H4089:L4089 &lt; H4073:L4073*1), "!", "")</f>
        <v/>
      </c>
      <c r="F4089" s="59" t="str">
        <f>F4058</f>
        <v>[currency code]</v>
      </c>
      <c r="H4089" s="23"/>
      <c r="I4089" s="23"/>
      <c r="J4089" s="23"/>
      <c r="K4089" s="23"/>
      <c r="L4089" s="23"/>
    </row>
    <row r="4090" spans="2:13" s="1" customFormat="1" ht="15" hidden="1" customHeight="1" outlineLevel="1" x14ac:dyDescent="0.15">
      <c r="B4090" s="7"/>
      <c r="D4090" s="64" t="str">
        <f t="shared" si="236"/>
        <v>[Role 4]</v>
      </c>
      <c r="E4090" s="62" t="str" cm="1">
        <f t="array" ref="E4090">IF(OR(H4074:L4074*H4090:L4090 &lt; H4074:L4074*1), "!", "")</f>
        <v/>
      </c>
      <c r="F4090" s="59" t="str">
        <f>F4058</f>
        <v>[currency code]</v>
      </c>
      <c r="H4090" s="23"/>
      <c r="I4090" s="23"/>
      <c r="J4090" s="23"/>
      <c r="K4090" s="23"/>
      <c r="L4090" s="23"/>
    </row>
    <row r="4091" spans="2:13" s="1" customFormat="1" ht="15" hidden="1" customHeight="1" outlineLevel="1" x14ac:dyDescent="0.15">
      <c r="B4091" s="7"/>
      <c r="D4091" s="64" t="str">
        <f t="shared" si="236"/>
        <v>[Role 5]</v>
      </c>
      <c r="E4091" s="62" t="str" cm="1">
        <f t="array" ref="E4091">IF(OR(H4075:L4075*H4091:L4091 &lt; H4075:L4075*1), "!", "")</f>
        <v/>
      </c>
      <c r="F4091" s="59" t="str">
        <f>F4058</f>
        <v>[currency code]</v>
      </c>
      <c r="H4091" s="23"/>
      <c r="I4091" s="23"/>
      <c r="J4091" s="23"/>
      <c r="K4091" s="23"/>
      <c r="L4091" s="23"/>
    </row>
    <row r="4092" spans="2:13" s="1" customFormat="1" ht="15" hidden="1" customHeight="1" outlineLevel="1" x14ac:dyDescent="0.15">
      <c r="B4092" s="7"/>
      <c r="D4092" s="64" t="str">
        <f t="shared" si="236"/>
        <v>[Role 6]</v>
      </c>
      <c r="E4092" s="62" t="str" cm="1">
        <f t="array" ref="E4092">IF(OR(H4076:L4076*H4092:L4092 &lt; H4076:L4076*1), "!", "")</f>
        <v/>
      </c>
      <c r="F4092" s="59" t="str">
        <f>F4058</f>
        <v>[currency code]</v>
      </c>
      <c r="H4092" s="23"/>
      <c r="I4092" s="23"/>
      <c r="J4092" s="23"/>
      <c r="K4092" s="23"/>
      <c r="L4092" s="23"/>
    </row>
    <row r="4093" spans="2:13" s="1" customFormat="1" ht="15" hidden="1" customHeight="1" outlineLevel="1" x14ac:dyDescent="0.15">
      <c r="B4093" s="7"/>
      <c r="D4093" s="64" t="str">
        <f t="shared" si="236"/>
        <v>[Role 7]</v>
      </c>
      <c r="E4093" s="62" t="str" cm="1">
        <f t="array" ref="E4093">IF(OR(H4077:L4077*H4093:L4093 &lt; H4077:L4077*1), "!", "")</f>
        <v/>
      </c>
      <c r="F4093" s="59" t="str">
        <f>F4058</f>
        <v>[currency code]</v>
      </c>
      <c r="H4093" s="23"/>
      <c r="I4093" s="23"/>
      <c r="J4093" s="23"/>
      <c r="K4093" s="23"/>
      <c r="L4093" s="23"/>
    </row>
    <row r="4094" spans="2:13" s="1" customFormat="1" ht="15" hidden="1" customHeight="1" outlineLevel="1" x14ac:dyDescent="0.15">
      <c r="B4094" s="7"/>
      <c r="D4094" s="64" t="str">
        <f t="shared" si="236"/>
        <v>[Role 8]</v>
      </c>
      <c r="E4094" s="62" t="str" cm="1">
        <f t="array" ref="E4094">IF(OR(H4078:L4078*H4094:L4094 &lt; H4078:L4078*1), "!", "")</f>
        <v/>
      </c>
      <c r="F4094" s="59" t="str">
        <f>F4058</f>
        <v>[currency code]</v>
      </c>
      <c r="H4094" s="23"/>
      <c r="I4094" s="23"/>
      <c r="J4094" s="23"/>
      <c r="K4094" s="23"/>
      <c r="L4094" s="23"/>
    </row>
    <row r="4095" spans="2:13" ht="10" hidden="1" customHeight="1" outlineLevel="1" x14ac:dyDescent="0.15">
      <c r="D4095" s="1"/>
      <c r="E4095" s="1"/>
      <c r="F4095" s="1"/>
      <c r="H4095" s="1"/>
      <c r="I4095" s="1"/>
      <c r="J4095" s="1"/>
      <c r="K4095" s="1"/>
      <c r="L4095" s="1"/>
    </row>
    <row r="4096" spans="2:13" ht="15" hidden="1" customHeight="1" outlineLevel="1" x14ac:dyDescent="0.15">
      <c r="D4096" s="61" t="s">
        <v>309</v>
      </c>
      <c r="E4096" s="1"/>
      <c r="F4096" s="1"/>
      <c r="H4096" s="104" t="s">
        <v>326</v>
      </c>
      <c r="I4096" s="1"/>
      <c r="J4096" s="1"/>
      <c r="K4096" s="1"/>
      <c r="L4096" s="1"/>
    </row>
    <row r="4097" spans="2:13" s="1" customFormat="1" ht="15" hidden="1" customHeight="1" outlineLevel="1" x14ac:dyDescent="0.15">
      <c r="B4097" s="7"/>
      <c r="D4097" s="64" t="str">
        <f t="shared" ref="D4097:D4104" si="237">D4071</f>
        <v>[Role 1]</v>
      </c>
      <c r="E4097" s="43"/>
      <c r="F4097" s="8" t="str">
        <f t="shared" ref="F4097:F4104" si="238">ReportingCurrency</f>
        <v>USD</v>
      </c>
      <c r="H4097" s="28">
        <f>IF(OR(H4060=0, H4071=0), 0, H4087/H4060)</f>
        <v>0</v>
      </c>
      <c r="I4097" s="28">
        <f>IF(OR(I4060=0, I4071=0), 0, I4087/I4060)</f>
        <v>0</v>
      </c>
      <c r="J4097" s="28">
        <f>IF(OR(J4060=0, J4071=0), 0, J4087/J4060)</f>
        <v>0</v>
      </c>
      <c r="K4097" s="28">
        <f>IF(OR(K4060=0, K4071=0), 0, K4087/K4060)</f>
        <v>0</v>
      </c>
      <c r="L4097" s="28">
        <f>IF(OR(L4060=0, L4071=0), 0, L4087/L4060)</f>
        <v>0</v>
      </c>
    </row>
    <row r="4098" spans="2:13" s="1" customFormat="1" ht="15" hidden="1" customHeight="1" outlineLevel="1" x14ac:dyDescent="0.15">
      <c r="B4098" s="7"/>
      <c r="D4098" s="64" t="str">
        <f t="shared" si="237"/>
        <v>[Role 2]</v>
      </c>
      <c r="E4098" s="43"/>
      <c r="F4098" s="8" t="str">
        <f t="shared" si="238"/>
        <v>USD</v>
      </c>
      <c r="H4098" s="28">
        <f>IF(OR(H4060=0, H4072=0), 0, H4088/H4060)</f>
        <v>0</v>
      </c>
      <c r="I4098" s="28">
        <f>IF(OR(I4060=0, I4072=0), 0, I4088/I4060)</f>
        <v>0</v>
      </c>
      <c r="J4098" s="28">
        <f>IF(OR(J4060=0, J4072=0), 0, J4088/J4060)</f>
        <v>0</v>
      </c>
      <c r="K4098" s="28">
        <f>IF(OR(K4060=0, K4072=0), 0, K4088/K4060)</f>
        <v>0</v>
      </c>
      <c r="L4098" s="28">
        <f>IF(OR(L4060=0, L4072=0), 0, L4088/L4060)</f>
        <v>0</v>
      </c>
    </row>
    <row r="4099" spans="2:13" s="1" customFormat="1" ht="15" hidden="1" customHeight="1" outlineLevel="1" x14ac:dyDescent="0.15">
      <c r="B4099" s="7"/>
      <c r="D4099" s="64" t="str">
        <f t="shared" si="237"/>
        <v>[Role 3]</v>
      </c>
      <c r="E4099" s="43"/>
      <c r="F4099" s="8" t="str">
        <f t="shared" si="238"/>
        <v>USD</v>
      </c>
      <c r="H4099" s="28">
        <f>IF(OR(H4060=0, H4073=0), 0, H4089/H4060)</f>
        <v>0</v>
      </c>
      <c r="I4099" s="28">
        <f>IF(OR(I4060=0, I4073=0), 0, I4089/I4060)</f>
        <v>0</v>
      </c>
      <c r="J4099" s="28">
        <f>IF(OR(J4060=0, J4073=0), 0, J4089/J4060)</f>
        <v>0</v>
      </c>
      <c r="K4099" s="28">
        <f>IF(OR(K4060=0, K4073=0), 0, K4089/K4060)</f>
        <v>0</v>
      </c>
      <c r="L4099" s="28">
        <f>IF(OR(L4060=0, L4073=0), 0, L4089/L4060)</f>
        <v>0</v>
      </c>
    </row>
    <row r="4100" spans="2:13" s="1" customFormat="1" ht="15" hidden="1" customHeight="1" outlineLevel="1" x14ac:dyDescent="0.15">
      <c r="B4100" s="7"/>
      <c r="D4100" s="64" t="str">
        <f t="shared" si="237"/>
        <v>[Role 4]</v>
      </c>
      <c r="E4100" s="43"/>
      <c r="F4100" s="8" t="str">
        <f t="shared" si="238"/>
        <v>USD</v>
      </c>
      <c r="H4100" s="28">
        <f>IF(OR(H4060=0, H4074=0), 0, H4090/H4060)</f>
        <v>0</v>
      </c>
      <c r="I4100" s="28">
        <f>IF(OR(I4060=0, I4074=0), 0, I4090/I4060)</f>
        <v>0</v>
      </c>
      <c r="J4100" s="28">
        <f>IF(OR(J4060=0, J4074=0), 0, J4090/J4060)</f>
        <v>0</v>
      </c>
      <c r="K4100" s="28">
        <f>IF(OR(K4060=0, K4074=0), 0, K4090/K4060)</f>
        <v>0</v>
      </c>
      <c r="L4100" s="28">
        <f>IF(OR(L4060=0, L4074=0), 0, L4090/L4060)</f>
        <v>0</v>
      </c>
    </row>
    <row r="4101" spans="2:13" s="1" customFormat="1" ht="15" hidden="1" customHeight="1" outlineLevel="1" x14ac:dyDescent="0.15">
      <c r="B4101" s="7"/>
      <c r="D4101" s="64" t="str">
        <f t="shared" si="237"/>
        <v>[Role 5]</v>
      </c>
      <c r="E4101" s="43"/>
      <c r="F4101" s="8" t="str">
        <f t="shared" si="238"/>
        <v>USD</v>
      </c>
      <c r="H4101" s="28">
        <f>IF(OR(H4060=0, H4075=0), 0, H4091/H4060)</f>
        <v>0</v>
      </c>
      <c r="I4101" s="28">
        <f>IF(OR(I4060=0, I4075=0), 0, I4091/I4060)</f>
        <v>0</v>
      </c>
      <c r="J4101" s="28">
        <f>IF(OR(J4060=0, J4075=0), 0, J4091/J4060)</f>
        <v>0</v>
      </c>
      <c r="K4101" s="28">
        <f>IF(OR(K4060=0, K4075=0), 0, K4091/K4060)</f>
        <v>0</v>
      </c>
      <c r="L4101" s="28">
        <f>IF(OR(L4060=0, L4075=0), 0, L4091/L4060)</f>
        <v>0</v>
      </c>
    </row>
    <row r="4102" spans="2:13" s="1" customFormat="1" ht="15" hidden="1" customHeight="1" outlineLevel="1" x14ac:dyDescent="0.15">
      <c r="B4102" s="7"/>
      <c r="D4102" s="64" t="str">
        <f t="shared" si="237"/>
        <v>[Role 6]</v>
      </c>
      <c r="E4102" s="43"/>
      <c r="F4102" s="8" t="str">
        <f t="shared" si="238"/>
        <v>USD</v>
      </c>
      <c r="H4102" s="28">
        <f>IF(OR(H4060=0, H4076=0), 0, H4092/H4060)</f>
        <v>0</v>
      </c>
      <c r="I4102" s="28">
        <f>IF(OR(I4060=0, I4076=0), 0, I4092/I4060)</f>
        <v>0</v>
      </c>
      <c r="J4102" s="28">
        <f>IF(OR(J4060=0, J4076=0), 0, J4092/J4060)</f>
        <v>0</v>
      </c>
      <c r="K4102" s="28">
        <f>IF(OR(K4060=0, K4076=0), 0, K4092/K4060)</f>
        <v>0</v>
      </c>
      <c r="L4102" s="28">
        <f>IF(OR(L4060=0, L4076=0), 0, L4092/L4060)</f>
        <v>0</v>
      </c>
    </row>
    <row r="4103" spans="2:13" s="1" customFormat="1" ht="15" hidden="1" customHeight="1" outlineLevel="1" x14ac:dyDescent="0.15">
      <c r="B4103" s="7"/>
      <c r="D4103" s="64" t="str">
        <f t="shared" si="237"/>
        <v>[Role 7]</v>
      </c>
      <c r="E4103" s="43"/>
      <c r="F4103" s="8" t="str">
        <f t="shared" si="238"/>
        <v>USD</v>
      </c>
      <c r="H4103" s="28">
        <f>IF(OR(H4060=0, H4077=0), 0, H4093/H4060)</f>
        <v>0</v>
      </c>
      <c r="I4103" s="28">
        <f>IF(OR(I4060=0, I4077=0), 0, I4093/I4060)</f>
        <v>0</v>
      </c>
      <c r="J4103" s="28">
        <f>IF(OR(J4060=0, J4077=0), 0, J4093/J4060)</f>
        <v>0</v>
      </c>
      <c r="K4103" s="28">
        <f>IF(OR(K4060=0, K4077=0), 0, K4093/K4060)</f>
        <v>0</v>
      </c>
      <c r="L4103" s="28">
        <f>IF(OR(L4060=0, L4077=0), 0, L4093/L4060)</f>
        <v>0</v>
      </c>
    </row>
    <row r="4104" spans="2:13" s="1" customFormat="1" ht="15" hidden="1" customHeight="1" outlineLevel="1" x14ac:dyDescent="0.15">
      <c r="B4104" s="7"/>
      <c r="D4104" s="64" t="str">
        <f t="shared" si="237"/>
        <v>[Role 8]</v>
      </c>
      <c r="E4104" s="43"/>
      <c r="F4104" s="8" t="str">
        <f t="shared" si="238"/>
        <v>USD</v>
      </c>
      <c r="H4104" s="28">
        <f>IF(OR(H4060=0, H4078=0), 0, H4094/H4060)</f>
        <v>0</v>
      </c>
      <c r="I4104" s="28">
        <f>IF(OR(I4060=0, I4078=0), 0, I4094/I4060)</f>
        <v>0</v>
      </c>
      <c r="J4104" s="28">
        <f>IF(OR(J4060=0, J4078=0), 0, J4094/J4060)</f>
        <v>0</v>
      </c>
      <c r="K4104" s="28">
        <f>IF(OR(K4060=0, K4078=0), 0, K4094/K4060)</f>
        <v>0</v>
      </c>
      <c r="L4104" s="28">
        <f>IF(OR(L4060=0, L4078=0), 0, L4094/L4060)</f>
        <v>0</v>
      </c>
    </row>
    <row r="4105" spans="2:13" hidden="1" outlineLevel="1" x14ac:dyDescent="0.15"/>
    <row r="4106" spans="2:13" s="1" customFormat="1" ht="18" hidden="1" customHeight="1" outlineLevel="1" x14ac:dyDescent="0.15">
      <c r="B4106" s="7"/>
      <c r="C4106" s="95" t="s">
        <v>10</v>
      </c>
      <c r="D4106" s="95"/>
      <c r="E4106" s="95"/>
      <c r="F4106" s="96"/>
      <c r="G4106" s="96"/>
      <c r="H4106" s="103" t="s">
        <v>4</v>
      </c>
      <c r="I4106" s="96" t="s">
        <v>5</v>
      </c>
      <c r="J4106" s="96" t="s">
        <v>6</v>
      </c>
      <c r="K4106" s="96" t="s">
        <v>257</v>
      </c>
      <c r="L4106" s="96" t="s">
        <v>258</v>
      </c>
      <c r="M4106" s="96"/>
    </row>
    <row r="4107" spans="2:13" ht="10" hidden="1" customHeight="1" outlineLevel="1" x14ac:dyDescent="0.15"/>
    <row r="4108" spans="2:13" s="1" customFormat="1" ht="15" hidden="1" customHeight="1" outlineLevel="1" x14ac:dyDescent="0.15">
      <c r="B4108" s="7"/>
      <c r="D4108" s="9" t="s">
        <v>17</v>
      </c>
      <c r="F4108" s="8" t="s">
        <v>9</v>
      </c>
      <c r="H4108" s="29">
        <f>H4082</f>
        <v>0</v>
      </c>
      <c r="I4108" s="29">
        <f>I4082</f>
        <v>0</v>
      </c>
      <c r="J4108" s="29">
        <f>J4082</f>
        <v>0</v>
      </c>
      <c r="K4108" s="29">
        <f>K4082</f>
        <v>0</v>
      </c>
      <c r="L4108" s="29">
        <f>L4082</f>
        <v>0</v>
      </c>
    </row>
    <row r="4109" spans="2:13" ht="4" hidden="1" customHeight="1" outlineLevel="1" x14ac:dyDescent="0.15">
      <c r="D4109" s="9"/>
      <c r="F4109" s="1"/>
      <c r="H4109" s="1"/>
      <c r="I4109" s="1"/>
      <c r="J4109" s="1"/>
      <c r="K4109" s="1"/>
      <c r="L4109" s="1"/>
    </row>
    <row r="4110" spans="2:13" s="1" customFormat="1" ht="15" hidden="1" customHeight="1" outlineLevel="1" x14ac:dyDescent="0.15">
      <c r="B4110" s="7"/>
      <c r="D4110" s="9" t="s">
        <v>249</v>
      </c>
      <c r="F4110" s="8" t="s">
        <v>9</v>
      </c>
      <c r="H4110" s="29" cm="1">
        <f t="array" ref="H4110">SUM(H4071:H4078 * (H4087:H4094 &lt;H4058))</f>
        <v>0</v>
      </c>
      <c r="I4110" s="29" cm="1">
        <f t="array" ref="I4110">SUM(I4071:I4078 * (I4087:I4094 &lt;I4058))</f>
        <v>0</v>
      </c>
      <c r="J4110" s="29" cm="1">
        <f t="array" ref="J4110">SUM(J4071:J4078 * (J4087:J4094 &lt;J4058))</f>
        <v>0</v>
      </c>
      <c r="K4110" s="29" cm="1">
        <f t="array" ref="K4110">SUM(K4071:K4078 * (K4087:K4094 &lt;K4058))</f>
        <v>0</v>
      </c>
      <c r="L4110" s="29" cm="1">
        <f t="array" ref="L4110">SUM(L4071:L4078 * (L4087:L4094 &lt;L4058))</f>
        <v>0</v>
      </c>
    </row>
    <row r="4111" spans="2:13" ht="4" hidden="1" customHeight="1" outlineLevel="1" x14ac:dyDescent="0.15">
      <c r="D4111" s="9"/>
      <c r="F4111" s="1"/>
      <c r="H4111" s="1"/>
      <c r="I4111" s="1"/>
      <c r="J4111" s="1"/>
      <c r="K4111" s="1"/>
      <c r="L4111" s="1"/>
    </row>
    <row r="4112" spans="2:13" s="1" customFormat="1" ht="15" hidden="1" customHeight="1" outlineLevel="1" x14ac:dyDescent="0.15">
      <c r="B4112" s="7"/>
      <c r="D4112" s="9" t="s">
        <v>11</v>
      </c>
      <c r="F4112" s="8" t="str">
        <f>ReportingCurrencyUnitLables</f>
        <v>USD 000s</v>
      </c>
      <c r="H4112" s="29">
        <f>H4062 * H4082 / 1000</f>
        <v>0</v>
      </c>
      <c r="I4112" s="105">
        <f t="shared" ref="I4112:L4112" si="239">I4062 * I4082 / 1000</f>
        <v>0</v>
      </c>
      <c r="J4112" s="29">
        <f t="shared" si="239"/>
        <v>0</v>
      </c>
      <c r="K4112" s="29">
        <f t="shared" si="239"/>
        <v>0</v>
      </c>
      <c r="L4112" s="29">
        <f t="shared" si="239"/>
        <v>0</v>
      </c>
    </row>
    <row r="4113" spans="2:13" ht="4" hidden="1" customHeight="1" outlineLevel="1" x14ac:dyDescent="0.15">
      <c r="D4113" s="9"/>
      <c r="F4113" s="1"/>
      <c r="H4113" s="1"/>
      <c r="I4113" s="1"/>
      <c r="J4113" s="1"/>
      <c r="K4113" s="1"/>
      <c r="L4113" s="1"/>
    </row>
    <row r="4114" spans="2:13" s="1" customFormat="1" ht="15" hidden="1" customHeight="1" outlineLevel="1" x14ac:dyDescent="0.15">
      <c r="B4114" s="7"/>
      <c r="D4114" s="9" t="s">
        <v>13</v>
      </c>
      <c r="F4114" s="8" t="s">
        <v>14</v>
      </c>
      <c r="H4114" s="30">
        <f>IF(H4108=0,0,H4110 / H4108)</f>
        <v>0</v>
      </c>
      <c r="I4114" s="30">
        <f>IF(I4108=0,0,I4110 / I4108)</f>
        <v>0</v>
      </c>
      <c r="J4114" s="30">
        <f>IF(J4108=0,0,J4110 / J4108)</f>
        <v>0</v>
      </c>
      <c r="K4114" s="30">
        <f>IF(K4108=0,0,K4110 / K4108)</f>
        <v>0</v>
      </c>
      <c r="L4114" s="30">
        <f>IF(L4108=0,0,L4110 / L4108)</f>
        <v>0</v>
      </c>
    </row>
    <row r="4115" spans="2:13" ht="4" hidden="1" customHeight="1" outlineLevel="1" x14ac:dyDescent="0.15">
      <c r="D4115" s="9"/>
      <c r="F4115" s="1"/>
      <c r="H4115" s="1"/>
      <c r="I4115" s="1"/>
      <c r="J4115" s="1"/>
      <c r="K4115" s="1"/>
      <c r="L4115" s="1"/>
    </row>
    <row r="4116" spans="2:13" ht="15" hidden="1" customHeight="1" outlineLevel="1" x14ac:dyDescent="0.15">
      <c r="D4116" s="9" t="s">
        <v>301</v>
      </c>
      <c r="F4116" s="8" t="str">
        <f>ReportingCurrencyUnitLables</f>
        <v>USD 000s</v>
      </c>
      <c r="G4116" s="1"/>
      <c r="H4116" s="105" cm="1">
        <f t="array" ref="H4116">SUM((H4097:H4104&lt;H4062) * (H4062 - H4097:H4104) * H4071:H4078) / 1000</f>
        <v>0</v>
      </c>
      <c r="I4116" s="105" cm="1">
        <f t="array" ref="I4116">SUM((I4097:I4104&lt;I4062) * (I4062 - I4097:I4104) * I4071:I4078) / 1000</f>
        <v>0</v>
      </c>
      <c r="J4116" s="105" cm="1">
        <f t="array" ref="J4116">SUM((J4097:J4104&lt;J4062) * (J4062 - J4097:J4104) * J4071:J4078) / 1000</f>
        <v>0</v>
      </c>
      <c r="K4116" s="105" cm="1">
        <f t="array" ref="K4116">SUM((K4097:K4104&lt;K4062) * (K4062 - K4097:K4104) * K4071:K4078) / 1000</f>
        <v>0</v>
      </c>
      <c r="L4116" s="105" cm="1">
        <f t="array" ref="L4116">SUM((L4097:L4104&lt;L4062) * (L4062 - L4097:L4104) * L4071:L4078) / 1000</f>
        <v>0</v>
      </c>
    </row>
    <row r="4117" spans="2:13" ht="4" hidden="1" customHeight="1" outlineLevel="1" x14ac:dyDescent="0.15">
      <c r="D4117" s="9"/>
      <c r="F4117" s="1"/>
      <c r="H4117" s="1"/>
      <c r="I4117" s="1"/>
      <c r="J4117" s="1"/>
      <c r="K4117" s="1"/>
      <c r="L4117" s="1"/>
    </row>
    <row r="4118" spans="2:13" s="1" customFormat="1" ht="15" hidden="1" customHeight="1" outlineLevel="1" x14ac:dyDescent="0.15">
      <c r="B4118" s="7"/>
      <c r="D4118" s="9" t="s">
        <v>252</v>
      </c>
      <c r="F4118" s="8" t="s">
        <v>250</v>
      </c>
      <c r="H4118" s="30">
        <f>IF(H4112=0, 0, H4116/H4112)</f>
        <v>0</v>
      </c>
      <c r="I4118" s="30">
        <f>IF(I4112=0, 0, I4116/I4112)</f>
        <v>0</v>
      </c>
      <c r="J4118" s="30">
        <f>IF(J4112=0, 0, J4116/J4112)</f>
        <v>0</v>
      </c>
      <c r="K4118" s="30">
        <f>IF(K4112=0, 0, K4116/K4112)</f>
        <v>0</v>
      </c>
      <c r="L4118" s="30">
        <f>IF(L4112=0, 0, L4116/L4112)</f>
        <v>0</v>
      </c>
    </row>
    <row r="4119" spans="2:13" ht="4" hidden="1" customHeight="1" outlineLevel="1" x14ac:dyDescent="0.15">
      <c r="D4119" s="9"/>
      <c r="F4119" s="1"/>
      <c r="H4119" s="1"/>
      <c r="I4119" s="1"/>
      <c r="J4119" s="1"/>
      <c r="K4119" s="1"/>
      <c r="L4119" s="1"/>
    </row>
    <row r="4120" spans="2:13" s="1" customFormat="1" ht="15" hidden="1" customHeight="1" outlineLevel="1" x14ac:dyDescent="0.15">
      <c r="B4120" s="7"/>
      <c r="C4120" s="7"/>
      <c r="D4120" s="9" t="s">
        <v>251</v>
      </c>
      <c r="F4120" s="8" t="s">
        <v>259</v>
      </c>
      <c r="H4120" s="31"/>
      <c r="I4120" s="30">
        <f>IF(H4118=0, 0, -(I4118-H4118) / H4118)</f>
        <v>0</v>
      </c>
      <c r="J4120" s="30">
        <f>IF(I4118=0, 0, -(J4118-I4118) / I4118)</f>
        <v>0</v>
      </c>
      <c r="K4120" s="30">
        <f>IF(J4118=0, 0, -(K4118-J4118) / J4118)</f>
        <v>0</v>
      </c>
      <c r="L4120" s="30">
        <f>IF(K4118=0, 0, -(L4118-K4118) / K4118)</f>
        <v>0</v>
      </c>
    </row>
    <row r="4121" spans="2:13" hidden="1" outlineLevel="1" x14ac:dyDescent="0.15"/>
    <row r="4122" spans="2:13" s="1" customFormat="1" ht="18" hidden="1" customHeight="1" outlineLevel="1" x14ac:dyDescent="0.15">
      <c r="B4122" s="7"/>
      <c r="C4122" s="95" t="s">
        <v>241</v>
      </c>
      <c r="D4122" s="95"/>
      <c r="E4122" s="97">
        <f>IF(AND(J4049 = "Yes", OR(ISBLANK(Worker_Type_Filter), Worker_Type_Filter = H4054),
 OR(ISBLANK(Country_Filter), Country_Filter = J4054)), 1, 0)</f>
        <v>1</v>
      </c>
      <c r="F4122" s="96"/>
      <c r="G4122" s="96"/>
      <c r="H4122" s="96" t="s">
        <v>4</v>
      </c>
      <c r="I4122" s="96" t="s">
        <v>5</v>
      </c>
      <c r="J4122" s="96" t="s">
        <v>6</v>
      </c>
      <c r="K4122" s="96" t="s">
        <v>257</v>
      </c>
      <c r="L4122" s="96" t="s">
        <v>258</v>
      </c>
      <c r="M4122" s="96"/>
    </row>
    <row r="4123" spans="2:13" ht="10" hidden="1" customHeight="1" outlineLevel="1" x14ac:dyDescent="0.15">
      <c r="C4123" s="44" t="s">
        <v>248</v>
      </c>
    </row>
    <row r="4124" spans="2:13" ht="4" hidden="1" customHeight="1" outlineLevel="1" x14ac:dyDescent="0.15"/>
    <row r="4125" spans="2:13" s="1" customFormat="1" ht="15" hidden="1" customHeight="1" outlineLevel="1" x14ac:dyDescent="0.15">
      <c r="B4125" s="7"/>
      <c r="C4125" s="19">
        <v>1</v>
      </c>
      <c r="D4125" s="9" t="s">
        <v>17</v>
      </c>
      <c r="F4125" s="8" t="s">
        <v>9</v>
      </c>
      <c r="H4125" s="29">
        <f>H4108 * $E4122</f>
        <v>0</v>
      </c>
      <c r="I4125" s="29">
        <f>I4108 * $E4122</f>
        <v>0</v>
      </c>
      <c r="J4125" s="29">
        <f>J4108 * $E4122</f>
        <v>0</v>
      </c>
      <c r="K4125" s="29">
        <f>K4108 * $E4122</f>
        <v>0</v>
      </c>
      <c r="L4125" s="29">
        <f>L4108 * $E4122</f>
        <v>0</v>
      </c>
    </row>
    <row r="4126" spans="2:13" ht="4" hidden="1" customHeight="1" outlineLevel="1" x14ac:dyDescent="0.15">
      <c r="D4126" s="9"/>
      <c r="F4126" s="1"/>
      <c r="H4126" s="1"/>
      <c r="I4126" s="1"/>
      <c r="J4126" s="1"/>
      <c r="K4126" s="1"/>
      <c r="L4126" s="1"/>
    </row>
    <row r="4127" spans="2:13" s="1" customFormat="1" ht="15" hidden="1" customHeight="1" outlineLevel="1" x14ac:dyDescent="0.15">
      <c r="B4127" s="7"/>
      <c r="C4127" s="19">
        <v>2</v>
      </c>
      <c r="D4127" s="9" t="s">
        <v>249</v>
      </c>
      <c r="F4127" s="8" t="s">
        <v>9</v>
      </c>
      <c r="H4127" s="29">
        <f>H4110 * $E4122</f>
        <v>0</v>
      </c>
      <c r="I4127" s="29">
        <f>I4110 * $E4122</f>
        <v>0</v>
      </c>
      <c r="J4127" s="29">
        <f>J4110 * $E4122</f>
        <v>0</v>
      </c>
      <c r="K4127" s="29">
        <f>K4110 * $E4122</f>
        <v>0</v>
      </c>
      <c r="L4127" s="29">
        <f>L4110 * $E4122</f>
        <v>0</v>
      </c>
    </row>
    <row r="4128" spans="2:13" ht="4" hidden="1" customHeight="1" outlineLevel="1" x14ac:dyDescent="0.15">
      <c r="D4128" s="9"/>
      <c r="F4128" s="1"/>
      <c r="H4128" s="1"/>
      <c r="I4128" s="1"/>
      <c r="J4128" s="1"/>
      <c r="K4128" s="1"/>
      <c r="L4128" s="1"/>
    </row>
    <row r="4129" spans="2:14" s="1" customFormat="1" ht="15" hidden="1" customHeight="1" outlineLevel="1" x14ac:dyDescent="0.15">
      <c r="B4129" s="7"/>
      <c r="C4129" s="19">
        <v>3</v>
      </c>
      <c r="D4129" s="9" t="s">
        <v>11</v>
      </c>
      <c r="F4129" s="8" t="str">
        <f>ReportingCurrencyUnitLables</f>
        <v>USD 000s</v>
      </c>
      <c r="H4129" s="29">
        <f>H4112 * $E4122</f>
        <v>0</v>
      </c>
      <c r="I4129" s="29">
        <f>I4112 * $E4122</f>
        <v>0</v>
      </c>
      <c r="J4129" s="29">
        <f>J4112 * $E4122</f>
        <v>0</v>
      </c>
      <c r="K4129" s="29">
        <f>K4112 * $E4122</f>
        <v>0</v>
      </c>
      <c r="L4129" s="29">
        <f>L4112 * $E4122</f>
        <v>0</v>
      </c>
    </row>
    <row r="4130" spans="2:14" ht="4" hidden="1" customHeight="1" outlineLevel="1" x14ac:dyDescent="0.15">
      <c r="D4130" s="9"/>
      <c r="F4130" s="1"/>
      <c r="H4130" s="1"/>
      <c r="I4130" s="1"/>
      <c r="J4130" s="1"/>
      <c r="K4130" s="1"/>
      <c r="L4130" s="1"/>
    </row>
    <row r="4131" spans="2:14" s="1" customFormat="1" ht="15" hidden="1" customHeight="1" outlineLevel="1" x14ac:dyDescent="0.15">
      <c r="B4131" s="7"/>
      <c r="C4131" s="19">
        <v>4</v>
      </c>
      <c r="D4131" s="9" t="s">
        <v>256</v>
      </c>
      <c r="F4131" s="8" t="str">
        <f>ReportingCurrencyUnitLables</f>
        <v>USD 000s</v>
      </c>
      <c r="H4131" s="29">
        <f>H4116 * $E4122</f>
        <v>0</v>
      </c>
      <c r="I4131" s="29">
        <f>I4116 * $E4122</f>
        <v>0</v>
      </c>
      <c r="J4131" s="29">
        <f>J4116 * $E4122</f>
        <v>0</v>
      </c>
      <c r="K4131" s="29">
        <f>K4116 * $E4122</f>
        <v>0</v>
      </c>
      <c r="L4131" s="29">
        <f>L4116 * $E4122</f>
        <v>0</v>
      </c>
    </row>
    <row r="4132" spans="2:14" ht="4" hidden="1" customHeight="1" outlineLevel="1" x14ac:dyDescent="0.15">
      <c r="D4132" s="9"/>
      <c r="F4132" s="1"/>
      <c r="H4132" s="1"/>
      <c r="I4132" s="1"/>
      <c r="J4132" s="1"/>
      <c r="K4132" s="1"/>
      <c r="L4132" s="1"/>
    </row>
    <row r="4133" spans="2:14" ht="10" hidden="1" customHeight="1" outlineLevel="1" x14ac:dyDescent="0.15">
      <c r="B4133" s="45"/>
      <c r="C4133" s="41"/>
      <c r="D4133" s="41"/>
      <c r="E4133" s="41"/>
      <c r="F4133" s="41"/>
      <c r="G4133" s="41"/>
      <c r="H4133" s="41"/>
      <c r="I4133" s="46"/>
      <c r="J4133" s="46"/>
      <c r="K4133" s="46"/>
      <c r="L4133" s="41"/>
      <c r="M4133" s="41"/>
      <c r="N4133" s="1"/>
    </row>
    <row r="4134" spans="2:14" ht="10" customHeight="1" x14ac:dyDescent="0.15"/>
    <row r="4135" spans="2:14" s="1" customFormat="1" ht="19" collapsed="1" x14ac:dyDescent="0.15">
      <c r="B4135" s="87" cm="1">
        <f t="array" aca="1" ref="B4135" ca="1">MAX($B$2:OFFSET(B4135,-1,0)+1)</f>
        <v>49</v>
      </c>
      <c r="C4135" s="88" t="str">
        <f>UPPER(J4140) &amp;" / " &amp; K4140  &amp; " / " &amp; L4140 &amp; " / " &amp; H4140</f>
        <v xml:space="preserve"> /  /  / </v>
      </c>
      <c r="D4135" s="88"/>
      <c r="E4135" s="41"/>
      <c r="F4135" s="41"/>
      <c r="G4135" s="41"/>
      <c r="H4135" s="62" t="str">
        <f>IF(COUNTIF(E4137:E4217, "!")&gt;0, "!", "")</f>
        <v/>
      </c>
      <c r="I4135" s="18" t="s">
        <v>240</v>
      </c>
      <c r="J4135" s="2" t="s">
        <v>210</v>
      </c>
      <c r="K4135" s="18" t="s">
        <v>266</v>
      </c>
      <c r="L4135" s="42">
        <f>E4208</f>
        <v>1</v>
      </c>
      <c r="M4135" s="41"/>
    </row>
    <row r="4136" spans="2:14" s="1" customFormat="1" ht="4" hidden="1" customHeight="1" outlineLevel="1" x14ac:dyDescent="0.15">
      <c r="B4136" s="92"/>
      <c r="C4136" s="93"/>
      <c r="D4136" s="93"/>
      <c r="E4136" s="93"/>
      <c r="F4136" s="93"/>
      <c r="G4136" s="93"/>
      <c r="H4136" s="93"/>
      <c r="I4136" s="94"/>
      <c r="J4136" s="94"/>
      <c r="K4136" s="94"/>
      <c r="L4136" s="93"/>
      <c r="M4136" s="93"/>
    </row>
    <row r="4137" spans="2:14" ht="10" hidden="1" customHeight="1" outlineLevel="1" x14ac:dyDescent="0.15"/>
    <row r="4138" spans="2:14" ht="15" hidden="1" customHeight="1" outlineLevel="1" x14ac:dyDescent="0.15">
      <c r="D4138" s="1"/>
      <c r="E4138" s="1"/>
      <c r="H4138" s="4" t="s">
        <v>1</v>
      </c>
      <c r="J4138" s="4" t="s">
        <v>0</v>
      </c>
      <c r="K4138" s="4" t="s">
        <v>209</v>
      </c>
      <c r="L4138" s="4" t="s">
        <v>263</v>
      </c>
    </row>
    <row r="4139" spans="2:14" ht="5" hidden="1" customHeight="1" outlineLevel="1" x14ac:dyDescent="0.15">
      <c r="D4139" s="1"/>
      <c r="E4139" s="1"/>
      <c r="H4139" s="1"/>
      <c r="J4139" s="1"/>
      <c r="K4139" s="1"/>
      <c r="L4139" s="1"/>
    </row>
    <row r="4140" spans="2:14" ht="15" hidden="1" customHeight="1" outlineLevel="1" x14ac:dyDescent="0.15">
      <c r="D4140" s="9" t="s">
        <v>2</v>
      </c>
      <c r="E4140" s="1"/>
      <c r="H4140" s="2"/>
      <c r="J4140" s="2"/>
      <c r="K4140" s="2"/>
      <c r="L4140" s="2"/>
    </row>
    <row r="4141" spans="2:14" hidden="1" outlineLevel="1" x14ac:dyDescent="0.15">
      <c r="D4141" s="1"/>
      <c r="E4141" s="1"/>
      <c r="F4141" s="1"/>
      <c r="H4141" s="1"/>
      <c r="I4141" s="1"/>
      <c r="J4141" s="1"/>
      <c r="K4141" s="1"/>
      <c r="L4141" s="1"/>
    </row>
    <row r="4142" spans="2:14" s="1" customFormat="1" ht="18" hidden="1" customHeight="1" outlineLevel="1" x14ac:dyDescent="0.15">
      <c r="B4142" s="7"/>
      <c r="C4142" s="95" t="s">
        <v>3</v>
      </c>
      <c r="D4142" s="95"/>
      <c r="E4142" s="95"/>
      <c r="F4142" s="96"/>
      <c r="G4142" s="96"/>
      <c r="H4142" s="96" t="s">
        <v>4</v>
      </c>
      <c r="I4142" s="96" t="s">
        <v>5</v>
      </c>
      <c r="J4142" s="96" t="s">
        <v>6</v>
      </c>
      <c r="K4142" s="96" t="s">
        <v>257</v>
      </c>
      <c r="L4142" s="96" t="s">
        <v>258</v>
      </c>
      <c r="M4142" s="96"/>
    </row>
    <row r="4143" spans="2:14" ht="10" hidden="1" customHeight="1" outlineLevel="1" x14ac:dyDescent="0.15">
      <c r="H4143" s="1"/>
      <c r="I4143" s="1"/>
      <c r="J4143" s="1"/>
      <c r="K4143" s="1"/>
      <c r="L4143" s="1"/>
    </row>
    <row r="4144" spans="2:14" s="1" customFormat="1" ht="15" hidden="1" customHeight="1" outlineLevel="1" x14ac:dyDescent="0.15">
      <c r="B4144" s="7"/>
      <c r="D4144" s="9" t="s">
        <v>3</v>
      </c>
      <c r="F4144" s="17" t="s">
        <v>331</v>
      </c>
      <c r="H4144" s="22"/>
      <c r="I4144" s="22"/>
      <c r="J4144" s="22"/>
      <c r="K4144" s="22"/>
      <c r="L4144" s="22"/>
    </row>
    <row r="4145" spans="2:13" ht="4" hidden="1" customHeight="1" outlineLevel="1" x14ac:dyDescent="0.15">
      <c r="D4145" s="1"/>
      <c r="E4145" s="1"/>
      <c r="F4145" s="1"/>
      <c r="H4145" s="1"/>
      <c r="I4145" s="1"/>
      <c r="J4145" s="1"/>
      <c r="K4145" s="1"/>
      <c r="L4145" s="1"/>
    </row>
    <row r="4146" spans="2:13" s="1" customFormat="1" ht="15" hidden="1" customHeight="1" outlineLevel="1" x14ac:dyDescent="0.15">
      <c r="B4146" s="7"/>
      <c r="D4146" s="9" t="s">
        <v>246</v>
      </c>
      <c r="F4146" s="8" t="str">
        <f>F4148 &amp; ":" &amp; F4144</f>
        <v>USD:[currency code]</v>
      </c>
      <c r="H4146" s="24"/>
      <c r="I4146" s="24"/>
      <c r="J4146" s="24"/>
      <c r="K4146" s="24"/>
      <c r="L4146" s="24"/>
    </row>
    <row r="4147" spans="2:13" ht="4" hidden="1" customHeight="1" outlineLevel="1" x14ac:dyDescent="0.15">
      <c r="D4147" s="1"/>
      <c r="E4147" s="1"/>
      <c r="F4147" s="1"/>
      <c r="H4147" s="1"/>
      <c r="I4147" s="1"/>
      <c r="J4147" s="1"/>
      <c r="K4147" s="1"/>
      <c r="L4147" s="1"/>
    </row>
    <row r="4148" spans="2:13" s="1" customFormat="1" ht="15" hidden="1" customHeight="1" outlineLevel="1" x14ac:dyDescent="0.15">
      <c r="B4148" s="7"/>
      <c r="D4148" s="9" t="s">
        <v>16</v>
      </c>
      <c r="F4148" s="8" t="str">
        <f>ReportingCurrency</f>
        <v>USD</v>
      </c>
      <c r="H4148" s="28">
        <f>IF(H4146=0, 0, H4144/H4146)</f>
        <v>0</v>
      </c>
      <c r="I4148" s="28">
        <f>IF(I4146=0, 0, I4144/I4146)</f>
        <v>0</v>
      </c>
      <c r="J4148" s="28">
        <f>IF(J4146=0, 0, J4144/J4146)</f>
        <v>0</v>
      </c>
      <c r="K4148" s="28">
        <f>IF(K4146=0, 0, K4144/K4146)</f>
        <v>0</v>
      </c>
      <c r="L4148" s="28">
        <f>IF(L4146=0, 0, L4144/L4146)</f>
        <v>0</v>
      </c>
    </row>
    <row r="4149" spans="2:13" ht="4" hidden="1" customHeight="1" outlineLevel="1" x14ac:dyDescent="0.15">
      <c r="D4149" s="1"/>
      <c r="E4149" s="1"/>
      <c r="F4149" s="1"/>
      <c r="H4149" s="1"/>
      <c r="I4149" s="1"/>
      <c r="J4149" s="1"/>
      <c r="K4149" s="1"/>
      <c r="L4149" s="1"/>
    </row>
    <row r="4150" spans="2:13" s="1" customFormat="1" ht="15" hidden="1" customHeight="1" outlineLevel="1" x14ac:dyDescent="0.15">
      <c r="B4150" s="7"/>
      <c r="D4150" s="9" t="s">
        <v>253</v>
      </c>
      <c r="F4150" s="8" t="s">
        <v>254</v>
      </c>
      <c r="H4150" s="2"/>
      <c r="I4150" s="2"/>
      <c r="J4150" s="2"/>
      <c r="K4150" s="2"/>
      <c r="L4150" s="2"/>
    </row>
    <row r="4151" spans="2:13" ht="4" hidden="1" customHeight="1" outlineLevel="1" x14ac:dyDescent="0.15">
      <c r="D4151" s="1"/>
      <c r="E4151" s="1"/>
      <c r="F4151" s="1"/>
      <c r="H4151" s="1"/>
      <c r="I4151" s="1"/>
      <c r="J4151" s="1"/>
      <c r="K4151" s="1"/>
      <c r="L4151" s="1"/>
    </row>
    <row r="4152" spans="2:13" s="1" customFormat="1" ht="15" hidden="1" customHeight="1" outlineLevel="1" x14ac:dyDescent="0.15">
      <c r="B4152" s="7"/>
      <c r="D4152" s="9" t="s">
        <v>279</v>
      </c>
      <c r="F4152" s="8" t="s">
        <v>255</v>
      </c>
      <c r="H4152" s="25"/>
      <c r="I4152" s="25"/>
      <c r="J4152" s="25"/>
      <c r="K4152" s="25"/>
      <c r="L4152" s="25"/>
    </row>
    <row r="4153" spans="2:13" hidden="1" outlineLevel="1" x14ac:dyDescent="0.15">
      <c r="D4153" s="1"/>
      <c r="E4153" s="1"/>
      <c r="F4153" s="1"/>
      <c r="H4153" s="1"/>
      <c r="I4153" s="1"/>
      <c r="J4153" s="1"/>
      <c r="K4153" s="1"/>
      <c r="L4153" s="1"/>
    </row>
    <row r="4154" spans="2:13" s="1" customFormat="1" ht="18" hidden="1" customHeight="1" outlineLevel="1" x14ac:dyDescent="0.15">
      <c r="B4154" s="7"/>
      <c r="C4154" s="95" t="s">
        <v>8</v>
      </c>
      <c r="D4154" s="95"/>
      <c r="E4154" s="95"/>
      <c r="F4154" s="96"/>
      <c r="G4154" s="96"/>
      <c r="H4154" s="96" t="s">
        <v>4</v>
      </c>
      <c r="I4154" s="96" t="s">
        <v>5</v>
      </c>
      <c r="J4154" s="96" t="s">
        <v>6</v>
      </c>
      <c r="K4154" s="96" t="s">
        <v>257</v>
      </c>
      <c r="L4154" s="96" t="s">
        <v>258</v>
      </c>
      <c r="M4154" s="96"/>
    </row>
    <row r="4155" spans="2:13" ht="10" hidden="1" customHeight="1" outlineLevel="1" x14ac:dyDescent="0.15">
      <c r="H4155" s="1"/>
      <c r="I4155" s="1"/>
      <c r="J4155" s="1"/>
      <c r="K4155" s="1"/>
      <c r="L4155" s="1"/>
    </row>
    <row r="4156" spans="2:13" ht="15" hidden="1" customHeight="1" outlineLevel="1" x14ac:dyDescent="0.15">
      <c r="D4156" s="9" t="s">
        <v>323</v>
      </c>
      <c r="E4156" s="1"/>
      <c r="F4156" s="1"/>
      <c r="H4156" s="65"/>
      <c r="I4156" s="1"/>
      <c r="J4156" s="1"/>
      <c r="K4156" s="1"/>
      <c r="L4156" s="1"/>
    </row>
    <row r="4157" spans="2:13" s="1" customFormat="1" ht="15" hidden="1" customHeight="1" outlineLevel="1" x14ac:dyDescent="0.15">
      <c r="B4157" s="7"/>
      <c r="D4157" s="63" t="s">
        <v>317</v>
      </c>
      <c r="F4157" s="8" t="s">
        <v>18</v>
      </c>
      <c r="H4157" s="23"/>
      <c r="I4157" s="23"/>
      <c r="J4157" s="23"/>
      <c r="K4157" s="23"/>
      <c r="L4157" s="23"/>
    </row>
    <row r="4158" spans="2:13" s="1" customFormat="1" ht="15" hidden="1" customHeight="1" outlineLevel="1" x14ac:dyDescent="0.15">
      <c r="B4158" s="7"/>
      <c r="D4158" s="63" t="s">
        <v>302</v>
      </c>
      <c r="F4158" s="8" t="s">
        <v>18</v>
      </c>
      <c r="H4158" s="23"/>
      <c r="I4158" s="23"/>
      <c r="J4158" s="23"/>
      <c r="K4158" s="23"/>
      <c r="L4158" s="23"/>
    </row>
    <row r="4159" spans="2:13" s="1" customFormat="1" ht="15" hidden="1" customHeight="1" outlineLevel="1" x14ac:dyDescent="0.15">
      <c r="B4159" s="7"/>
      <c r="D4159" s="63" t="s">
        <v>303</v>
      </c>
      <c r="F4159" s="8" t="s">
        <v>18</v>
      </c>
      <c r="H4159" s="23"/>
      <c r="I4159" s="23"/>
      <c r="J4159" s="23"/>
      <c r="K4159" s="23"/>
      <c r="L4159" s="23"/>
    </row>
    <row r="4160" spans="2:13" s="1" customFormat="1" ht="15" hidden="1" customHeight="1" outlineLevel="1" x14ac:dyDescent="0.15">
      <c r="B4160" s="7"/>
      <c r="D4160" s="63" t="s">
        <v>304</v>
      </c>
      <c r="F4160" s="8" t="s">
        <v>18</v>
      </c>
      <c r="H4160" s="23"/>
      <c r="I4160" s="23"/>
      <c r="J4160" s="23"/>
      <c r="K4160" s="23"/>
      <c r="L4160" s="23"/>
    </row>
    <row r="4161" spans="2:13" s="1" customFormat="1" ht="15" hidden="1" customHeight="1" outlineLevel="1" x14ac:dyDescent="0.15">
      <c r="B4161" s="7"/>
      <c r="D4161" s="63" t="s">
        <v>318</v>
      </c>
      <c r="F4161" s="8" t="s">
        <v>18</v>
      </c>
      <c r="H4161" s="23"/>
      <c r="I4161" s="23"/>
      <c r="J4161" s="23"/>
      <c r="K4161" s="23"/>
      <c r="L4161" s="23"/>
    </row>
    <row r="4162" spans="2:13" s="1" customFormat="1" ht="15" hidden="1" customHeight="1" outlineLevel="1" x14ac:dyDescent="0.15">
      <c r="B4162" s="7"/>
      <c r="D4162" s="63" t="s">
        <v>319</v>
      </c>
      <c r="F4162" s="8" t="s">
        <v>18</v>
      </c>
      <c r="H4162" s="23"/>
      <c r="I4162" s="23"/>
      <c r="J4162" s="23"/>
      <c r="K4162" s="23"/>
      <c r="L4162" s="23"/>
    </row>
    <row r="4163" spans="2:13" s="1" customFormat="1" ht="15" hidden="1" customHeight="1" outlineLevel="1" x14ac:dyDescent="0.15">
      <c r="B4163" s="7"/>
      <c r="D4163" s="63" t="s">
        <v>320</v>
      </c>
      <c r="F4163" s="8" t="s">
        <v>18</v>
      </c>
      <c r="H4163" s="23"/>
      <c r="I4163" s="23"/>
      <c r="J4163" s="23"/>
      <c r="K4163" s="23"/>
      <c r="L4163" s="23"/>
    </row>
    <row r="4164" spans="2:13" s="1" customFormat="1" ht="15" hidden="1" customHeight="1" outlineLevel="1" x14ac:dyDescent="0.15">
      <c r="B4164" s="7"/>
      <c r="D4164" s="63" t="s">
        <v>321</v>
      </c>
      <c r="F4164" s="8" t="s">
        <v>18</v>
      </c>
      <c r="H4164" s="23"/>
      <c r="I4164" s="23"/>
      <c r="J4164" s="23"/>
      <c r="K4164" s="23"/>
      <c r="L4164" s="23"/>
    </row>
    <row r="4165" spans="2:13" ht="4" hidden="1" customHeight="1" outlineLevel="1" x14ac:dyDescent="0.15">
      <c r="D4165" s="1"/>
      <c r="E4165" s="1"/>
      <c r="F4165" s="1"/>
      <c r="H4165" s="1"/>
      <c r="I4165" s="1"/>
      <c r="J4165" s="1"/>
      <c r="K4165" s="1"/>
      <c r="L4165" s="1"/>
    </row>
    <row r="4166" spans="2:13" s="1" customFormat="1" ht="15" hidden="1" customHeight="1" outlineLevel="1" x14ac:dyDescent="0.15">
      <c r="B4166" s="7"/>
      <c r="D4166" s="66" t="s">
        <v>327</v>
      </c>
      <c r="F4166" s="8" t="s">
        <v>18</v>
      </c>
      <c r="H4166" s="23"/>
      <c r="I4166" s="23"/>
      <c r="J4166" s="23"/>
      <c r="K4166" s="23"/>
      <c r="L4166" s="23"/>
    </row>
    <row r="4167" spans="2:13" ht="4" hidden="1" customHeight="1" outlineLevel="1" x14ac:dyDescent="0.15">
      <c r="D4167" s="1"/>
      <c r="E4167" s="1"/>
      <c r="F4167" s="1"/>
      <c r="H4167" s="1"/>
      <c r="I4167" s="1"/>
      <c r="J4167" s="1"/>
      <c r="K4167" s="1"/>
      <c r="L4167" s="1"/>
    </row>
    <row r="4168" spans="2:13" s="1" customFormat="1" ht="15" hidden="1" customHeight="1" outlineLevel="1" x14ac:dyDescent="0.15">
      <c r="B4168" s="7"/>
      <c r="D4168" s="60" t="s">
        <v>310</v>
      </c>
      <c r="E4168"/>
      <c r="F4168" s="8" t="s">
        <v>18</v>
      </c>
      <c r="H4168" s="28">
        <f>SUM(H4157:H4164, H4166)</f>
        <v>0</v>
      </c>
      <c r="I4168" s="28">
        <f t="shared" ref="I4168:L4168" si="240">SUM(I4157:I4164, I4166)</f>
        <v>0</v>
      </c>
      <c r="J4168" s="28">
        <f t="shared" si="240"/>
        <v>0</v>
      </c>
      <c r="K4168" s="28">
        <f t="shared" si="240"/>
        <v>0</v>
      </c>
      <c r="L4168" s="28">
        <f t="shared" si="240"/>
        <v>0</v>
      </c>
    </row>
    <row r="4169" spans="2:13" hidden="1" outlineLevel="1" x14ac:dyDescent="0.15">
      <c r="D4169" s="1"/>
      <c r="E4169" s="1"/>
      <c r="F4169" s="1"/>
      <c r="H4169" s="1"/>
      <c r="I4169" s="1"/>
      <c r="J4169" s="1"/>
      <c r="K4169" s="1"/>
      <c r="L4169" s="1"/>
    </row>
    <row r="4170" spans="2:13" s="1" customFormat="1" ht="18" hidden="1" customHeight="1" outlineLevel="1" x14ac:dyDescent="0.15">
      <c r="B4170" s="7"/>
      <c r="C4170" s="95" t="s">
        <v>322</v>
      </c>
      <c r="D4170" s="95"/>
      <c r="E4170" s="95"/>
      <c r="F4170" s="96"/>
      <c r="G4170" s="96"/>
      <c r="H4170" s="96" t="s">
        <v>4</v>
      </c>
      <c r="I4170" s="96" t="s">
        <v>5</v>
      </c>
      <c r="J4170" s="96" t="s">
        <v>6</v>
      </c>
      <c r="K4170" s="96" t="s">
        <v>257</v>
      </c>
      <c r="L4170" s="96" t="s">
        <v>258</v>
      </c>
      <c r="M4170" s="96"/>
    </row>
    <row r="4171" spans="2:13" ht="10" hidden="1" customHeight="1" outlineLevel="1" x14ac:dyDescent="0.15">
      <c r="H4171" s="1"/>
      <c r="I4171" s="1"/>
      <c r="J4171" s="1"/>
      <c r="K4171" s="1"/>
      <c r="L4171" s="1"/>
    </row>
    <row r="4172" spans="2:13" ht="15" hidden="1" customHeight="1" outlineLevel="1" x14ac:dyDescent="0.15">
      <c r="D4172" s="61" t="s">
        <v>308</v>
      </c>
      <c r="H4172" s="102" t="str" cm="1">
        <f t="array" ref="H4172">IF(OR(E4173:E4180 = "!"), "Red alert = missing data","")</f>
        <v/>
      </c>
      <c r="I4172" s="1"/>
      <c r="J4172" s="1"/>
      <c r="K4172" s="1"/>
      <c r="L4172" s="1"/>
    </row>
    <row r="4173" spans="2:13" s="1" customFormat="1" ht="15" hidden="1" customHeight="1" outlineLevel="1" x14ac:dyDescent="0.15">
      <c r="B4173" s="7"/>
      <c r="D4173" s="64" t="str">
        <f t="shared" ref="D4173:D4180" si="241">D4157</f>
        <v>[Role 1]</v>
      </c>
      <c r="E4173" s="62" t="str" cm="1">
        <f t="array" ref="E4173">IF(OR(H4157:L4157*H4173:L4173 &lt; H4157:L4157*1), "!", "")</f>
        <v/>
      </c>
      <c r="F4173" s="59" t="str">
        <f>F4144</f>
        <v>[currency code]</v>
      </c>
      <c r="H4173" s="23"/>
      <c r="I4173" s="23"/>
      <c r="J4173" s="23"/>
      <c r="K4173" s="23"/>
      <c r="L4173" s="23"/>
    </row>
    <row r="4174" spans="2:13" s="1" customFormat="1" ht="15" hidden="1" customHeight="1" outlineLevel="1" x14ac:dyDescent="0.15">
      <c r="B4174" s="7"/>
      <c r="D4174" s="64" t="str">
        <f t="shared" si="241"/>
        <v>[Role 2]</v>
      </c>
      <c r="E4174" s="62" t="str" cm="1">
        <f t="array" ref="E4174">IF(OR(H4158:L4158*H4174:L4174 &lt; H4158:L4158*1), "!", "")</f>
        <v/>
      </c>
      <c r="F4174" s="59" t="str">
        <f>F4144</f>
        <v>[currency code]</v>
      </c>
      <c r="H4174" s="23"/>
      <c r="I4174" s="23"/>
      <c r="J4174" s="23"/>
      <c r="K4174" s="23"/>
      <c r="L4174" s="23"/>
    </row>
    <row r="4175" spans="2:13" s="1" customFormat="1" ht="15" hidden="1" customHeight="1" outlineLevel="1" x14ac:dyDescent="0.15">
      <c r="B4175" s="7"/>
      <c r="D4175" s="64" t="str">
        <f t="shared" si="241"/>
        <v>[Role 3]</v>
      </c>
      <c r="E4175" s="62" t="str" cm="1">
        <f t="array" ref="E4175">IF(OR(H4159:L4159*H4175:L4175 &lt; H4159:L4159*1), "!", "")</f>
        <v/>
      </c>
      <c r="F4175" s="59" t="str">
        <f>F4144</f>
        <v>[currency code]</v>
      </c>
      <c r="H4175" s="23"/>
      <c r="I4175" s="23"/>
      <c r="J4175" s="23"/>
      <c r="K4175" s="23"/>
      <c r="L4175" s="23"/>
    </row>
    <row r="4176" spans="2:13" s="1" customFormat="1" ht="15" hidden="1" customHeight="1" outlineLevel="1" x14ac:dyDescent="0.15">
      <c r="B4176" s="7"/>
      <c r="D4176" s="64" t="str">
        <f t="shared" si="241"/>
        <v>[Role 4]</v>
      </c>
      <c r="E4176" s="62" t="str" cm="1">
        <f t="array" ref="E4176">IF(OR(H4160:L4160*H4176:L4176 &lt; H4160:L4160*1), "!", "")</f>
        <v/>
      </c>
      <c r="F4176" s="59" t="str">
        <f>F4144</f>
        <v>[currency code]</v>
      </c>
      <c r="H4176" s="23"/>
      <c r="I4176" s="23"/>
      <c r="J4176" s="23"/>
      <c r="K4176" s="23"/>
      <c r="L4176" s="23"/>
    </row>
    <row r="4177" spans="2:13" s="1" customFormat="1" ht="15" hidden="1" customHeight="1" outlineLevel="1" x14ac:dyDescent="0.15">
      <c r="B4177" s="7"/>
      <c r="D4177" s="64" t="str">
        <f t="shared" si="241"/>
        <v>[Role 5]</v>
      </c>
      <c r="E4177" s="62" t="str" cm="1">
        <f t="array" ref="E4177">IF(OR(H4161:L4161*H4177:L4177 &lt; H4161:L4161*1), "!", "")</f>
        <v/>
      </c>
      <c r="F4177" s="59" t="str">
        <f>F4144</f>
        <v>[currency code]</v>
      </c>
      <c r="H4177" s="23"/>
      <c r="I4177" s="23"/>
      <c r="J4177" s="23"/>
      <c r="K4177" s="23"/>
      <c r="L4177" s="23"/>
    </row>
    <row r="4178" spans="2:13" s="1" customFormat="1" ht="15" hidden="1" customHeight="1" outlineLevel="1" x14ac:dyDescent="0.15">
      <c r="B4178" s="7"/>
      <c r="D4178" s="64" t="str">
        <f t="shared" si="241"/>
        <v>[Role 6]</v>
      </c>
      <c r="E4178" s="62" t="str" cm="1">
        <f t="array" ref="E4178">IF(OR(H4162:L4162*H4178:L4178 &lt; H4162:L4162*1), "!", "")</f>
        <v/>
      </c>
      <c r="F4178" s="59" t="str">
        <f>F4144</f>
        <v>[currency code]</v>
      </c>
      <c r="H4178" s="23"/>
      <c r="I4178" s="23"/>
      <c r="J4178" s="23"/>
      <c r="K4178" s="23"/>
      <c r="L4178" s="23"/>
    </row>
    <row r="4179" spans="2:13" s="1" customFormat="1" ht="15" hidden="1" customHeight="1" outlineLevel="1" x14ac:dyDescent="0.15">
      <c r="B4179" s="7"/>
      <c r="D4179" s="64" t="str">
        <f t="shared" si="241"/>
        <v>[Role 7]</v>
      </c>
      <c r="E4179" s="62" t="str" cm="1">
        <f t="array" ref="E4179">IF(OR(H4163:L4163*H4179:L4179 &lt; H4163:L4163*1), "!", "")</f>
        <v/>
      </c>
      <c r="F4179" s="59" t="str">
        <f>F4144</f>
        <v>[currency code]</v>
      </c>
      <c r="H4179" s="23"/>
      <c r="I4179" s="23"/>
      <c r="J4179" s="23"/>
      <c r="K4179" s="23"/>
      <c r="L4179" s="23"/>
    </row>
    <row r="4180" spans="2:13" s="1" customFormat="1" ht="15" hidden="1" customHeight="1" outlineLevel="1" x14ac:dyDescent="0.15">
      <c r="B4180" s="7"/>
      <c r="D4180" s="64" t="str">
        <f t="shared" si="241"/>
        <v>[Role 8]</v>
      </c>
      <c r="E4180" s="62" t="str" cm="1">
        <f t="array" ref="E4180">IF(OR(H4164:L4164*H4180:L4180 &lt; H4164:L4164*1), "!", "")</f>
        <v/>
      </c>
      <c r="F4180" s="59" t="str">
        <f>F4144</f>
        <v>[currency code]</v>
      </c>
      <c r="H4180" s="23"/>
      <c r="I4180" s="23"/>
      <c r="J4180" s="23"/>
      <c r="K4180" s="23"/>
      <c r="L4180" s="23"/>
    </row>
    <row r="4181" spans="2:13" ht="10" hidden="1" customHeight="1" outlineLevel="1" x14ac:dyDescent="0.15">
      <c r="D4181" s="1"/>
      <c r="E4181" s="1"/>
      <c r="F4181" s="1"/>
      <c r="H4181" s="1"/>
      <c r="I4181" s="1"/>
      <c r="J4181" s="1"/>
      <c r="K4181" s="1"/>
      <c r="L4181" s="1"/>
    </row>
    <row r="4182" spans="2:13" ht="15" hidden="1" customHeight="1" outlineLevel="1" x14ac:dyDescent="0.15">
      <c r="D4182" s="61" t="s">
        <v>309</v>
      </c>
      <c r="E4182" s="1"/>
      <c r="F4182" s="1"/>
      <c r="H4182" s="104" t="s">
        <v>326</v>
      </c>
      <c r="I4182" s="1"/>
      <c r="J4182" s="1"/>
      <c r="K4182" s="1"/>
      <c r="L4182" s="1"/>
    </row>
    <row r="4183" spans="2:13" s="1" customFormat="1" ht="15" hidden="1" customHeight="1" outlineLevel="1" x14ac:dyDescent="0.15">
      <c r="B4183" s="7"/>
      <c r="D4183" s="64" t="str">
        <f t="shared" ref="D4183:D4190" si="242">D4157</f>
        <v>[Role 1]</v>
      </c>
      <c r="E4183" s="43"/>
      <c r="F4183" s="8" t="str">
        <f t="shared" ref="F4183:F4190" si="243">ReportingCurrency</f>
        <v>USD</v>
      </c>
      <c r="H4183" s="28">
        <f>IF(OR(H4146=0, H4157=0), 0, H4173/H4146)</f>
        <v>0</v>
      </c>
      <c r="I4183" s="28">
        <f>IF(OR(I4146=0, I4157=0), 0, I4173/I4146)</f>
        <v>0</v>
      </c>
      <c r="J4183" s="28">
        <f>IF(OR(J4146=0, J4157=0), 0, J4173/J4146)</f>
        <v>0</v>
      </c>
      <c r="K4183" s="28">
        <f>IF(OR(K4146=0, K4157=0), 0, K4173/K4146)</f>
        <v>0</v>
      </c>
      <c r="L4183" s="28">
        <f>IF(OR(L4146=0, L4157=0), 0, L4173/L4146)</f>
        <v>0</v>
      </c>
    </row>
    <row r="4184" spans="2:13" s="1" customFormat="1" ht="15" hidden="1" customHeight="1" outlineLevel="1" x14ac:dyDescent="0.15">
      <c r="B4184" s="7"/>
      <c r="D4184" s="64" t="str">
        <f t="shared" si="242"/>
        <v>[Role 2]</v>
      </c>
      <c r="E4184" s="43"/>
      <c r="F4184" s="8" t="str">
        <f t="shared" si="243"/>
        <v>USD</v>
      </c>
      <c r="H4184" s="28">
        <f>IF(OR(H4146=0, H4158=0), 0, H4174/H4146)</f>
        <v>0</v>
      </c>
      <c r="I4184" s="28">
        <f>IF(OR(I4146=0, I4158=0), 0, I4174/I4146)</f>
        <v>0</v>
      </c>
      <c r="J4184" s="28">
        <f>IF(OR(J4146=0, J4158=0), 0, J4174/J4146)</f>
        <v>0</v>
      </c>
      <c r="K4184" s="28">
        <f>IF(OR(K4146=0, K4158=0), 0, K4174/K4146)</f>
        <v>0</v>
      </c>
      <c r="L4184" s="28">
        <f>IF(OR(L4146=0, L4158=0), 0, L4174/L4146)</f>
        <v>0</v>
      </c>
    </row>
    <row r="4185" spans="2:13" s="1" customFormat="1" ht="15" hidden="1" customHeight="1" outlineLevel="1" x14ac:dyDescent="0.15">
      <c r="B4185" s="7"/>
      <c r="D4185" s="64" t="str">
        <f t="shared" si="242"/>
        <v>[Role 3]</v>
      </c>
      <c r="E4185" s="43"/>
      <c r="F4185" s="8" t="str">
        <f t="shared" si="243"/>
        <v>USD</v>
      </c>
      <c r="H4185" s="28">
        <f>IF(OR(H4146=0, H4159=0), 0, H4175/H4146)</f>
        <v>0</v>
      </c>
      <c r="I4185" s="28">
        <f>IF(OR(I4146=0, I4159=0), 0, I4175/I4146)</f>
        <v>0</v>
      </c>
      <c r="J4185" s="28">
        <f>IF(OR(J4146=0, J4159=0), 0, J4175/J4146)</f>
        <v>0</v>
      </c>
      <c r="K4185" s="28">
        <f>IF(OR(K4146=0, K4159=0), 0, K4175/K4146)</f>
        <v>0</v>
      </c>
      <c r="L4185" s="28">
        <f>IF(OR(L4146=0, L4159=0), 0, L4175/L4146)</f>
        <v>0</v>
      </c>
    </row>
    <row r="4186" spans="2:13" s="1" customFormat="1" ht="15" hidden="1" customHeight="1" outlineLevel="1" x14ac:dyDescent="0.15">
      <c r="B4186" s="7"/>
      <c r="D4186" s="64" t="str">
        <f t="shared" si="242"/>
        <v>[Role 4]</v>
      </c>
      <c r="E4186" s="43"/>
      <c r="F4186" s="8" t="str">
        <f t="shared" si="243"/>
        <v>USD</v>
      </c>
      <c r="H4186" s="28">
        <f>IF(OR(H4146=0, H4160=0), 0, H4176/H4146)</f>
        <v>0</v>
      </c>
      <c r="I4186" s="28">
        <f>IF(OR(I4146=0, I4160=0), 0, I4176/I4146)</f>
        <v>0</v>
      </c>
      <c r="J4186" s="28">
        <f>IF(OR(J4146=0, J4160=0), 0, J4176/J4146)</f>
        <v>0</v>
      </c>
      <c r="K4186" s="28">
        <f>IF(OR(K4146=0, K4160=0), 0, K4176/K4146)</f>
        <v>0</v>
      </c>
      <c r="L4186" s="28">
        <f>IF(OR(L4146=0, L4160=0), 0, L4176/L4146)</f>
        <v>0</v>
      </c>
    </row>
    <row r="4187" spans="2:13" s="1" customFormat="1" ht="15" hidden="1" customHeight="1" outlineLevel="1" x14ac:dyDescent="0.15">
      <c r="B4187" s="7"/>
      <c r="D4187" s="64" t="str">
        <f t="shared" si="242"/>
        <v>[Role 5]</v>
      </c>
      <c r="E4187" s="43"/>
      <c r="F4187" s="8" t="str">
        <f t="shared" si="243"/>
        <v>USD</v>
      </c>
      <c r="H4187" s="28">
        <f>IF(OR(H4146=0, H4161=0), 0, H4177/H4146)</f>
        <v>0</v>
      </c>
      <c r="I4187" s="28">
        <f>IF(OR(I4146=0, I4161=0), 0, I4177/I4146)</f>
        <v>0</v>
      </c>
      <c r="J4187" s="28">
        <f>IF(OR(J4146=0, J4161=0), 0, J4177/J4146)</f>
        <v>0</v>
      </c>
      <c r="K4187" s="28">
        <f>IF(OR(K4146=0, K4161=0), 0, K4177/K4146)</f>
        <v>0</v>
      </c>
      <c r="L4187" s="28">
        <f>IF(OR(L4146=0, L4161=0), 0, L4177/L4146)</f>
        <v>0</v>
      </c>
    </row>
    <row r="4188" spans="2:13" s="1" customFormat="1" ht="15" hidden="1" customHeight="1" outlineLevel="1" x14ac:dyDescent="0.15">
      <c r="B4188" s="7"/>
      <c r="D4188" s="64" t="str">
        <f t="shared" si="242"/>
        <v>[Role 6]</v>
      </c>
      <c r="E4188" s="43"/>
      <c r="F4188" s="8" t="str">
        <f t="shared" si="243"/>
        <v>USD</v>
      </c>
      <c r="H4188" s="28">
        <f>IF(OR(H4146=0, H4162=0), 0, H4178/H4146)</f>
        <v>0</v>
      </c>
      <c r="I4188" s="28">
        <f>IF(OR(I4146=0, I4162=0), 0, I4178/I4146)</f>
        <v>0</v>
      </c>
      <c r="J4188" s="28">
        <f>IF(OR(J4146=0, J4162=0), 0, J4178/J4146)</f>
        <v>0</v>
      </c>
      <c r="K4188" s="28">
        <f>IF(OR(K4146=0, K4162=0), 0, K4178/K4146)</f>
        <v>0</v>
      </c>
      <c r="L4188" s="28">
        <f>IF(OR(L4146=0, L4162=0), 0, L4178/L4146)</f>
        <v>0</v>
      </c>
    </row>
    <row r="4189" spans="2:13" s="1" customFormat="1" ht="15" hidden="1" customHeight="1" outlineLevel="1" x14ac:dyDescent="0.15">
      <c r="B4189" s="7"/>
      <c r="D4189" s="64" t="str">
        <f t="shared" si="242"/>
        <v>[Role 7]</v>
      </c>
      <c r="E4189" s="43"/>
      <c r="F4189" s="8" t="str">
        <f t="shared" si="243"/>
        <v>USD</v>
      </c>
      <c r="H4189" s="28">
        <f>IF(OR(H4146=0, H4163=0), 0, H4179/H4146)</f>
        <v>0</v>
      </c>
      <c r="I4189" s="28">
        <f>IF(OR(I4146=0, I4163=0), 0, I4179/I4146)</f>
        <v>0</v>
      </c>
      <c r="J4189" s="28">
        <f>IF(OR(J4146=0, J4163=0), 0, J4179/J4146)</f>
        <v>0</v>
      </c>
      <c r="K4189" s="28">
        <f>IF(OR(K4146=0, K4163=0), 0, K4179/K4146)</f>
        <v>0</v>
      </c>
      <c r="L4189" s="28">
        <f>IF(OR(L4146=0, L4163=0), 0, L4179/L4146)</f>
        <v>0</v>
      </c>
    </row>
    <row r="4190" spans="2:13" s="1" customFormat="1" ht="15" hidden="1" customHeight="1" outlineLevel="1" x14ac:dyDescent="0.15">
      <c r="B4190" s="7"/>
      <c r="D4190" s="64" t="str">
        <f t="shared" si="242"/>
        <v>[Role 8]</v>
      </c>
      <c r="E4190" s="43"/>
      <c r="F4190" s="8" t="str">
        <f t="shared" si="243"/>
        <v>USD</v>
      </c>
      <c r="H4190" s="28">
        <f>IF(OR(H4146=0, H4164=0), 0, H4180/H4146)</f>
        <v>0</v>
      </c>
      <c r="I4190" s="28">
        <f>IF(OR(I4146=0, I4164=0), 0, I4180/I4146)</f>
        <v>0</v>
      </c>
      <c r="J4190" s="28">
        <f>IF(OR(J4146=0, J4164=0), 0, J4180/J4146)</f>
        <v>0</v>
      </c>
      <c r="K4190" s="28">
        <f>IF(OR(K4146=0, K4164=0), 0, K4180/K4146)</f>
        <v>0</v>
      </c>
      <c r="L4190" s="28">
        <f>IF(OR(L4146=0, L4164=0), 0, L4180/L4146)</f>
        <v>0</v>
      </c>
    </row>
    <row r="4191" spans="2:13" hidden="1" outlineLevel="1" x14ac:dyDescent="0.15"/>
    <row r="4192" spans="2:13" s="1" customFormat="1" ht="18" hidden="1" customHeight="1" outlineLevel="1" x14ac:dyDescent="0.15">
      <c r="B4192" s="7"/>
      <c r="C4192" s="95" t="s">
        <v>10</v>
      </c>
      <c r="D4192" s="95"/>
      <c r="E4192" s="95"/>
      <c r="F4192" s="96"/>
      <c r="G4192" s="96"/>
      <c r="H4192" s="103" t="s">
        <v>4</v>
      </c>
      <c r="I4192" s="96" t="s">
        <v>5</v>
      </c>
      <c r="J4192" s="96" t="s">
        <v>6</v>
      </c>
      <c r="K4192" s="96" t="s">
        <v>257</v>
      </c>
      <c r="L4192" s="96" t="s">
        <v>258</v>
      </c>
      <c r="M4192" s="96"/>
    </row>
    <row r="4193" spans="2:13" ht="10" hidden="1" customHeight="1" outlineLevel="1" x14ac:dyDescent="0.15"/>
    <row r="4194" spans="2:13" s="1" customFormat="1" ht="15" hidden="1" customHeight="1" outlineLevel="1" x14ac:dyDescent="0.15">
      <c r="B4194" s="7"/>
      <c r="D4194" s="9" t="s">
        <v>17</v>
      </c>
      <c r="F4194" s="8" t="s">
        <v>9</v>
      </c>
      <c r="H4194" s="29">
        <f>H4168</f>
        <v>0</v>
      </c>
      <c r="I4194" s="29">
        <f>I4168</f>
        <v>0</v>
      </c>
      <c r="J4194" s="29">
        <f>J4168</f>
        <v>0</v>
      </c>
      <c r="K4194" s="29">
        <f>K4168</f>
        <v>0</v>
      </c>
      <c r="L4194" s="29">
        <f>L4168</f>
        <v>0</v>
      </c>
    </row>
    <row r="4195" spans="2:13" ht="4" hidden="1" customHeight="1" outlineLevel="1" x14ac:dyDescent="0.15">
      <c r="D4195" s="9"/>
      <c r="F4195" s="1"/>
      <c r="H4195" s="1"/>
      <c r="I4195" s="1"/>
      <c r="J4195" s="1"/>
      <c r="K4195" s="1"/>
      <c r="L4195" s="1"/>
    </row>
    <row r="4196" spans="2:13" s="1" customFormat="1" ht="15" hidden="1" customHeight="1" outlineLevel="1" x14ac:dyDescent="0.15">
      <c r="B4196" s="7"/>
      <c r="D4196" s="9" t="s">
        <v>249</v>
      </c>
      <c r="F4196" s="8" t="s">
        <v>9</v>
      </c>
      <c r="H4196" s="29" cm="1">
        <f t="array" ref="H4196">SUM(H4157:H4164 * (H4173:H4180 &lt;H4144))</f>
        <v>0</v>
      </c>
      <c r="I4196" s="29" cm="1">
        <f t="array" ref="I4196">SUM(I4157:I4164 * (I4173:I4180 &lt;I4144))</f>
        <v>0</v>
      </c>
      <c r="J4196" s="29" cm="1">
        <f t="array" ref="J4196">SUM(J4157:J4164 * (J4173:J4180 &lt;J4144))</f>
        <v>0</v>
      </c>
      <c r="K4196" s="29" cm="1">
        <f t="array" ref="K4196">SUM(K4157:K4164 * (K4173:K4180 &lt;K4144))</f>
        <v>0</v>
      </c>
      <c r="L4196" s="29" cm="1">
        <f t="array" ref="L4196">SUM(L4157:L4164 * (L4173:L4180 &lt;L4144))</f>
        <v>0</v>
      </c>
    </row>
    <row r="4197" spans="2:13" ht="4" hidden="1" customHeight="1" outlineLevel="1" x14ac:dyDescent="0.15">
      <c r="D4197" s="9"/>
      <c r="F4197" s="1"/>
      <c r="H4197" s="1"/>
      <c r="I4197" s="1"/>
      <c r="J4197" s="1"/>
      <c r="K4197" s="1"/>
      <c r="L4197" s="1"/>
    </row>
    <row r="4198" spans="2:13" s="1" customFormat="1" ht="15" hidden="1" customHeight="1" outlineLevel="1" x14ac:dyDescent="0.15">
      <c r="B4198" s="7"/>
      <c r="D4198" s="9" t="s">
        <v>11</v>
      </c>
      <c r="F4198" s="8" t="str">
        <f>ReportingCurrencyUnitLables</f>
        <v>USD 000s</v>
      </c>
      <c r="H4198" s="29">
        <f>H4148 * H4168 / 1000</f>
        <v>0</v>
      </c>
      <c r="I4198" s="105">
        <f t="shared" ref="I4198:L4198" si="244">I4148 * I4168 / 1000</f>
        <v>0</v>
      </c>
      <c r="J4198" s="29">
        <f t="shared" si="244"/>
        <v>0</v>
      </c>
      <c r="K4198" s="29">
        <f t="shared" si="244"/>
        <v>0</v>
      </c>
      <c r="L4198" s="29">
        <f t="shared" si="244"/>
        <v>0</v>
      </c>
    </row>
    <row r="4199" spans="2:13" ht="4" hidden="1" customHeight="1" outlineLevel="1" x14ac:dyDescent="0.15">
      <c r="D4199" s="9"/>
      <c r="F4199" s="1"/>
      <c r="H4199" s="1"/>
      <c r="I4199" s="1"/>
      <c r="J4199" s="1"/>
      <c r="K4199" s="1"/>
      <c r="L4199" s="1"/>
    </row>
    <row r="4200" spans="2:13" s="1" customFormat="1" ht="15" hidden="1" customHeight="1" outlineLevel="1" x14ac:dyDescent="0.15">
      <c r="B4200" s="7"/>
      <c r="D4200" s="9" t="s">
        <v>13</v>
      </c>
      <c r="F4200" s="8" t="s">
        <v>14</v>
      </c>
      <c r="H4200" s="30">
        <f>IF(H4194=0,0,H4196 / H4194)</f>
        <v>0</v>
      </c>
      <c r="I4200" s="30">
        <f>IF(I4194=0,0,I4196 / I4194)</f>
        <v>0</v>
      </c>
      <c r="J4200" s="30">
        <f>IF(J4194=0,0,J4196 / J4194)</f>
        <v>0</v>
      </c>
      <c r="K4200" s="30">
        <f>IF(K4194=0,0,K4196 / K4194)</f>
        <v>0</v>
      </c>
      <c r="L4200" s="30">
        <f>IF(L4194=0,0,L4196 / L4194)</f>
        <v>0</v>
      </c>
    </row>
    <row r="4201" spans="2:13" ht="4" hidden="1" customHeight="1" outlineLevel="1" x14ac:dyDescent="0.15">
      <c r="D4201" s="9"/>
      <c r="F4201" s="1"/>
      <c r="H4201" s="1"/>
      <c r="I4201" s="1"/>
      <c r="J4201" s="1"/>
      <c r="K4201" s="1"/>
      <c r="L4201" s="1"/>
    </row>
    <row r="4202" spans="2:13" ht="15" hidden="1" customHeight="1" outlineLevel="1" x14ac:dyDescent="0.15">
      <c r="D4202" s="9" t="s">
        <v>301</v>
      </c>
      <c r="F4202" s="8" t="str">
        <f>ReportingCurrencyUnitLables</f>
        <v>USD 000s</v>
      </c>
      <c r="G4202" s="1"/>
      <c r="H4202" s="105" cm="1">
        <f t="array" ref="H4202">SUM((H4183:H4190&lt;H4148) * (H4148 - H4183:H4190) * H4157:H4164) / 1000</f>
        <v>0</v>
      </c>
      <c r="I4202" s="105" cm="1">
        <f t="array" ref="I4202">SUM((I4183:I4190&lt;I4148) * (I4148 - I4183:I4190) * I4157:I4164) / 1000</f>
        <v>0</v>
      </c>
      <c r="J4202" s="105" cm="1">
        <f t="array" ref="J4202">SUM((J4183:J4190&lt;J4148) * (J4148 - J4183:J4190) * J4157:J4164) / 1000</f>
        <v>0</v>
      </c>
      <c r="K4202" s="105" cm="1">
        <f t="array" ref="K4202">SUM((K4183:K4190&lt;K4148) * (K4148 - K4183:K4190) * K4157:K4164) / 1000</f>
        <v>0</v>
      </c>
      <c r="L4202" s="105" cm="1">
        <f t="array" ref="L4202">SUM((L4183:L4190&lt;L4148) * (L4148 - L4183:L4190) * L4157:L4164) / 1000</f>
        <v>0</v>
      </c>
    </row>
    <row r="4203" spans="2:13" ht="4" hidden="1" customHeight="1" outlineLevel="1" x14ac:dyDescent="0.15">
      <c r="D4203" s="9"/>
      <c r="F4203" s="1"/>
      <c r="H4203" s="1"/>
      <c r="I4203" s="1"/>
      <c r="J4203" s="1"/>
      <c r="K4203" s="1"/>
      <c r="L4203" s="1"/>
    </row>
    <row r="4204" spans="2:13" s="1" customFormat="1" ht="15" hidden="1" customHeight="1" outlineLevel="1" x14ac:dyDescent="0.15">
      <c r="B4204" s="7"/>
      <c r="D4204" s="9" t="s">
        <v>252</v>
      </c>
      <c r="F4204" s="8" t="s">
        <v>250</v>
      </c>
      <c r="H4204" s="30">
        <f>IF(H4198=0, 0, H4202/H4198)</f>
        <v>0</v>
      </c>
      <c r="I4204" s="30">
        <f>IF(I4198=0, 0, I4202/I4198)</f>
        <v>0</v>
      </c>
      <c r="J4204" s="30">
        <f>IF(J4198=0, 0, J4202/J4198)</f>
        <v>0</v>
      </c>
      <c r="K4204" s="30">
        <f>IF(K4198=0, 0, K4202/K4198)</f>
        <v>0</v>
      </c>
      <c r="L4204" s="30">
        <f>IF(L4198=0, 0, L4202/L4198)</f>
        <v>0</v>
      </c>
    </row>
    <row r="4205" spans="2:13" ht="4" hidden="1" customHeight="1" outlineLevel="1" x14ac:dyDescent="0.15">
      <c r="D4205" s="9"/>
      <c r="F4205" s="1"/>
      <c r="H4205" s="1"/>
      <c r="I4205" s="1"/>
      <c r="J4205" s="1"/>
      <c r="K4205" s="1"/>
      <c r="L4205" s="1"/>
    </row>
    <row r="4206" spans="2:13" s="1" customFormat="1" ht="15" hidden="1" customHeight="1" outlineLevel="1" x14ac:dyDescent="0.15">
      <c r="B4206" s="7"/>
      <c r="C4206" s="7"/>
      <c r="D4206" s="9" t="s">
        <v>251</v>
      </c>
      <c r="F4206" s="8" t="s">
        <v>259</v>
      </c>
      <c r="H4206" s="31"/>
      <c r="I4206" s="30">
        <f>IF(H4204=0, 0, -(I4204-H4204) / H4204)</f>
        <v>0</v>
      </c>
      <c r="J4206" s="30">
        <f>IF(I4204=0, 0, -(J4204-I4204) / I4204)</f>
        <v>0</v>
      </c>
      <c r="K4206" s="30">
        <f>IF(J4204=0, 0, -(K4204-J4204) / J4204)</f>
        <v>0</v>
      </c>
      <c r="L4206" s="30">
        <f>IF(K4204=0, 0, -(L4204-K4204) / K4204)</f>
        <v>0</v>
      </c>
    </row>
    <row r="4207" spans="2:13" hidden="1" outlineLevel="1" x14ac:dyDescent="0.15"/>
    <row r="4208" spans="2:13" s="1" customFormat="1" ht="18" hidden="1" customHeight="1" outlineLevel="1" x14ac:dyDescent="0.15">
      <c r="B4208" s="7"/>
      <c r="C4208" s="95" t="s">
        <v>241</v>
      </c>
      <c r="D4208" s="95"/>
      <c r="E4208" s="97">
        <f>IF(AND(J4135 = "Yes", OR(ISBLANK(Worker_Type_Filter), Worker_Type_Filter = H4140),
 OR(ISBLANK(Country_Filter), Country_Filter = J4140)), 1, 0)</f>
        <v>1</v>
      </c>
      <c r="F4208" s="96"/>
      <c r="G4208" s="96"/>
      <c r="H4208" s="96" t="s">
        <v>4</v>
      </c>
      <c r="I4208" s="96" t="s">
        <v>5</v>
      </c>
      <c r="J4208" s="96" t="s">
        <v>6</v>
      </c>
      <c r="K4208" s="96" t="s">
        <v>257</v>
      </c>
      <c r="L4208" s="96" t="s">
        <v>258</v>
      </c>
      <c r="M4208" s="96"/>
    </row>
    <row r="4209" spans="2:14" ht="10" hidden="1" customHeight="1" outlineLevel="1" x14ac:dyDescent="0.15">
      <c r="C4209" s="44" t="s">
        <v>248</v>
      </c>
    </row>
    <row r="4210" spans="2:14" ht="4" hidden="1" customHeight="1" outlineLevel="1" x14ac:dyDescent="0.15"/>
    <row r="4211" spans="2:14" s="1" customFormat="1" ht="15" hidden="1" customHeight="1" outlineLevel="1" x14ac:dyDescent="0.15">
      <c r="B4211" s="7"/>
      <c r="C4211" s="19">
        <v>1</v>
      </c>
      <c r="D4211" s="9" t="s">
        <v>17</v>
      </c>
      <c r="F4211" s="8" t="s">
        <v>9</v>
      </c>
      <c r="H4211" s="29">
        <f>H4194 * $E4208</f>
        <v>0</v>
      </c>
      <c r="I4211" s="29">
        <f>I4194 * $E4208</f>
        <v>0</v>
      </c>
      <c r="J4211" s="29">
        <f>J4194 * $E4208</f>
        <v>0</v>
      </c>
      <c r="K4211" s="29">
        <f>K4194 * $E4208</f>
        <v>0</v>
      </c>
      <c r="L4211" s="29">
        <f>L4194 * $E4208</f>
        <v>0</v>
      </c>
    </row>
    <row r="4212" spans="2:14" ht="4" hidden="1" customHeight="1" outlineLevel="1" x14ac:dyDescent="0.15">
      <c r="D4212" s="9"/>
      <c r="F4212" s="1"/>
      <c r="H4212" s="1"/>
      <c r="I4212" s="1"/>
      <c r="J4212" s="1"/>
      <c r="K4212" s="1"/>
      <c r="L4212" s="1"/>
    </row>
    <row r="4213" spans="2:14" s="1" customFormat="1" ht="15" hidden="1" customHeight="1" outlineLevel="1" x14ac:dyDescent="0.15">
      <c r="B4213" s="7"/>
      <c r="C4213" s="19">
        <v>2</v>
      </c>
      <c r="D4213" s="9" t="s">
        <v>249</v>
      </c>
      <c r="F4213" s="8" t="s">
        <v>9</v>
      </c>
      <c r="H4213" s="29">
        <f>H4196 * $E4208</f>
        <v>0</v>
      </c>
      <c r="I4213" s="29">
        <f>I4196 * $E4208</f>
        <v>0</v>
      </c>
      <c r="J4213" s="29">
        <f>J4196 * $E4208</f>
        <v>0</v>
      </c>
      <c r="K4213" s="29">
        <f>K4196 * $E4208</f>
        <v>0</v>
      </c>
      <c r="L4213" s="29">
        <f>L4196 * $E4208</f>
        <v>0</v>
      </c>
    </row>
    <row r="4214" spans="2:14" ht="4" hidden="1" customHeight="1" outlineLevel="1" x14ac:dyDescent="0.15">
      <c r="D4214" s="9"/>
      <c r="F4214" s="1"/>
      <c r="H4214" s="1"/>
      <c r="I4214" s="1"/>
      <c r="J4214" s="1"/>
      <c r="K4214" s="1"/>
      <c r="L4214" s="1"/>
    </row>
    <row r="4215" spans="2:14" s="1" customFormat="1" ht="15" hidden="1" customHeight="1" outlineLevel="1" x14ac:dyDescent="0.15">
      <c r="B4215" s="7"/>
      <c r="C4215" s="19">
        <v>3</v>
      </c>
      <c r="D4215" s="9" t="s">
        <v>11</v>
      </c>
      <c r="F4215" s="8" t="str">
        <f>ReportingCurrencyUnitLables</f>
        <v>USD 000s</v>
      </c>
      <c r="H4215" s="29">
        <f>H4198 * $E4208</f>
        <v>0</v>
      </c>
      <c r="I4215" s="29">
        <f>I4198 * $E4208</f>
        <v>0</v>
      </c>
      <c r="J4215" s="29">
        <f>J4198 * $E4208</f>
        <v>0</v>
      </c>
      <c r="K4215" s="29">
        <f>K4198 * $E4208</f>
        <v>0</v>
      </c>
      <c r="L4215" s="29">
        <f>L4198 * $E4208</f>
        <v>0</v>
      </c>
    </row>
    <row r="4216" spans="2:14" ht="4" hidden="1" customHeight="1" outlineLevel="1" x14ac:dyDescent="0.15">
      <c r="D4216" s="9"/>
      <c r="F4216" s="1"/>
      <c r="H4216" s="1"/>
      <c r="I4216" s="1"/>
      <c r="J4216" s="1"/>
      <c r="K4216" s="1"/>
      <c r="L4216" s="1"/>
    </row>
    <row r="4217" spans="2:14" s="1" customFormat="1" ht="15" hidden="1" customHeight="1" outlineLevel="1" x14ac:dyDescent="0.15">
      <c r="B4217" s="7"/>
      <c r="C4217" s="19">
        <v>4</v>
      </c>
      <c r="D4217" s="9" t="s">
        <v>256</v>
      </c>
      <c r="F4217" s="8" t="str">
        <f>ReportingCurrencyUnitLables</f>
        <v>USD 000s</v>
      </c>
      <c r="H4217" s="29">
        <f>H4202 * $E4208</f>
        <v>0</v>
      </c>
      <c r="I4217" s="29">
        <f>I4202 * $E4208</f>
        <v>0</v>
      </c>
      <c r="J4217" s="29">
        <f>J4202 * $E4208</f>
        <v>0</v>
      </c>
      <c r="K4217" s="29">
        <f>K4202 * $E4208</f>
        <v>0</v>
      </c>
      <c r="L4217" s="29">
        <f>L4202 * $E4208</f>
        <v>0</v>
      </c>
    </row>
    <row r="4218" spans="2:14" ht="4" hidden="1" customHeight="1" outlineLevel="1" x14ac:dyDescent="0.15">
      <c r="D4218" s="9"/>
      <c r="F4218" s="1"/>
      <c r="H4218" s="1"/>
      <c r="I4218" s="1"/>
      <c r="J4218" s="1"/>
      <c r="K4218" s="1"/>
      <c r="L4218" s="1"/>
    </row>
    <row r="4219" spans="2:14" ht="10" hidden="1" customHeight="1" outlineLevel="1" x14ac:dyDescent="0.15">
      <c r="B4219" s="45"/>
      <c r="C4219" s="41"/>
      <c r="D4219" s="41"/>
      <c r="E4219" s="41"/>
      <c r="F4219" s="41"/>
      <c r="G4219" s="41"/>
      <c r="H4219" s="41"/>
      <c r="I4219" s="46"/>
      <c r="J4219" s="46"/>
      <c r="K4219" s="46"/>
      <c r="L4219" s="41"/>
      <c r="M4219" s="41"/>
      <c r="N4219" s="1"/>
    </row>
    <row r="4220" spans="2:14" ht="10" customHeight="1" x14ac:dyDescent="0.15">
      <c r="B4220" s="45"/>
      <c r="C4220" s="41"/>
      <c r="D4220" s="41"/>
      <c r="E4220" s="41"/>
      <c r="F4220" s="41"/>
      <c r="G4220" s="41"/>
      <c r="H4220" s="41"/>
      <c r="I4220" s="46"/>
      <c r="J4220" s="46"/>
      <c r="K4220" s="46"/>
      <c r="L4220" s="41"/>
      <c r="M4220" s="41"/>
      <c r="N4220" s="1"/>
    </row>
    <row r="4221" spans="2:14" s="1" customFormat="1" ht="19" collapsed="1" x14ac:dyDescent="0.15">
      <c r="B4221" s="87" cm="1">
        <f t="array" aca="1" ref="B4221" ca="1">MAX($B$2:OFFSET(B4221,-1,0)+1)</f>
        <v>50</v>
      </c>
      <c r="C4221" s="88" t="str">
        <f>UPPER(J4226) &amp;" / " &amp; K4226  &amp; " / " &amp; L4226 &amp; " / " &amp; H4226</f>
        <v xml:space="preserve"> /  /  / </v>
      </c>
      <c r="D4221" s="88"/>
      <c r="E4221" s="41"/>
      <c r="F4221" s="41"/>
      <c r="G4221" s="41"/>
      <c r="H4221" s="62" t="str">
        <f>IF(COUNTIF(E4223:E4303, "!")&gt;0, "!", "")</f>
        <v/>
      </c>
      <c r="I4221" s="18" t="s">
        <v>240</v>
      </c>
      <c r="J4221" s="2" t="s">
        <v>210</v>
      </c>
      <c r="K4221" s="18" t="s">
        <v>266</v>
      </c>
      <c r="L4221" s="42">
        <f>E4294</f>
        <v>1</v>
      </c>
      <c r="M4221" s="41"/>
    </row>
    <row r="4222" spans="2:14" s="1" customFormat="1" ht="4" hidden="1" customHeight="1" outlineLevel="1" x14ac:dyDescent="0.15">
      <c r="B4222" s="92"/>
      <c r="C4222" s="93"/>
      <c r="D4222" s="93"/>
      <c r="E4222" s="93"/>
      <c r="F4222" s="93"/>
      <c r="G4222" s="93"/>
      <c r="H4222" s="93"/>
      <c r="I4222" s="94"/>
      <c r="J4222" s="94"/>
      <c r="K4222" s="94"/>
      <c r="L4222" s="93"/>
      <c r="M4222" s="93"/>
    </row>
    <row r="4223" spans="2:14" ht="10" hidden="1" customHeight="1" outlineLevel="1" x14ac:dyDescent="0.15"/>
    <row r="4224" spans="2:14" ht="15" hidden="1" customHeight="1" outlineLevel="1" x14ac:dyDescent="0.15">
      <c r="D4224" s="1"/>
      <c r="E4224" s="1"/>
      <c r="H4224" s="4" t="s">
        <v>1</v>
      </c>
      <c r="J4224" s="4" t="s">
        <v>0</v>
      </c>
      <c r="K4224" s="4" t="s">
        <v>209</v>
      </c>
      <c r="L4224" s="4" t="s">
        <v>263</v>
      </c>
    </row>
    <row r="4225" spans="2:13" ht="5" hidden="1" customHeight="1" outlineLevel="1" x14ac:dyDescent="0.15">
      <c r="D4225" s="1"/>
      <c r="E4225" s="1"/>
      <c r="H4225" s="1"/>
      <c r="J4225" s="1"/>
      <c r="K4225" s="1"/>
      <c r="L4225" s="1"/>
    </row>
    <row r="4226" spans="2:13" ht="15" hidden="1" customHeight="1" outlineLevel="1" x14ac:dyDescent="0.15">
      <c r="D4226" s="9" t="s">
        <v>2</v>
      </c>
      <c r="E4226" s="1"/>
      <c r="H4226" s="2"/>
      <c r="J4226" s="2"/>
      <c r="K4226" s="2"/>
      <c r="L4226" s="2"/>
    </row>
    <row r="4227" spans="2:13" hidden="1" outlineLevel="1" x14ac:dyDescent="0.15">
      <c r="D4227" s="1"/>
      <c r="E4227" s="1"/>
      <c r="F4227" s="1"/>
      <c r="H4227" s="1"/>
      <c r="I4227" s="1"/>
      <c r="J4227" s="1"/>
      <c r="K4227" s="1"/>
      <c r="L4227" s="1"/>
    </row>
    <row r="4228" spans="2:13" s="1" customFormat="1" ht="18" hidden="1" customHeight="1" outlineLevel="1" x14ac:dyDescent="0.15">
      <c r="B4228" s="7"/>
      <c r="C4228" s="95" t="s">
        <v>3</v>
      </c>
      <c r="D4228" s="95"/>
      <c r="E4228" s="95"/>
      <c r="F4228" s="96"/>
      <c r="G4228" s="96"/>
      <c r="H4228" s="96" t="s">
        <v>4</v>
      </c>
      <c r="I4228" s="96" t="s">
        <v>5</v>
      </c>
      <c r="J4228" s="96" t="s">
        <v>6</v>
      </c>
      <c r="K4228" s="96" t="s">
        <v>257</v>
      </c>
      <c r="L4228" s="96" t="s">
        <v>258</v>
      </c>
      <c r="M4228" s="96"/>
    </row>
    <row r="4229" spans="2:13" ht="10" hidden="1" customHeight="1" outlineLevel="1" x14ac:dyDescent="0.15">
      <c r="H4229" s="1"/>
      <c r="I4229" s="1"/>
      <c r="J4229" s="1"/>
      <c r="K4229" s="1"/>
      <c r="L4229" s="1"/>
    </row>
    <row r="4230" spans="2:13" s="1" customFormat="1" ht="15" hidden="1" customHeight="1" outlineLevel="1" x14ac:dyDescent="0.15">
      <c r="B4230" s="7"/>
      <c r="D4230" s="9" t="s">
        <v>3</v>
      </c>
      <c r="F4230" s="17" t="s">
        <v>331</v>
      </c>
      <c r="H4230" s="22"/>
      <c r="I4230" s="22"/>
      <c r="J4230" s="22"/>
      <c r="K4230" s="22"/>
      <c r="L4230" s="22"/>
    </row>
    <row r="4231" spans="2:13" ht="4" hidden="1" customHeight="1" outlineLevel="1" x14ac:dyDescent="0.15">
      <c r="D4231" s="1"/>
      <c r="E4231" s="1"/>
      <c r="F4231" s="1"/>
      <c r="H4231" s="1"/>
      <c r="I4231" s="1"/>
      <c r="J4231" s="1"/>
      <c r="K4231" s="1"/>
      <c r="L4231" s="1"/>
    </row>
    <row r="4232" spans="2:13" s="1" customFormat="1" ht="15" hidden="1" customHeight="1" outlineLevel="1" x14ac:dyDescent="0.15">
      <c r="B4232" s="7"/>
      <c r="D4232" s="9" t="s">
        <v>246</v>
      </c>
      <c r="F4232" s="8" t="str">
        <f>F4234 &amp; ":" &amp; F4230</f>
        <v>USD:[currency code]</v>
      </c>
      <c r="H4232" s="24"/>
      <c r="I4232" s="24"/>
      <c r="J4232" s="24"/>
      <c r="K4232" s="24"/>
      <c r="L4232" s="24"/>
    </row>
    <row r="4233" spans="2:13" ht="4" hidden="1" customHeight="1" outlineLevel="1" x14ac:dyDescent="0.15">
      <c r="D4233" s="1"/>
      <c r="E4233" s="1"/>
      <c r="F4233" s="1"/>
      <c r="H4233" s="1"/>
      <c r="I4233" s="1"/>
      <c r="J4233" s="1"/>
      <c r="K4233" s="1"/>
      <c r="L4233" s="1"/>
    </row>
    <row r="4234" spans="2:13" s="1" customFormat="1" ht="15" hidden="1" customHeight="1" outlineLevel="1" x14ac:dyDescent="0.15">
      <c r="B4234" s="7"/>
      <c r="D4234" s="9" t="s">
        <v>16</v>
      </c>
      <c r="F4234" s="8" t="str">
        <f>ReportingCurrency</f>
        <v>USD</v>
      </c>
      <c r="H4234" s="28">
        <f>IF(H4232=0, 0, H4230/H4232)</f>
        <v>0</v>
      </c>
      <c r="I4234" s="28">
        <f>IF(I4232=0, 0, I4230/I4232)</f>
        <v>0</v>
      </c>
      <c r="J4234" s="28">
        <f>IF(J4232=0, 0, J4230/J4232)</f>
        <v>0</v>
      </c>
      <c r="K4234" s="28">
        <f>IF(K4232=0, 0, K4230/K4232)</f>
        <v>0</v>
      </c>
      <c r="L4234" s="28">
        <f>IF(L4232=0, 0, L4230/L4232)</f>
        <v>0</v>
      </c>
    </row>
    <row r="4235" spans="2:13" ht="4" hidden="1" customHeight="1" outlineLevel="1" x14ac:dyDescent="0.15">
      <c r="D4235" s="1"/>
      <c r="E4235" s="1"/>
      <c r="F4235" s="1"/>
      <c r="H4235" s="1"/>
      <c r="I4235" s="1"/>
      <c r="J4235" s="1"/>
      <c r="K4235" s="1"/>
      <c r="L4235" s="1"/>
    </row>
    <row r="4236" spans="2:13" s="1" customFormat="1" ht="15" hidden="1" customHeight="1" outlineLevel="1" x14ac:dyDescent="0.15">
      <c r="B4236" s="7"/>
      <c r="D4236" s="9" t="s">
        <v>253</v>
      </c>
      <c r="F4236" s="8" t="s">
        <v>254</v>
      </c>
      <c r="H4236" s="2"/>
      <c r="I4236" s="2"/>
      <c r="J4236" s="2"/>
      <c r="K4236" s="2"/>
      <c r="L4236" s="2"/>
    </row>
    <row r="4237" spans="2:13" ht="4" hidden="1" customHeight="1" outlineLevel="1" x14ac:dyDescent="0.15">
      <c r="D4237" s="1"/>
      <c r="E4237" s="1"/>
      <c r="F4237" s="1"/>
      <c r="H4237" s="1"/>
      <c r="I4237" s="1"/>
      <c r="J4237" s="1"/>
      <c r="K4237" s="1"/>
      <c r="L4237" s="1"/>
    </row>
    <row r="4238" spans="2:13" s="1" customFormat="1" ht="15" hidden="1" customHeight="1" outlineLevel="1" x14ac:dyDescent="0.15">
      <c r="B4238" s="7"/>
      <c r="D4238" s="9" t="s">
        <v>279</v>
      </c>
      <c r="F4238" s="8" t="s">
        <v>255</v>
      </c>
      <c r="H4238" s="25"/>
      <c r="I4238" s="25"/>
      <c r="J4238" s="25"/>
      <c r="K4238" s="25"/>
      <c r="L4238" s="25"/>
    </row>
    <row r="4239" spans="2:13" hidden="1" outlineLevel="1" x14ac:dyDescent="0.15">
      <c r="D4239" s="1"/>
      <c r="E4239" s="1"/>
      <c r="F4239" s="1"/>
      <c r="H4239" s="1"/>
      <c r="I4239" s="1"/>
      <c r="J4239" s="1"/>
      <c r="K4239" s="1"/>
      <c r="L4239" s="1"/>
    </row>
    <row r="4240" spans="2:13" s="1" customFormat="1" ht="18" hidden="1" customHeight="1" outlineLevel="1" x14ac:dyDescent="0.15">
      <c r="B4240" s="7"/>
      <c r="C4240" s="95" t="s">
        <v>8</v>
      </c>
      <c r="D4240" s="95"/>
      <c r="E4240" s="95"/>
      <c r="F4240" s="96"/>
      <c r="G4240" s="96"/>
      <c r="H4240" s="96" t="s">
        <v>4</v>
      </c>
      <c r="I4240" s="96" t="s">
        <v>5</v>
      </c>
      <c r="J4240" s="96" t="s">
        <v>6</v>
      </c>
      <c r="K4240" s="96" t="s">
        <v>257</v>
      </c>
      <c r="L4240" s="96" t="s">
        <v>258</v>
      </c>
      <c r="M4240" s="96"/>
    </row>
    <row r="4241" spans="2:13" ht="10" hidden="1" customHeight="1" outlineLevel="1" x14ac:dyDescent="0.15">
      <c r="H4241" s="1"/>
      <c r="I4241" s="1"/>
      <c r="J4241" s="1"/>
      <c r="K4241" s="1"/>
      <c r="L4241" s="1"/>
    </row>
    <row r="4242" spans="2:13" ht="15" hidden="1" customHeight="1" outlineLevel="1" x14ac:dyDescent="0.15">
      <c r="D4242" s="9" t="s">
        <v>323</v>
      </c>
      <c r="E4242" s="1"/>
      <c r="F4242" s="1"/>
      <c r="H4242" s="65"/>
      <c r="I4242" s="1"/>
      <c r="J4242" s="1"/>
      <c r="K4242" s="1"/>
      <c r="L4242" s="1"/>
    </row>
    <row r="4243" spans="2:13" s="1" customFormat="1" ht="15" hidden="1" customHeight="1" outlineLevel="1" x14ac:dyDescent="0.15">
      <c r="B4243" s="7"/>
      <c r="D4243" s="63" t="s">
        <v>317</v>
      </c>
      <c r="F4243" s="8" t="s">
        <v>18</v>
      </c>
      <c r="H4243" s="23"/>
      <c r="I4243" s="23"/>
      <c r="J4243" s="23"/>
      <c r="K4243" s="23"/>
      <c r="L4243" s="23"/>
    </row>
    <row r="4244" spans="2:13" s="1" customFormat="1" ht="15" hidden="1" customHeight="1" outlineLevel="1" x14ac:dyDescent="0.15">
      <c r="B4244" s="7"/>
      <c r="D4244" s="63" t="s">
        <v>302</v>
      </c>
      <c r="F4244" s="8" t="s">
        <v>18</v>
      </c>
      <c r="H4244" s="23"/>
      <c r="I4244" s="23"/>
      <c r="J4244" s="23"/>
      <c r="K4244" s="23"/>
      <c r="L4244" s="23"/>
    </row>
    <row r="4245" spans="2:13" s="1" customFormat="1" ht="15" hidden="1" customHeight="1" outlineLevel="1" x14ac:dyDescent="0.15">
      <c r="B4245" s="7"/>
      <c r="D4245" s="63" t="s">
        <v>303</v>
      </c>
      <c r="F4245" s="8" t="s">
        <v>18</v>
      </c>
      <c r="H4245" s="23"/>
      <c r="I4245" s="23"/>
      <c r="J4245" s="23"/>
      <c r="K4245" s="23"/>
      <c r="L4245" s="23"/>
    </row>
    <row r="4246" spans="2:13" s="1" customFormat="1" ht="15" hidden="1" customHeight="1" outlineLevel="1" x14ac:dyDescent="0.15">
      <c r="B4246" s="7"/>
      <c r="D4246" s="63" t="s">
        <v>304</v>
      </c>
      <c r="F4246" s="8" t="s">
        <v>18</v>
      </c>
      <c r="H4246" s="23"/>
      <c r="I4246" s="23"/>
      <c r="J4246" s="23"/>
      <c r="K4246" s="23"/>
      <c r="L4246" s="23"/>
    </row>
    <row r="4247" spans="2:13" s="1" customFormat="1" ht="15" hidden="1" customHeight="1" outlineLevel="1" x14ac:dyDescent="0.15">
      <c r="B4247" s="7"/>
      <c r="D4247" s="63" t="s">
        <v>318</v>
      </c>
      <c r="F4247" s="8" t="s">
        <v>18</v>
      </c>
      <c r="H4247" s="23"/>
      <c r="I4247" s="23"/>
      <c r="J4247" s="23"/>
      <c r="K4247" s="23"/>
      <c r="L4247" s="23"/>
    </row>
    <row r="4248" spans="2:13" s="1" customFormat="1" ht="15" hidden="1" customHeight="1" outlineLevel="1" x14ac:dyDescent="0.15">
      <c r="B4248" s="7"/>
      <c r="D4248" s="63" t="s">
        <v>319</v>
      </c>
      <c r="F4248" s="8" t="s">
        <v>18</v>
      </c>
      <c r="H4248" s="23"/>
      <c r="I4248" s="23"/>
      <c r="J4248" s="23"/>
      <c r="K4248" s="23"/>
      <c r="L4248" s="23"/>
    </row>
    <row r="4249" spans="2:13" s="1" customFormat="1" ht="15" hidden="1" customHeight="1" outlineLevel="1" x14ac:dyDescent="0.15">
      <c r="B4249" s="7"/>
      <c r="D4249" s="63" t="s">
        <v>320</v>
      </c>
      <c r="F4249" s="8" t="s">
        <v>18</v>
      </c>
      <c r="H4249" s="23"/>
      <c r="I4249" s="23"/>
      <c r="J4249" s="23"/>
      <c r="K4249" s="23"/>
      <c r="L4249" s="23"/>
    </row>
    <row r="4250" spans="2:13" s="1" customFormat="1" ht="15" hidden="1" customHeight="1" outlineLevel="1" x14ac:dyDescent="0.15">
      <c r="B4250" s="7"/>
      <c r="D4250" s="63" t="s">
        <v>321</v>
      </c>
      <c r="F4250" s="8" t="s">
        <v>18</v>
      </c>
      <c r="H4250" s="23"/>
      <c r="I4250" s="23"/>
      <c r="J4250" s="23"/>
      <c r="K4250" s="23"/>
      <c r="L4250" s="23"/>
    </row>
    <row r="4251" spans="2:13" ht="4" hidden="1" customHeight="1" outlineLevel="1" x14ac:dyDescent="0.15">
      <c r="D4251" s="1"/>
      <c r="E4251" s="1"/>
      <c r="F4251" s="1"/>
      <c r="H4251" s="1"/>
      <c r="I4251" s="1"/>
      <c r="J4251" s="1"/>
      <c r="K4251" s="1"/>
      <c r="L4251" s="1"/>
    </row>
    <row r="4252" spans="2:13" s="1" customFormat="1" ht="15" hidden="1" customHeight="1" outlineLevel="1" x14ac:dyDescent="0.15">
      <c r="B4252" s="7"/>
      <c r="D4252" s="66" t="s">
        <v>327</v>
      </c>
      <c r="F4252" s="8" t="s">
        <v>18</v>
      </c>
      <c r="H4252" s="23"/>
      <c r="I4252" s="23"/>
      <c r="J4252" s="23"/>
      <c r="K4252" s="23"/>
      <c r="L4252" s="23"/>
    </row>
    <row r="4253" spans="2:13" ht="4" hidden="1" customHeight="1" outlineLevel="1" x14ac:dyDescent="0.15">
      <c r="D4253" s="1"/>
      <c r="E4253" s="1"/>
      <c r="F4253" s="1"/>
      <c r="H4253" s="1"/>
      <c r="I4253" s="1"/>
      <c r="J4253" s="1"/>
      <c r="K4253" s="1"/>
      <c r="L4253" s="1"/>
    </row>
    <row r="4254" spans="2:13" s="1" customFormat="1" ht="15" hidden="1" customHeight="1" outlineLevel="1" x14ac:dyDescent="0.15">
      <c r="B4254" s="7"/>
      <c r="D4254" s="60" t="s">
        <v>310</v>
      </c>
      <c r="E4254"/>
      <c r="F4254" s="8" t="s">
        <v>18</v>
      </c>
      <c r="H4254" s="28">
        <f>SUM(H4243:H4250, H4252)</f>
        <v>0</v>
      </c>
      <c r="I4254" s="28">
        <f t="shared" ref="I4254:L4254" si="245">SUM(I4243:I4250, I4252)</f>
        <v>0</v>
      </c>
      <c r="J4254" s="28">
        <f t="shared" si="245"/>
        <v>0</v>
      </c>
      <c r="K4254" s="28">
        <f t="shared" si="245"/>
        <v>0</v>
      </c>
      <c r="L4254" s="28">
        <f t="shared" si="245"/>
        <v>0</v>
      </c>
    </row>
    <row r="4255" spans="2:13" hidden="1" outlineLevel="1" x14ac:dyDescent="0.15">
      <c r="D4255" s="1"/>
      <c r="E4255" s="1"/>
      <c r="F4255" s="1"/>
      <c r="H4255" s="1"/>
      <c r="I4255" s="1"/>
      <c r="J4255" s="1"/>
      <c r="K4255" s="1"/>
      <c r="L4255" s="1"/>
    </row>
    <row r="4256" spans="2:13" s="1" customFormat="1" ht="18" hidden="1" customHeight="1" outlineLevel="1" x14ac:dyDescent="0.15">
      <c r="B4256" s="7"/>
      <c r="C4256" s="95" t="s">
        <v>322</v>
      </c>
      <c r="D4256" s="95"/>
      <c r="E4256" s="95"/>
      <c r="F4256" s="96"/>
      <c r="G4256" s="96"/>
      <c r="H4256" s="96" t="s">
        <v>4</v>
      </c>
      <c r="I4256" s="96" t="s">
        <v>5</v>
      </c>
      <c r="J4256" s="96" t="s">
        <v>6</v>
      </c>
      <c r="K4256" s="96" t="s">
        <v>257</v>
      </c>
      <c r="L4256" s="96" t="s">
        <v>258</v>
      </c>
      <c r="M4256" s="96"/>
    </row>
    <row r="4257" spans="2:12" ht="10" hidden="1" customHeight="1" outlineLevel="1" x14ac:dyDescent="0.15">
      <c r="H4257" s="1"/>
      <c r="I4257" s="1"/>
      <c r="J4257" s="1"/>
      <c r="K4257" s="1"/>
      <c r="L4257" s="1"/>
    </row>
    <row r="4258" spans="2:12" ht="15" hidden="1" customHeight="1" outlineLevel="1" x14ac:dyDescent="0.15">
      <c r="D4258" s="61" t="s">
        <v>308</v>
      </c>
      <c r="H4258" s="102" t="str" cm="1">
        <f t="array" ref="H4258">IF(OR(E4259:E4266 = "!"), "Red alert = missing data","")</f>
        <v/>
      </c>
      <c r="I4258" s="1"/>
      <c r="J4258" s="1"/>
      <c r="K4258" s="1"/>
      <c r="L4258" s="1"/>
    </row>
    <row r="4259" spans="2:12" s="1" customFormat="1" ht="15" hidden="1" customHeight="1" outlineLevel="1" x14ac:dyDescent="0.15">
      <c r="B4259" s="7"/>
      <c r="D4259" s="64" t="str">
        <f t="shared" ref="D4259:D4266" si="246">D4243</f>
        <v>[Role 1]</v>
      </c>
      <c r="E4259" s="62" t="str" cm="1">
        <f t="array" ref="E4259">IF(OR(H4243:L4243*H4259:L4259 &lt; H4243:L4243*1), "!", "")</f>
        <v/>
      </c>
      <c r="F4259" s="59" t="str">
        <f>F4230</f>
        <v>[currency code]</v>
      </c>
      <c r="H4259" s="23"/>
      <c r="I4259" s="23"/>
      <c r="J4259" s="23"/>
      <c r="K4259" s="23"/>
      <c r="L4259" s="23"/>
    </row>
    <row r="4260" spans="2:12" s="1" customFormat="1" ht="15" hidden="1" customHeight="1" outlineLevel="1" x14ac:dyDescent="0.15">
      <c r="B4260" s="7"/>
      <c r="D4260" s="64" t="str">
        <f t="shared" si="246"/>
        <v>[Role 2]</v>
      </c>
      <c r="E4260" s="62" t="str" cm="1">
        <f t="array" ref="E4260">IF(OR(H4244:L4244*H4260:L4260 &lt; H4244:L4244*1), "!", "")</f>
        <v/>
      </c>
      <c r="F4260" s="59" t="str">
        <f>F4230</f>
        <v>[currency code]</v>
      </c>
      <c r="H4260" s="23"/>
      <c r="I4260" s="23"/>
      <c r="J4260" s="23"/>
      <c r="K4260" s="23"/>
      <c r="L4260" s="23"/>
    </row>
    <row r="4261" spans="2:12" s="1" customFormat="1" ht="15" hidden="1" customHeight="1" outlineLevel="1" x14ac:dyDescent="0.15">
      <c r="B4261" s="7"/>
      <c r="D4261" s="64" t="str">
        <f t="shared" si="246"/>
        <v>[Role 3]</v>
      </c>
      <c r="E4261" s="62" t="str" cm="1">
        <f t="array" ref="E4261">IF(OR(H4245:L4245*H4261:L4261 &lt; H4245:L4245*1), "!", "")</f>
        <v/>
      </c>
      <c r="F4261" s="59" t="str">
        <f>F4230</f>
        <v>[currency code]</v>
      </c>
      <c r="H4261" s="23"/>
      <c r="I4261" s="23"/>
      <c r="J4261" s="23"/>
      <c r="K4261" s="23"/>
      <c r="L4261" s="23"/>
    </row>
    <row r="4262" spans="2:12" s="1" customFormat="1" ht="15" hidden="1" customHeight="1" outlineLevel="1" x14ac:dyDescent="0.15">
      <c r="B4262" s="7"/>
      <c r="D4262" s="64" t="str">
        <f t="shared" si="246"/>
        <v>[Role 4]</v>
      </c>
      <c r="E4262" s="62" t="str" cm="1">
        <f t="array" ref="E4262">IF(OR(H4246:L4246*H4262:L4262 &lt; H4246:L4246*1), "!", "")</f>
        <v/>
      </c>
      <c r="F4262" s="59" t="str">
        <f>F4230</f>
        <v>[currency code]</v>
      </c>
      <c r="H4262" s="23"/>
      <c r="I4262" s="23"/>
      <c r="J4262" s="23"/>
      <c r="K4262" s="23"/>
      <c r="L4262" s="23"/>
    </row>
    <row r="4263" spans="2:12" s="1" customFormat="1" ht="15" hidden="1" customHeight="1" outlineLevel="1" x14ac:dyDescent="0.15">
      <c r="B4263" s="7"/>
      <c r="D4263" s="64" t="str">
        <f t="shared" si="246"/>
        <v>[Role 5]</v>
      </c>
      <c r="E4263" s="62" t="str" cm="1">
        <f t="array" ref="E4263">IF(OR(H4247:L4247*H4263:L4263 &lt; H4247:L4247*1), "!", "")</f>
        <v/>
      </c>
      <c r="F4263" s="59" t="str">
        <f>F4230</f>
        <v>[currency code]</v>
      </c>
      <c r="H4263" s="23"/>
      <c r="I4263" s="23"/>
      <c r="J4263" s="23"/>
      <c r="K4263" s="23"/>
      <c r="L4263" s="23"/>
    </row>
    <row r="4264" spans="2:12" s="1" customFormat="1" ht="15" hidden="1" customHeight="1" outlineLevel="1" x14ac:dyDescent="0.15">
      <c r="B4264" s="7"/>
      <c r="D4264" s="64" t="str">
        <f t="shared" si="246"/>
        <v>[Role 6]</v>
      </c>
      <c r="E4264" s="62" t="str" cm="1">
        <f t="array" ref="E4264">IF(OR(H4248:L4248*H4264:L4264 &lt; H4248:L4248*1), "!", "")</f>
        <v/>
      </c>
      <c r="F4264" s="59" t="str">
        <f>F4230</f>
        <v>[currency code]</v>
      </c>
      <c r="H4264" s="23"/>
      <c r="I4264" s="23"/>
      <c r="J4264" s="23"/>
      <c r="K4264" s="23"/>
      <c r="L4264" s="23"/>
    </row>
    <row r="4265" spans="2:12" s="1" customFormat="1" ht="15" hidden="1" customHeight="1" outlineLevel="1" x14ac:dyDescent="0.15">
      <c r="B4265" s="7"/>
      <c r="D4265" s="64" t="str">
        <f t="shared" si="246"/>
        <v>[Role 7]</v>
      </c>
      <c r="E4265" s="62" t="str" cm="1">
        <f t="array" ref="E4265">IF(OR(H4249:L4249*H4265:L4265 &lt; H4249:L4249*1), "!", "")</f>
        <v/>
      </c>
      <c r="F4265" s="59" t="str">
        <f>F4230</f>
        <v>[currency code]</v>
      </c>
      <c r="H4265" s="23"/>
      <c r="I4265" s="23"/>
      <c r="J4265" s="23"/>
      <c r="K4265" s="23"/>
      <c r="L4265" s="23"/>
    </row>
    <row r="4266" spans="2:12" s="1" customFormat="1" ht="15" hidden="1" customHeight="1" outlineLevel="1" x14ac:dyDescent="0.15">
      <c r="B4266" s="7"/>
      <c r="D4266" s="64" t="str">
        <f t="shared" si="246"/>
        <v>[Role 8]</v>
      </c>
      <c r="E4266" s="62" t="str" cm="1">
        <f t="array" ref="E4266">IF(OR(H4250:L4250*H4266:L4266 &lt; H4250:L4250*1), "!", "")</f>
        <v/>
      </c>
      <c r="F4266" s="59" t="str">
        <f>F4230</f>
        <v>[currency code]</v>
      </c>
      <c r="H4266" s="23"/>
      <c r="I4266" s="23"/>
      <c r="J4266" s="23"/>
      <c r="K4266" s="23"/>
      <c r="L4266" s="23"/>
    </row>
    <row r="4267" spans="2:12" ht="10" hidden="1" customHeight="1" outlineLevel="1" x14ac:dyDescent="0.15">
      <c r="D4267" s="1"/>
      <c r="E4267" s="1"/>
      <c r="F4267" s="1"/>
      <c r="H4267" s="1"/>
      <c r="I4267" s="1"/>
      <c r="J4267" s="1"/>
      <c r="K4267" s="1"/>
      <c r="L4267" s="1"/>
    </row>
    <row r="4268" spans="2:12" ht="15" hidden="1" customHeight="1" outlineLevel="1" x14ac:dyDescent="0.15">
      <c r="D4268" s="61" t="s">
        <v>309</v>
      </c>
      <c r="E4268" s="1"/>
      <c r="F4268" s="1"/>
      <c r="H4268" s="104" t="s">
        <v>326</v>
      </c>
      <c r="I4268" s="1"/>
      <c r="J4268" s="1"/>
      <c r="K4268" s="1"/>
      <c r="L4268" s="1"/>
    </row>
    <row r="4269" spans="2:12" s="1" customFormat="1" ht="15" hidden="1" customHeight="1" outlineLevel="1" x14ac:dyDescent="0.15">
      <c r="B4269" s="7"/>
      <c r="D4269" s="64" t="str">
        <f t="shared" ref="D4269:D4276" si="247">D4243</f>
        <v>[Role 1]</v>
      </c>
      <c r="E4269" s="43"/>
      <c r="F4269" s="8" t="str">
        <f t="shared" ref="F4269:F4276" si="248">ReportingCurrency</f>
        <v>USD</v>
      </c>
      <c r="H4269" s="28">
        <f>IF(OR(H4232=0, H4243=0), 0, H4259/H4232)</f>
        <v>0</v>
      </c>
      <c r="I4269" s="28">
        <f>IF(OR(I4232=0, I4243=0), 0, I4259/I4232)</f>
        <v>0</v>
      </c>
      <c r="J4269" s="28">
        <f>IF(OR(J4232=0, J4243=0), 0, J4259/J4232)</f>
        <v>0</v>
      </c>
      <c r="K4269" s="28">
        <f>IF(OR(K4232=0, K4243=0), 0, K4259/K4232)</f>
        <v>0</v>
      </c>
      <c r="L4269" s="28">
        <f>IF(OR(L4232=0, L4243=0), 0, L4259/L4232)</f>
        <v>0</v>
      </c>
    </row>
    <row r="4270" spans="2:12" s="1" customFormat="1" ht="15" hidden="1" customHeight="1" outlineLevel="1" x14ac:dyDescent="0.15">
      <c r="B4270" s="7"/>
      <c r="D4270" s="64" t="str">
        <f t="shared" si="247"/>
        <v>[Role 2]</v>
      </c>
      <c r="E4270" s="43"/>
      <c r="F4270" s="8" t="str">
        <f t="shared" si="248"/>
        <v>USD</v>
      </c>
      <c r="H4270" s="28">
        <f>IF(OR(H4232=0, H4244=0), 0, H4260/H4232)</f>
        <v>0</v>
      </c>
      <c r="I4270" s="28">
        <f>IF(OR(I4232=0, I4244=0), 0, I4260/I4232)</f>
        <v>0</v>
      </c>
      <c r="J4270" s="28">
        <f>IF(OR(J4232=0, J4244=0), 0, J4260/J4232)</f>
        <v>0</v>
      </c>
      <c r="K4270" s="28">
        <f>IF(OR(K4232=0, K4244=0), 0, K4260/K4232)</f>
        <v>0</v>
      </c>
      <c r="L4270" s="28">
        <f>IF(OR(L4232=0, L4244=0), 0, L4260/L4232)</f>
        <v>0</v>
      </c>
    </row>
    <row r="4271" spans="2:12" s="1" customFormat="1" ht="15" hidden="1" customHeight="1" outlineLevel="1" x14ac:dyDescent="0.15">
      <c r="B4271" s="7"/>
      <c r="D4271" s="64" t="str">
        <f t="shared" si="247"/>
        <v>[Role 3]</v>
      </c>
      <c r="E4271" s="43"/>
      <c r="F4271" s="8" t="str">
        <f t="shared" si="248"/>
        <v>USD</v>
      </c>
      <c r="H4271" s="28">
        <f>IF(OR(H4232=0, H4245=0), 0, H4261/H4232)</f>
        <v>0</v>
      </c>
      <c r="I4271" s="28">
        <f>IF(OR(I4232=0, I4245=0), 0, I4261/I4232)</f>
        <v>0</v>
      </c>
      <c r="J4271" s="28">
        <f>IF(OR(J4232=0, J4245=0), 0, J4261/J4232)</f>
        <v>0</v>
      </c>
      <c r="K4271" s="28">
        <f>IF(OR(K4232=0, K4245=0), 0, K4261/K4232)</f>
        <v>0</v>
      </c>
      <c r="L4271" s="28">
        <f>IF(OR(L4232=0, L4245=0), 0, L4261/L4232)</f>
        <v>0</v>
      </c>
    </row>
    <row r="4272" spans="2:12" s="1" customFormat="1" ht="15" hidden="1" customHeight="1" outlineLevel="1" x14ac:dyDescent="0.15">
      <c r="B4272" s="7"/>
      <c r="D4272" s="64" t="str">
        <f t="shared" si="247"/>
        <v>[Role 4]</v>
      </c>
      <c r="E4272" s="43"/>
      <c r="F4272" s="8" t="str">
        <f t="shared" si="248"/>
        <v>USD</v>
      </c>
      <c r="H4272" s="28">
        <f>IF(OR(H4232=0, H4246=0), 0, H4262/H4232)</f>
        <v>0</v>
      </c>
      <c r="I4272" s="28">
        <f>IF(OR(I4232=0, I4246=0), 0, I4262/I4232)</f>
        <v>0</v>
      </c>
      <c r="J4272" s="28">
        <f>IF(OR(J4232=0, J4246=0), 0, J4262/J4232)</f>
        <v>0</v>
      </c>
      <c r="K4272" s="28">
        <f>IF(OR(K4232=0, K4246=0), 0, K4262/K4232)</f>
        <v>0</v>
      </c>
      <c r="L4272" s="28">
        <f>IF(OR(L4232=0, L4246=0), 0, L4262/L4232)</f>
        <v>0</v>
      </c>
    </row>
    <row r="4273" spans="2:13" s="1" customFormat="1" ht="15" hidden="1" customHeight="1" outlineLevel="1" x14ac:dyDescent="0.15">
      <c r="B4273" s="7"/>
      <c r="D4273" s="64" t="str">
        <f t="shared" si="247"/>
        <v>[Role 5]</v>
      </c>
      <c r="E4273" s="43"/>
      <c r="F4273" s="8" t="str">
        <f t="shared" si="248"/>
        <v>USD</v>
      </c>
      <c r="H4273" s="28">
        <f>IF(OR(H4232=0, H4247=0), 0, H4263/H4232)</f>
        <v>0</v>
      </c>
      <c r="I4273" s="28">
        <f>IF(OR(I4232=0, I4247=0), 0, I4263/I4232)</f>
        <v>0</v>
      </c>
      <c r="J4273" s="28">
        <f>IF(OR(J4232=0, J4247=0), 0, J4263/J4232)</f>
        <v>0</v>
      </c>
      <c r="K4273" s="28">
        <f>IF(OR(K4232=0, K4247=0), 0, K4263/K4232)</f>
        <v>0</v>
      </c>
      <c r="L4273" s="28">
        <f>IF(OR(L4232=0, L4247=0), 0, L4263/L4232)</f>
        <v>0</v>
      </c>
    </row>
    <row r="4274" spans="2:13" s="1" customFormat="1" ht="15" hidden="1" customHeight="1" outlineLevel="1" x14ac:dyDescent="0.15">
      <c r="B4274" s="7"/>
      <c r="D4274" s="64" t="str">
        <f t="shared" si="247"/>
        <v>[Role 6]</v>
      </c>
      <c r="E4274" s="43"/>
      <c r="F4274" s="8" t="str">
        <f t="shared" si="248"/>
        <v>USD</v>
      </c>
      <c r="H4274" s="28">
        <f>IF(OR(H4232=0, H4248=0), 0, H4264/H4232)</f>
        <v>0</v>
      </c>
      <c r="I4274" s="28">
        <f>IF(OR(I4232=0, I4248=0), 0, I4264/I4232)</f>
        <v>0</v>
      </c>
      <c r="J4274" s="28">
        <f>IF(OR(J4232=0, J4248=0), 0, J4264/J4232)</f>
        <v>0</v>
      </c>
      <c r="K4274" s="28">
        <f>IF(OR(K4232=0, K4248=0), 0, K4264/K4232)</f>
        <v>0</v>
      </c>
      <c r="L4274" s="28">
        <f>IF(OR(L4232=0, L4248=0), 0, L4264/L4232)</f>
        <v>0</v>
      </c>
    </row>
    <row r="4275" spans="2:13" s="1" customFormat="1" ht="15" hidden="1" customHeight="1" outlineLevel="1" x14ac:dyDescent="0.15">
      <c r="B4275" s="7"/>
      <c r="D4275" s="64" t="str">
        <f t="shared" si="247"/>
        <v>[Role 7]</v>
      </c>
      <c r="E4275" s="43"/>
      <c r="F4275" s="8" t="str">
        <f t="shared" si="248"/>
        <v>USD</v>
      </c>
      <c r="H4275" s="28">
        <f>IF(OR(H4232=0, H4249=0), 0, H4265/H4232)</f>
        <v>0</v>
      </c>
      <c r="I4275" s="28">
        <f>IF(OR(I4232=0, I4249=0), 0, I4265/I4232)</f>
        <v>0</v>
      </c>
      <c r="J4275" s="28">
        <f>IF(OR(J4232=0, J4249=0), 0, J4265/J4232)</f>
        <v>0</v>
      </c>
      <c r="K4275" s="28">
        <f>IF(OR(K4232=0, K4249=0), 0, K4265/K4232)</f>
        <v>0</v>
      </c>
      <c r="L4275" s="28">
        <f>IF(OR(L4232=0, L4249=0), 0, L4265/L4232)</f>
        <v>0</v>
      </c>
    </row>
    <row r="4276" spans="2:13" s="1" customFormat="1" ht="15" hidden="1" customHeight="1" outlineLevel="1" x14ac:dyDescent="0.15">
      <c r="B4276" s="7"/>
      <c r="D4276" s="64" t="str">
        <f t="shared" si="247"/>
        <v>[Role 8]</v>
      </c>
      <c r="E4276" s="43"/>
      <c r="F4276" s="8" t="str">
        <f t="shared" si="248"/>
        <v>USD</v>
      </c>
      <c r="H4276" s="28">
        <f>IF(OR(H4232=0, H4250=0), 0, H4266/H4232)</f>
        <v>0</v>
      </c>
      <c r="I4276" s="28">
        <f>IF(OR(I4232=0, I4250=0), 0, I4266/I4232)</f>
        <v>0</v>
      </c>
      <c r="J4276" s="28">
        <f>IF(OR(J4232=0, J4250=0), 0, J4266/J4232)</f>
        <v>0</v>
      </c>
      <c r="K4276" s="28">
        <f>IF(OR(K4232=0, K4250=0), 0, K4266/K4232)</f>
        <v>0</v>
      </c>
      <c r="L4276" s="28">
        <f>IF(OR(L4232=0, L4250=0), 0, L4266/L4232)</f>
        <v>0</v>
      </c>
    </row>
    <row r="4277" spans="2:13" hidden="1" outlineLevel="1" x14ac:dyDescent="0.15"/>
    <row r="4278" spans="2:13" s="1" customFormat="1" ht="18" hidden="1" customHeight="1" outlineLevel="1" x14ac:dyDescent="0.15">
      <c r="B4278" s="7"/>
      <c r="C4278" s="95" t="s">
        <v>10</v>
      </c>
      <c r="D4278" s="95"/>
      <c r="E4278" s="95"/>
      <c r="F4278" s="96"/>
      <c r="G4278" s="96"/>
      <c r="H4278" s="103" t="s">
        <v>4</v>
      </c>
      <c r="I4278" s="96" t="s">
        <v>5</v>
      </c>
      <c r="J4278" s="96" t="s">
        <v>6</v>
      </c>
      <c r="K4278" s="96" t="s">
        <v>257</v>
      </c>
      <c r="L4278" s="96" t="s">
        <v>258</v>
      </c>
      <c r="M4278" s="96"/>
    </row>
    <row r="4279" spans="2:13" ht="10" hidden="1" customHeight="1" outlineLevel="1" x14ac:dyDescent="0.15"/>
    <row r="4280" spans="2:13" s="1" customFormat="1" ht="15" hidden="1" customHeight="1" outlineLevel="1" x14ac:dyDescent="0.15">
      <c r="B4280" s="7"/>
      <c r="D4280" s="9" t="s">
        <v>17</v>
      </c>
      <c r="F4280" s="8" t="s">
        <v>9</v>
      </c>
      <c r="H4280" s="29">
        <f>H4254</f>
        <v>0</v>
      </c>
      <c r="I4280" s="29">
        <f>I4254</f>
        <v>0</v>
      </c>
      <c r="J4280" s="29">
        <f>J4254</f>
        <v>0</v>
      </c>
      <c r="K4280" s="29">
        <f>K4254</f>
        <v>0</v>
      </c>
      <c r="L4280" s="29">
        <f>L4254</f>
        <v>0</v>
      </c>
    </row>
    <row r="4281" spans="2:13" ht="4" hidden="1" customHeight="1" outlineLevel="1" x14ac:dyDescent="0.15">
      <c r="D4281" s="9"/>
      <c r="F4281" s="1"/>
      <c r="H4281" s="1"/>
      <c r="I4281" s="1"/>
      <c r="J4281" s="1"/>
      <c r="K4281" s="1"/>
      <c r="L4281" s="1"/>
    </row>
    <row r="4282" spans="2:13" s="1" customFormat="1" ht="15" hidden="1" customHeight="1" outlineLevel="1" x14ac:dyDescent="0.15">
      <c r="B4282" s="7"/>
      <c r="D4282" s="9" t="s">
        <v>249</v>
      </c>
      <c r="F4282" s="8" t="s">
        <v>9</v>
      </c>
      <c r="H4282" s="29" cm="1">
        <f t="array" ref="H4282">SUM(H4243:H4250 * (H4259:H4266 &lt;H4230))</f>
        <v>0</v>
      </c>
      <c r="I4282" s="29" cm="1">
        <f t="array" ref="I4282">SUM(I4243:I4250 * (I4259:I4266 &lt;I4230))</f>
        <v>0</v>
      </c>
      <c r="J4282" s="29" cm="1">
        <f t="array" ref="J4282">SUM(J4243:J4250 * (J4259:J4266 &lt;J4230))</f>
        <v>0</v>
      </c>
      <c r="K4282" s="29" cm="1">
        <f t="array" ref="K4282">SUM(K4243:K4250 * (K4259:K4266 &lt;K4230))</f>
        <v>0</v>
      </c>
      <c r="L4282" s="29" cm="1">
        <f t="array" ref="L4282">SUM(L4243:L4250 * (L4259:L4266 &lt;L4230))</f>
        <v>0</v>
      </c>
    </row>
    <row r="4283" spans="2:13" ht="4" hidden="1" customHeight="1" outlineLevel="1" x14ac:dyDescent="0.15">
      <c r="D4283" s="9"/>
      <c r="F4283" s="1"/>
      <c r="H4283" s="1"/>
      <c r="I4283" s="1"/>
      <c r="J4283" s="1"/>
      <c r="K4283" s="1"/>
      <c r="L4283" s="1"/>
    </row>
    <row r="4284" spans="2:13" s="1" customFormat="1" ht="15" hidden="1" customHeight="1" outlineLevel="1" x14ac:dyDescent="0.15">
      <c r="B4284" s="7"/>
      <c r="D4284" s="9" t="s">
        <v>11</v>
      </c>
      <c r="F4284" s="8" t="str">
        <f>ReportingCurrencyUnitLables</f>
        <v>USD 000s</v>
      </c>
      <c r="H4284" s="29">
        <f>H4234 * H4254 / 1000</f>
        <v>0</v>
      </c>
      <c r="I4284" s="105">
        <f t="shared" ref="I4284:L4284" si="249">I4234 * I4254 / 1000</f>
        <v>0</v>
      </c>
      <c r="J4284" s="29">
        <f t="shared" si="249"/>
        <v>0</v>
      </c>
      <c r="K4284" s="29">
        <f t="shared" si="249"/>
        <v>0</v>
      </c>
      <c r="L4284" s="29">
        <f t="shared" si="249"/>
        <v>0</v>
      </c>
    </row>
    <row r="4285" spans="2:13" ht="4" hidden="1" customHeight="1" outlineLevel="1" x14ac:dyDescent="0.15">
      <c r="D4285" s="9"/>
      <c r="F4285" s="1"/>
      <c r="H4285" s="1"/>
      <c r="I4285" s="1"/>
      <c r="J4285" s="1"/>
      <c r="K4285" s="1"/>
      <c r="L4285" s="1"/>
    </row>
    <row r="4286" spans="2:13" s="1" customFormat="1" ht="15" hidden="1" customHeight="1" outlineLevel="1" x14ac:dyDescent="0.15">
      <c r="B4286" s="7"/>
      <c r="D4286" s="9" t="s">
        <v>13</v>
      </c>
      <c r="F4286" s="8" t="s">
        <v>14</v>
      </c>
      <c r="H4286" s="30">
        <f>IF(H4280=0,0,H4282 / H4280)</f>
        <v>0</v>
      </c>
      <c r="I4286" s="30">
        <f>IF(I4280=0,0,I4282 / I4280)</f>
        <v>0</v>
      </c>
      <c r="J4286" s="30">
        <f>IF(J4280=0,0,J4282 / J4280)</f>
        <v>0</v>
      </c>
      <c r="K4286" s="30">
        <f>IF(K4280=0,0,K4282 / K4280)</f>
        <v>0</v>
      </c>
      <c r="L4286" s="30">
        <f>IF(L4280=0,0,L4282 / L4280)</f>
        <v>0</v>
      </c>
    </row>
    <row r="4287" spans="2:13" ht="4" hidden="1" customHeight="1" outlineLevel="1" x14ac:dyDescent="0.15">
      <c r="D4287" s="9"/>
      <c r="F4287" s="1"/>
      <c r="H4287" s="1"/>
      <c r="I4287" s="1"/>
      <c r="J4287" s="1"/>
      <c r="K4287" s="1"/>
      <c r="L4287" s="1"/>
    </row>
    <row r="4288" spans="2:13" ht="15" hidden="1" customHeight="1" outlineLevel="1" x14ac:dyDescent="0.15">
      <c r="D4288" s="9" t="s">
        <v>301</v>
      </c>
      <c r="F4288" s="8" t="str">
        <f>ReportingCurrencyUnitLables</f>
        <v>USD 000s</v>
      </c>
      <c r="G4288" s="1"/>
      <c r="H4288" s="105" cm="1">
        <f t="array" ref="H4288">SUM((H4269:H4276&lt;H4234) * (H4234 - H4269:H4276) * H4243:H4250) / 1000</f>
        <v>0</v>
      </c>
      <c r="I4288" s="105" cm="1">
        <f t="array" ref="I4288">SUM((I4269:I4276&lt;I4234) * (I4234 - I4269:I4276) * I4243:I4250) / 1000</f>
        <v>0</v>
      </c>
      <c r="J4288" s="105" cm="1">
        <f t="array" ref="J4288">SUM((J4269:J4276&lt;J4234) * (J4234 - J4269:J4276) * J4243:J4250) / 1000</f>
        <v>0</v>
      </c>
      <c r="K4288" s="105" cm="1">
        <f t="array" ref="K4288">SUM((K4269:K4276&lt;K4234) * (K4234 - K4269:K4276) * K4243:K4250) / 1000</f>
        <v>0</v>
      </c>
      <c r="L4288" s="105" cm="1">
        <f t="array" ref="L4288">SUM((L4269:L4276&lt;L4234) * (L4234 - L4269:L4276) * L4243:L4250) / 1000</f>
        <v>0</v>
      </c>
    </row>
    <row r="4289" spans="2:13" ht="4" hidden="1" customHeight="1" outlineLevel="1" x14ac:dyDescent="0.15">
      <c r="D4289" s="9"/>
      <c r="F4289" s="1"/>
      <c r="H4289" s="1"/>
      <c r="I4289" s="1"/>
      <c r="J4289" s="1"/>
      <c r="K4289" s="1"/>
      <c r="L4289" s="1"/>
    </row>
    <row r="4290" spans="2:13" s="1" customFormat="1" ht="15" hidden="1" customHeight="1" outlineLevel="1" x14ac:dyDescent="0.15">
      <c r="B4290" s="7"/>
      <c r="D4290" s="9" t="s">
        <v>252</v>
      </c>
      <c r="F4290" s="8" t="s">
        <v>250</v>
      </c>
      <c r="H4290" s="30">
        <f>IF(H4284=0, 0, H4288/H4284)</f>
        <v>0</v>
      </c>
      <c r="I4290" s="30">
        <f>IF(I4284=0, 0, I4288/I4284)</f>
        <v>0</v>
      </c>
      <c r="J4290" s="30">
        <f>IF(J4284=0, 0, J4288/J4284)</f>
        <v>0</v>
      </c>
      <c r="K4290" s="30">
        <f>IF(K4284=0, 0, K4288/K4284)</f>
        <v>0</v>
      </c>
      <c r="L4290" s="30">
        <f>IF(L4284=0, 0, L4288/L4284)</f>
        <v>0</v>
      </c>
    </row>
    <row r="4291" spans="2:13" ht="4" hidden="1" customHeight="1" outlineLevel="1" x14ac:dyDescent="0.15">
      <c r="D4291" s="9"/>
      <c r="F4291" s="1"/>
      <c r="H4291" s="1"/>
      <c r="I4291" s="1"/>
      <c r="J4291" s="1"/>
      <c r="K4291" s="1"/>
      <c r="L4291" s="1"/>
    </row>
    <row r="4292" spans="2:13" s="1" customFormat="1" ht="15" hidden="1" customHeight="1" outlineLevel="1" x14ac:dyDescent="0.15">
      <c r="B4292" s="7"/>
      <c r="C4292" s="7"/>
      <c r="D4292" s="9" t="s">
        <v>251</v>
      </c>
      <c r="F4292" s="8" t="s">
        <v>259</v>
      </c>
      <c r="H4292" s="31"/>
      <c r="I4292" s="30">
        <f>IF(H4290=0, 0, -(I4290-H4290) / H4290)</f>
        <v>0</v>
      </c>
      <c r="J4292" s="30">
        <f>IF(I4290=0, 0, -(J4290-I4290) / I4290)</f>
        <v>0</v>
      </c>
      <c r="K4292" s="30">
        <f>IF(J4290=0, 0, -(K4290-J4290) / J4290)</f>
        <v>0</v>
      </c>
      <c r="L4292" s="30">
        <f>IF(K4290=0, 0, -(L4290-K4290) / K4290)</f>
        <v>0</v>
      </c>
    </row>
    <row r="4293" spans="2:13" hidden="1" outlineLevel="1" x14ac:dyDescent="0.15"/>
    <row r="4294" spans="2:13" s="1" customFormat="1" ht="18" hidden="1" customHeight="1" outlineLevel="1" x14ac:dyDescent="0.15">
      <c r="B4294" s="7"/>
      <c r="C4294" s="95" t="s">
        <v>241</v>
      </c>
      <c r="D4294" s="95"/>
      <c r="E4294" s="97">
        <f>IF(AND(J4221 = "Yes", OR(ISBLANK(Worker_Type_Filter), Worker_Type_Filter = H4226),
 OR(ISBLANK(Country_Filter), Country_Filter = J4226)), 1, 0)</f>
        <v>1</v>
      </c>
      <c r="F4294" s="96"/>
      <c r="G4294" s="96"/>
      <c r="H4294" s="96" t="s">
        <v>4</v>
      </c>
      <c r="I4294" s="96" t="s">
        <v>5</v>
      </c>
      <c r="J4294" s="96" t="s">
        <v>6</v>
      </c>
      <c r="K4294" s="96" t="s">
        <v>257</v>
      </c>
      <c r="L4294" s="96" t="s">
        <v>258</v>
      </c>
      <c r="M4294" s="96"/>
    </row>
    <row r="4295" spans="2:13" ht="10" hidden="1" customHeight="1" outlineLevel="1" x14ac:dyDescent="0.15">
      <c r="C4295" s="44" t="s">
        <v>248</v>
      </c>
    </row>
    <row r="4296" spans="2:13" ht="4" hidden="1" customHeight="1" outlineLevel="1" x14ac:dyDescent="0.15"/>
    <row r="4297" spans="2:13" s="1" customFormat="1" ht="15" hidden="1" customHeight="1" outlineLevel="1" x14ac:dyDescent="0.15">
      <c r="B4297" s="7"/>
      <c r="C4297" s="19">
        <v>1</v>
      </c>
      <c r="D4297" s="9" t="s">
        <v>17</v>
      </c>
      <c r="F4297" s="8" t="s">
        <v>9</v>
      </c>
      <c r="H4297" s="29">
        <f>H4280 * $E4294</f>
        <v>0</v>
      </c>
      <c r="I4297" s="29">
        <f>I4280 * $E4294</f>
        <v>0</v>
      </c>
      <c r="J4297" s="29">
        <f>J4280 * $E4294</f>
        <v>0</v>
      </c>
      <c r="K4297" s="29">
        <f>K4280 * $E4294</f>
        <v>0</v>
      </c>
      <c r="L4297" s="29">
        <f>L4280 * $E4294</f>
        <v>0</v>
      </c>
    </row>
    <row r="4298" spans="2:13" ht="4" hidden="1" customHeight="1" outlineLevel="1" x14ac:dyDescent="0.15">
      <c r="D4298" s="9"/>
      <c r="F4298" s="1"/>
      <c r="H4298" s="1"/>
      <c r="I4298" s="1"/>
      <c r="J4298" s="1"/>
      <c r="K4298" s="1"/>
      <c r="L4298" s="1"/>
    </row>
    <row r="4299" spans="2:13" s="1" customFormat="1" ht="15" hidden="1" customHeight="1" outlineLevel="1" x14ac:dyDescent="0.15">
      <c r="B4299" s="7"/>
      <c r="C4299" s="19">
        <v>2</v>
      </c>
      <c r="D4299" s="9" t="s">
        <v>249</v>
      </c>
      <c r="F4299" s="8" t="s">
        <v>9</v>
      </c>
      <c r="H4299" s="29">
        <f>H4282 * $E4294</f>
        <v>0</v>
      </c>
      <c r="I4299" s="29">
        <f>I4282 * $E4294</f>
        <v>0</v>
      </c>
      <c r="J4299" s="29">
        <f>J4282 * $E4294</f>
        <v>0</v>
      </c>
      <c r="K4299" s="29">
        <f>K4282 * $E4294</f>
        <v>0</v>
      </c>
      <c r="L4299" s="29">
        <f>L4282 * $E4294</f>
        <v>0</v>
      </c>
    </row>
    <row r="4300" spans="2:13" ht="4" hidden="1" customHeight="1" outlineLevel="1" x14ac:dyDescent="0.15">
      <c r="D4300" s="9"/>
      <c r="F4300" s="1"/>
      <c r="H4300" s="1"/>
      <c r="I4300" s="1"/>
      <c r="J4300" s="1"/>
      <c r="K4300" s="1"/>
      <c r="L4300" s="1"/>
    </row>
    <row r="4301" spans="2:13" s="1" customFormat="1" ht="15" hidden="1" customHeight="1" outlineLevel="1" x14ac:dyDescent="0.15">
      <c r="B4301" s="7"/>
      <c r="C4301" s="19">
        <v>3</v>
      </c>
      <c r="D4301" s="9" t="s">
        <v>11</v>
      </c>
      <c r="F4301" s="8" t="str">
        <f>ReportingCurrencyUnitLables</f>
        <v>USD 000s</v>
      </c>
      <c r="H4301" s="29">
        <f>H4284 * $E4294</f>
        <v>0</v>
      </c>
      <c r="I4301" s="29">
        <f>I4284 * $E4294</f>
        <v>0</v>
      </c>
      <c r="J4301" s="29">
        <f>J4284 * $E4294</f>
        <v>0</v>
      </c>
      <c r="K4301" s="29">
        <f>K4284 * $E4294</f>
        <v>0</v>
      </c>
      <c r="L4301" s="29">
        <f>L4284 * $E4294</f>
        <v>0</v>
      </c>
    </row>
    <row r="4302" spans="2:13" ht="4" hidden="1" customHeight="1" outlineLevel="1" x14ac:dyDescent="0.15">
      <c r="D4302" s="9"/>
      <c r="F4302" s="1"/>
      <c r="H4302" s="1"/>
      <c r="I4302" s="1"/>
      <c r="J4302" s="1"/>
      <c r="K4302" s="1"/>
      <c r="L4302" s="1"/>
    </row>
    <row r="4303" spans="2:13" s="1" customFormat="1" ht="15" hidden="1" customHeight="1" outlineLevel="1" x14ac:dyDescent="0.15">
      <c r="B4303" s="7"/>
      <c r="C4303" s="19">
        <v>4</v>
      </c>
      <c r="D4303" s="9" t="s">
        <v>256</v>
      </c>
      <c r="F4303" s="8" t="str">
        <f>ReportingCurrencyUnitLables</f>
        <v>USD 000s</v>
      </c>
      <c r="H4303" s="29">
        <f>H4288 * $E4294</f>
        <v>0</v>
      </c>
      <c r="I4303" s="29">
        <f>I4288 * $E4294</f>
        <v>0</v>
      </c>
      <c r="J4303" s="29">
        <f>J4288 * $E4294</f>
        <v>0</v>
      </c>
      <c r="K4303" s="29">
        <f>K4288 * $E4294</f>
        <v>0</v>
      </c>
      <c r="L4303" s="29">
        <f>L4288 * $E4294</f>
        <v>0</v>
      </c>
    </row>
    <row r="4304" spans="2:13" ht="4" hidden="1" customHeight="1" outlineLevel="1" x14ac:dyDescent="0.15">
      <c r="D4304" s="9"/>
      <c r="F4304" s="1"/>
      <c r="H4304" s="1"/>
      <c r="I4304" s="1"/>
      <c r="J4304" s="1"/>
      <c r="K4304" s="1"/>
      <c r="L4304" s="1"/>
    </row>
    <row r="4305" spans="2:14" ht="10" hidden="1" customHeight="1" outlineLevel="1" x14ac:dyDescent="0.15">
      <c r="B4305" s="45"/>
      <c r="C4305" s="41"/>
      <c r="D4305" s="41"/>
      <c r="E4305" s="41"/>
      <c r="F4305" s="41"/>
      <c r="G4305" s="41"/>
      <c r="H4305" s="41"/>
      <c r="I4305" s="46"/>
      <c r="J4305" s="46"/>
      <c r="K4305" s="46"/>
      <c r="L4305" s="41"/>
      <c r="M4305" s="41"/>
      <c r="N4305" s="1"/>
    </row>
    <row r="4306" spans="2:14" ht="10" customHeight="1" x14ac:dyDescent="0.15"/>
    <row r="4307" spans="2:14" s="1" customFormat="1" ht="19" collapsed="1" x14ac:dyDescent="0.15">
      <c r="B4307" s="87" cm="1">
        <f t="array" aca="1" ref="B4307" ca="1">MAX($B$2:OFFSET(B4307,-1,0)+1)</f>
        <v>51</v>
      </c>
      <c r="C4307" s="88" t="str">
        <f>UPPER(J4312) &amp;" / " &amp; K4312  &amp; " / " &amp; L4312 &amp; " / " &amp; H4312</f>
        <v xml:space="preserve"> /  /  / </v>
      </c>
      <c r="D4307" s="88"/>
      <c r="E4307" s="41"/>
      <c r="F4307" s="41"/>
      <c r="G4307" s="41"/>
      <c r="H4307" s="62" t="str">
        <f>IF(COUNTIF(E4309:E4389, "!")&gt;0, "!", "")</f>
        <v/>
      </c>
      <c r="I4307" s="18" t="s">
        <v>240</v>
      </c>
      <c r="J4307" s="2" t="s">
        <v>210</v>
      </c>
      <c r="K4307" s="18" t="s">
        <v>266</v>
      </c>
      <c r="L4307" s="42">
        <f>E4380</f>
        <v>1</v>
      </c>
      <c r="M4307" s="41"/>
    </row>
    <row r="4308" spans="2:14" s="1" customFormat="1" ht="4" hidden="1" customHeight="1" outlineLevel="1" x14ac:dyDescent="0.15">
      <c r="B4308" s="92"/>
      <c r="C4308" s="93"/>
      <c r="D4308" s="93"/>
      <c r="E4308" s="93"/>
      <c r="F4308" s="93"/>
      <c r="G4308" s="93"/>
      <c r="H4308" s="93"/>
      <c r="I4308" s="94"/>
      <c r="J4308" s="94"/>
      <c r="K4308" s="94"/>
      <c r="L4308" s="93"/>
      <c r="M4308" s="93"/>
    </row>
    <row r="4309" spans="2:14" ht="10" hidden="1" customHeight="1" outlineLevel="1" x14ac:dyDescent="0.15"/>
    <row r="4310" spans="2:14" ht="15" hidden="1" customHeight="1" outlineLevel="1" x14ac:dyDescent="0.15">
      <c r="D4310" s="1"/>
      <c r="E4310" s="1"/>
      <c r="H4310" s="4" t="s">
        <v>1</v>
      </c>
      <c r="J4310" s="4" t="s">
        <v>0</v>
      </c>
      <c r="K4310" s="4" t="s">
        <v>209</v>
      </c>
      <c r="L4310" s="4" t="s">
        <v>263</v>
      </c>
    </row>
    <row r="4311" spans="2:14" ht="5" hidden="1" customHeight="1" outlineLevel="1" x14ac:dyDescent="0.15">
      <c r="D4311" s="1"/>
      <c r="E4311" s="1"/>
      <c r="H4311" s="1"/>
      <c r="J4311" s="1"/>
      <c r="K4311" s="1"/>
      <c r="L4311" s="1"/>
    </row>
    <row r="4312" spans="2:14" ht="15" hidden="1" customHeight="1" outlineLevel="1" x14ac:dyDescent="0.15">
      <c r="D4312" s="9" t="s">
        <v>2</v>
      </c>
      <c r="E4312" s="1"/>
      <c r="H4312" s="2"/>
      <c r="J4312" s="2"/>
      <c r="K4312" s="2"/>
      <c r="L4312" s="2"/>
    </row>
    <row r="4313" spans="2:14" hidden="1" outlineLevel="1" x14ac:dyDescent="0.15">
      <c r="D4313" s="1"/>
      <c r="E4313" s="1"/>
      <c r="F4313" s="1"/>
      <c r="H4313" s="1"/>
      <c r="I4313" s="1"/>
      <c r="J4313" s="1"/>
      <c r="K4313" s="1"/>
      <c r="L4313" s="1"/>
    </row>
    <row r="4314" spans="2:14" s="1" customFormat="1" ht="18" hidden="1" customHeight="1" outlineLevel="1" x14ac:dyDescent="0.15">
      <c r="B4314" s="7"/>
      <c r="C4314" s="95" t="s">
        <v>3</v>
      </c>
      <c r="D4314" s="95"/>
      <c r="E4314" s="95"/>
      <c r="F4314" s="96"/>
      <c r="G4314" s="96"/>
      <c r="H4314" s="96" t="s">
        <v>4</v>
      </c>
      <c r="I4314" s="96" t="s">
        <v>5</v>
      </c>
      <c r="J4314" s="96" t="s">
        <v>6</v>
      </c>
      <c r="K4314" s="96" t="s">
        <v>257</v>
      </c>
      <c r="L4314" s="96" t="s">
        <v>258</v>
      </c>
      <c r="M4314" s="96"/>
    </row>
    <row r="4315" spans="2:14" ht="10" hidden="1" customHeight="1" outlineLevel="1" x14ac:dyDescent="0.15">
      <c r="H4315" s="1"/>
      <c r="I4315" s="1"/>
      <c r="J4315" s="1"/>
      <c r="K4315" s="1"/>
      <c r="L4315" s="1"/>
    </row>
    <row r="4316" spans="2:14" s="1" customFormat="1" ht="15" hidden="1" customHeight="1" outlineLevel="1" x14ac:dyDescent="0.15">
      <c r="B4316" s="7"/>
      <c r="D4316" s="9" t="s">
        <v>3</v>
      </c>
      <c r="F4316" s="17" t="s">
        <v>331</v>
      </c>
      <c r="H4316" s="22"/>
      <c r="I4316" s="22"/>
      <c r="J4316" s="22"/>
      <c r="K4316" s="22"/>
      <c r="L4316" s="22"/>
    </row>
    <row r="4317" spans="2:14" ht="4" hidden="1" customHeight="1" outlineLevel="1" x14ac:dyDescent="0.15">
      <c r="D4317" s="1"/>
      <c r="E4317" s="1"/>
      <c r="F4317" s="1"/>
      <c r="H4317" s="1"/>
      <c r="I4317" s="1"/>
      <c r="J4317" s="1"/>
      <c r="K4317" s="1"/>
      <c r="L4317" s="1"/>
    </row>
    <row r="4318" spans="2:14" s="1" customFormat="1" ht="15" hidden="1" customHeight="1" outlineLevel="1" x14ac:dyDescent="0.15">
      <c r="B4318" s="7"/>
      <c r="D4318" s="9" t="s">
        <v>246</v>
      </c>
      <c r="F4318" s="8" t="str">
        <f>F4320 &amp; ":" &amp; F4316</f>
        <v>USD:[currency code]</v>
      </c>
      <c r="H4318" s="24"/>
      <c r="I4318" s="24"/>
      <c r="J4318" s="24"/>
      <c r="K4318" s="24"/>
      <c r="L4318" s="24"/>
    </row>
    <row r="4319" spans="2:14" ht="4" hidden="1" customHeight="1" outlineLevel="1" x14ac:dyDescent="0.15">
      <c r="D4319" s="1"/>
      <c r="E4319" s="1"/>
      <c r="F4319" s="1"/>
      <c r="H4319" s="1"/>
      <c r="I4319" s="1"/>
      <c r="J4319" s="1"/>
      <c r="K4319" s="1"/>
      <c r="L4319" s="1"/>
    </row>
    <row r="4320" spans="2:14" s="1" customFormat="1" ht="15" hidden="1" customHeight="1" outlineLevel="1" x14ac:dyDescent="0.15">
      <c r="B4320" s="7"/>
      <c r="D4320" s="9" t="s">
        <v>16</v>
      </c>
      <c r="F4320" s="8" t="str">
        <f>ReportingCurrency</f>
        <v>USD</v>
      </c>
      <c r="H4320" s="28">
        <f>IF(H4318=0, 0, H4316/H4318)</f>
        <v>0</v>
      </c>
      <c r="I4320" s="28">
        <f>IF(I4318=0, 0, I4316/I4318)</f>
        <v>0</v>
      </c>
      <c r="J4320" s="28">
        <f>IF(J4318=0, 0, J4316/J4318)</f>
        <v>0</v>
      </c>
      <c r="K4320" s="28">
        <f>IF(K4318=0, 0, K4316/K4318)</f>
        <v>0</v>
      </c>
      <c r="L4320" s="28">
        <f>IF(L4318=0, 0, L4316/L4318)</f>
        <v>0</v>
      </c>
    </row>
    <row r="4321" spans="2:13" ht="4" hidden="1" customHeight="1" outlineLevel="1" x14ac:dyDescent="0.15">
      <c r="D4321" s="1"/>
      <c r="E4321" s="1"/>
      <c r="F4321" s="1"/>
      <c r="H4321" s="1"/>
      <c r="I4321" s="1"/>
      <c r="J4321" s="1"/>
      <c r="K4321" s="1"/>
      <c r="L4321" s="1"/>
    </row>
    <row r="4322" spans="2:13" s="1" customFormat="1" ht="15" hidden="1" customHeight="1" outlineLevel="1" x14ac:dyDescent="0.15">
      <c r="B4322" s="7"/>
      <c r="D4322" s="9" t="s">
        <v>253</v>
      </c>
      <c r="F4322" s="8" t="s">
        <v>254</v>
      </c>
      <c r="H4322" s="2"/>
      <c r="I4322" s="2"/>
      <c r="J4322" s="2"/>
      <c r="K4322" s="2"/>
      <c r="L4322" s="2"/>
    </row>
    <row r="4323" spans="2:13" ht="4" hidden="1" customHeight="1" outlineLevel="1" x14ac:dyDescent="0.15">
      <c r="D4323" s="1"/>
      <c r="E4323" s="1"/>
      <c r="F4323" s="1"/>
      <c r="H4323" s="1"/>
      <c r="I4323" s="1"/>
      <c r="J4323" s="1"/>
      <c r="K4323" s="1"/>
      <c r="L4323" s="1"/>
    </row>
    <row r="4324" spans="2:13" s="1" customFormat="1" ht="15" hidden="1" customHeight="1" outlineLevel="1" x14ac:dyDescent="0.15">
      <c r="B4324" s="7"/>
      <c r="D4324" s="9" t="s">
        <v>279</v>
      </c>
      <c r="F4324" s="8" t="s">
        <v>255</v>
      </c>
      <c r="H4324" s="25"/>
      <c r="I4324" s="25"/>
      <c r="J4324" s="25"/>
      <c r="K4324" s="25"/>
      <c r="L4324" s="25"/>
    </row>
    <row r="4325" spans="2:13" hidden="1" outlineLevel="1" x14ac:dyDescent="0.15">
      <c r="D4325" s="1"/>
      <c r="E4325" s="1"/>
      <c r="F4325" s="1"/>
      <c r="H4325" s="1"/>
      <c r="I4325" s="1"/>
      <c r="J4325" s="1"/>
      <c r="K4325" s="1"/>
      <c r="L4325" s="1"/>
    </row>
    <row r="4326" spans="2:13" s="1" customFormat="1" ht="18" hidden="1" customHeight="1" outlineLevel="1" x14ac:dyDescent="0.15">
      <c r="B4326" s="7"/>
      <c r="C4326" s="95" t="s">
        <v>8</v>
      </c>
      <c r="D4326" s="95"/>
      <c r="E4326" s="95"/>
      <c r="F4326" s="96"/>
      <c r="G4326" s="96"/>
      <c r="H4326" s="96" t="s">
        <v>4</v>
      </c>
      <c r="I4326" s="96" t="s">
        <v>5</v>
      </c>
      <c r="J4326" s="96" t="s">
        <v>6</v>
      </c>
      <c r="K4326" s="96" t="s">
        <v>257</v>
      </c>
      <c r="L4326" s="96" t="s">
        <v>258</v>
      </c>
      <c r="M4326" s="96"/>
    </row>
    <row r="4327" spans="2:13" ht="10" hidden="1" customHeight="1" outlineLevel="1" x14ac:dyDescent="0.15">
      <c r="H4327" s="1"/>
      <c r="I4327" s="1"/>
      <c r="J4327" s="1"/>
      <c r="K4327" s="1"/>
      <c r="L4327" s="1"/>
    </row>
    <row r="4328" spans="2:13" ht="15" hidden="1" customHeight="1" outlineLevel="1" x14ac:dyDescent="0.15">
      <c r="D4328" s="9" t="s">
        <v>323</v>
      </c>
      <c r="E4328" s="1"/>
      <c r="F4328" s="1"/>
      <c r="H4328" s="65"/>
      <c r="I4328" s="1"/>
      <c r="J4328" s="1"/>
      <c r="K4328" s="1"/>
      <c r="L4328" s="1"/>
    </row>
    <row r="4329" spans="2:13" s="1" customFormat="1" ht="15" hidden="1" customHeight="1" outlineLevel="1" x14ac:dyDescent="0.15">
      <c r="B4329" s="7"/>
      <c r="D4329" s="63" t="s">
        <v>317</v>
      </c>
      <c r="F4329" s="8" t="s">
        <v>18</v>
      </c>
      <c r="H4329" s="23"/>
      <c r="I4329" s="23"/>
      <c r="J4329" s="23"/>
      <c r="K4329" s="23"/>
      <c r="L4329" s="23"/>
    </row>
    <row r="4330" spans="2:13" s="1" customFormat="1" ht="15" hidden="1" customHeight="1" outlineLevel="1" x14ac:dyDescent="0.15">
      <c r="B4330" s="7"/>
      <c r="D4330" s="63" t="s">
        <v>302</v>
      </c>
      <c r="F4330" s="8" t="s">
        <v>18</v>
      </c>
      <c r="H4330" s="23"/>
      <c r="I4330" s="23"/>
      <c r="J4330" s="23"/>
      <c r="K4330" s="23"/>
      <c r="L4330" s="23"/>
    </row>
    <row r="4331" spans="2:13" s="1" customFormat="1" ht="15" hidden="1" customHeight="1" outlineLevel="1" x14ac:dyDescent="0.15">
      <c r="B4331" s="7"/>
      <c r="D4331" s="63" t="s">
        <v>303</v>
      </c>
      <c r="F4331" s="8" t="s">
        <v>18</v>
      </c>
      <c r="H4331" s="23"/>
      <c r="I4331" s="23"/>
      <c r="J4331" s="23"/>
      <c r="K4331" s="23"/>
      <c r="L4331" s="23"/>
    </row>
    <row r="4332" spans="2:13" s="1" customFormat="1" ht="15" hidden="1" customHeight="1" outlineLevel="1" x14ac:dyDescent="0.15">
      <c r="B4332" s="7"/>
      <c r="D4332" s="63" t="s">
        <v>304</v>
      </c>
      <c r="F4332" s="8" t="s">
        <v>18</v>
      </c>
      <c r="H4332" s="23"/>
      <c r="I4332" s="23"/>
      <c r="J4332" s="23"/>
      <c r="K4332" s="23"/>
      <c r="L4332" s="23"/>
    </row>
    <row r="4333" spans="2:13" s="1" customFormat="1" ht="15" hidden="1" customHeight="1" outlineLevel="1" x14ac:dyDescent="0.15">
      <c r="B4333" s="7"/>
      <c r="D4333" s="63" t="s">
        <v>318</v>
      </c>
      <c r="F4333" s="8" t="s">
        <v>18</v>
      </c>
      <c r="H4333" s="23"/>
      <c r="I4333" s="23"/>
      <c r="J4333" s="23"/>
      <c r="K4333" s="23"/>
      <c r="L4333" s="23"/>
    </row>
    <row r="4334" spans="2:13" s="1" customFormat="1" ht="15" hidden="1" customHeight="1" outlineLevel="1" x14ac:dyDescent="0.15">
      <c r="B4334" s="7"/>
      <c r="D4334" s="63" t="s">
        <v>319</v>
      </c>
      <c r="F4334" s="8" t="s">
        <v>18</v>
      </c>
      <c r="H4334" s="23"/>
      <c r="I4334" s="23"/>
      <c r="J4334" s="23"/>
      <c r="K4334" s="23"/>
      <c r="L4334" s="23"/>
    </row>
    <row r="4335" spans="2:13" s="1" customFormat="1" ht="15" hidden="1" customHeight="1" outlineLevel="1" x14ac:dyDescent="0.15">
      <c r="B4335" s="7"/>
      <c r="D4335" s="63" t="s">
        <v>320</v>
      </c>
      <c r="F4335" s="8" t="s">
        <v>18</v>
      </c>
      <c r="H4335" s="23"/>
      <c r="I4335" s="23"/>
      <c r="J4335" s="23"/>
      <c r="K4335" s="23"/>
      <c r="L4335" s="23"/>
    </row>
    <row r="4336" spans="2:13" s="1" customFormat="1" ht="15" hidden="1" customHeight="1" outlineLevel="1" x14ac:dyDescent="0.15">
      <c r="B4336" s="7"/>
      <c r="D4336" s="63" t="s">
        <v>321</v>
      </c>
      <c r="F4336" s="8" t="s">
        <v>18</v>
      </c>
      <c r="H4336" s="23"/>
      <c r="I4336" s="23"/>
      <c r="J4336" s="23"/>
      <c r="K4336" s="23"/>
      <c r="L4336" s="23"/>
    </row>
    <row r="4337" spans="2:13" ht="4" hidden="1" customHeight="1" outlineLevel="1" x14ac:dyDescent="0.15">
      <c r="D4337" s="1"/>
      <c r="E4337" s="1"/>
      <c r="F4337" s="1"/>
      <c r="H4337" s="1"/>
      <c r="I4337" s="1"/>
      <c r="J4337" s="1"/>
      <c r="K4337" s="1"/>
      <c r="L4337" s="1"/>
    </row>
    <row r="4338" spans="2:13" s="1" customFormat="1" ht="15" hidden="1" customHeight="1" outlineLevel="1" x14ac:dyDescent="0.15">
      <c r="B4338" s="7"/>
      <c r="D4338" s="66" t="s">
        <v>327</v>
      </c>
      <c r="F4338" s="8" t="s">
        <v>18</v>
      </c>
      <c r="H4338" s="23"/>
      <c r="I4338" s="23"/>
      <c r="J4338" s="23"/>
      <c r="K4338" s="23"/>
      <c r="L4338" s="23"/>
    </row>
    <row r="4339" spans="2:13" ht="4" hidden="1" customHeight="1" outlineLevel="1" x14ac:dyDescent="0.15">
      <c r="D4339" s="1"/>
      <c r="E4339" s="1"/>
      <c r="F4339" s="1"/>
      <c r="H4339" s="1"/>
      <c r="I4339" s="1"/>
      <c r="J4339" s="1"/>
      <c r="K4339" s="1"/>
      <c r="L4339" s="1"/>
    </row>
    <row r="4340" spans="2:13" s="1" customFormat="1" ht="15" hidden="1" customHeight="1" outlineLevel="1" x14ac:dyDescent="0.15">
      <c r="B4340" s="7"/>
      <c r="D4340" s="60" t="s">
        <v>310</v>
      </c>
      <c r="E4340"/>
      <c r="F4340" s="8" t="s">
        <v>18</v>
      </c>
      <c r="H4340" s="28">
        <f>SUM(H4329:H4336, H4338)</f>
        <v>0</v>
      </c>
      <c r="I4340" s="28">
        <f t="shared" ref="I4340:L4340" si="250">SUM(I4329:I4336, I4338)</f>
        <v>0</v>
      </c>
      <c r="J4340" s="28">
        <f t="shared" si="250"/>
        <v>0</v>
      </c>
      <c r="K4340" s="28">
        <f t="shared" si="250"/>
        <v>0</v>
      </c>
      <c r="L4340" s="28">
        <f t="shared" si="250"/>
        <v>0</v>
      </c>
    </row>
    <row r="4341" spans="2:13" hidden="1" outlineLevel="1" x14ac:dyDescent="0.15">
      <c r="D4341" s="1"/>
      <c r="E4341" s="1"/>
      <c r="F4341" s="1"/>
      <c r="H4341" s="1"/>
      <c r="I4341" s="1"/>
      <c r="J4341" s="1"/>
      <c r="K4341" s="1"/>
      <c r="L4341" s="1"/>
    </row>
    <row r="4342" spans="2:13" s="1" customFormat="1" ht="18" hidden="1" customHeight="1" outlineLevel="1" x14ac:dyDescent="0.15">
      <c r="B4342" s="7"/>
      <c r="C4342" s="95" t="s">
        <v>322</v>
      </c>
      <c r="D4342" s="95"/>
      <c r="E4342" s="95"/>
      <c r="F4342" s="96"/>
      <c r="G4342" s="96"/>
      <c r="H4342" s="96" t="s">
        <v>4</v>
      </c>
      <c r="I4342" s="96" t="s">
        <v>5</v>
      </c>
      <c r="J4342" s="96" t="s">
        <v>6</v>
      </c>
      <c r="K4342" s="96" t="s">
        <v>257</v>
      </c>
      <c r="L4342" s="96" t="s">
        <v>258</v>
      </c>
      <c r="M4342" s="96"/>
    </row>
    <row r="4343" spans="2:13" ht="10" hidden="1" customHeight="1" outlineLevel="1" x14ac:dyDescent="0.15">
      <c r="H4343" s="1"/>
      <c r="I4343" s="1"/>
      <c r="J4343" s="1"/>
      <c r="K4343" s="1"/>
      <c r="L4343" s="1"/>
    </row>
    <row r="4344" spans="2:13" ht="15" hidden="1" customHeight="1" outlineLevel="1" x14ac:dyDescent="0.15">
      <c r="D4344" s="61" t="s">
        <v>308</v>
      </c>
      <c r="H4344" s="102" t="str" cm="1">
        <f t="array" ref="H4344">IF(OR(E4345:E4352 = "!"), "Red alert = missing data","")</f>
        <v/>
      </c>
      <c r="I4344" s="1"/>
      <c r="J4344" s="1"/>
      <c r="K4344" s="1"/>
      <c r="L4344" s="1"/>
    </row>
    <row r="4345" spans="2:13" s="1" customFormat="1" ht="15" hidden="1" customHeight="1" outlineLevel="1" x14ac:dyDescent="0.15">
      <c r="B4345" s="7"/>
      <c r="D4345" s="64" t="str">
        <f t="shared" ref="D4345:D4352" si="251">D4329</f>
        <v>[Role 1]</v>
      </c>
      <c r="E4345" s="62" t="str" cm="1">
        <f t="array" ref="E4345">IF(OR(H4329:L4329*H4345:L4345 &lt; H4329:L4329*1), "!", "")</f>
        <v/>
      </c>
      <c r="F4345" s="59" t="str">
        <f>F4316</f>
        <v>[currency code]</v>
      </c>
      <c r="H4345" s="23"/>
      <c r="I4345" s="23"/>
      <c r="J4345" s="23"/>
      <c r="K4345" s="23"/>
      <c r="L4345" s="23"/>
    </row>
    <row r="4346" spans="2:13" s="1" customFormat="1" ht="15" hidden="1" customHeight="1" outlineLevel="1" x14ac:dyDescent="0.15">
      <c r="B4346" s="7"/>
      <c r="D4346" s="64" t="str">
        <f t="shared" si="251"/>
        <v>[Role 2]</v>
      </c>
      <c r="E4346" s="62" t="str" cm="1">
        <f t="array" ref="E4346">IF(OR(H4330:L4330*H4346:L4346 &lt; H4330:L4330*1), "!", "")</f>
        <v/>
      </c>
      <c r="F4346" s="59" t="str">
        <f>F4316</f>
        <v>[currency code]</v>
      </c>
      <c r="H4346" s="23"/>
      <c r="I4346" s="23"/>
      <c r="J4346" s="23"/>
      <c r="K4346" s="23"/>
      <c r="L4346" s="23"/>
    </row>
    <row r="4347" spans="2:13" s="1" customFormat="1" ht="15" hidden="1" customHeight="1" outlineLevel="1" x14ac:dyDescent="0.15">
      <c r="B4347" s="7"/>
      <c r="D4347" s="64" t="str">
        <f t="shared" si="251"/>
        <v>[Role 3]</v>
      </c>
      <c r="E4347" s="62" t="str" cm="1">
        <f t="array" ref="E4347">IF(OR(H4331:L4331*H4347:L4347 &lt; H4331:L4331*1), "!", "")</f>
        <v/>
      </c>
      <c r="F4347" s="59" t="str">
        <f>F4316</f>
        <v>[currency code]</v>
      </c>
      <c r="H4347" s="23"/>
      <c r="I4347" s="23"/>
      <c r="J4347" s="23"/>
      <c r="K4347" s="23"/>
      <c r="L4347" s="23"/>
    </row>
    <row r="4348" spans="2:13" s="1" customFormat="1" ht="15" hidden="1" customHeight="1" outlineLevel="1" x14ac:dyDescent="0.15">
      <c r="B4348" s="7"/>
      <c r="D4348" s="64" t="str">
        <f t="shared" si="251"/>
        <v>[Role 4]</v>
      </c>
      <c r="E4348" s="62" t="str" cm="1">
        <f t="array" ref="E4348">IF(OR(H4332:L4332*H4348:L4348 &lt; H4332:L4332*1), "!", "")</f>
        <v/>
      </c>
      <c r="F4348" s="59" t="str">
        <f>F4316</f>
        <v>[currency code]</v>
      </c>
      <c r="H4348" s="23"/>
      <c r="I4348" s="23"/>
      <c r="J4348" s="23"/>
      <c r="K4348" s="23"/>
      <c r="L4348" s="23"/>
    </row>
    <row r="4349" spans="2:13" s="1" customFormat="1" ht="15" hidden="1" customHeight="1" outlineLevel="1" x14ac:dyDescent="0.15">
      <c r="B4349" s="7"/>
      <c r="D4349" s="64" t="str">
        <f t="shared" si="251"/>
        <v>[Role 5]</v>
      </c>
      <c r="E4349" s="62" t="str" cm="1">
        <f t="array" ref="E4349">IF(OR(H4333:L4333*H4349:L4349 &lt; H4333:L4333*1), "!", "")</f>
        <v/>
      </c>
      <c r="F4349" s="59" t="str">
        <f>F4316</f>
        <v>[currency code]</v>
      </c>
      <c r="H4349" s="23"/>
      <c r="I4349" s="23"/>
      <c r="J4349" s="23"/>
      <c r="K4349" s="23"/>
      <c r="L4349" s="23"/>
    </row>
    <row r="4350" spans="2:13" s="1" customFormat="1" ht="15" hidden="1" customHeight="1" outlineLevel="1" x14ac:dyDescent="0.15">
      <c r="B4350" s="7"/>
      <c r="D4350" s="64" t="str">
        <f t="shared" si="251"/>
        <v>[Role 6]</v>
      </c>
      <c r="E4350" s="62" t="str" cm="1">
        <f t="array" ref="E4350">IF(OR(H4334:L4334*H4350:L4350 &lt; H4334:L4334*1), "!", "")</f>
        <v/>
      </c>
      <c r="F4350" s="59" t="str">
        <f>F4316</f>
        <v>[currency code]</v>
      </c>
      <c r="H4350" s="23"/>
      <c r="I4350" s="23"/>
      <c r="J4350" s="23"/>
      <c r="K4350" s="23"/>
      <c r="L4350" s="23"/>
    </row>
    <row r="4351" spans="2:13" s="1" customFormat="1" ht="15" hidden="1" customHeight="1" outlineLevel="1" x14ac:dyDescent="0.15">
      <c r="B4351" s="7"/>
      <c r="D4351" s="64" t="str">
        <f t="shared" si="251"/>
        <v>[Role 7]</v>
      </c>
      <c r="E4351" s="62" t="str" cm="1">
        <f t="array" ref="E4351">IF(OR(H4335:L4335*H4351:L4351 &lt; H4335:L4335*1), "!", "")</f>
        <v/>
      </c>
      <c r="F4351" s="59" t="str">
        <f>F4316</f>
        <v>[currency code]</v>
      </c>
      <c r="H4351" s="23"/>
      <c r="I4351" s="23"/>
      <c r="J4351" s="23"/>
      <c r="K4351" s="23"/>
      <c r="L4351" s="23"/>
    </row>
    <row r="4352" spans="2:13" s="1" customFormat="1" ht="15" hidden="1" customHeight="1" outlineLevel="1" x14ac:dyDescent="0.15">
      <c r="B4352" s="7"/>
      <c r="D4352" s="64" t="str">
        <f t="shared" si="251"/>
        <v>[Role 8]</v>
      </c>
      <c r="E4352" s="62" t="str" cm="1">
        <f t="array" ref="E4352">IF(OR(H4336:L4336*H4352:L4352 &lt; H4336:L4336*1), "!", "")</f>
        <v/>
      </c>
      <c r="F4352" s="59" t="str">
        <f>F4316</f>
        <v>[currency code]</v>
      </c>
      <c r="H4352" s="23"/>
      <c r="I4352" s="23"/>
      <c r="J4352" s="23"/>
      <c r="K4352" s="23"/>
      <c r="L4352" s="23"/>
    </row>
    <row r="4353" spans="2:13" ht="10" hidden="1" customHeight="1" outlineLevel="1" x14ac:dyDescent="0.15">
      <c r="D4353" s="1"/>
      <c r="E4353" s="1"/>
      <c r="F4353" s="1"/>
      <c r="H4353" s="1"/>
      <c r="I4353" s="1"/>
      <c r="J4353" s="1"/>
      <c r="K4353" s="1"/>
      <c r="L4353" s="1"/>
    </row>
    <row r="4354" spans="2:13" ht="15" hidden="1" customHeight="1" outlineLevel="1" x14ac:dyDescent="0.15">
      <c r="D4354" s="61" t="s">
        <v>309</v>
      </c>
      <c r="E4354" s="1"/>
      <c r="F4354" s="1"/>
      <c r="H4354" s="104" t="s">
        <v>326</v>
      </c>
      <c r="I4354" s="1"/>
      <c r="J4354" s="1"/>
      <c r="K4354" s="1"/>
      <c r="L4354" s="1"/>
    </row>
    <row r="4355" spans="2:13" s="1" customFormat="1" ht="15" hidden="1" customHeight="1" outlineLevel="1" x14ac:dyDescent="0.15">
      <c r="B4355" s="7"/>
      <c r="D4355" s="64" t="str">
        <f t="shared" ref="D4355:D4362" si="252">D4329</f>
        <v>[Role 1]</v>
      </c>
      <c r="E4355" s="43"/>
      <c r="F4355" s="8" t="str">
        <f t="shared" ref="F4355:F4362" si="253">ReportingCurrency</f>
        <v>USD</v>
      </c>
      <c r="H4355" s="28">
        <f>IF(OR(H4318=0, H4329=0), 0, H4345/H4318)</f>
        <v>0</v>
      </c>
      <c r="I4355" s="28">
        <f>IF(OR(I4318=0, I4329=0), 0, I4345/I4318)</f>
        <v>0</v>
      </c>
      <c r="J4355" s="28">
        <f>IF(OR(J4318=0, J4329=0), 0, J4345/J4318)</f>
        <v>0</v>
      </c>
      <c r="K4355" s="28">
        <f>IF(OR(K4318=0, K4329=0), 0, K4345/K4318)</f>
        <v>0</v>
      </c>
      <c r="L4355" s="28">
        <f>IF(OR(L4318=0, L4329=0), 0, L4345/L4318)</f>
        <v>0</v>
      </c>
    </row>
    <row r="4356" spans="2:13" s="1" customFormat="1" ht="15" hidden="1" customHeight="1" outlineLevel="1" x14ac:dyDescent="0.15">
      <c r="B4356" s="7"/>
      <c r="D4356" s="64" t="str">
        <f t="shared" si="252"/>
        <v>[Role 2]</v>
      </c>
      <c r="E4356" s="43"/>
      <c r="F4356" s="8" t="str">
        <f t="shared" si="253"/>
        <v>USD</v>
      </c>
      <c r="H4356" s="28">
        <f>IF(OR(H4318=0, H4330=0), 0, H4346/H4318)</f>
        <v>0</v>
      </c>
      <c r="I4356" s="28">
        <f>IF(OR(I4318=0, I4330=0), 0, I4346/I4318)</f>
        <v>0</v>
      </c>
      <c r="J4356" s="28">
        <f>IF(OR(J4318=0, J4330=0), 0, J4346/J4318)</f>
        <v>0</v>
      </c>
      <c r="K4356" s="28">
        <f>IF(OR(K4318=0, K4330=0), 0, K4346/K4318)</f>
        <v>0</v>
      </c>
      <c r="L4356" s="28">
        <f>IF(OR(L4318=0, L4330=0), 0, L4346/L4318)</f>
        <v>0</v>
      </c>
    </row>
    <row r="4357" spans="2:13" s="1" customFormat="1" ht="15" hidden="1" customHeight="1" outlineLevel="1" x14ac:dyDescent="0.15">
      <c r="B4357" s="7"/>
      <c r="D4357" s="64" t="str">
        <f t="shared" si="252"/>
        <v>[Role 3]</v>
      </c>
      <c r="E4357" s="43"/>
      <c r="F4357" s="8" t="str">
        <f t="shared" si="253"/>
        <v>USD</v>
      </c>
      <c r="H4357" s="28">
        <f>IF(OR(H4318=0, H4331=0), 0, H4347/H4318)</f>
        <v>0</v>
      </c>
      <c r="I4357" s="28">
        <f>IF(OR(I4318=0, I4331=0), 0, I4347/I4318)</f>
        <v>0</v>
      </c>
      <c r="J4357" s="28">
        <f>IF(OR(J4318=0, J4331=0), 0, J4347/J4318)</f>
        <v>0</v>
      </c>
      <c r="K4357" s="28">
        <f>IF(OR(K4318=0, K4331=0), 0, K4347/K4318)</f>
        <v>0</v>
      </c>
      <c r="L4357" s="28">
        <f>IF(OR(L4318=0, L4331=0), 0, L4347/L4318)</f>
        <v>0</v>
      </c>
    </row>
    <row r="4358" spans="2:13" s="1" customFormat="1" ht="15" hidden="1" customHeight="1" outlineLevel="1" x14ac:dyDescent="0.15">
      <c r="B4358" s="7"/>
      <c r="D4358" s="64" t="str">
        <f t="shared" si="252"/>
        <v>[Role 4]</v>
      </c>
      <c r="E4358" s="43"/>
      <c r="F4358" s="8" t="str">
        <f t="shared" si="253"/>
        <v>USD</v>
      </c>
      <c r="H4358" s="28">
        <f>IF(OR(H4318=0, H4332=0), 0, H4348/H4318)</f>
        <v>0</v>
      </c>
      <c r="I4358" s="28">
        <f>IF(OR(I4318=0, I4332=0), 0, I4348/I4318)</f>
        <v>0</v>
      </c>
      <c r="J4358" s="28">
        <f>IF(OR(J4318=0, J4332=0), 0, J4348/J4318)</f>
        <v>0</v>
      </c>
      <c r="K4358" s="28">
        <f>IF(OR(K4318=0, K4332=0), 0, K4348/K4318)</f>
        <v>0</v>
      </c>
      <c r="L4358" s="28">
        <f>IF(OR(L4318=0, L4332=0), 0, L4348/L4318)</f>
        <v>0</v>
      </c>
    </row>
    <row r="4359" spans="2:13" s="1" customFormat="1" ht="15" hidden="1" customHeight="1" outlineLevel="1" x14ac:dyDescent="0.15">
      <c r="B4359" s="7"/>
      <c r="D4359" s="64" t="str">
        <f t="shared" si="252"/>
        <v>[Role 5]</v>
      </c>
      <c r="E4359" s="43"/>
      <c r="F4359" s="8" t="str">
        <f t="shared" si="253"/>
        <v>USD</v>
      </c>
      <c r="H4359" s="28">
        <f>IF(OR(H4318=0, H4333=0), 0, H4349/H4318)</f>
        <v>0</v>
      </c>
      <c r="I4359" s="28">
        <f>IF(OR(I4318=0, I4333=0), 0, I4349/I4318)</f>
        <v>0</v>
      </c>
      <c r="J4359" s="28">
        <f>IF(OR(J4318=0, J4333=0), 0, J4349/J4318)</f>
        <v>0</v>
      </c>
      <c r="K4359" s="28">
        <f>IF(OR(K4318=0, K4333=0), 0, K4349/K4318)</f>
        <v>0</v>
      </c>
      <c r="L4359" s="28">
        <f>IF(OR(L4318=0, L4333=0), 0, L4349/L4318)</f>
        <v>0</v>
      </c>
    </row>
    <row r="4360" spans="2:13" s="1" customFormat="1" ht="15" hidden="1" customHeight="1" outlineLevel="1" x14ac:dyDescent="0.15">
      <c r="B4360" s="7"/>
      <c r="D4360" s="64" t="str">
        <f t="shared" si="252"/>
        <v>[Role 6]</v>
      </c>
      <c r="E4360" s="43"/>
      <c r="F4360" s="8" t="str">
        <f t="shared" si="253"/>
        <v>USD</v>
      </c>
      <c r="H4360" s="28">
        <f>IF(OR(H4318=0, H4334=0), 0, H4350/H4318)</f>
        <v>0</v>
      </c>
      <c r="I4360" s="28">
        <f>IF(OR(I4318=0, I4334=0), 0, I4350/I4318)</f>
        <v>0</v>
      </c>
      <c r="J4360" s="28">
        <f>IF(OR(J4318=0, J4334=0), 0, J4350/J4318)</f>
        <v>0</v>
      </c>
      <c r="K4360" s="28">
        <f>IF(OR(K4318=0, K4334=0), 0, K4350/K4318)</f>
        <v>0</v>
      </c>
      <c r="L4360" s="28">
        <f>IF(OR(L4318=0, L4334=0), 0, L4350/L4318)</f>
        <v>0</v>
      </c>
    </row>
    <row r="4361" spans="2:13" s="1" customFormat="1" ht="15" hidden="1" customHeight="1" outlineLevel="1" x14ac:dyDescent="0.15">
      <c r="B4361" s="7"/>
      <c r="D4361" s="64" t="str">
        <f t="shared" si="252"/>
        <v>[Role 7]</v>
      </c>
      <c r="E4361" s="43"/>
      <c r="F4361" s="8" t="str">
        <f t="shared" si="253"/>
        <v>USD</v>
      </c>
      <c r="H4361" s="28">
        <f>IF(OR(H4318=0, H4335=0), 0, H4351/H4318)</f>
        <v>0</v>
      </c>
      <c r="I4361" s="28">
        <f>IF(OR(I4318=0, I4335=0), 0, I4351/I4318)</f>
        <v>0</v>
      </c>
      <c r="J4361" s="28">
        <f>IF(OR(J4318=0, J4335=0), 0, J4351/J4318)</f>
        <v>0</v>
      </c>
      <c r="K4361" s="28">
        <f>IF(OR(K4318=0, K4335=0), 0, K4351/K4318)</f>
        <v>0</v>
      </c>
      <c r="L4361" s="28">
        <f>IF(OR(L4318=0, L4335=0), 0, L4351/L4318)</f>
        <v>0</v>
      </c>
    </row>
    <row r="4362" spans="2:13" s="1" customFormat="1" ht="15" hidden="1" customHeight="1" outlineLevel="1" x14ac:dyDescent="0.15">
      <c r="B4362" s="7"/>
      <c r="D4362" s="64" t="str">
        <f t="shared" si="252"/>
        <v>[Role 8]</v>
      </c>
      <c r="E4362" s="43"/>
      <c r="F4362" s="8" t="str">
        <f t="shared" si="253"/>
        <v>USD</v>
      </c>
      <c r="H4362" s="28">
        <f>IF(OR(H4318=0, H4336=0), 0, H4352/H4318)</f>
        <v>0</v>
      </c>
      <c r="I4362" s="28">
        <f>IF(OR(I4318=0, I4336=0), 0, I4352/I4318)</f>
        <v>0</v>
      </c>
      <c r="J4362" s="28">
        <f>IF(OR(J4318=0, J4336=0), 0, J4352/J4318)</f>
        <v>0</v>
      </c>
      <c r="K4362" s="28">
        <f>IF(OR(K4318=0, K4336=0), 0, K4352/K4318)</f>
        <v>0</v>
      </c>
      <c r="L4362" s="28">
        <f>IF(OR(L4318=0, L4336=0), 0, L4352/L4318)</f>
        <v>0</v>
      </c>
    </row>
    <row r="4363" spans="2:13" hidden="1" outlineLevel="1" x14ac:dyDescent="0.15"/>
    <row r="4364" spans="2:13" s="1" customFormat="1" ht="18" hidden="1" customHeight="1" outlineLevel="1" x14ac:dyDescent="0.15">
      <c r="B4364" s="7"/>
      <c r="C4364" s="95" t="s">
        <v>10</v>
      </c>
      <c r="D4364" s="95"/>
      <c r="E4364" s="95"/>
      <c r="F4364" s="96"/>
      <c r="G4364" s="96"/>
      <c r="H4364" s="103" t="s">
        <v>4</v>
      </c>
      <c r="I4364" s="96" t="s">
        <v>5</v>
      </c>
      <c r="J4364" s="96" t="s">
        <v>6</v>
      </c>
      <c r="K4364" s="96" t="s">
        <v>257</v>
      </c>
      <c r="L4364" s="96" t="s">
        <v>258</v>
      </c>
      <c r="M4364" s="96"/>
    </row>
    <row r="4365" spans="2:13" ht="10" hidden="1" customHeight="1" outlineLevel="1" x14ac:dyDescent="0.15"/>
    <row r="4366" spans="2:13" s="1" customFormat="1" ht="15" hidden="1" customHeight="1" outlineLevel="1" x14ac:dyDescent="0.15">
      <c r="B4366" s="7"/>
      <c r="D4366" s="9" t="s">
        <v>17</v>
      </c>
      <c r="F4366" s="8" t="s">
        <v>9</v>
      </c>
      <c r="H4366" s="29">
        <f>H4340</f>
        <v>0</v>
      </c>
      <c r="I4366" s="29">
        <f>I4340</f>
        <v>0</v>
      </c>
      <c r="J4366" s="29">
        <f>J4340</f>
        <v>0</v>
      </c>
      <c r="K4366" s="29">
        <f>K4340</f>
        <v>0</v>
      </c>
      <c r="L4366" s="29">
        <f>L4340</f>
        <v>0</v>
      </c>
    </row>
    <row r="4367" spans="2:13" ht="4" hidden="1" customHeight="1" outlineLevel="1" x14ac:dyDescent="0.15">
      <c r="D4367" s="9"/>
      <c r="F4367" s="1"/>
      <c r="H4367" s="1"/>
      <c r="I4367" s="1"/>
      <c r="J4367" s="1"/>
      <c r="K4367" s="1"/>
      <c r="L4367" s="1"/>
    </row>
    <row r="4368" spans="2:13" s="1" customFormat="1" ht="15" hidden="1" customHeight="1" outlineLevel="1" x14ac:dyDescent="0.15">
      <c r="B4368" s="7"/>
      <c r="D4368" s="9" t="s">
        <v>249</v>
      </c>
      <c r="F4368" s="8" t="s">
        <v>9</v>
      </c>
      <c r="H4368" s="29" cm="1">
        <f t="array" ref="H4368">SUM(H4329:H4336 * (H4345:H4352 &lt;H4316))</f>
        <v>0</v>
      </c>
      <c r="I4368" s="29" cm="1">
        <f t="array" ref="I4368">SUM(I4329:I4336 * (I4345:I4352 &lt;I4316))</f>
        <v>0</v>
      </c>
      <c r="J4368" s="29" cm="1">
        <f t="array" ref="J4368">SUM(J4329:J4336 * (J4345:J4352 &lt;J4316))</f>
        <v>0</v>
      </c>
      <c r="K4368" s="29" cm="1">
        <f t="array" ref="K4368">SUM(K4329:K4336 * (K4345:K4352 &lt;K4316))</f>
        <v>0</v>
      </c>
      <c r="L4368" s="29" cm="1">
        <f t="array" ref="L4368">SUM(L4329:L4336 * (L4345:L4352 &lt;L4316))</f>
        <v>0</v>
      </c>
    </row>
    <row r="4369" spans="2:13" ht="4" hidden="1" customHeight="1" outlineLevel="1" x14ac:dyDescent="0.15">
      <c r="D4369" s="9"/>
      <c r="F4369" s="1"/>
      <c r="H4369" s="1"/>
      <c r="I4369" s="1"/>
      <c r="J4369" s="1"/>
      <c r="K4369" s="1"/>
      <c r="L4369" s="1"/>
    </row>
    <row r="4370" spans="2:13" s="1" customFormat="1" ht="15" hidden="1" customHeight="1" outlineLevel="1" x14ac:dyDescent="0.15">
      <c r="B4370" s="7"/>
      <c r="D4370" s="9" t="s">
        <v>11</v>
      </c>
      <c r="F4370" s="8" t="str">
        <f>ReportingCurrencyUnitLables</f>
        <v>USD 000s</v>
      </c>
      <c r="H4370" s="29">
        <f>H4320 * H4340 / 1000</f>
        <v>0</v>
      </c>
      <c r="I4370" s="105">
        <f t="shared" ref="I4370:L4370" si="254">I4320 * I4340 / 1000</f>
        <v>0</v>
      </c>
      <c r="J4370" s="29">
        <f t="shared" si="254"/>
        <v>0</v>
      </c>
      <c r="K4370" s="29">
        <f t="shared" si="254"/>
        <v>0</v>
      </c>
      <c r="L4370" s="29">
        <f t="shared" si="254"/>
        <v>0</v>
      </c>
    </row>
    <row r="4371" spans="2:13" ht="4" hidden="1" customHeight="1" outlineLevel="1" x14ac:dyDescent="0.15">
      <c r="D4371" s="9"/>
      <c r="F4371" s="1"/>
      <c r="H4371" s="1"/>
      <c r="I4371" s="1"/>
      <c r="J4371" s="1"/>
      <c r="K4371" s="1"/>
      <c r="L4371" s="1"/>
    </row>
    <row r="4372" spans="2:13" s="1" customFormat="1" ht="15" hidden="1" customHeight="1" outlineLevel="1" x14ac:dyDescent="0.15">
      <c r="B4372" s="7"/>
      <c r="D4372" s="9" t="s">
        <v>13</v>
      </c>
      <c r="F4372" s="8" t="s">
        <v>14</v>
      </c>
      <c r="H4372" s="30">
        <f>IF(H4366=0,0,H4368 / H4366)</f>
        <v>0</v>
      </c>
      <c r="I4372" s="30">
        <f>IF(I4366=0,0,I4368 / I4366)</f>
        <v>0</v>
      </c>
      <c r="J4372" s="30">
        <f>IF(J4366=0,0,J4368 / J4366)</f>
        <v>0</v>
      </c>
      <c r="K4372" s="30">
        <f>IF(K4366=0,0,K4368 / K4366)</f>
        <v>0</v>
      </c>
      <c r="L4372" s="30">
        <f>IF(L4366=0,0,L4368 / L4366)</f>
        <v>0</v>
      </c>
    </row>
    <row r="4373" spans="2:13" ht="4" hidden="1" customHeight="1" outlineLevel="1" x14ac:dyDescent="0.15">
      <c r="D4373" s="9"/>
      <c r="F4373" s="1"/>
      <c r="H4373" s="1"/>
      <c r="I4373" s="1"/>
      <c r="J4373" s="1"/>
      <c r="K4373" s="1"/>
      <c r="L4373" s="1"/>
    </row>
    <row r="4374" spans="2:13" ht="15" hidden="1" customHeight="1" outlineLevel="1" x14ac:dyDescent="0.15">
      <c r="D4374" s="9" t="s">
        <v>301</v>
      </c>
      <c r="F4374" s="8" t="str">
        <f>ReportingCurrencyUnitLables</f>
        <v>USD 000s</v>
      </c>
      <c r="G4374" s="1"/>
      <c r="H4374" s="105" cm="1">
        <f t="array" ref="H4374">SUM((H4355:H4362&lt;H4320) * (H4320 - H4355:H4362) * H4329:H4336) / 1000</f>
        <v>0</v>
      </c>
      <c r="I4374" s="105" cm="1">
        <f t="array" ref="I4374">SUM((I4355:I4362&lt;I4320) * (I4320 - I4355:I4362) * I4329:I4336) / 1000</f>
        <v>0</v>
      </c>
      <c r="J4374" s="105" cm="1">
        <f t="array" ref="J4374">SUM((J4355:J4362&lt;J4320) * (J4320 - J4355:J4362) * J4329:J4336) / 1000</f>
        <v>0</v>
      </c>
      <c r="K4374" s="105" cm="1">
        <f t="array" ref="K4374">SUM((K4355:K4362&lt;K4320) * (K4320 - K4355:K4362) * K4329:K4336) / 1000</f>
        <v>0</v>
      </c>
      <c r="L4374" s="105" cm="1">
        <f t="array" ref="L4374">SUM((L4355:L4362&lt;L4320) * (L4320 - L4355:L4362) * L4329:L4336) / 1000</f>
        <v>0</v>
      </c>
    </row>
    <row r="4375" spans="2:13" ht="4" hidden="1" customHeight="1" outlineLevel="1" x14ac:dyDescent="0.15">
      <c r="D4375" s="9"/>
      <c r="F4375" s="1"/>
      <c r="H4375" s="1"/>
      <c r="I4375" s="1"/>
      <c r="J4375" s="1"/>
      <c r="K4375" s="1"/>
      <c r="L4375" s="1"/>
    </row>
    <row r="4376" spans="2:13" s="1" customFormat="1" ht="15" hidden="1" customHeight="1" outlineLevel="1" x14ac:dyDescent="0.15">
      <c r="B4376" s="7"/>
      <c r="D4376" s="9" t="s">
        <v>252</v>
      </c>
      <c r="F4376" s="8" t="s">
        <v>250</v>
      </c>
      <c r="H4376" s="30">
        <f>IF(H4370=0, 0, H4374/H4370)</f>
        <v>0</v>
      </c>
      <c r="I4376" s="30">
        <f>IF(I4370=0, 0, I4374/I4370)</f>
        <v>0</v>
      </c>
      <c r="J4376" s="30">
        <f>IF(J4370=0, 0, J4374/J4370)</f>
        <v>0</v>
      </c>
      <c r="K4376" s="30">
        <f>IF(K4370=0, 0, K4374/K4370)</f>
        <v>0</v>
      </c>
      <c r="L4376" s="30">
        <f>IF(L4370=0, 0, L4374/L4370)</f>
        <v>0</v>
      </c>
    </row>
    <row r="4377" spans="2:13" ht="4" hidden="1" customHeight="1" outlineLevel="1" x14ac:dyDescent="0.15">
      <c r="D4377" s="9"/>
      <c r="F4377" s="1"/>
      <c r="H4377" s="1"/>
      <c r="I4377" s="1"/>
      <c r="J4377" s="1"/>
      <c r="K4377" s="1"/>
      <c r="L4377" s="1"/>
    </row>
    <row r="4378" spans="2:13" s="1" customFormat="1" ht="15" hidden="1" customHeight="1" outlineLevel="1" x14ac:dyDescent="0.15">
      <c r="B4378" s="7"/>
      <c r="C4378" s="7"/>
      <c r="D4378" s="9" t="s">
        <v>251</v>
      </c>
      <c r="F4378" s="8" t="s">
        <v>259</v>
      </c>
      <c r="H4378" s="31"/>
      <c r="I4378" s="30">
        <f>IF(H4376=0, 0, -(I4376-H4376) / H4376)</f>
        <v>0</v>
      </c>
      <c r="J4378" s="30">
        <f>IF(I4376=0, 0, -(J4376-I4376) / I4376)</f>
        <v>0</v>
      </c>
      <c r="K4378" s="30">
        <f>IF(J4376=0, 0, -(K4376-J4376) / J4376)</f>
        <v>0</v>
      </c>
      <c r="L4378" s="30">
        <f>IF(K4376=0, 0, -(L4376-K4376) / K4376)</f>
        <v>0</v>
      </c>
    </row>
    <row r="4379" spans="2:13" hidden="1" outlineLevel="1" x14ac:dyDescent="0.15"/>
    <row r="4380" spans="2:13" s="1" customFormat="1" ht="18" hidden="1" customHeight="1" outlineLevel="1" x14ac:dyDescent="0.15">
      <c r="B4380" s="7"/>
      <c r="C4380" s="95" t="s">
        <v>241</v>
      </c>
      <c r="D4380" s="95"/>
      <c r="E4380" s="97">
        <f>IF(AND(J4307 = "Yes", OR(ISBLANK(Worker_Type_Filter), Worker_Type_Filter = H4312),
 OR(ISBLANK(Country_Filter), Country_Filter = J4312)), 1, 0)</f>
        <v>1</v>
      </c>
      <c r="F4380" s="96"/>
      <c r="G4380" s="96"/>
      <c r="H4380" s="96" t="s">
        <v>4</v>
      </c>
      <c r="I4380" s="96" t="s">
        <v>5</v>
      </c>
      <c r="J4380" s="96" t="s">
        <v>6</v>
      </c>
      <c r="K4380" s="96" t="s">
        <v>257</v>
      </c>
      <c r="L4380" s="96" t="s">
        <v>258</v>
      </c>
      <c r="M4380" s="96"/>
    </row>
    <row r="4381" spans="2:13" ht="10" hidden="1" customHeight="1" outlineLevel="1" x14ac:dyDescent="0.15">
      <c r="C4381" s="44" t="s">
        <v>248</v>
      </c>
    </row>
    <row r="4382" spans="2:13" ht="4" hidden="1" customHeight="1" outlineLevel="1" x14ac:dyDescent="0.15"/>
    <row r="4383" spans="2:13" s="1" customFormat="1" ht="15" hidden="1" customHeight="1" outlineLevel="1" x14ac:dyDescent="0.15">
      <c r="B4383" s="7"/>
      <c r="C4383" s="19">
        <v>1</v>
      </c>
      <c r="D4383" s="9" t="s">
        <v>17</v>
      </c>
      <c r="F4383" s="8" t="s">
        <v>9</v>
      </c>
      <c r="H4383" s="29">
        <f>H4366 * $E4380</f>
        <v>0</v>
      </c>
      <c r="I4383" s="29">
        <f>I4366 * $E4380</f>
        <v>0</v>
      </c>
      <c r="J4383" s="29">
        <f>J4366 * $E4380</f>
        <v>0</v>
      </c>
      <c r="K4383" s="29">
        <f>K4366 * $E4380</f>
        <v>0</v>
      </c>
      <c r="L4383" s="29">
        <f>L4366 * $E4380</f>
        <v>0</v>
      </c>
    </row>
    <row r="4384" spans="2:13" ht="4" hidden="1" customHeight="1" outlineLevel="1" x14ac:dyDescent="0.15">
      <c r="D4384" s="9"/>
      <c r="F4384" s="1"/>
      <c r="H4384" s="1"/>
      <c r="I4384" s="1"/>
      <c r="J4384" s="1"/>
      <c r="K4384" s="1"/>
      <c r="L4384" s="1"/>
    </row>
    <row r="4385" spans="2:14" s="1" customFormat="1" ht="15" hidden="1" customHeight="1" outlineLevel="1" x14ac:dyDescent="0.15">
      <c r="B4385" s="7"/>
      <c r="C4385" s="19">
        <v>2</v>
      </c>
      <c r="D4385" s="9" t="s">
        <v>249</v>
      </c>
      <c r="F4385" s="8" t="s">
        <v>9</v>
      </c>
      <c r="H4385" s="29">
        <f>H4368 * $E4380</f>
        <v>0</v>
      </c>
      <c r="I4385" s="29">
        <f>I4368 * $E4380</f>
        <v>0</v>
      </c>
      <c r="J4385" s="29">
        <f>J4368 * $E4380</f>
        <v>0</v>
      </c>
      <c r="K4385" s="29">
        <f>K4368 * $E4380</f>
        <v>0</v>
      </c>
      <c r="L4385" s="29">
        <f>L4368 * $E4380</f>
        <v>0</v>
      </c>
    </row>
    <row r="4386" spans="2:14" ht="4" hidden="1" customHeight="1" outlineLevel="1" x14ac:dyDescent="0.15">
      <c r="D4386" s="9"/>
      <c r="F4386" s="1"/>
      <c r="H4386" s="1"/>
      <c r="I4386" s="1"/>
      <c r="J4386" s="1"/>
      <c r="K4386" s="1"/>
      <c r="L4386" s="1"/>
    </row>
    <row r="4387" spans="2:14" s="1" customFormat="1" ht="15" hidden="1" customHeight="1" outlineLevel="1" x14ac:dyDescent="0.15">
      <c r="B4387" s="7"/>
      <c r="C4387" s="19">
        <v>3</v>
      </c>
      <c r="D4387" s="9" t="s">
        <v>11</v>
      </c>
      <c r="F4387" s="8" t="str">
        <f>ReportingCurrencyUnitLables</f>
        <v>USD 000s</v>
      </c>
      <c r="H4387" s="29">
        <f>H4370 * $E4380</f>
        <v>0</v>
      </c>
      <c r="I4387" s="29">
        <f>I4370 * $E4380</f>
        <v>0</v>
      </c>
      <c r="J4387" s="29">
        <f>J4370 * $E4380</f>
        <v>0</v>
      </c>
      <c r="K4387" s="29">
        <f>K4370 * $E4380</f>
        <v>0</v>
      </c>
      <c r="L4387" s="29">
        <f>L4370 * $E4380</f>
        <v>0</v>
      </c>
    </row>
    <row r="4388" spans="2:14" ht="4" hidden="1" customHeight="1" outlineLevel="1" x14ac:dyDescent="0.15">
      <c r="D4388" s="9"/>
      <c r="F4388" s="1"/>
      <c r="H4388" s="1"/>
      <c r="I4388" s="1"/>
      <c r="J4388" s="1"/>
      <c r="K4388" s="1"/>
      <c r="L4388" s="1"/>
    </row>
    <row r="4389" spans="2:14" s="1" customFormat="1" ht="15" hidden="1" customHeight="1" outlineLevel="1" x14ac:dyDescent="0.15">
      <c r="B4389" s="7"/>
      <c r="C4389" s="19">
        <v>4</v>
      </c>
      <c r="D4389" s="9" t="s">
        <v>256</v>
      </c>
      <c r="F4389" s="8" t="str">
        <f>ReportingCurrencyUnitLables</f>
        <v>USD 000s</v>
      </c>
      <c r="H4389" s="29">
        <f>H4374 * $E4380</f>
        <v>0</v>
      </c>
      <c r="I4389" s="29">
        <f>I4374 * $E4380</f>
        <v>0</v>
      </c>
      <c r="J4389" s="29">
        <f>J4374 * $E4380</f>
        <v>0</v>
      </c>
      <c r="K4389" s="29">
        <f>K4374 * $E4380</f>
        <v>0</v>
      </c>
      <c r="L4389" s="29">
        <f>L4374 * $E4380</f>
        <v>0</v>
      </c>
    </row>
    <row r="4390" spans="2:14" ht="4" hidden="1" customHeight="1" outlineLevel="1" x14ac:dyDescent="0.15">
      <c r="D4390" s="9"/>
      <c r="F4390" s="1"/>
      <c r="H4390" s="1"/>
      <c r="I4390" s="1"/>
      <c r="J4390" s="1"/>
      <c r="K4390" s="1"/>
      <c r="L4390" s="1"/>
    </row>
    <row r="4391" spans="2:14" ht="10" hidden="1" customHeight="1" outlineLevel="1" x14ac:dyDescent="0.15">
      <c r="B4391" s="45"/>
      <c r="C4391" s="41"/>
      <c r="D4391" s="41"/>
      <c r="E4391" s="41"/>
      <c r="F4391" s="41"/>
      <c r="G4391" s="41"/>
      <c r="H4391" s="41"/>
      <c r="I4391" s="46"/>
      <c r="J4391" s="46"/>
      <c r="K4391" s="46"/>
      <c r="L4391" s="41"/>
      <c r="M4391" s="41"/>
      <c r="N4391" s="1"/>
    </row>
    <row r="4392" spans="2:14" ht="10" customHeight="1" x14ac:dyDescent="0.15">
      <c r="B4392" s="45"/>
      <c r="C4392" s="41"/>
      <c r="D4392" s="41"/>
      <c r="E4392" s="41"/>
      <c r="F4392" s="41"/>
      <c r="G4392" s="41"/>
      <c r="H4392" s="41"/>
      <c r="I4392" s="46"/>
      <c r="J4392" s="46"/>
      <c r="K4392" s="46"/>
      <c r="L4392" s="41"/>
      <c r="M4392" s="41"/>
      <c r="N4392" s="1"/>
    </row>
    <row r="4393" spans="2:14" s="1" customFormat="1" ht="19" collapsed="1" x14ac:dyDescent="0.15">
      <c r="B4393" s="87" cm="1">
        <f t="array" aca="1" ref="B4393" ca="1">MAX($B$2:OFFSET(B4393,-1,0)+1)</f>
        <v>52</v>
      </c>
      <c r="C4393" s="88" t="str">
        <f>UPPER(J4398) &amp;" / " &amp; K4398  &amp; " / " &amp; L4398 &amp; " / " &amp; H4398</f>
        <v xml:space="preserve"> /  /  / </v>
      </c>
      <c r="D4393" s="88"/>
      <c r="E4393" s="41"/>
      <c r="F4393" s="41"/>
      <c r="G4393" s="41"/>
      <c r="H4393" s="62" t="str">
        <f>IF(COUNTIF(E4395:E4475, "!")&gt;0, "!", "")</f>
        <v/>
      </c>
      <c r="I4393" s="18" t="s">
        <v>240</v>
      </c>
      <c r="J4393" s="2" t="s">
        <v>210</v>
      </c>
      <c r="K4393" s="18" t="s">
        <v>266</v>
      </c>
      <c r="L4393" s="42">
        <f>E4466</f>
        <v>1</v>
      </c>
      <c r="M4393" s="41"/>
    </row>
    <row r="4394" spans="2:14" s="1" customFormat="1" ht="4" hidden="1" customHeight="1" outlineLevel="1" x14ac:dyDescent="0.15">
      <c r="B4394" s="92"/>
      <c r="C4394" s="93"/>
      <c r="D4394" s="93"/>
      <c r="E4394" s="93"/>
      <c r="F4394" s="93"/>
      <c r="G4394" s="93"/>
      <c r="H4394" s="93"/>
      <c r="I4394" s="94"/>
      <c r="J4394" s="94"/>
      <c r="K4394" s="94"/>
      <c r="L4394" s="93"/>
      <c r="M4394" s="93"/>
    </row>
    <row r="4395" spans="2:14" ht="10" hidden="1" customHeight="1" outlineLevel="1" x14ac:dyDescent="0.15"/>
    <row r="4396" spans="2:14" ht="15" hidden="1" customHeight="1" outlineLevel="1" x14ac:dyDescent="0.15">
      <c r="D4396" s="1"/>
      <c r="E4396" s="1"/>
      <c r="H4396" s="4" t="s">
        <v>1</v>
      </c>
      <c r="J4396" s="4" t="s">
        <v>0</v>
      </c>
      <c r="K4396" s="4" t="s">
        <v>209</v>
      </c>
      <c r="L4396" s="4" t="s">
        <v>263</v>
      </c>
    </row>
    <row r="4397" spans="2:14" ht="5" hidden="1" customHeight="1" outlineLevel="1" x14ac:dyDescent="0.15">
      <c r="D4397" s="1"/>
      <c r="E4397" s="1"/>
      <c r="H4397" s="1"/>
      <c r="J4397" s="1"/>
      <c r="K4397" s="1"/>
      <c r="L4397" s="1"/>
    </row>
    <row r="4398" spans="2:14" ht="15" hidden="1" customHeight="1" outlineLevel="1" x14ac:dyDescent="0.15">
      <c r="D4398" s="9" t="s">
        <v>2</v>
      </c>
      <c r="E4398" s="1"/>
      <c r="H4398" s="2"/>
      <c r="J4398" s="2"/>
      <c r="K4398" s="2"/>
      <c r="L4398" s="2"/>
    </row>
    <row r="4399" spans="2:14" hidden="1" outlineLevel="1" x14ac:dyDescent="0.15">
      <c r="D4399" s="1"/>
      <c r="E4399" s="1"/>
      <c r="F4399" s="1"/>
      <c r="H4399" s="1"/>
      <c r="I4399" s="1"/>
      <c r="J4399" s="1"/>
      <c r="K4399" s="1"/>
      <c r="L4399" s="1"/>
    </row>
    <row r="4400" spans="2:14" s="1" customFormat="1" ht="18" hidden="1" customHeight="1" outlineLevel="1" x14ac:dyDescent="0.15">
      <c r="B4400" s="7"/>
      <c r="C4400" s="95" t="s">
        <v>3</v>
      </c>
      <c r="D4400" s="95"/>
      <c r="E4400" s="95"/>
      <c r="F4400" s="96"/>
      <c r="G4400" s="96"/>
      <c r="H4400" s="96" t="s">
        <v>4</v>
      </c>
      <c r="I4400" s="96" t="s">
        <v>5</v>
      </c>
      <c r="J4400" s="96" t="s">
        <v>6</v>
      </c>
      <c r="K4400" s="96" t="s">
        <v>257</v>
      </c>
      <c r="L4400" s="96" t="s">
        <v>258</v>
      </c>
      <c r="M4400" s="96"/>
    </row>
    <row r="4401" spans="2:13" ht="10" hidden="1" customHeight="1" outlineLevel="1" x14ac:dyDescent="0.15">
      <c r="H4401" s="1"/>
      <c r="I4401" s="1"/>
      <c r="J4401" s="1"/>
      <c r="K4401" s="1"/>
      <c r="L4401" s="1"/>
    </row>
    <row r="4402" spans="2:13" s="1" customFormat="1" ht="15" hidden="1" customHeight="1" outlineLevel="1" x14ac:dyDescent="0.15">
      <c r="B4402" s="7"/>
      <c r="D4402" s="9" t="s">
        <v>3</v>
      </c>
      <c r="F4402" s="17" t="s">
        <v>331</v>
      </c>
      <c r="H4402" s="22"/>
      <c r="I4402" s="22"/>
      <c r="J4402" s="22"/>
      <c r="K4402" s="22"/>
      <c r="L4402" s="22"/>
    </row>
    <row r="4403" spans="2:13" ht="4" hidden="1" customHeight="1" outlineLevel="1" x14ac:dyDescent="0.15">
      <c r="D4403" s="1"/>
      <c r="E4403" s="1"/>
      <c r="F4403" s="1"/>
      <c r="H4403" s="1"/>
      <c r="I4403" s="1"/>
      <c r="J4403" s="1"/>
      <c r="K4403" s="1"/>
      <c r="L4403" s="1"/>
    </row>
    <row r="4404" spans="2:13" s="1" customFormat="1" ht="15" hidden="1" customHeight="1" outlineLevel="1" x14ac:dyDescent="0.15">
      <c r="B4404" s="7"/>
      <c r="D4404" s="9" t="s">
        <v>246</v>
      </c>
      <c r="F4404" s="8" t="str">
        <f>F4406 &amp; ":" &amp; F4402</f>
        <v>USD:[currency code]</v>
      </c>
      <c r="H4404" s="24"/>
      <c r="I4404" s="24"/>
      <c r="J4404" s="24"/>
      <c r="K4404" s="24"/>
      <c r="L4404" s="24"/>
    </row>
    <row r="4405" spans="2:13" ht="4" hidden="1" customHeight="1" outlineLevel="1" x14ac:dyDescent="0.15">
      <c r="D4405" s="1"/>
      <c r="E4405" s="1"/>
      <c r="F4405" s="1"/>
      <c r="H4405" s="1"/>
      <c r="I4405" s="1"/>
      <c r="J4405" s="1"/>
      <c r="K4405" s="1"/>
      <c r="L4405" s="1"/>
    </row>
    <row r="4406" spans="2:13" s="1" customFormat="1" ht="15" hidden="1" customHeight="1" outlineLevel="1" x14ac:dyDescent="0.15">
      <c r="B4406" s="7"/>
      <c r="D4406" s="9" t="s">
        <v>16</v>
      </c>
      <c r="F4406" s="8" t="str">
        <f>ReportingCurrency</f>
        <v>USD</v>
      </c>
      <c r="H4406" s="28">
        <f>IF(H4404=0, 0, H4402/H4404)</f>
        <v>0</v>
      </c>
      <c r="I4406" s="28">
        <f>IF(I4404=0, 0, I4402/I4404)</f>
        <v>0</v>
      </c>
      <c r="J4406" s="28">
        <f>IF(J4404=0, 0, J4402/J4404)</f>
        <v>0</v>
      </c>
      <c r="K4406" s="28">
        <f>IF(K4404=0, 0, K4402/K4404)</f>
        <v>0</v>
      </c>
      <c r="L4406" s="28">
        <f>IF(L4404=0, 0, L4402/L4404)</f>
        <v>0</v>
      </c>
    </row>
    <row r="4407" spans="2:13" ht="4" hidden="1" customHeight="1" outlineLevel="1" x14ac:dyDescent="0.15">
      <c r="D4407" s="1"/>
      <c r="E4407" s="1"/>
      <c r="F4407" s="1"/>
      <c r="H4407" s="1"/>
      <c r="I4407" s="1"/>
      <c r="J4407" s="1"/>
      <c r="K4407" s="1"/>
      <c r="L4407" s="1"/>
    </row>
    <row r="4408" spans="2:13" s="1" customFormat="1" ht="15" hidden="1" customHeight="1" outlineLevel="1" x14ac:dyDescent="0.15">
      <c r="B4408" s="7"/>
      <c r="D4408" s="9" t="s">
        <v>253</v>
      </c>
      <c r="F4408" s="8" t="s">
        <v>254</v>
      </c>
      <c r="H4408" s="2"/>
      <c r="I4408" s="2"/>
      <c r="J4408" s="2"/>
      <c r="K4408" s="2"/>
      <c r="L4408" s="2"/>
    </row>
    <row r="4409" spans="2:13" ht="4" hidden="1" customHeight="1" outlineLevel="1" x14ac:dyDescent="0.15">
      <c r="D4409" s="1"/>
      <c r="E4409" s="1"/>
      <c r="F4409" s="1"/>
      <c r="H4409" s="1"/>
      <c r="I4409" s="1"/>
      <c r="J4409" s="1"/>
      <c r="K4409" s="1"/>
      <c r="L4409" s="1"/>
    </row>
    <row r="4410" spans="2:13" s="1" customFormat="1" ht="15" hidden="1" customHeight="1" outlineLevel="1" x14ac:dyDescent="0.15">
      <c r="B4410" s="7"/>
      <c r="D4410" s="9" t="s">
        <v>279</v>
      </c>
      <c r="F4410" s="8" t="s">
        <v>255</v>
      </c>
      <c r="H4410" s="25"/>
      <c r="I4410" s="25"/>
      <c r="J4410" s="25"/>
      <c r="K4410" s="25"/>
      <c r="L4410" s="25"/>
    </row>
    <row r="4411" spans="2:13" hidden="1" outlineLevel="1" x14ac:dyDescent="0.15">
      <c r="D4411" s="1"/>
      <c r="E4411" s="1"/>
      <c r="F4411" s="1"/>
      <c r="H4411" s="1"/>
      <c r="I4411" s="1"/>
      <c r="J4411" s="1"/>
      <c r="K4411" s="1"/>
      <c r="L4411" s="1"/>
    </row>
    <row r="4412" spans="2:13" s="1" customFormat="1" ht="18" hidden="1" customHeight="1" outlineLevel="1" x14ac:dyDescent="0.15">
      <c r="B4412" s="7"/>
      <c r="C4412" s="95" t="s">
        <v>8</v>
      </c>
      <c r="D4412" s="95"/>
      <c r="E4412" s="95"/>
      <c r="F4412" s="96"/>
      <c r="G4412" s="96"/>
      <c r="H4412" s="96" t="s">
        <v>4</v>
      </c>
      <c r="I4412" s="96" t="s">
        <v>5</v>
      </c>
      <c r="J4412" s="96" t="s">
        <v>6</v>
      </c>
      <c r="K4412" s="96" t="s">
        <v>257</v>
      </c>
      <c r="L4412" s="96" t="s">
        <v>258</v>
      </c>
      <c r="M4412" s="96"/>
    </row>
    <row r="4413" spans="2:13" ht="10" hidden="1" customHeight="1" outlineLevel="1" x14ac:dyDescent="0.15">
      <c r="H4413" s="1"/>
      <c r="I4413" s="1"/>
      <c r="J4413" s="1"/>
      <c r="K4413" s="1"/>
      <c r="L4413" s="1"/>
    </row>
    <row r="4414" spans="2:13" ht="15" hidden="1" customHeight="1" outlineLevel="1" x14ac:dyDescent="0.15">
      <c r="D4414" s="9" t="s">
        <v>323</v>
      </c>
      <c r="E4414" s="1"/>
      <c r="F4414" s="1"/>
      <c r="H4414" s="65"/>
      <c r="I4414" s="1"/>
      <c r="J4414" s="1"/>
      <c r="K4414" s="1"/>
      <c r="L4414" s="1"/>
    </row>
    <row r="4415" spans="2:13" s="1" customFormat="1" ht="15" hidden="1" customHeight="1" outlineLevel="1" x14ac:dyDescent="0.15">
      <c r="B4415" s="7"/>
      <c r="D4415" s="63" t="s">
        <v>317</v>
      </c>
      <c r="F4415" s="8" t="s">
        <v>18</v>
      </c>
      <c r="H4415" s="23"/>
      <c r="I4415" s="23"/>
      <c r="J4415" s="23"/>
      <c r="K4415" s="23"/>
      <c r="L4415" s="23"/>
    </row>
    <row r="4416" spans="2:13" s="1" customFormat="1" ht="15" hidden="1" customHeight="1" outlineLevel="1" x14ac:dyDescent="0.15">
      <c r="B4416" s="7"/>
      <c r="D4416" s="63" t="s">
        <v>302</v>
      </c>
      <c r="F4416" s="8" t="s">
        <v>18</v>
      </c>
      <c r="H4416" s="23"/>
      <c r="I4416" s="23"/>
      <c r="J4416" s="23"/>
      <c r="K4416" s="23"/>
      <c r="L4416" s="23"/>
    </row>
    <row r="4417" spans="2:13" s="1" customFormat="1" ht="15" hidden="1" customHeight="1" outlineLevel="1" x14ac:dyDescent="0.15">
      <c r="B4417" s="7"/>
      <c r="D4417" s="63" t="s">
        <v>303</v>
      </c>
      <c r="F4417" s="8" t="s">
        <v>18</v>
      </c>
      <c r="H4417" s="23"/>
      <c r="I4417" s="23"/>
      <c r="J4417" s="23"/>
      <c r="K4417" s="23"/>
      <c r="L4417" s="23"/>
    </row>
    <row r="4418" spans="2:13" s="1" customFormat="1" ht="15" hidden="1" customHeight="1" outlineLevel="1" x14ac:dyDescent="0.15">
      <c r="B4418" s="7"/>
      <c r="D4418" s="63" t="s">
        <v>304</v>
      </c>
      <c r="F4418" s="8" t="s">
        <v>18</v>
      </c>
      <c r="H4418" s="23"/>
      <c r="I4418" s="23"/>
      <c r="J4418" s="23"/>
      <c r="K4418" s="23"/>
      <c r="L4418" s="23"/>
    </row>
    <row r="4419" spans="2:13" s="1" customFormat="1" ht="15" hidden="1" customHeight="1" outlineLevel="1" x14ac:dyDescent="0.15">
      <c r="B4419" s="7"/>
      <c r="D4419" s="63" t="s">
        <v>318</v>
      </c>
      <c r="F4419" s="8" t="s">
        <v>18</v>
      </c>
      <c r="H4419" s="23"/>
      <c r="I4419" s="23"/>
      <c r="J4419" s="23"/>
      <c r="K4419" s="23"/>
      <c r="L4419" s="23"/>
    </row>
    <row r="4420" spans="2:13" s="1" customFormat="1" ht="15" hidden="1" customHeight="1" outlineLevel="1" x14ac:dyDescent="0.15">
      <c r="B4420" s="7"/>
      <c r="D4420" s="63" t="s">
        <v>319</v>
      </c>
      <c r="F4420" s="8" t="s">
        <v>18</v>
      </c>
      <c r="H4420" s="23"/>
      <c r="I4420" s="23"/>
      <c r="J4420" s="23"/>
      <c r="K4420" s="23"/>
      <c r="L4420" s="23"/>
    </row>
    <row r="4421" spans="2:13" s="1" customFormat="1" ht="15" hidden="1" customHeight="1" outlineLevel="1" x14ac:dyDescent="0.15">
      <c r="B4421" s="7"/>
      <c r="D4421" s="63" t="s">
        <v>320</v>
      </c>
      <c r="F4421" s="8" t="s">
        <v>18</v>
      </c>
      <c r="H4421" s="23"/>
      <c r="I4421" s="23"/>
      <c r="J4421" s="23"/>
      <c r="K4421" s="23"/>
      <c r="L4421" s="23"/>
    </row>
    <row r="4422" spans="2:13" s="1" customFormat="1" ht="15" hidden="1" customHeight="1" outlineLevel="1" x14ac:dyDescent="0.15">
      <c r="B4422" s="7"/>
      <c r="D4422" s="63" t="s">
        <v>321</v>
      </c>
      <c r="F4422" s="8" t="s">
        <v>18</v>
      </c>
      <c r="H4422" s="23"/>
      <c r="I4422" s="23"/>
      <c r="J4422" s="23"/>
      <c r="K4422" s="23"/>
      <c r="L4422" s="23"/>
    </row>
    <row r="4423" spans="2:13" ht="4" hidden="1" customHeight="1" outlineLevel="1" x14ac:dyDescent="0.15">
      <c r="D4423" s="1"/>
      <c r="E4423" s="1"/>
      <c r="F4423" s="1"/>
      <c r="H4423" s="1"/>
      <c r="I4423" s="1"/>
      <c r="J4423" s="1"/>
      <c r="K4423" s="1"/>
      <c r="L4423" s="1"/>
    </row>
    <row r="4424" spans="2:13" s="1" customFormat="1" ht="15" hidden="1" customHeight="1" outlineLevel="1" x14ac:dyDescent="0.15">
      <c r="B4424" s="7"/>
      <c r="D4424" s="66" t="s">
        <v>327</v>
      </c>
      <c r="F4424" s="8" t="s">
        <v>18</v>
      </c>
      <c r="H4424" s="23"/>
      <c r="I4424" s="23"/>
      <c r="J4424" s="23"/>
      <c r="K4424" s="23"/>
      <c r="L4424" s="23"/>
    </row>
    <row r="4425" spans="2:13" ht="4" hidden="1" customHeight="1" outlineLevel="1" x14ac:dyDescent="0.15">
      <c r="D4425" s="1"/>
      <c r="E4425" s="1"/>
      <c r="F4425" s="1"/>
      <c r="H4425" s="1"/>
      <c r="I4425" s="1"/>
      <c r="J4425" s="1"/>
      <c r="K4425" s="1"/>
      <c r="L4425" s="1"/>
    </row>
    <row r="4426" spans="2:13" s="1" customFormat="1" ht="15" hidden="1" customHeight="1" outlineLevel="1" x14ac:dyDescent="0.15">
      <c r="B4426" s="7"/>
      <c r="D4426" s="60" t="s">
        <v>310</v>
      </c>
      <c r="E4426"/>
      <c r="F4426" s="8" t="s">
        <v>18</v>
      </c>
      <c r="H4426" s="28">
        <f>SUM(H4415:H4422, H4424)</f>
        <v>0</v>
      </c>
      <c r="I4426" s="28">
        <f t="shared" ref="I4426:L4426" si="255">SUM(I4415:I4422, I4424)</f>
        <v>0</v>
      </c>
      <c r="J4426" s="28">
        <f t="shared" si="255"/>
        <v>0</v>
      </c>
      <c r="K4426" s="28">
        <f t="shared" si="255"/>
        <v>0</v>
      </c>
      <c r="L4426" s="28">
        <f t="shared" si="255"/>
        <v>0</v>
      </c>
    </row>
    <row r="4427" spans="2:13" hidden="1" outlineLevel="1" x14ac:dyDescent="0.15">
      <c r="D4427" s="1"/>
      <c r="E4427" s="1"/>
      <c r="F4427" s="1"/>
      <c r="H4427" s="1"/>
      <c r="I4427" s="1"/>
      <c r="J4427" s="1"/>
      <c r="K4427" s="1"/>
      <c r="L4427" s="1"/>
    </row>
    <row r="4428" spans="2:13" s="1" customFormat="1" ht="18" hidden="1" customHeight="1" outlineLevel="1" x14ac:dyDescent="0.15">
      <c r="B4428" s="7"/>
      <c r="C4428" s="95" t="s">
        <v>322</v>
      </c>
      <c r="D4428" s="95"/>
      <c r="E4428" s="95"/>
      <c r="F4428" s="96"/>
      <c r="G4428" s="96"/>
      <c r="H4428" s="96" t="s">
        <v>4</v>
      </c>
      <c r="I4428" s="96" t="s">
        <v>5</v>
      </c>
      <c r="J4428" s="96" t="s">
        <v>6</v>
      </c>
      <c r="K4428" s="96" t="s">
        <v>257</v>
      </c>
      <c r="L4428" s="96" t="s">
        <v>258</v>
      </c>
      <c r="M4428" s="96"/>
    </row>
    <row r="4429" spans="2:13" ht="10" hidden="1" customHeight="1" outlineLevel="1" x14ac:dyDescent="0.15">
      <c r="H4429" s="1"/>
      <c r="I4429" s="1"/>
      <c r="J4429" s="1"/>
      <c r="K4429" s="1"/>
      <c r="L4429" s="1"/>
    </row>
    <row r="4430" spans="2:13" ht="15" hidden="1" customHeight="1" outlineLevel="1" x14ac:dyDescent="0.15">
      <c r="D4430" s="61" t="s">
        <v>308</v>
      </c>
      <c r="H4430" s="102" t="str" cm="1">
        <f t="array" ref="H4430">IF(OR(E4431:E4438 = "!"), "Red alert = missing data","")</f>
        <v/>
      </c>
      <c r="I4430" s="1"/>
      <c r="J4430" s="1"/>
      <c r="K4430" s="1"/>
      <c r="L4430" s="1"/>
    </row>
    <row r="4431" spans="2:13" s="1" customFormat="1" ht="15" hidden="1" customHeight="1" outlineLevel="1" x14ac:dyDescent="0.15">
      <c r="B4431" s="7"/>
      <c r="D4431" s="64" t="str">
        <f t="shared" ref="D4431:D4438" si="256">D4415</f>
        <v>[Role 1]</v>
      </c>
      <c r="E4431" s="62" t="str" cm="1">
        <f t="array" ref="E4431">IF(OR(H4415:L4415*H4431:L4431 &lt; H4415:L4415*1), "!", "")</f>
        <v/>
      </c>
      <c r="F4431" s="59" t="str">
        <f>F4402</f>
        <v>[currency code]</v>
      </c>
      <c r="H4431" s="23"/>
      <c r="I4431" s="23"/>
      <c r="J4431" s="23"/>
      <c r="K4431" s="23"/>
      <c r="L4431" s="23"/>
    </row>
    <row r="4432" spans="2:13" s="1" customFormat="1" ht="15" hidden="1" customHeight="1" outlineLevel="1" x14ac:dyDescent="0.15">
      <c r="B4432" s="7"/>
      <c r="D4432" s="64" t="str">
        <f t="shared" si="256"/>
        <v>[Role 2]</v>
      </c>
      <c r="E4432" s="62" t="str" cm="1">
        <f t="array" ref="E4432">IF(OR(H4416:L4416*H4432:L4432 &lt; H4416:L4416*1), "!", "")</f>
        <v/>
      </c>
      <c r="F4432" s="59" t="str">
        <f>F4402</f>
        <v>[currency code]</v>
      </c>
      <c r="H4432" s="23"/>
      <c r="I4432" s="23"/>
      <c r="J4432" s="23"/>
      <c r="K4432" s="23"/>
      <c r="L4432" s="23"/>
    </row>
    <row r="4433" spans="2:12" s="1" customFormat="1" ht="15" hidden="1" customHeight="1" outlineLevel="1" x14ac:dyDescent="0.15">
      <c r="B4433" s="7"/>
      <c r="D4433" s="64" t="str">
        <f t="shared" si="256"/>
        <v>[Role 3]</v>
      </c>
      <c r="E4433" s="62" t="str" cm="1">
        <f t="array" ref="E4433">IF(OR(H4417:L4417*H4433:L4433 &lt; H4417:L4417*1), "!", "")</f>
        <v/>
      </c>
      <c r="F4433" s="59" t="str">
        <f>F4402</f>
        <v>[currency code]</v>
      </c>
      <c r="H4433" s="23"/>
      <c r="I4433" s="23"/>
      <c r="J4433" s="23"/>
      <c r="K4433" s="23"/>
      <c r="L4433" s="23"/>
    </row>
    <row r="4434" spans="2:12" s="1" customFormat="1" ht="15" hidden="1" customHeight="1" outlineLevel="1" x14ac:dyDescent="0.15">
      <c r="B4434" s="7"/>
      <c r="D4434" s="64" t="str">
        <f t="shared" si="256"/>
        <v>[Role 4]</v>
      </c>
      <c r="E4434" s="62" t="str" cm="1">
        <f t="array" ref="E4434">IF(OR(H4418:L4418*H4434:L4434 &lt; H4418:L4418*1), "!", "")</f>
        <v/>
      </c>
      <c r="F4434" s="59" t="str">
        <f>F4402</f>
        <v>[currency code]</v>
      </c>
      <c r="H4434" s="23"/>
      <c r="I4434" s="23"/>
      <c r="J4434" s="23"/>
      <c r="K4434" s="23"/>
      <c r="L4434" s="23"/>
    </row>
    <row r="4435" spans="2:12" s="1" customFormat="1" ht="15" hidden="1" customHeight="1" outlineLevel="1" x14ac:dyDescent="0.15">
      <c r="B4435" s="7"/>
      <c r="D4435" s="64" t="str">
        <f t="shared" si="256"/>
        <v>[Role 5]</v>
      </c>
      <c r="E4435" s="62" t="str" cm="1">
        <f t="array" ref="E4435">IF(OR(H4419:L4419*H4435:L4435 &lt; H4419:L4419*1), "!", "")</f>
        <v/>
      </c>
      <c r="F4435" s="59" t="str">
        <f>F4402</f>
        <v>[currency code]</v>
      </c>
      <c r="H4435" s="23"/>
      <c r="I4435" s="23"/>
      <c r="J4435" s="23"/>
      <c r="K4435" s="23"/>
      <c r="L4435" s="23"/>
    </row>
    <row r="4436" spans="2:12" s="1" customFormat="1" ht="15" hidden="1" customHeight="1" outlineLevel="1" x14ac:dyDescent="0.15">
      <c r="B4436" s="7"/>
      <c r="D4436" s="64" t="str">
        <f t="shared" si="256"/>
        <v>[Role 6]</v>
      </c>
      <c r="E4436" s="62" t="str" cm="1">
        <f t="array" ref="E4436">IF(OR(H4420:L4420*H4436:L4436 &lt; H4420:L4420*1), "!", "")</f>
        <v/>
      </c>
      <c r="F4436" s="59" t="str">
        <f>F4402</f>
        <v>[currency code]</v>
      </c>
      <c r="H4436" s="23"/>
      <c r="I4436" s="23"/>
      <c r="J4436" s="23"/>
      <c r="K4436" s="23"/>
      <c r="L4436" s="23"/>
    </row>
    <row r="4437" spans="2:12" s="1" customFormat="1" ht="15" hidden="1" customHeight="1" outlineLevel="1" x14ac:dyDescent="0.15">
      <c r="B4437" s="7"/>
      <c r="D4437" s="64" t="str">
        <f t="shared" si="256"/>
        <v>[Role 7]</v>
      </c>
      <c r="E4437" s="62" t="str" cm="1">
        <f t="array" ref="E4437">IF(OR(H4421:L4421*H4437:L4437 &lt; H4421:L4421*1), "!", "")</f>
        <v/>
      </c>
      <c r="F4437" s="59" t="str">
        <f>F4402</f>
        <v>[currency code]</v>
      </c>
      <c r="H4437" s="23"/>
      <c r="I4437" s="23"/>
      <c r="J4437" s="23"/>
      <c r="K4437" s="23"/>
      <c r="L4437" s="23"/>
    </row>
    <row r="4438" spans="2:12" s="1" customFormat="1" ht="15" hidden="1" customHeight="1" outlineLevel="1" x14ac:dyDescent="0.15">
      <c r="B4438" s="7"/>
      <c r="D4438" s="64" t="str">
        <f t="shared" si="256"/>
        <v>[Role 8]</v>
      </c>
      <c r="E4438" s="62" t="str" cm="1">
        <f t="array" ref="E4438">IF(OR(H4422:L4422*H4438:L4438 &lt; H4422:L4422*1), "!", "")</f>
        <v/>
      </c>
      <c r="F4438" s="59" t="str">
        <f>F4402</f>
        <v>[currency code]</v>
      </c>
      <c r="H4438" s="23"/>
      <c r="I4438" s="23"/>
      <c r="J4438" s="23"/>
      <c r="K4438" s="23"/>
      <c r="L4438" s="23"/>
    </row>
    <row r="4439" spans="2:12" ht="10" hidden="1" customHeight="1" outlineLevel="1" x14ac:dyDescent="0.15">
      <c r="D4439" s="1"/>
      <c r="E4439" s="1"/>
      <c r="F4439" s="1"/>
      <c r="H4439" s="1"/>
      <c r="I4439" s="1"/>
      <c r="J4439" s="1"/>
      <c r="K4439" s="1"/>
      <c r="L4439" s="1"/>
    </row>
    <row r="4440" spans="2:12" ht="15" hidden="1" customHeight="1" outlineLevel="1" x14ac:dyDescent="0.15">
      <c r="D4440" s="61" t="s">
        <v>309</v>
      </c>
      <c r="E4440" s="1"/>
      <c r="F4440" s="1"/>
      <c r="H4440" s="104" t="s">
        <v>326</v>
      </c>
      <c r="I4440" s="1"/>
      <c r="J4440" s="1"/>
      <c r="K4440" s="1"/>
      <c r="L4440" s="1"/>
    </row>
    <row r="4441" spans="2:12" s="1" customFormat="1" ht="15" hidden="1" customHeight="1" outlineLevel="1" x14ac:dyDescent="0.15">
      <c r="B4441" s="7"/>
      <c r="D4441" s="64" t="str">
        <f t="shared" ref="D4441:D4448" si="257">D4415</f>
        <v>[Role 1]</v>
      </c>
      <c r="E4441" s="43"/>
      <c r="F4441" s="8" t="str">
        <f t="shared" ref="F4441:F4448" si="258">ReportingCurrency</f>
        <v>USD</v>
      </c>
      <c r="H4441" s="28">
        <f>IF(OR(H4404=0, H4415=0), 0, H4431/H4404)</f>
        <v>0</v>
      </c>
      <c r="I4441" s="28">
        <f>IF(OR(I4404=0, I4415=0), 0, I4431/I4404)</f>
        <v>0</v>
      </c>
      <c r="J4441" s="28">
        <f>IF(OR(J4404=0, J4415=0), 0, J4431/J4404)</f>
        <v>0</v>
      </c>
      <c r="K4441" s="28">
        <f>IF(OR(K4404=0, K4415=0), 0, K4431/K4404)</f>
        <v>0</v>
      </c>
      <c r="L4441" s="28">
        <f>IF(OR(L4404=0, L4415=0), 0, L4431/L4404)</f>
        <v>0</v>
      </c>
    </row>
    <row r="4442" spans="2:12" s="1" customFormat="1" ht="15" hidden="1" customHeight="1" outlineLevel="1" x14ac:dyDescent="0.15">
      <c r="B4442" s="7"/>
      <c r="D4442" s="64" t="str">
        <f t="shared" si="257"/>
        <v>[Role 2]</v>
      </c>
      <c r="E4442" s="43"/>
      <c r="F4442" s="8" t="str">
        <f t="shared" si="258"/>
        <v>USD</v>
      </c>
      <c r="H4442" s="28">
        <f>IF(OR(H4404=0, H4416=0), 0, H4432/H4404)</f>
        <v>0</v>
      </c>
      <c r="I4442" s="28">
        <f>IF(OR(I4404=0, I4416=0), 0, I4432/I4404)</f>
        <v>0</v>
      </c>
      <c r="J4442" s="28">
        <f>IF(OR(J4404=0, J4416=0), 0, J4432/J4404)</f>
        <v>0</v>
      </c>
      <c r="K4442" s="28">
        <f>IF(OR(K4404=0, K4416=0), 0, K4432/K4404)</f>
        <v>0</v>
      </c>
      <c r="L4442" s="28">
        <f>IF(OR(L4404=0, L4416=0), 0, L4432/L4404)</f>
        <v>0</v>
      </c>
    </row>
    <row r="4443" spans="2:12" s="1" customFormat="1" ht="15" hidden="1" customHeight="1" outlineLevel="1" x14ac:dyDescent="0.15">
      <c r="B4443" s="7"/>
      <c r="D4443" s="64" t="str">
        <f t="shared" si="257"/>
        <v>[Role 3]</v>
      </c>
      <c r="E4443" s="43"/>
      <c r="F4443" s="8" t="str">
        <f t="shared" si="258"/>
        <v>USD</v>
      </c>
      <c r="H4443" s="28">
        <f>IF(OR(H4404=0, H4417=0), 0, H4433/H4404)</f>
        <v>0</v>
      </c>
      <c r="I4443" s="28">
        <f>IF(OR(I4404=0, I4417=0), 0, I4433/I4404)</f>
        <v>0</v>
      </c>
      <c r="J4443" s="28">
        <f>IF(OR(J4404=0, J4417=0), 0, J4433/J4404)</f>
        <v>0</v>
      </c>
      <c r="K4443" s="28">
        <f>IF(OR(K4404=0, K4417=0), 0, K4433/K4404)</f>
        <v>0</v>
      </c>
      <c r="L4443" s="28">
        <f>IF(OR(L4404=0, L4417=0), 0, L4433/L4404)</f>
        <v>0</v>
      </c>
    </row>
    <row r="4444" spans="2:12" s="1" customFormat="1" ht="15" hidden="1" customHeight="1" outlineLevel="1" x14ac:dyDescent="0.15">
      <c r="B4444" s="7"/>
      <c r="D4444" s="64" t="str">
        <f t="shared" si="257"/>
        <v>[Role 4]</v>
      </c>
      <c r="E4444" s="43"/>
      <c r="F4444" s="8" t="str">
        <f t="shared" si="258"/>
        <v>USD</v>
      </c>
      <c r="H4444" s="28">
        <f>IF(OR(H4404=0, H4418=0), 0, H4434/H4404)</f>
        <v>0</v>
      </c>
      <c r="I4444" s="28">
        <f>IF(OR(I4404=0, I4418=0), 0, I4434/I4404)</f>
        <v>0</v>
      </c>
      <c r="J4444" s="28">
        <f>IF(OR(J4404=0, J4418=0), 0, J4434/J4404)</f>
        <v>0</v>
      </c>
      <c r="K4444" s="28">
        <f>IF(OR(K4404=0, K4418=0), 0, K4434/K4404)</f>
        <v>0</v>
      </c>
      <c r="L4444" s="28">
        <f>IF(OR(L4404=0, L4418=0), 0, L4434/L4404)</f>
        <v>0</v>
      </c>
    </row>
    <row r="4445" spans="2:12" s="1" customFormat="1" ht="15" hidden="1" customHeight="1" outlineLevel="1" x14ac:dyDescent="0.15">
      <c r="B4445" s="7"/>
      <c r="D4445" s="64" t="str">
        <f t="shared" si="257"/>
        <v>[Role 5]</v>
      </c>
      <c r="E4445" s="43"/>
      <c r="F4445" s="8" t="str">
        <f t="shared" si="258"/>
        <v>USD</v>
      </c>
      <c r="H4445" s="28">
        <f>IF(OR(H4404=0, H4419=0), 0, H4435/H4404)</f>
        <v>0</v>
      </c>
      <c r="I4445" s="28">
        <f>IF(OR(I4404=0, I4419=0), 0, I4435/I4404)</f>
        <v>0</v>
      </c>
      <c r="J4445" s="28">
        <f>IF(OR(J4404=0, J4419=0), 0, J4435/J4404)</f>
        <v>0</v>
      </c>
      <c r="K4445" s="28">
        <f>IF(OR(K4404=0, K4419=0), 0, K4435/K4404)</f>
        <v>0</v>
      </c>
      <c r="L4445" s="28">
        <f>IF(OR(L4404=0, L4419=0), 0, L4435/L4404)</f>
        <v>0</v>
      </c>
    </row>
    <row r="4446" spans="2:12" s="1" customFormat="1" ht="15" hidden="1" customHeight="1" outlineLevel="1" x14ac:dyDescent="0.15">
      <c r="B4446" s="7"/>
      <c r="D4446" s="64" t="str">
        <f t="shared" si="257"/>
        <v>[Role 6]</v>
      </c>
      <c r="E4446" s="43"/>
      <c r="F4446" s="8" t="str">
        <f t="shared" si="258"/>
        <v>USD</v>
      </c>
      <c r="H4446" s="28">
        <f>IF(OR(H4404=0, H4420=0), 0, H4436/H4404)</f>
        <v>0</v>
      </c>
      <c r="I4446" s="28">
        <f>IF(OR(I4404=0, I4420=0), 0, I4436/I4404)</f>
        <v>0</v>
      </c>
      <c r="J4446" s="28">
        <f>IF(OR(J4404=0, J4420=0), 0, J4436/J4404)</f>
        <v>0</v>
      </c>
      <c r="K4446" s="28">
        <f>IF(OR(K4404=0, K4420=0), 0, K4436/K4404)</f>
        <v>0</v>
      </c>
      <c r="L4446" s="28">
        <f>IF(OR(L4404=0, L4420=0), 0, L4436/L4404)</f>
        <v>0</v>
      </c>
    </row>
    <row r="4447" spans="2:12" s="1" customFormat="1" ht="15" hidden="1" customHeight="1" outlineLevel="1" x14ac:dyDescent="0.15">
      <c r="B4447" s="7"/>
      <c r="D4447" s="64" t="str">
        <f t="shared" si="257"/>
        <v>[Role 7]</v>
      </c>
      <c r="E4447" s="43"/>
      <c r="F4447" s="8" t="str">
        <f t="shared" si="258"/>
        <v>USD</v>
      </c>
      <c r="H4447" s="28">
        <f>IF(OR(H4404=0, H4421=0), 0, H4437/H4404)</f>
        <v>0</v>
      </c>
      <c r="I4447" s="28">
        <f>IF(OR(I4404=0, I4421=0), 0, I4437/I4404)</f>
        <v>0</v>
      </c>
      <c r="J4447" s="28">
        <f>IF(OR(J4404=0, J4421=0), 0, J4437/J4404)</f>
        <v>0</v>
      </c>
      <c r="K4447" s="28">
        <f>IF(OR(K4404=0, K4421=0), 0, K4437/K4404)</f>
        <v>0</v>
      </c>
      <c r="L4447" s="28">
        <f>IF(OR(L4404=0, L4421=0), 0, L4437/L4404)</f>
        <v>0</v>
      </c>
    </row>
    <row r="4448" spans="2:12" s="1" customFormat="1" ht="15" hidden="1" customHeight="1" outlineLevel="1" x14ac:dyDescent="0.15">
      <c r="B4448" s="7"/>
      <c r="D4448" s="64" t="str">
        <f t="shared" si="257"/>
        <v>[Role 8]</v>
      </c>
      <c r="E4448" s="43"/>
      <c r="F4448" s="8" t="str">
        <f t="shared" si="258"/>
        <v>USD</v>
      </c>
      <c r="H4448" s="28">
        <f>IF(OR(H4404=0, H4422=0), 0, H4438/H4404)</f>
        <v>0</v>
      </c>
      <c r="I4448" s="28">
        <f>IF(OR(I4404=0, I4422=0), 0, I4438/I4404)</f>
        <v>0</v>
      </c>
      <c r="J4448" s="28">
        <f>IF(OR(J4404=0, J4422=0), 0, J4438/J4404)</f>
        <v>0</v>
      </c>
      <c r="K4448" s="28">
        <f>IF(OR(K4404=0, K4422=0), 0, K4438/K4404)</f>
        <v>0</v>
      </c>
      <c r="L4448" s="28">
        <f>IF(OR(L4404=0, L4422=0), 0, L4438/L4404)</f>
        <v>0</v>
      </c>
    </row>
    <row r="4449" spans="2:13" hidden="1" outlineLevel="1" x14ac:dyDescent="0.15"/>
    <row r="4450" spans="2:13" s="1" customFormat="1" ht="18" hidden="1" customHeight="1" outlineLevel="1" x14ac:dyDescent="0.15">
      <c r="B4450" s="7"/>
      <c r="C4450" s="95" t="s">
        <v>10</v>
      </c>
      <c r="D4450" s="95"/>
      <c r="E4450" s="95"/>
      <c r="F4450" s="96"/>
      <c r="G4450" s="96"/>
      <c r="H4450" s="103" t="s">
        <v>4</v>
      </c>
      <c r="I4450" s="96" t="s">
        <v>5</v>
      </c>
      <c r="J4450" s="96" t="s">
        <v>6</v>
      </c>
      <c r="K4450" s="96" t="s">
        <v>257</v>
      </c>
      <c r="L4450" s="96" t="s">
        <v>258</v>
      </c>
      <c r="M4450" s="96"/>
    </row>
    <row r="4451" spans="2:13" ht="10" hidden="1" customHeight="1" outlineLevel="1" x14ac:dyDescent="0.15"/>
    <row r="4452" spans="2:13" s="1" customFormat="1" ht="15" hidden="1" customHeight="1" outlineLevel="1" x14ac:dyDescent="0.15">
      <c r="B4452" s="7"/>
      <c r="D4452" s="9" t="s">
        <v>17</v>
      </c>
      <c r="F4452" s="8" t="s">
        <v>9</v>
      </c>
      <c r="H4452" s="29">
        <f>H4426</f>
        <v>0</v>
      </c>
      <c r="I4452" s="29">
        <f>I4426</f>
        <v>0</v>
      </c>
      <c r="J4452" s="29">
        <f>J4426</f>
        <v>0</v>
      </c>
      <c r="K4452" s="29">
        <f>K4426</f>
        <v>0</v>
      </c>
      <c r="L4452" s="29">
        <f>L4426</f>
        <v>0</v>
      </c>
    </row>
    <row r="4453" spans="2:13" ht="4" hidden="1" customHeight="1" outlineLevel="1" x14ac:dyDescent="0.15">
      <c r="D4453" s="9"/>
      <c r="F4453" s="1"/>
      <c r="H4453" s="1"/>
      <c r="I4453" s="1"/>
      <c r="J4453" s="1"/>
      <c r="K4453" s="1"/>
      <c r="L4453" s="1"/>
    </row>
    <row r="4454" spans="2:13" s="1" customFormat="1" ht="15" hidden="1" customHeight="1" outlineLevel="1" x14ac:dyDescent="0.15">
      <c r="B4454" s="7"/>
      <c r="D4454" s="9" t="s">
        <v>249</v>
      </c>
      <c r="F4454" s="8" t="s">
        <v>9</v>
      </c>
      <c r="H4454" s="29" cm="1">
        <f t="array" ref="H4454">SUM(H4415:H4422 * (H4431:H4438 &lt;H4402))</f>
        <v>0</v>
      </c>
      <c r="I4454" s="29" cm="1">
        <f t="array" ref="I4454">SUM(I4415:I4422 * (I4431:I4438 &lt;I4402))</f>
        <v>0</v>
      </c>
      <c r="J4454" s="29" cm="1">
        <f t="array" ref="J4454">SUM(J4415:J4422 * (J4431:J4438 &lt;J4402))</f>
        <v>0</v>
      </c>
      <c r="K4454" s="29" cm="1">
        <f t="array" ref="K4454">SUM(K4415:K4422 * (K4431:K4438 &lt;K4402))</f>
        <v>0</v>
      </c>
      <c r="L4454" s="29" cm="1">
        <f t="array" ref="L4454">SUM(L4415:L4422 * (L4431:L4438 &lt;L4402))</f>
        <v>0</v>
      </c>
    </row>
    <row r="4455" spans="2:13" ht="4" hidden="1" customHeight="1" outlineLevel="1" x14ac:dyDescent="0.15">
      <c r="D4455" s="9"/>
      <c r="F4455" s="1"/>
      <c r="H4455" s="1"/>
      <c r="I4455" s="1"/>
      <c r="J4455" s="1"/>
      <c r="K4455" s="1"/>
      <c r="L4455" s="1"/>
    </row>
    <row r="4456" spans="2:13" s="1" customFormat="1" ht="15" hidden="1" customHeight="1" outlineLevel="1" x14ac:dyDescent="0.15">
      <c r="B4456" s="7"/>
      <c r="D4456" s="9" t="s">
        <v>11</v>
      </c>
      <c r="F4456" s="8" t="str">
        <f>ReportingCurrencyUnitLables</f>
        <v>USD 000s</v>
      </c>
      <c r="H4456" s="29">
        <f>H4406 * H4426 / 1000</f>
        <v>0</v>
      </c>
      <c r="I4456" s="105">
        <f t="shared" ref="I4456:L4456" si="259">I4406 * I4426 / 1000</f>
        <v>0</v>
      </c>
      <c r="J4456" s="29">
        <f t="shared" si="259"/>
        <v>0</v>
      </c>
      <c r="K4456" s="29">
        <f t="shared" si="259"/>
        <v>0</v>
      </c>
      <c r="L4456" s="29">
        <f t="shared" si="259"/>
        <v>0</v>
      </c>
    </row>
    <row r="4457" spans="2:13" ht="4" hidden="1" customHeight="1" outlineLevel="1" x14ac:dyDescent="0.15">
      <c r="D4457" s="9"/>
      <c r="F4457" s="1"/>
      <c r="H4457" s="1"/>
      <c r="I4457" s="1"/>
      <c r="J4457" s="1"/>
      <c r="K4457" s="1"/>
      <c r="L4457" s="1"/>
    </row>
    <row r="4458" spans="2:13" s="1" customFormat="1" ht="15" hidden="1" customHeight="1" outlineLevel="1" x14ac:dyDescent="0.15">
      <c r="B4458" s="7"/>
      <c r="D4458" s="9" t="s">
        <v>13</v>
      </c>
      <c r="F4458" s="8" t="s">
        <v>14</v>
      </c>
      <c r="H4458" s="30">
        <f>IF(H4452=0,0,H4454 / H4452)</f>
        <v>0</v>
      </c>
      <c r="I4458" s="30">
        <f>IF(I4452=0,0,I4454 / I4452)</f>
        <v>0</v>
      </c>
      <c r="J4458" s="30">
        <f>IF(J4452=0,0,J4454 / J4452)</f>
        <v>0</v>
      </c>
      <c r="K4458" s="30">
        <f>IF(K4452=0,0,K4454 / K4452)</f>
        <v>0</v>
      </c>
      <c r="L4458" s="30">
        <f>IF(L4452=0,0,L4454 / L4452)</f>
        <v>0</v>
      </c>
    </row>
    <row r="4459" spans="2:13" ht="4" hidden="1" customHeight="1" outlineLevel="1" x14ac:dyDescent="0.15">
      <c r="D4459" s="9"/>
      <c r="F4459" s="1"/>
      <c r="H4459" s="1"/>
      <c r="I4459" s="1"/>
      <c r="J4459" s="1"/>
      <c r="K4459" s="1"/>
      <c r="L4459" s="1"/>
    </row>
    <row r="4460" spans="2:13" ht="15" hidden="1" customHeight="1" outlineLevel="1" x14ac:dyDescent="0.15">
      <c r="D4460" s="9" t="s">
        <v>301</v>
      </c>
      <c r="F4460" s="8" t="str">
        <f>ReportingCurrencyUnitLables</f>
        <v>USD 000s</v>
      </c>
      <c r="G4460" s="1"/>
      <c r="H4460" s="105" cm="1">
        <f t="array" ref="H4460">SUM((H4441:H4448&lt;H4406) * (H4406 - H4441:H4448) * H4415:H4422) / 1000</f>
        <v>0</v>
      </c>
      <c r="I4460" s="105" cm="1">
        <f t="array" ref="I4460">SUM((I4441:I4448&lt;I4406) * (I4406 - I4441:I4448) * I4415:I4422) / 1000</f>
        <v>0</v>
      </c>
      <c r="J4460" s="105" cm="1">
        <f t="array" ref="J4460">SUM((J4441:J4448&lt;J4406) * (J4406 - J4441:J4448) * J4415:J4422) / 1000</f>
        <v>0</v>
      </c>
      <c r="K4460" s="105" cm="1">
        <f t="array" ref="K4460">SUM((K4441:K4448&lt;K4406) * (K4406 - K4441:K4448) * K4415:K4422) / 1000</f>
        <v>0</v>
      </c>
      <c r="L4460" s="105" cm="1">
        <f t="array" ref="L4460">SUM((L4441:L4448&lt;L4406) * (L4406 - L4441:L4448) * L4415:L4422) / 1000</f>
        <v>0</v>
      </c>
    </row>
    <row r="4461" spans="2:13" ht="4" hidden="1" customHeight="1" outlineLevel="1" x14ac:dyDescent="0.15">
      <c r="D4461" s="9"/>
      <c r="F4461" s="1"/>
      <c r="H4461" s="1"/>
      <c r="I4461" s="1"/>
      <c r="J4461" s="1"/>
      <c r="K4461" s="1"/>
      <c r="L4461" s="1"/>
    </row>
    <row r="4462" spans="2:13" s="1" customFormat="1" ht="15" hidden="1" customHeight="1" outlineLevel="1" x14ac:dyDescent="0.15">
      <c r="B4462" s="7"/>
      <c r="D4462" s="9" t="s">
        <v>252</v>
      </c>
      <c r="F4462" s="8" t="s">
        <v>250</v>
      </c>
      <c r="H4462" s="30">
        <f>IF(H4456=0, 0, H4460/H4456)</f>
        <v>0</v>
      </c>
      <c r="I4462" s="30">
        <f>IF(I4456=0, 0, I4460/I4456)</f>
        <v>0</v>
      </c>
      <c r="J4462" s="30">
        <f>IF(J4456=0, 0, J4460/J4456)</f>
        <v>0</v>
      </c>
      <c r="K4462" s="30">
        <f>IF(K4456=0, 0, K4460/K4456)</f>
        <v>0</v>
      </c>
      <c r="L4462" s="30">
        <f>IF(L4456=0, 0, L4460/L4456)</f>
        <v>0</v>
      </c>
    </row>
    <row r="4463" spans="2:13" ht="4" hidden="1" customHeight="1" outlineLevel="1" x14ac:dyDescent="0.15">
      <c r="D4463" s="9"/>
      <c r="F4463" s="1"/>
      <c r="H4463" s="1"/>
      <c r="I4463" s="1"/>
      <c r="J4463" s="1"/>
      <c r="K4463" s="1"/>
      <c r="L4463" s="1"/>
    </row>
    <row r="4464" spans="2:13" s="1" customFormat="1" ht="15" hidden="1" customHeight="1" outlineLevel="1" x14ac:dyDescent="0.15">
      <c r="B4464" s="7"/>
      <c r="C4464" s="7"/>
      <c r="D4464" s="9" t="s">
        <v>251</v>
      </c>
      <c r="F4464" s="8" t="s">
        <v>259</v>
      </c>
      <c r="H4464" s="31"/>
      <c r="I4464" s="30">
        <f>IF(H4462=0, 0, -(I4462-H4462) / H4462)</f>
        <v>0</v>
      </c>
      <c r="J4464" s="30">
        <f>IF(I4462=0, 0, -(J4462-I4462) / I4462)</f>
        <v>0</v>
      </c>
      <c r="K4464" s="30">
        <f>IF(J4462=0, 0, -(K4462-J4462) / J4462)</f>
        <v>0</v>
      </c>
      <c r="L4464" s="30">
        <f>IF(K4462=0, 0, -(L4462-K4462) / K4462)</f>
        <v>0</v>
      </c>
    </row>
    <row r="4465" spans="2:14" hidden="1" outlineLevel="1" x14ac:dyDescent="0.15"/>
    <row r="4466" spans="2:14" s="1" customFormat="1" ht="18" hidden="1" customHeight="1" outlineLevel="1" x14ac:dyDescent="0.15">
      <c r="B4466" s="7"/>
      <c r="C4466" s="95" t="s">
        <v>241</v>
      </c>
      <c r="D4466" s="95"/>
      <c r="E4466" s="97">
        <f>IF(AND(J4393 = "Yes", OR(ISBLANK(Worker_Type_Filter), Worker_Type_Filter = H4398),
 OR(ISBLANK(Country_Filter), Country_Filter = J4398)), 1, 0)</f>
        <v>1</v>
      </c>
      <c r="F4466" s="96"/>
      <c r="G4466" s="96"/>
      <c r="H4466" s="96" t="s">
        <v>4</v>
      </c>
      <c r="I4466" s="96" t="s">
        <v>5</v>
      </c>
      <c r="J4466" s="96" t="s">
        <v>6</v>
      </c>
      <c r="K4466" s="96" t="s">
        <v>257</v>
      </c>
      <c r="L4466" s="96" t="s">
        <v>258</v>
      </c>
      <c r="M4466" s="96"/>
    </row>
    <row r="4467" spans="2:14" ht="10" hidden="1" customHeight="1" outlineLevel="1" x14ac:dyDescent="0.15">
      <c r="C4467" s="44" t="s">
        <v>248</v>
      </c>
    </row>
    <row r="4468" spans="2:14" ht="4" hidden="1" customHeight="1" outlineLevel="1" x14ac:dyDescent="0.15"/>
    <row r="4469" spans="2:14" s="1" customFormat="1" ht="15" hidden="1" customHeight="1" outlineLevel="1" x14ac:dyDescent="0.15">
      <c r="B4469" s="7"/>
      <c r="C4469" s="19">
        <v>1</v>
      </c>
      <c r="D4469" s="9" t="s">
        <v>17</v>
      </c>
      <c r="F4469" s="8" t="s">
        <v>9</v>
      </c>
      <c r="H4469" s="29">
        <f>H4452 * $E4466</f>
        <v>0</v>
      </c>
      <c r="I4469" s="29">
        <f>I4452 * $E4466</f>
        <v>0</v>
      </c>
      <c r="J4469" s="29">
        <f>J4452 * $E4466</f>
        <v>0</v>
      </c>
      <c r="K4469" s="29">
        <f>K4452 * $E4466</f>
        <v>0</v>
      </c>
      <c r="L4469" s="29">
        <f>L4452 * $E4466</f>
        <v>0</v>
      </c>
    </row>
    <row r="4470" spans="2:14" ht="4" hidden="1" customHeight="1" outlineLevel="1" x14ac:dyDescent="0.15">
      <c r="D4470" s="9"/>
      <c r="F4470" s="1"/>
      <c r="H4470" s="1"/>
      <c r="I4470" s="1"/>
      <c r="J4470" s="1"/>
      <c r="K4470" s="1"/>
      <c r="L4470" s="1"/>
    </row>
    <row r="4471" spans="2:14" s="1" customFormat="1" ht="15" hidden="1" customHeight="1" outlineLevel="1" x14ac:dyDescent="0.15">
      <c r="B4471" s="7"/>
      <c r="C4471" s="19">
        <v>2</v>
      </c>
      <c r="D4471" s="9" t="s">
        <v>249</v>
      </c>
      <c r="F4471" s="8" t="s">
        <v>9</v>
      </c>
      <c r="H4471" s="29">
        <f>H4454 * $E4466</f>
        <v>0</v>
      </c>
      <c r="I4471" s="29">
        <f>I4454 * $E4466</f>
        <v>0</v>
      </c>
      <c r="J4471" s="29">
        <f>J4454 * $E4466</f>
        <v>0</v>
      </c>
      <c r="K4471" s="29">
        <f>K4454 * $E4466</f>
        <v>0</v>
      </c>
      <c r="L4471" s="29">
        <f>L4454 * $E4466</f>
        <v>0</v>
      </c>
    </row>
    <row r="4472" spans="2:14" ht="4" hidden="1" customHeight="1" outlineLevel="1" x14ac:dyDescent="0.15">
      <c r="D4472" s="9"/>
      <c r="F4472" s="1"/>
      <c r="H4472" s="1"/>
      <c r="I4472" s="1"/>
      <c r="J4472" s="1"/>
      <c r="K4472" s="1"/>
      <c r="L4472" s="1"/>
    </row>
    <row r="4473" spans="2:14" s="1" customFormat="1" ht="15" hidden="1" customHeight="1" outlineLevel="1" x14ac:dyDescent="0.15">
      <c r="B4473" s="7"/>
      <c r="C4473" s="19">
        <v>3</v>
      </c>
      <c r="D4473" s="9" t="s">
        <v>11</v>
      </c>
      <c r="F4473" s="8" t="str">
        <f>ReportingCurrencyUnitLables</f>
        <v>USD 000s</v>
      </c>
      <c r="H4473" s="29">
        <f>H4456 * $E4466</f>
        <v>0</v>
      </c>
      <c r="I4473" s="29">
        <f>I4456 * $E4466</f>
        <v>0</v>
      </c>
      <c r="J4473" s="29">
        <f>J4456 * $E4466</f>
        <v>0</v>
      </c>
      <c r="K4473" s="29">
        <f>K4456 * $E4466</f>
        <v>0</v>
      </c>
      <c r="L4473" s="29">
        <f>L4456 * $E4466</f>
        <v>0</v>
      </c>
    </row>
    <row r="4474" spans="2:14" ht="4" hidden="1" customHeight="1" outlineLevel="1" x14ac:dyDescent="0.15">
      <c r="D4474" s="9"/>
      <c r="F4474" s="1"/>
      <c r="H4474" s="1"/>
      <c r="I4474" s="1"/>
      <c r="J4474" s="1"/>
      <c r="K4474" s="1"/>
      <c r="L4474" s="1"/>
    </row>
    <row r="4475" spans="2:14" s="1" customFormat="1" ht="15" hidden="1" customHeight="1" outlineLevel="1" x14ac:dyDescent="0.15">
      <c r="B4475" s="7"/>
      <c r="C4475" s="19">
        <v>4</v>
      </c>
      <c r="D4475" s="9" t="s">
        <v>256</v>
      </c>
      <c r="F4475" s="8" t="str">
        <f>ReportingCurrencyUnitLables</f>
        <v>USD 000s</v>
      </c>
      <c r="H4475" s="29">
        <f>H4460 * $E4466</f>
        <v>0</v>
      </c>
      <c r="I4475" s="29">
        <f>I4460 * $E4466</f>
        <v>0</v>
      </c>
      <c r="J4475" s="29">
        <f>J4460 * $E4466</f>
        <v>0</v>
      </c>
      <c r="K4475" s="29">
        <f>K4460 * $E4466</f>
        <v>0</v>
      </c>
      <c r="L4475" s="29">
        <f>L4460 * $E4466</f>
        <v>0</v>
      </c>
    </row>
    <row r="4476" spans="2:14" ht="4" hidden="1" customHeight="1" outlineLevel="1" x14ac:dyDescent="0.15">
      <c r="D4476" s="9"/>
      <c r="F4476" s="1"/>
      <c r="H4476" s="1"/>
      <c r="I4476" s="1"/>
      <c r="J4476" s="1"/>
      <c r="K4476" s="1"/>
      <c r="L4476" s="1"/>
    </row>
    <row r="4477" spans="2:14" ht="10" hidden="1" customHeight="1" outlineLevel="1" x14ac:dyDescent="0.15">
      <c r="B4477" s="45"/>
      <c r="C4477" s="41"/>
      <c r="D4477" s="41"/>
      <c r="E4477" s="41"/>
      <c r="F4477" s="41"/>
      <c r="G4477" s="41"/>
      <c r="H4477" s="41"/>
      <c r="I4477" s="46"/>
      <c r="J4477" s="46"/>
      <c r="K4477" s="46"/>
      <c r="L4477" s="41"/>
      <c r="M4477" s="41"/>
      <c r="N4477" s="1"/>
    </row>
    <row r="4478" spans="2:14" ht="10" customHeight="1" x14ac:dyDescent="0.15"/>
    <row r="4479" spans="2:14" s="1" customFormat="1" ht="19" collapsed="1" x14ac:dyDescent="0.15">
      <c r="B4479" s="87" cm="1">
        <f t="array" aca="1" ref="B4479" ca="1">MAX($B$2:OFFSET(B4479,-1,0)+1)</f>
        <v>53</v>
      </c>
      <c r="C4479" s="88" t="str">
        <f>UPPER(J4484) &amp;" / " &amp; K4484  &amp; " / " &amp; L4484 &amp; " / " &amp; H4484</f>
        <v xml:space="preserve"> /  /  / </v>
      </c>
      <c r="D4479" s="88"/>
      <c r="E4479" s="41"/>
      <c r="F4479" s="41"/>
      <c r="G4479" s="41"/>
      <c r="H4479" s="62" t="str">
        <f>IF(COUNTIF(E4481:E4561, "!")&gt;0, "!", "")</f>
        <v/>
      </c>
      <c r="I4479" s="18" t="s">
        <v>240</v>
      </c>
      <c r="J4479" s="2" t="s">
        <v>210</v>
      </c>
      <c r="K4479" s="18" t="s">
        <v>266</v>
      </c>
      <c r="L4479" s="42">
        <f>E4552</f>
        <v>1</v>
      </c>
      <c r="M4479" s="41"/>
    </row>
    <row r="4480" spans="2:14" s="1" customFormat="1" ht="4" hidden="1" customHeight="1" outlineLevel="1" x14ac:dyDescent="0.15">
      <c r="B4480" s="92"/>
      <c r="C4480" s="93"/>
      <c r="D4480" s="93"/>
      <c r="E4480" s="93"/>
      <c r="F4480" s="93"/>
      <c r="G4480" s="93"/>
      <c r="H4480" s="93"/>
      <c r="I4480" s="94"/>
      <c r="J4480" s="94"/>
      <c r="K4480" s="94"/>
      <c r="L4480" s="93"/>
      <c r="M4480" s="93"/>
    </row>
    <row r="4481" spans="2:13" ht="10" hidden="1" customHeight="1" outlineLevel="1" x14ac:dyDescent="0.15"/>
    <row r="4482" spans="2:13" ht="15" hidden="1" customHeight="1" outlineLevel="1" x14ac:dyDescent="0.15">
      <c r="D4482" s="1"/>
      <c r="E4482" s="1"/>
      <c r="H4482" s="4" t="s">
        <v>1</v>
      </c>
      <c r="J4482" s="4" t="s">
        <v>0</v>
      </c>
      <c r="K4482" s="4" t="s">
        <v>209</v>
      </c>
      <c r="L4482" s="4" t="s">
        <v>263</v>
      </c>
    </row>
    <row r="4483" spans="2:13" ht="5" hidden="1" customHeight="1" outlineLevel="1" x14ac:dyDescent="0.15">
      <c r="D4483" s="1"/>
      <c r="E4483" s="1"/>
      <c r="H4483" s="1"/>
      <c r="J4483" s="1"/>
      <c r="K4483" s="1"/>
      <c r="L4483" s="1"/>
    </row>
    <row r="4484" spans="2:13" ht="15" hidden="1" customHeight="1" outlineLevel="1" x14ac:dyDescent="0.15">
      <c r="D4484" s="9" t="s">
        <v>2</v>
      </c>
      <c r="E4484" s="1"/>
      <c r="H4484" s="2"/>
      <c r="J4484" s="2"/>
      <c r="K4484" s="2"/>
      <c r="L4484" s="2"/>
    </row>
    <row r="4485" spans="2:13" hidden="1" outlineLevel="1" x14ac:dyDescent="0.15">
      <c r="D4485" s="1"/>
      <c r="E4485" s="1"/>
      <c r="F4485" s="1"/>
      <c r="H4485" s="1"/>
      <c r="I4485" s="1"/>
      <c r="J4485" s="1"/>
      <c r="K4485" s="1"/>
      <c r="L4485" s="1"/>
    </row>
    <row r="4486" spans="2:13" s="1" customFormat="1" ht="18" hidden="1" customHeight="1" outlineLevel="1" x14ac:dyDescent="0.15">
      <c r="B4486" s="7"/>
      <c r="C4486" s="95" t="s">
        <v>3</v>
      </c>
      <c r="D4486" s="95"/>
      <c r="E4486" s="95"/>
      <c r="F4486" s="96"/>
      <c r="G4486" s="96"/>
      <c r="H4486" s="96" t="s">
        <v>4</v>
      </c>
      <c r="I4486" s="96" t="s">
        <v>5</v>
      </c>
      <c r="J4486" s="96" t="s">
        <v>6</v>
      </c>
      <c r="K4486" s="96" t="s">
        <v>257</v>
      </c>
      <c r="L4486" s="96" t="s">
        <v>258</v>
      </c>
      <c r="M4486" s="96"/>
    </row>
    <row r="4487" spans="2:13" ht="10" hidden="1" customHeight="1" outlineLevel="1" x14ac:dyDescent="0.15">
      <c r="H4487" s="1"/>
      <c r="I4487" s="1"/>
      <c r="J4487" s="1"/>
      <c r="K4487" s="1"/>
      <c r="L4487" s="1"/>
    </row>
    <row r="4488" spans="2:13" s="1" customFormat="1" ht="15" hidden="1" customHeight="1" outlineLevel="1" x14ac:dyDescent="0.15">
      <c r="B4488" s="7"/>
      <c r="D4488" s="9" t="s">
        <v>3</v>
      </c>
      <c r="F4488" s="17" t="s">
        <v>331</v>
      </c>
      <c r="H4488" s="22"/>
      <c r="I4488" s="22"/>
      <c r="J4488" s="22"/>
      <c r="K4488" s="22"/>
      <c r="L4488" s="22"/>
    </row>
    <row r="4489" spans="2:13" ht="4" hidden="1" customHeight="1" outlineLevel="1" x14ac:dyDescent="0.15">
      <c r="D4489" s="1"/>
      <c r="E4489" s="1"/>
      <c r="F4489" s="1"/>
      <c r="H4489" s="1"/>
      <c r="I4489" s="1"/>
      <c r="J4489" s="1"/>
      <c r="K4489" s="1"/>
      <c r="L4489" s="1"/>
    </row>
    <row r="4490" spans="2:13" s="1" customFormat="1" ht="15" hidden="1" customHeight="1" outlineLevel="1" x14ac:dyDescent="0.15">
      <c r="B4490" s="7"/>
      <c r="D4490" s="9" t="s">
        <v>246</v>
      </c>
      <c r="F4490" s="8" t="str">
        <f>F4492 &amp; ":" &amp; F4488</f>
        <v>USD:[currency code]</v>
      </c>
      <c r="H4490" s="24"/>
      <c r="I4490" s="24"/>
      <c r="J4490" s="24"/>
      <c r="K4490" s="24"/>
      <c r="L4490" s="24"/>
    </row>
    <row r="4491" spans="2:13" ht="4" hidden="1" customHeight="1" outlineLevel="1" x14ac:dyDescent="0.15">
      <c r="D4491" s="1"/>
      <c r="E4491" s="1"/>
      <c r="F4491" s="1"/>
      <c r="H4491" s="1"/>
      <c r="I4491" s="1"/>
      <c r="J4491" s="1"/>
      <c r="K4491" s="1"/>
      <c r="L4491" s="1"/>
    </row>
    <row r="4492" spans="2:13" s="1" customFormat="1" ht="15" hidden="1" customHeight="1" outlineLevel="1" x14ac:dyDescent="0.15">
      <c r="B4492" s="7"/>
      <c r="D4492" s="9" t="s">
        <v>16</v>
      </c>
      <c r="F4492" s="8" t="str">
        <f>ReportingCurrency</f>
        <v>USD</v>
      </c>
      <c r="H4492" s="28">
        <f>IF(H4490=0, 0, H4488/H4490)</f>
        <v>0</v>
      </c>
      <c r="I4492" s="28">
        <f>IF(I4490=0, 0, I4488/I4490)</f>
        <v>0</v>
      </c>
      <c r="J4492" s="28">
        <f>IF(J4490=0, 0, J4488/J4490)</f>
        <v>0</v>
      </c>
      <c r="K4492" s="28">
        <f>IF(K4490=0, 0, K4488/K4490)</f>
        <v>0</v>
      </c>
      <c r="L4492" s="28">
        <f>IF(L4490=0, 0, L4488/L4490)</f>
        <v>0</v>
      </c>
    </row>
    <row r="4493" spans="2:13" ht="4" hidden="1" customHeight="1" outlineLevel="1" x14ac:dyDescent="0.15">
      <c r="D4493" s="1"/>
      <c r="E4493" s="1"/>
      <c r="F4493" s="1"/>
      <c r="H4493" s="1"/>
      <c r="I4493" s="1"/>
      <c r="J4493" s="1"/>
      <c r="K4493" s="1"/>
      <c r="L4493" s="1"/>
    </row>
    <row r="4494" spans="2:13" s="1" customFormat="1" ht="15" hidden="1" customHeight="1" outlineLevel="1" x14ac:dyDescent="0.15">
      <c r="B4494" s="7"/>
      <c r="D4494" s="9" t="s">
        <v>253</v>
      </c>
      <c r="F4494" s="8" t="s">
        <v>254</v>
      </c>
      <c r="H4494" s="2"/>
      <c r="I4494" s="2"/>
      <c r="J4494" s="2"/>
      <c r="K4494" s="2"/>
      <c r="L4494" s="2"/>
    </row>
    <row r="4495" spans="2:13" ht="4" hidden="1" customHeight="1" outlineLevel="1" x14ac:dyDescent="0.15">
      <c r="D4495" s="1"/>
      <c r="E4495" s="1"/>
      <c r="F4495" s="1"/>
      <c r="H4495" s="1"/>
      <c r="I4495" s="1"/>
      <c r="J4495" s="1"/>
      <c r="K4495" s="1"/>
      <c r="L4495" s="1"/>
    </row>
    <row r="4496" spans="2:13" s="1" customFormat="1" ht="15" hidden="1" customHeight="1" outlineLevel="1" x14ac:dyDescent="0.15">
      <c r="B4496" s="7"/>
      <c r="D4496" s="9" t="s">
        <v>279</v>
      </c>
      <c r="F4496" s="8" t="s">
        <v>255</v>
      </c>
      <c r="H4496" s="25"/>
      <c r="I4496" s="25"/>
      <c r="J4496" s="25"/>
      <c r="K4496" s="25"/>
      <c r="L4496" s="25"/>
    </row>
    <row r="4497" spans="2:13" hidden="1" outlineLevel="1" x14ac:dyDescent="0.15">
      <c r="D4497" s="1"/>
      <c r="E4497" s="1"/>
      <c r="F4497" s="1"/>
      <c r="H4497" s="1"/>
      <c r="I4497" s="1"/>
      <c r="J4497" s="1"/>
      <c r="K4497" s="1"/>
      <c r="L4497" s="1"/>
    </row>
    <row r="4498" spans="2:13" s="1" customFormat="1" ht="18" hidden="1" customHeight="1" outlineLevel="1" x14ac:dyDescent="0.15">
      <c r="B4498" s="7"/>
      <c r="C4498" s="95" t="s">
        <v>8</v>
      </c>
      <c r="D4498" s="95"/>
      <c r="E4498" s="95"/>
      <c r="F4498" s="96"/>
      <c r="G4498" s="96"/>
      <c r="H4498" s="96" t="s">
        <v>4</v>
      </c>
      <c r="I4498" s="96" t="s">
        <v>5</v>
      </c>
      <c r="J4498" s="96" t="s">
        <v>6</v>
      </c>
      <c r="K4498" s="96" t="s">
        <v>257</v>
      </c>
      <c r="L4498" s="96" t="s">
        <v>258</v>
      </c>
      <c r="M4498" s="96"/>
    </row>
    <row r="4499" spans="2:13" ht="10" hidden="1" customHeight="1" outlineLevel="1" x14ac:dyDescent="0.15">
      <c r="H4499" s="1"/>
      <c r="I4499" s="1"/>
      <c r="J4499" s="1"/>
      <c r="K4499" s="1"/>
      <c r="L4499" s="1"/>
    </row>
    <row r="4500" spans="2:13" ht="15" hidden="1" customHeight="1" outlineLevel="1" x14ac:dyDescent="0.15">
      <c r="D4500" s="9" t="s">
        <v>323</v>
      </c>
      <c r="E4500" s="1"/>
      <c r="F4500" s="1"/>
      <c r="H4500" s="65"/>
      <c r="I4500" s="1"/>
      <c r="J4500" s="1"/>
      <c r="K4500" s="1"/>
      <c r="L4500" s="1"/>
    </row>
    <row r="4501" spans="2:13" s="1" customFormat="1" ht="15" hidden="1" customHeight="1" outlineLevel="1" x14ac:dyDescent="0.15">
      <c r="B4501" s="7"/>
      <c r="D4501" s="63" t="s">
        <v>317</v>
      </c>
      <c r="F4501" s="8" t="s">
        <v>18</v>
      </c>
      <c r="H4501" s="23"/>
      <c r="I4501" s="23"/>
      <c r="J4501" s="23"/>
      <c r="K4501" s="23"/>
      <c r="L4501" s="23"/>
    </row>
    <row r="4502" spans="2:13" s="1" customFormat="1" ht="15" hidden="1" customHeight="1" outlineLevel="1" x14ac:dyDescent="0.15">
      <c r="B4502" s="7"/>
      <c r="D4502" s="63" t="s">
        <v>302</v>
      </c>
      <c r="F4502" s="8" t="s">
        <v>18</v>
      </c>
      <c r="H4502" s="23"/>
      <c r="I4502" s="23"/>
      <c r="J4502" s="23"/>
      <c r="K4502" s="23"/>
      <c r="L4502" s="23"/>
    </row>
    <row r="4503" spans="2:13" s="1" customFormat="1" ht="15" hidden="1" customHeight="1" outlineLevel="1" x14ac:dyDescent="0.15">
      <c r="B4503" s="7"/>
      <c r="D4503" s="63" t="s">
        <v>303</v>
      </c>
      <c r="F4503" s="8" t="s">
        <v>18</v>
      </c>
      <c r="H4503" s="23"/>
      <c r="I4503" s="23"/>
      <c r="J4503" s="23"/>
      <c r="K4503" s="23"/>
      <c r="L4503" s="23"/>
    </row>
    <row r="4504" spans="2:13" s="1" customFormat="1" ht="15" hidden="1" customHeight="1" outlineLevel="1" x14ac:dyDescent="0.15">
      <c r="B4504" s="7"/>
      <c r="D4504" s="63" t="s">
        <v>304</v>
      </c>
      <c r="F4504" s="8" t="s">
        <v>18</v>
      </c>
      <c r="H4504" s="23"/>
      <c r="I4504" s="23"/>
      <c r="J4504" s="23"/>
      <c r="K4504" s="23"/>
      <c r="L4504" s="23"/>
    </row>
    <row r="4505" spans="2:13" s="1" customFormat="1" ht="15" hidden="1" customHeight="1" outlineLevel="1" x14ac:dyDescent="0.15">
      <c r="B4505" s="7"/>
      <c r="D4505" s="63" t="s">
        <v>318</v>
      </c>
      <c r="F4505" s="8" t="s">
        <v>18</v>
      </c>
      <c r="H4505" s="23"/>
      <c r="I4505" s="23"/>
      <c r="J4505" s="23"/>
      <c r="K4505" s="23"/>
      <c r="L4505" s="23"/>
    </row>
    <row r="4506" spans="2:13" s="1" customFormat="1" ht="15" hidden="1" customHeight="1" outlineLevel="1" x14ac:dyDescent="0.15">
      <c r="B4506" s="7"/>
      <c r="D4506" s="63" t="s">
        <v>319</v>
      </c>
      <c r="F4506" s="8" t="s">
        <v>18</v>
      </c>
      <c r="H4506" s="23"/>
      <c r="I4506" s="23"/>
      <c r="J4506" s="23"/>
      <c r="K4506" s="23"/>
      <c r="L4506" s="23"/>
    </row>
    <row r="4507" spans="2:13" s="1" customFormat="1" ht="15" hidden="1" customHeight="1" outlineLevel="1" x14ac:dyDescent="0.15">
      <c r="B4507" s="7"/>
      <c r="D4507" s="63" t="s">
        <v>320</v>
      </c>
      <c r="F4507" s="8" t="s">
        <v>18</v>
      </c>
      <c r="H4507" s="23"/>
      <c r="I4507" s="23"/>
      <c r="J4507" s="23"/>
      <c r="K4507" s="23"/>
      <c r="L4507" s="23"/>
    </row>
    <row r="4508" spans="2:13" s="1" customFormat="1" ht="15" hidden="1" customHeight="1" outlineLevel="1" x14ac:dyDescent="0.15">
      <c r="B4508" s="7"/>
      <c r="D4508" s="63" t="s">
        <v>321</v>
      </c>
      <c r="F4508" s="8" t="s">
        <v>18</v>
      </c>
      <c r="H4508" s="23"/>
      <c r="I4508" s="23"/>
      <c r="J4508" s="23"/>
      <c r="K4508" s="23"/>
      <c r="L4508" s="23"/>
    </row>
    <row r="4509" spans="2:13" ht="4" hidden="1" customHeight="1" outlineLevel="1" x14ac:dyDescent="0.15">
      <c r="D4509" s="1"/>
      <c r="E4509" s="1"/>
      <c r="F4509" s="1"/>
      <c r="H4509" s="1"/>
      <c r="I4509" s="1"/>
      <c r="J4509" s="1"/>
      <c r="K4509" s="1"/>
      <c r="L4509" s="1"/>
    </row>
    <row r="4510" spans="2:13" s="1" customFormat="1" ht="15" hidden="1" customHeight="1" outlineLevel="1" x14ac:dyDescent="0.15">
      <c r="B4510" s="7"/>
      <c r="D4510" s="66" t="s">
        <v>327</v>
      </c>
      <c r="F4510" s="8" t="s">
        <v>18</v>
      </c>
      <c r="H4510" s="23"/>
      <c r="I4510" s="23"/>
      <c r="J4510" s="23"/>
      <c r="K4510" s="23"/>
      <c r="L4510" s="23"/>
    </row>
    <row r="4511" spans="2:13" ht="4" hidden="1" customHeight="1" outlineLevel="1" x14ac:dyDescent="0.15">
      <c r="D4511" s="1"/>
      <c r="E4511" s="1"/>
      <c r="F4511" s="1"/>
      <c r="H4511" s="1"/>
      <c r="I4511" s="1"/>
      <c r="J4511" s="1"/>
      <c r="K4511" s="1"/>
      <c r="L4511" s="1"/>
    </row>
    <row r="4512" spans="2:13" s="1" customFormat="1" ht="15" hidden="1" customHeight="1" outlineLevel="1" x14ac:dyDescent="0.15">
      <c r="B4512" s="7"/>
      <c r="D4512" s="60" t="s">
        <v>310</v>
      </c>
      <c r="E4512"/>
      <c r="F4512" s="8" t="s">
        <v>18</v>
      </c>
      <c r="H4512" s="28">
        <f>SUM(H4501:H4508, H4510)</f>
        <v>0</v>
      </c>
      <c r="I4512" s="28">
        <f t="shared" ref="I4512:L4512" si="260">SUM(I4501:I4508, I4510)</f>
        <v>0</v>
      </c>
      <c r="J4512" s="28">
        <f t="shared" si="260"/>
        <v>0</v>
      </c>
      <c r="K4512" s="28">
        <f t="shared" si="260"/>
        <v>0</v>
      </c>
      <c r="L4512" s="28">
        <f t="shared" si="260"/>
        <v>0</v>
      </c>
    </row>
    <row r="4513" spans="2:13" hidden="1" outlineLevel="1" x14ac:dyDescent="0.15">
      <c r="D4513" s="1"/>
      <c r="E4513" s="1"/>
      <c r="F4513" s="1"/>
      <c r="H4513" s="1"/>
      <c r="I4513" s="1"/>
      <c r="J4513" s="1"/>
      <c r="K4513" s="1"/>
      <c r="L4513" s="1"/>
    </row>
    <row r="4514" spans="2:13" s="1" customFormat="1" ht="18" hidden="1" customHeight="1" outlineLevel="1" x14ac:dyDescent="0.15">
      <c r="B4514" s="7"/>
      <c r="C4514" s="95" t="s">
        <v>322</v>
      </c>
      <c r="D4514" s="95"/>
      <c r="E4514" s="95"/>
      <c r="F4514" s="96"/>
      <c r="G4514" s="96"/>
      <c r="H4514" s="96" t="s">
        <v>4</v>
      </c>
      <c r="I4514" s="96" t="s">
        <v>5</v>
      </c>
      <c r="J4514" s="96" t="s">
        <v>6</v>
      </c>
      <c r="K4514" s="96" t="s">
        <v>257</v>
      </c>
      <c r="L4514" s="96" t="s">
        <v>258</v>
      </c>
      <c r="M4514" s="96"/>
    </row>
    <row r="4515" spans="2:13" ht="10" hidden="1" customHeight="1" outlineLevel="1" x14ac:dyDescent="0.15">
      <c r="H4515" s="1"/>
      <c r="I4515" s="1"/>
      <c r="J4515" s="1"/>
      <c r="K4515" s="1"/>
      <c r="L4515" s="1"/>
    </row>
    <row r="4516" spans="2:13" ht="15" hidden="1" customHeight="1" outlineLevel="1" x14ac:dyDescent="0.15">
      <c r="D4516" s="61" t="s">
        <v>308</v>
      </c>
      <c r="H4516" s="102" t="str" cm="1">
        <f t="array" ref="H4516">IF(OR(E4517:E4524 = "!"), "Red alert = missing data","")</f>
        <v/>
      </c>
      <c r="I4516" s="1"/>
      <c r="J4516" s="1"/>
      <c r="K4516" s="1"/>
      <c r="L4516" s="1"/>
    </row>
    <row r="4517" spans="2:13" s="1" customFormat="1" ht="15" hidden="1" customHeight="1" outlineLevel="1" x14ac:dyDescent="0.15">
      <c r="B4517" s="7"/>
      <c r="D4517" s="64" t="str">
        <f t="shared" ref="D4517:D4524" si="261">D4501</f>
        <v>[Role 1]</v>
      </c>
      <c r="E4517" s="62" t="str" cm="1">
        <f t="array" ref="E4517">IF(OR(H4501:L4501*H4517:L4517 &lt; H4501:L4501*1), "!", "")</f>
        <v/>
      </c>
      <c r="F4517" s="59" t="str">
        <f>F4488</f>
        <v>[currency code]</v>
      </c>
      <c r="H4517" s="23"/>
      <c r="I4517" s="23"/>
      <c r="J4517" s="23"/>
      <c r="K4517" s="23"/>
      <c r="L4517" s="23"/>
    </row>
    <row r="4518" spans="2:13" s="1" customFormat="1" ht="15" hidden="1" customHeight="1" outlineLevel="1" x14ac:dyDescent="0.15">
      <c r="B4518" s="7"/>
      <c r="D4518" s="64" t="str">
        <f t="shared" si="261"/>
        <v>[Role 2]</v>
      </c>
      <c r="E4518" s="62" t="str" cm="1">
        <f t="array" ref="E4518">IF(OR(H4502:L4502*H4518:L4518 &lt; H4502:L4502*1), "!", "")</f>
        <v/>
      </c>
      <c r="F4518" s="59" t="str">
        <f>F4488</f>
        <v>[currency code]</v>
      </c>
      <c r="H4518" s="23"/>
      <c r="I4518" s="23"/>
      <c r="J4518" s="23"/>
      <c r="K4518" s="23"/>
      <c r="L4518" s="23"/>
    </row>
    <row r="4519" spans="2:13" s="1" customFormat="1" ht="15" hidden="1" customHeight="1" outlineLevel="1" x14ac:dyDescent="0.15">
      <c r="B4519" s="7"/>
      <c r="D4519" s="64" t="str">
        <f t="shared" si="261"/>
        <v>[Role 3]</v>
      </c>
      <c r="E4519" s="62" t="str" cm="1">
        <f t="array" ref="E4519">IF(OR(H4503:L4503*H4519:L4519 &lt; H4503:L4503*1), "!", "")</f>
        <v/>
      </c>
      <c r="F4519" s="59" t="str">
        <f>F4488</f>
        <v>[currency code]</v>
      </c>
      <c r="H4519" s="23"/>
      <c r="I4519" s="23"/>
      <c r="J4519" s="23"/>
      <c r="K4519" s="23"/>
      <c r="L4519" s="23"/>
    </row>
    <row r="4520" spans="2:13" s="1" customFormat="1" ht="15" hidden="1" customHeight="1" outlineLevel="1" x14ac:dyDescent="0.15">
      <c r="B4520" s="7"/>
      <c r="D4520" s="64" t="str">
        <f t="shared" si="261"/>
        <v>[Role 4]</v>
      </c>
      <c r="E4520" s="62" t="str" cm="1">
        <f t="array" ref="E4520">IF(OR(H4504:L4504*H4520:L4520 &lt; H4504:L4504*1), "!", "")</f>
        <v/>
      </c>
      <c r="F4520" s="59" t="str">
        <f>F4488</f>
        <v>[currency code]</v>
      </c>
      <c r="H4520" s="23"/>
      <c r="I4520" s="23"/>
      <c r="J4520" s="23"/>
      <c r="K4520" s="23"/>
      <c r="L4520" s="23"/>
    </row>
    <row r="4521" spans="2:13" s="1" customFormat="1" ht="15" hidden="1" customHeight="1" outlineLevel="1" x14ac:dyDescent="0.15">
      <c r="B4521" s="7"/>
      <c r="D4521" s="64" t="str">
        <f t="shared" si="261"/>
        <v>[Role 5]</v>
      </c>
      <c r="E4521" s="62" t="str" cm="1">
        <f t="array" ref="E4521">IF(OR(H4505:L4505*H4521:L4521 &lt; H4505:L4505*1), "!", "")</f>
        <v/>
      </c>
      <c r="F4521" s="59" t="str">
        <f>F4488</f>
        <v>[currency code]</v>
      </c>
      <c r="H4521" s="23"/>
      <c r="I4521" s="23"/>
      <c r="J4521" s="23"/>
      <c r="K4521" s="23"/>
      <c r="L4521" s="23"/>
    </row>
    <row r="4522" spans="2:13" s="1" customFormat="1" ht="15" hidden="1" customHeight="1" outlineLevel="1" x14ac:dyDescent="0.15">
      <c r="B4522" s="7"/>
      <c r="D4522" s="64" t="str">
        <f t="shared" si="261"/>
        <v>[Role 6]</v>
      </c>
      <c r="E4522" s="62" t="str" cm="1">
        <f t="array" ref="E4522">IF(OR(H4506:L4506*H4522:L4522 &lt; H4506:L4506*1), "!", "")</f>
        <v/>
      </c>
      <c r="F4522" s="59" t="str">
        <f>F4488</f>
        <v>[currency code]</v>
      </c>
      <c r="H4522" s="23"/>
      <c r="I4522" s="23"/>
      <c r="J4522" s="23"/>
      <c r="K4522" s="23"/>
      <c r="L4522" s="23"/>
    </row>
    <row r="4523" spans="2:13" s="1" customFormat="1" ht="15" hidden="1" customHeight="1" outlineLevel="1" x14ac:dyDescent="0.15">
      <c r="B4523" s="7"/>
      <c r="D4523" s="64" t="str">
        <f t="shared" si="261"/>
        <v>[Role 7]</v>
      </c>
      <c r="E4523" s="62" t="str" cm="1">
        <f t="array" ref="E4523">IF(OR(H4507:L4507*H4523:L4523 &lt; H4507:L4507*1), "!", "")</f>
        <v/>
      </c>
      <c r="F4523" s="59" t="str">
        <f>F4488</f>
        <v>[currency code]</v>
      </c>
      <c r="H4523" s="23"/>
      <c r="I4523" s="23"/>
      <c r="J4523" s="23"/>
      <c r="K4523" s="23"/>
      <c r="L4523" s="23"/>
    </row>
    <row r="4524" spans="2:13" s="1" customFormat="1" ht="15" hidden="1" customHeight="1" outlineLevel="1" x14ac:dyDescent="0.15">
      <c r="B4524" s="7"/>
      <c r="D4524" s="64" t="str">
        <f t="shared" si="261"/>
        <v>[Role 8]</v>
      </c>
      <c r="E4524" s="62" t="str" cm="1">
        <f t="array" ref="E4524">IF(OR(H4508:L4508*H4524:L4524 &lt; H4508:L4508*1), "!", "")</f>
        <v/>
      </c>
      <c r="F4524" s="59" t="str">
        <f>F4488</f>
        <v>[currency code]</v>
      </c>
      <c r="H4524" s="23"/>
      <c r="I4524" s="23"/>
      <c r="J4524" s="23"/>
      <c r="K4524" s="23"/>
      <c r="L4524" s="23"/>
    </row>
    <row r="4525" spans="2:13" ht="10" hidden="1" customHeight="1" outlineLevel="1" x14ac:dyDescent="0.15">
      <c r="D4525" s="1"/>
      <c r="E4525" s="1"/>
      <c r="F4525" s="1"/>
      <c r="H4525" s="1"/>
      <c r="I4525" s="1"/>
      <c r="J4525" s="1"/>
      <c r="K4525" s="1"/>
      <c r="L4525" s="1"/>
    </row>
    <row r="4526" spans="2:13" ht="15" hidden="1" customHeight="1" outlineLevel="1" x14ac:dyDescent="0.15">
      <c r="D4526" s="61" t="s">
        <v>309</v>
      </c>
      <c r="E4526" s="1"/>
      <c r="F4526" s="1"/>
      <c r="H4526" s="104" t="s">
        <v>326</v>
      </c>
      <c r="I4526" s="1"/>
      <c r="J4526" s="1"/>
      <c r="K4526" s="1"/>
      <c r="L4526" s="1"/>
    </row>
    <row r="4527" spans="2:13" s="1" customFormat="1" ht="15" hidden="1" customHeight="1" outlineLevel="1" x14ac:dyDescent="0.15">
      <c r="B4527" s="7"/>
      <c r="D4527" s="64" t="str">
        <f t="shared" ref="D4527:D4534" si="262">D4501</f>
        <v>[Role 1]</v>
      </c>
      <c r="E4527" s="43"/>
      <c r="F4527" s="8" t="str">
        <f t="shared" ref="F4527:F4534" si="263">ReportingCurrency</f>
        <v>USD</v>
      </c>
      <c r="H4527" s="28">
        <f>IF(OR(H4490=0, H4501=0), 0, H4517/H4490)</f>
        <v>0</v>
      </c>
      <c r="I4527" s="28">
        <f>IF(OR(I4490=0, I4501=0), 0, I4517/I4490)</f>
        <v>0</v>
      </c>
      <c r="J4527" s="28">
        <f>IF(OR(J4490=0, J4501=0), 0, J4517/J4490)</f>
        <v>0</v>
      </c>
      <c r="K4527" s="28">
        <f>IF(OR(K4490=0, K4501=0), 0, K4517/K4490)</f>
        <v>0</v>
      </c>
      <c r="L4527" s="28">
        <f>IF(OR(L4490=0, L4501=0), 0, L4517/L4490)</f>
        <v>0</v>
      </c>
    </row>
    <row r="4528" spans="2:13" s="1" customFormat="1" ht="15" hidden="1" customHeight="1" outlineLevel="1" x14ac:dyDescent="0.15">
      <c r="B4528" s="7"/>
      <c r="D4528" s="64" t="str">
        <f t="shared" si="262"/>
        <v>[Role 2]</v>
      </c>
      <c r="E4528" s="43"/>
      <c r="F4528" s="8" t="str">
        <f t="shared" si="263"/>
        <v>USD</v>
      </c>
      <c r="H4528" s="28">
        <f>IF(OR(H4490=0, H4502=0), 0, H4518/H4490)</f>
        <v>0</v>
      </c>
      <c r="I4528" s="28">
        <f>IF(OR(I4490=0, I4502=0), 0, I4518/I4490)</f>
        <v>0</v>
      </c>
      <c r="J4528" s="28">
        <f>IF(OR(J4490=0, J4502=0), 0, J4518/J4490)</f>
        <v>0</v>
      </c>
      <c r="K4528" s="28">
        <f>IF(OR(K4490=0, K4502=0), 0, K4518/K4490)</f>
        <v>0</v>
      </c>
      <c r="L4528" s="28">
        <f>IF(OR(L4490=0, L4502=0), 0, L4518/L4490)</f>
        <v>0</v>
      </c>
    </row>
    <row r="4529" spans="2:13" s="1" customFormat="1" ht="15" hidden="1" customHeight="1" outlineLevel="1" x14ac:dyDescent="0.15">
      <c r="B4529" s="7"/>
      <c r="D4529" s="64" t="str">
        <f t="shared" si="262"/>
        <v>[Role 3]</v>
      </c>
      <c r="E4529" s="43"/>
      <c r="F4529" s="8" t="str">
        <f t="shared" si="263"/>
        <v>USD</v>
      </c>
      <c r="H4529" s="28">
        <f>IF(OR(H4490=0, H4503=0), 0, H4519/H4490)</f>
        <v>0</v>
      </c>
      <c r="I4529" s="28">
        <f>IF(OR(I4490=0, I4503=0), 0, I4519/I4490)</f>
        <v>0</v>
      </c>
      <c r="J4529" s="28">
        <f>IF(OR(J4490=0, J4503=0), 0, J4519/J4490)</f>
        <v>0</v>
      </c>
      <c r="K4529" s="28">
        <f>IF(OR(K4490=0, K4503=0), 0, K4519/K4490)</f>
        <v>0</v>
      </c>
      <c r="L4529" s="28">
        <f>IF(OR(L4490=0, L4503=0), 0, L4519/L4490)</f>
        <v>0</v>
      </c>
    </row>
    <row r="4530" spans="2:13" s="1" customFormat="1" ht="15" hidden="1" customHeight="1" outlineLevel="1" x14ac:dyDescent="0.15">
      <c r="B4530" s="7"/>
      <c r="D4530" s="64" t="str">
        <f t="shared" si="262"/>
        <v>[Role 4]</v>
      </c>
      <c r="E4530" s="43"/>
      <c r="F4530" s="8" t="str">
        <f t="shared" si="263"/>
        <v>USD</v>
      </c>
      <c r="H4530" s="28">
        <f>IF(OR(H4490=0, H4504=0), 0, H4520/H4490)</f>
        <v>0</v>
      </c>
      <c r="I4530" s="28">
        <f>IF(OR(I4490=0, I4504=0), 0, I4520/I4490)</f>
        <v>0</v>
      </c>
      <c r="J4530" s="28">
        <f>IF(OR(J4490=0, J4504=0), 0, J4520/J4490)</f>
        <v>0</v>
      </c>
      <c r="K4530" s="28">
        <f>IF(OR(K4490=0, K4504=0), 0, K4520/K4490)</f>
        <v>0</v>
      </c>
      <c r="L4530" s="28">
        <f>IF(OR(L4490=0, L4504=0), 0, L4520/L4490)</f>
        <v>0</v>
      </c>
    </row>
    <row r="4531" spans="2:13" s="1" customFormat="1" ht="15" hidden="1" customHeight="1" outlineLevel="1" x14ac:dyDescent="0.15">
      <c r="B4531" s="7"/>
      <c r="D4531" s="64" t="str">
        <f t="shared" si="262"/>
        <v>[Role 5]</v>
      </c>
      <c r="E4531" s="43"/>
      <c r="F4531" s="8" t="str">
        <f t="shared" si="263"/>
        <v>USD</v>
      </c>
      <c r="H4531" s="28">
        <f>IF(OR(H4490=0, H4505=0), 0, H4521/H4490)</f>
        <v>0</v>
      </c>
      <c r="I4531" s="28">
        <f>IF(OR(I4490=0, I4505=0), 0, I4521/I4490)</f>
        <v>0</v>
      </c>
      <c r="J4531" s="28">
        <f>IF(OR(J4490=0, J4505=0), 0, J4521/J4490)</f>
        <v>0</v>
      </c>
      <c r="K4531" s="28">
        <f>IF(OR(K4490=0, K4505=0), 0, K4521/K4490)</f>
        <v>0</v>
      </c>
      <c r="L4531" s="28">
        <f>IF(OR(L4490=0, L4505=0), 0, L4521/L4490)</f>
        <v>0</v>
      </c>
    </row>
    <row r="4532" spans="2:13" s="1" customFormat="1" ht="15" hidden="1" customHeight="1" outlineLevel="1" x14ac:dyDescent="0.15">
      <c r="B4532" s="7"/>
      <c r="D4532" s="64" t="str">
        <f t="shared" si="262"/>
        <v>[Role 6]</v>
      </c>
      <c r="E4532" s="43"/>
      <c r="F4532" s="8" t="str">
        <f t="shared" si="263"/>
        <v>USD</v>
      </c>
      <c r="H4532" s="28">
        <f>IF(OR(H4490=0, H4506=0), 0, H4522/H4490)</f>
        <v>0</v>
      </c>
      <c r="I4532" s="28">
        <f>IF(OR(I4490=0, I4506=0), 0, I4522/I4490)</f>
        <v>0</v>
      </c>
      <c r="J4532" s="28">
        <f>IF(OR(J4490=0, J4506=0), 0, J4522/J4490)</f>
        <v>0</v>
      </c>
      <c r="K4532" s="28">
        <f>IF(OR(K4490=0, K4506=0), 0, K4522/K4490)</f>
        <v>0</v>
      </c>
      <c r="L4532" s="28">
        <f>IF(OR(L4490=0, L4506=0), 0, L4522/L4490)</f>
        <v>0</v>
      </c>
    </row>
    <row r="4533" spans="2:13" s="1" customFormat="1" ht="15" hidden="1" customHeight="1" outlineLevel="1" x14ac:dyDescent="0.15">
      <c r="B4533" s="7"/>
      <c r="D4533" s="64" t="str">
        <f t="shared" si="262"/>
        <v>[Role 7]</v>
      </c>
      <c r="E4533" s="43"/>
      <c r="F4533" s="8" t="str">
        <f t="shared" si="263"/>
        <v>USD</v>
      </c>
      <c r="H4533" s="28">
        <f>IF(OR(H4490=0, H4507=0), 0, H4523/H4490)</f>
        <v>0</v>
      </c>
      <c r="I4533" s="28">
        <f>IF(OR(I4490=0, I4507=0), 0, I4523/I4490)</f>
        <v>0</v>
      </c>
      <c r="J4533" s="28">
        <f>IF(OR(J4490=0, J4507=0), 0, J4523/J4490)</f>
        <v>0</v>
      </c>
      <c r="K4533" s="28">
        <f>IF(OR(K4490=0, K4507=0), 0, K4523/K4490)</f>
        <v>0</v>
      </c>
      <c r="L4533" s="28">
        <f>IF(OR(L4490=0, L4507=0), 0, L4523/L4490)</f>
        <v>0</v>
      </c>
    </row>
    <row r="4534" spans="2:13" s="1" customFormat="1" ht="15" hidden="1" customHeight="1" outlineLevel="1" x14ac:dyDescent="0.15">
      <c r="B4534" s="7"/>
      <c r="D4534" s="64" t="str">
        <f t="shared" si="262"/>
        <v>[Role 8]</v>
      </c>
      <c r="E4534" s="43"/>
      <c r="F4534" s="8" t="str">
        <f t="shared" si="263"/>
        <v>USD</v>
      </c>
      <c r="H4534" s="28">
        <f>IF(OR(H4490=0, H4508=0), 0, H4524/H4490)</f>
        <v>0</v>
      </c>
      <c r="I4534" s="28">
        <f>IF(OR(I4490=0, I4508=0), 0, I4524/I4490)</f>
        <v>0</v>
      </c>
      <c r="J4534" s="28">
        <f>IF(OR(J4490=0, J4508=0), 0, J4524/J4490)</f>
        <v>0</v>
      </c>
      <c r="K4534" s="28">
        <f>IF(OR(K4490=0, K4508=0), 0, K4524/K4490)</f>
        <v>0</v>
      </c>
      <c r="L4534" s="28">
        <f>IF(OR(L4490=0, L4508=0), 0, L4524/L4490)</f>
        <v>0</v>
      </c>
    </row>
    <row r="4535" spans="2:13" hidden="1" outlineLevel="1" x14ac:dyDescent="0.15"/>
    <row r="4536" spans="2:13" s="1" customFormat="1" ht="18" hidden="1" customHeight="1" outlineLevel="1" x14ac:dyDescent="0.15">
      <c r="B4536" s="7"/>
      <c r="C4536" s="95" t="s">
        <v>10</v>
      </c>
      <c r="D4536" s="95"/>
      <c r="E4536" s="95"/>
      <c r="F4536" s="96"/>
      <c r="G4536" s="96"/>
      <c r="H4536" s="103" t="s">
        <v>4</v>
      </c>
      <c r="I4536" s="96" t="s">
        <v>5</v>
      </c>
      <c r="J4536" s="96" t="s">
        <v>6</v>
      </c>
      <c r="K4536" s="96" t="s">
        <v>257</v>
      </c>
      <c r="L4536" s="96" t="s">
        <v>258</v>
      </c>
      <c r="M4536" s="96"/>
    </row>
    <row r="4537" spans="2:13" ht="10" hidden="1" customHeight="1" outlineLevel="1" x14ac:dyDescent="0.15"/>
    <row r="4538" spans="2:13" s="1" customFormat="1" ht="15" hidden="1" customHeight="1" outlineLevel="1" x14ac:dyDescent="0.15">
      <c r="B4538" s="7"/>
      <c r="D4538" s="9" t="s">
        <v>17</v>
      </c>
      <c r="F4538" s="8" t="s">
        <v>9</v>
      </c>
      <c r="H4538" s="29">
        <f>H4512</f>
        <v>0</v>
      </c>
      <c r="I4538" s="29">
        <f>I4512</f>
        <v>0</v>
      </c>
      <c r="J4538" s="29">
        <f>J4512</f>
        <v>0</v>
      </c>
      <c r="K4538" s="29">
        <f>K4512</f>
        <v>0</v>
      </c>
      <c r="L4538" s="29">
        <f>L4512</f>
        <v>0</v>
      </c>
    </row>
    <row r="4539" spans="2:13" ht="4" hidden="1" customHeight="1" outlineLevel="1" x14ac:dyDescent="0.15">
      <c r="D4539" s="9"/>
      <c r="F4539" s="1"/>
      <c r="H4539" s="1"/>
      <c r="I4539" s="1"/>
      <c r="J4539" s="1"/>
      <c r="K4539" s="1"/>
      <c r="L4539" s="1"/>
    </row>
    <row r="4540" spans="2:13" s="1" customFormat="1" ht="15" hidden="1" customHeight="1" outlineLevel="1" x14ac:dyDescent="0.15">
      <c r="B4540" s="7"/>
      <c r="D4540" s="9" t="s">
        <v>249</v>
      </c>
      <c r="F4540" s="8" t="s">
        <v>9</v>
      </c>
      <c r="H4540" s="29" cm="1">
        <f t="array" ref="H4540">SUM(H4501:H4508 * (H4517:H4524 &lt;H4488))</f>
        <v>0</v>
      </c>
      <c r="I4540" s="29" cm="1">
        <f t="array" ref="I4540">SUM(I4501:I4508 * (I4517:I4524 &lt;I4488))</f>
        <v>0</v>
      </c>
      <c r="J4540" s="29" cm="1">
        <f t="array" ref="J4540">SUM(J4501:J4508 * (J4517:J4524 &lt;J4488))</f>
        <v>0</v>
      </c>
      <c r="K4540" s="29" cm="1">
        <f t="array" ref="K4540">SUM(K4501:K4508 * (K4517:K4524 &lt;K4488))</f>
        <v>0</v>
      </c>
      <c r="L4540" s="29" cm="1">
        <f t="array" ref="L4540">SUM(L4501:L4508 * (L4517:L4524 &lt;L4488))</f>
        <v>0</v>
      </c>
    </row>
    <row r="4541" spans="2:13" ht="4" hidden="1" customHeight="1" outlineLevel="1" x14ac:dyDescent="0.15">
      <c r="D4541" s="9"/>
      <c r="F4541" s="1"/>
      <c r="H4541" s="1"/>
      <c r="I4541" s="1"/>
      <c r="J4541" s="1"/>
      <c r="K4541" s="1"/>
      <c r="L4541" s="1"/>
    </row>
    <row r="4542" spans="2:13" s="1" customFormat="1" ht="15" hidden="1" customHeight="1" outlineLevel="1" x14ac:dyDescent="0.15">
      <c r="B4542" s="7"/>
      <c r="D4542" s="9" t="s">
        <v>11</v>
      </c>
      <c r="F4542" s="8" t="str">
        <f>ReportingCurrencyUnitLables</f>
        <v>USD 000s</v>
      </c>
      <c r="H4542" s="29">
        <f>H4492 * H4512 / 1000</f>
        <v>0</v>
      </c>
      <c r="I4542" s="105">
        <f t="shared" ref="I4542:L4542" si="264">I4492 * I4512 / 1000</f>
        <v>0</v>
      </c>
      <c r="J4542" s="29">
        <f t="shared" si="264"/>
        <v>0</v>
      </c>
      <c r="K4542" s="29">
        <f t="shared" si="264"/>
        <v>0</v>
      </c>
      <c r="L4542" s="29">
        <f t="shared" si="264"/>
        <v>0</v>
      </c>
    </row>
    <row r="4543" spans="2:13" ht="4" hidden="1" customHeight="1" outlineLevel="1" x14ac:dyDescent="0.15">
      <c r="D4543" s="9"/>
      <c r="F4543" s="1"/>
      <c r="H4543" s="1"/>
      <c r="I4543" s="1"/>
      <c r="J4543" s="1"/>
      <c r="K4543" s="1"/>
      <c r="L4543" s="1"/>
    </row>
    <row r="4544" spans="2:13" s="1" customFormat="1" ht="15" hidden="1" customHeight="1" outlineLevel="1" x14ac:dyDescent="0.15">
      <c r="B4544" s="7"/>
      <c r="D4544" s="9" t="s">
        <v>13</v>
      </c>
      <c r="F4544" s="8" t="s">
        <v>14</v>
      </c>
      <c r="H4544" s="30">
        <f>IF(H4538=0,0,H4540 / H4538)</f>
        <v>0</v>
      </c>
      <c r="I4544" s="30">
        <f>IF(I4538=0,0,I4540 / I4538)</f>
        <v>0</v>
      </c>
      <c r="J4544" s="30">
        <f>IF(J4538=0,0,J4540 / J4538)</f>
        <v>0</v>
      </c>
      <c r="K4544" s="30">
        <f>IF(K4538=0,0,K4540 / K4538)</f>
        <v>0</v>
      </c>
      <c r="L4544" s="30">
        <f>IF(L4538=0,0,L4540 / L4538)</f>
        <v>0</v>
      </c>
    </row>
    <row r="4545" spans="2:13" ht="4" hidden="1" customHeight="1" outlineLevel="1" x14ac:dyDescent="0.15">
      <c r="D4545" s="9"/>
      <c r="F4545" s="1"/>
      <c r="H4545" s="1"/>
      <c r="I4545" s="1"/>
      <c r="J4545" s="1"/>
      <c r="K4545" s="1"/>
      <c r="L4545" s="1"/>
    </row>
    <row r="4546" spans="2:13" ht="15" hidden="1" customHeight="1" outlineLevel="1" x14ac:dyDescent="0.15">
      <c r="D4546" s="9" t="s">
        <v>301</v>
      </c>
      <c r="F4546" s="8" t="str">
        <f>ReportingCurrencyUnitLables</f>
        <v>USD 000s</v>
      </c>
      <c r="G4546" s="1"/>
      <c r="H4546" s="105" cm="1">
        <f t="array" ref="H4546">SUM((H4527:H4534&lt;H4492) * (H4492 - H4527:H4534) * H4501:H4508) / 1000</f>
        <v>0</v>
      </c>
      <c r="I4546" s="105" cm="1">
        <f t="array" ref="I4546">SUM((I4527:I4534&lt;I4492) * (I4492 - I4527:I4534) * I4501:I4508) / 1000</f>
        <v>0</v>
      </c>
      <c r="J4546" s="105" cm="1">
        <f t="array" ref="J4546">SUM((J4527:J4534&lt;J4492) * (J4492 - J4527:J4534) * J4501:J4508) / 1000</f>
        <v>0</v>
      </c>
      <c r="K4546" s="105" cm="1">
        <f t="array" ref="K4546">SUM((K4527:K4534&lt;K4492) * (K4492 - K4527:K4534) * K4501:K4508) / 1000</f>
        <v>0</v>
      </c>
      <c r="L4546" s="105" cm="1">
        <f t="array" ref="L4546">SUM((L4527:L4534&lt;L4492) * (L4492 - L4527:L4534) * L4501:L4508) / 1000</f>
        <v>0</v>
      </c>
    </row>
    <row r="4547" spans="2:13" ht="4" hidden="1" customHeight="1" outlineLevel="1" x14ac:dyDescent="0.15">
      <c r="D4547" s="9"/>
      <c r="F4547" s="1"/>
      <c r="H4547" s="1"/>
      <c r="I4547" s="1"/>
      <c r="J4547" s="1"/>
      <c r="K4547" s="1"/>
      <c r="L4547" s="1"/>
    </row>
    <row r="4548" spans="2:13" s="1" customFormat="1" ht="15" hidden="1" customHeight="1" outlineLevel="1" x14ac:dyDescent="0.15">
      <c r="B4548" s="7"/>
      <c r="D4548" s="9" t="s">
        <v>252</v>
      </c>
      <c r="F4548" s="8" t="s">
        <v>250</v>
      </c>
      <c r="H4548" s="30">
        <f>IF(H4542=0, 0, H4546/H4542)</f>
        <v>0</v>
      </c>
      <c r="I4548" s="30">
        <f>IF(I4542=0, 0, I4546/I4542)</f>
        <v>0</v>
      </c>
      <c r="J4548" s="30">
        <f>IF(J4542=0, 0, J4546/J4542)</f>
        <v>0</v>
      </c>
      <c r="K4548" s="30">
        <f>IF(K4542=0, 0, K4546/K4542)</f>
        <v>0</v>
      </c>
      <c r="L4548" s="30">
        <f>IF(L4542=0, 0, L4546/L4542)</f>
        <v>0</v>
      </c>
    </row>
    <row r="4549" spans="2:13" ht="4" hidden="1" customHeight="1" outlineLevel="1" x14ac:dyDescent="0.15">
      <c r="D4549" s="9"/>
      <c r="F4549" s="1"/>
      <c r="H4549" s="1"/>
      <c r="I4549" s="1"/>
      <c r="J4549" s="1"/>
      <c r="K4549" s="1"/>
      <c r="L4549" s="1"/>
    </row>
    <row r="4550" spans="2:13" s="1" customFormat="1" ht="15" hidden="1" customHeight="1" outlineLevel="1" x14ac:dyDescent="0.15">
      <c r="B4550" s="7"/>
      <c r="C4550" s="7"/>
      <c r="D4550" s="9" t="s">
        <v>251</v>
      </c>
      <c r="F4550" s="8" t="s">
        <v>259</v>
      </c>
      <c r="H4550" s="31"/>
      <c r="I4550" s="30">
        <f>IF(H4548=0, 0, -(I4548-H4548) / H4548)</f>
        <v>0</v>
      </c>
      <c r="J4550" s="30">
        <f>IF(I4548=0, 0, -(J4548-I4548) / I4548)</f>
        <v>0</v>
      </c>
      <c r="K4550" s="30">
        <f>IF(J4548=0, 0, -(K4548-J4548) / J4548)</f>
        <v>0</v>
      </c>
      <c r="L4550" s="30">
        <f>IF(K4548=0, 0, -(L4548-K4548) / K4548)</f>
        <v>0</v>
      </c>
    </row>
    <row r="4551" spans="2:13" hidden="1" outlineLevel="1" x14ac:dyDescent="0.15"/>
    <row r="4552" spans="2:13" s="1" customFormat="1" ht="18" hidden="1" customHeight="1" outlineLevel="1" x14ac:dyDescent="0.15">
      <c r="B4552" s="7"/>
      <c r="C4552" s="95" t="s">
        <v>241</v>
      </c>
      <c r="D4552" s="95"/>
      <c r="E4552" s="97">
        <f>IF(AND(J4479 = "Yes", OR(ISBLANK(Worker_Type_Filter), Worker_Type_Filter = H4484),
 OR(ISBLANK(Country_Filter), Country_Filter = J4484)), 1, 0)</f>
        <v>1</v>
      </c>
      <c r="F4552" s="96"/>
      <c r="G4552" s="96"/>
      <c r="H4552" s="96" t="s">
        <v>4</v>
      </c>
      <c r="I4552" s="96" t="s">
        <v>5</v>
      </c>
      <c r="J4552" s="96" t="s">
        <v>6</v>
      </c>
      <c r="K4552" s="96" t="s">
        <v>257</v>
      </c>
      <c r="L4552" s="96" t="s">
        <v>258</v>
      </c>
      <c r="M4552" s="96"/>
    </row>
    <row r="4553" spans="2:13" ht="10" hidden="1" customHeight="1" outlineLevel="1" x14ac:dyDescent="0.15">
      <c r="C4553" s="44" t="s">
        <v>248</v>
      </c>
    </row>
    <row r="4554" spans="2:13" ht="4" hidden="1" customHeight="1" outlineLevel="1" x14ac:dyDescent="0.15"/>
    <row r="4555" spans="2:13" s="1" customFormat="1" ht="15" hidden="1" customHeight="1" outlineLevel="1" x14ac:dyDescent="0.15">
      <c r="B4555" s="7"/>
      <c r="C4555" s="19">
        <v>1</v>
      </c>
      <c r="D4555" s="9" t="s">
        <v>17</v>
      </c>
      <c r="F4555" s="8" t="s">
        <v>9</v>
      </c>
      <c r="H4555" s="29">
        <f>H4538 * $E4552</f>
        <v>0</v>
      </c>
      <c r="I4555" s="29">
        <f>I4538 * $E4552</f>
        <v>0</v>
      </c>
      <c r="J4555" s="29">
        <f>J4538 * $E4552</f>
        <v>0</v>
      </c>
      <c r="K4555" s="29">
        <f>K4538 * $E4552</f>
        <v>0</v>
      </c>
      <c r="L4555" s="29">
        <f>L4538 * $E4552</f>
        <v>0</v>
      </c>
    </row>
    <row r="4556" spans="2:13" ht="4" hidden="1" customHeight="1" outlineLevel="1" x14ac:dyDescent="0.15">
      <c r="D4556" s="9"/>
      <c r="F4556" s="1"/>
      <c r="H4556" s="1"/>
      <c r="I4556" s="1"/>
      <c r="J4556" s="1"/>
      <c r="K4556" s="1"/>
      <c r="L4556" s="1"/>
    </row>
    <row r="4557" spans="2:13" s="1" customFormat="1" ht="15" hidden="1" customHeight="1" outlineLevel="1" x14ac:dyDescent="0.15">
      <c r="B4557" s="7"/>
      <c r="C4557" s="19">
        <v>2</v>
      </c>
      <c r="D4557" s="9" t="s">
        <v>249</v>
      </c>
      <c r="F4557" s="8" t="s">
        <v>9</v>
      </c>
      <c r="H4557" s="29">
        <f>H4540 * $E4552</f>
        <v>0</v>
      </c>
      <c r="I4557" s="29">
        <f>I4540 * $E4552</f>
        <v>0</v>
      </c>
      <c r="J4557" s="29">
        <f>J4540 * $E4552</f>
        <v>0</v>
      </c>
      <c r="K4557" s="29">
        <f>K4540 * $E4552</f>
        <v>0</v>
      </c>
      <c r="L4557" s="29">
        <f>L4540 * $E4552</f>
        <v>0</v>
      </c>
    </row>
    <row r="4558" spans="2:13" ht="4" hidden="1" customHeight="1" outlineLevel="1" x14ac:dyDescent="0.15">
      <c r="D4558" s="9"/>
      <c r="F4558" s="1"/>
      <c r="H4558" s="1"/>
      <c r="I4558" s="1"/>
      <c r="J4558" s="1"/>
      <c r="K4558" s="1"/>
      <c r="L4558" s="1"/>
    </row>
    <row r="4559" spans="2:13" s="1" customFormat="1" ht="15" hidden="1" customHeight="1" outlineLevel="1" x14ac:dyDescent="0.15">
      <c r="B4559" s="7"/>
      <c r="C4559" s="19">
        <v>3</v>
      </c>
      <c r="D4559" s="9" t="s">
        <v>11</v>
      </c>
      <c r="F4559" s="8" t="str">
        <f>ReportingCurrencyUnitLables</f>
        <v>USD 000s</v>
      </c>
      <c r="H4559" s="29">
        <f>H4542 * $E4552</f>
        <v>0</v>
      </c>
      <c r="I4559" s="29">
        <f>I4542 * $E4552</f>
        <v>0</v>
      </c>
      <c r="J4559" s="29">
        <f>J4542 * $E4552</f>
        <v>0</v>
      </c>
      <c r="K4559" s="29">
        <f>K4542 * $E4552</f>
        <v>0</v>
      </c>
      <c r="L4559" s="29">
        <f>L4542 * $E4552</f>
        <v>0</v>
      </c>
    </row>
    <row r="4560" spans="2:13" ht="4" hidden="1" customHeight="1" outlineLevel="1" x14ac:dyDescent="0.15">
      <c r="D4560" s="9"/>
      <c r="F4560" s="1"/>
      <c r="H4560" s="1"/>
      <c r="I4560" s="1"/>
      <c r="J4560" s="1"/>
      <c r="K4560" s="1"/>
      <c r="L4560" s="1"/>
    </row>
    <row r="4561" spans="2:14" s="1" customFormat="1" ht="15" hidden="1" customHeight="1" outlineLevel="1" x14ac:dyDescent="0.15">
      <c r="B4561" s="7"/>
      <c r="C4561" s="19">
        <v>4</v>
      </c>
      <c r="D4561" s="9" t="s">
        <v>256</v>
      </c>
      <c r="F4561" s="8" t="str">
        <f>ReportingCurrencyUnitLables</f>
        <v>USD 000s</v>
      </c>
      <c r="H4561" s="29">
        <f>H4546 * $E4552</f>
        <v>0</v>
      </c>
      <c r="I4561" s="29">
        <f>I4546 * $E4552</f>
        <v>0</v>
      </c>
      <c r="J4561" s="29">
        <f>J4546 * $E4552</f>
        <v>0</v>
      </c>
      <c r="K4561" s="29">
        <f>K4546 * $E4552</f>
        <v>0</v>
      </c>
      <c r="L4561" s="29">
        <f>L4546 * $E4552</f>
        <v>0</v>
      </c>
    </row>
    <row r="4562" spans="2:14" ht="4" hidden="1" customHeight="1" outlineLevel="1" x14ac:dyDescent="0.15">
      <c r="D4562" s="9"/>
      <c r="F4562" s="1"/>
      <c r="H4562" s="1"/>
      <c r="I4562" s="1"/>
      <c r="J4562" s="1"/>
      <c r="K4562" s="1"/>
      <c r="L4562" s="1"/>
    </row>
    <row r="4563" spans="2:14" ht="10" hidden="1" customHeight="1" outlineLevel="1" x14ac:dyDescent="0.15">
      <c r="B4563" s="45"/>
      <c r="C4563" s="41"/>
      <c r="D4563" s="41"/>
      <c r="E4563" s="41"/>
      <c r="F4563" s="41"/>
      <c r="G4563" s="41"/>
      <c r="H4563" s="41"/>
      <c r="I4563" s="46"/>
      <c r="J4563" s="46"/>
      <c r="K4563" s="46"/>
      <c r="L4563" s="41"/>
      <c r="M4563" s="41"/>
      <c r="N4563" s="1"/>
    </row>
    <row r="4564" spans="2:14" ht="10" customHeight="1" x14ac:dyDescent="0.15">
      <c r="B4564" s="45"/>
      <c r="C4564" s="41"/>
      <c r="D4564" s="41"/>
      <c r="E4564" s="41"/>
      <c r="F4564" s="41"/>
      <c r="G4564" s="41"/>
      <c r="H4564" s="41"/>
      <c r="I4564" s="46"/>
      <c r="J4564" s="46"/>
      <c r="K4564" s="46"/>
      <c r="L4564" s="41"/>
      <c r="M4564" s="41"/>
      <c r="N4564" s="1"/>
    </row>
    <row r="4565" spans="2:14" s="1" customFormat="1" ht="19" collapsed="1" x14ac:dyDescent="0.15">
      <c r="B4565" s="87" cm="1">
        <f t="array" aca="1" ref="B4565" ca="1">MAX($B$2:OFFSET(B4565,-1,0)+1)</f>
        <v>54</v>
      </c>
      <c r="C4565" s="88" t="str">
        <f>UPPER(J4570) &amp;" / " &amp; K4570  &amp; " / " &amp; L4570 &amp; " / " &amp; H4570</f>
        <v xml:space="preserve"> /  /  / </v>
      </c>
      <c r="D4565" s="88"/>
      <c r="E4565" s="41"/>
      <c r="F4565" s="41"/>
      <c r="G4565" s="41"/>
      <c r="H4565" s="62" t="str">
        <f>IF(COUNTIF(E4567:E4647, "!")&gt;0, "!", "")</f>
        <v/>
      </c>
      <c r="I4565" s="18" t="s">
        <v>240</v>
      </c>
      <c r="J4565" s="2" t="s">
        <v>210</v>
      </c>
      <c r="K4565" s="18" t="s">
        <v>266</v>
      </c>
      <c r="L4565" s="42">
        <f>E4638</f>
        <v>1</v>
      </c>
      <c r="M4565" s="41"/>
    </row>
    <row r="4566" spans="2:14" s="1" customFormat="1" ht="4" hidden="1" customHeight="1" outlineLevel="1" x14ac:dyDescent="0.15">
      <c r="B4566" s="92"/>
      <c r="C4566" s="93"/>
      <c r="D4566" s="93"/>
      <c r="E4566" s="93"/>
      <c r="F4566" s="93"/>
      <c r="G4566" s="93"/>
      <c r="H4566" s="93"/>
      <c r="I4566" s="94"/>
      <c r="J4566" s="94"/>
      <c r="K4566" s="94"/>
      <c r="L4566" s="93"/>
      <c r="M4566" s="93"/>
    </row>
    <row r="4567" spans="2:14" ht="10" hidden="1" customHeight="1" outlineLevel="1" x14ac:dyDescent="0.15"/>
    <row r="4568" spans="2:14" ht="15" hidden="1" customHeight="1" outlineLevel="1" x14ac:dyDescent="0.15">
      <c r="D4568" s="1"/>
      <c r="E4568" s="1"/>
      <c r="H4568" s="4" t="s">
        <v>1</v>
      </c>
      <c r="J4568" s="4" t="s">
        <v>0</v>
      </c>
      <c r="K4568" s="4" t="s">
        <v>209</v>
      </c>
      <c r="L4568" s="4" t="s">
        <v>263</v>
      </c>
    </row>
    <row r="4569" spans="2:14" ht="5" hidden="1" customHeight="1" outlineLevel="1" x14ac:dyDescent="0.15">
      <c r="D4569" s="1"/>
      <c r="E4569" s="1"/>
      <c r="H4569" s="1"/>
      <c r="J4569" s="1"/>
      <c r="K4569" s="1"/>
      <c r="L4569" s="1"/>
    </row>
    <row r="4570" spans="2:14" ht="15" hidden="1" customHeight="1" outlineLevel="1" x14ac:dyDescent="0.15">
      <c r="D4570" s="9" t="s">
        <v>2</v>
      </c>
      <c r="E4570" s="1"/>
      <c r="H4570" s="2"/>
      <c r="J4570" s="2"/>
      <c r="K4570" s="2"/>
      <c r="L4570" s="2"/>
    </row>
    <row r="4571" spans="2:14" hidden="1" outlineLevel="1" x14ac:dyDescent="0.15">
      <c r="D4571" s="1"/>
      <c r="E4571" s="1"/>
      <c r="F4571" s="1"/>
      <c r="H4571" s="1"/>
      <c r="I4571" s="1"/>
      <c r="J4571" s="1"/>
      <c r="K4571" s="1"/>
      <c r="L4571" s="1"/>
    </row>
    <row r="4572" spans="2:14" s="1" customFormat="1" ht="18" hidden="1" customHeight="1" outlineLevel="1" x14ac:dyDescent="0.15">
      <c r="B4572" s="7"/>
      <c r="C4572" s="95" t="s">
        <v>3</v>
      </c>
      <c r="D4572" s="95"/>
      <c r="E4572" s="95"/>
      <c r="F4572" s="96"/>
      <c r="G4572" s="96"/>
      <c r="H4572" s="96" t="s">
        <v>4</v>
      </c>
      <c r="I4572" s="96" t="s">
        <v>5</v>
      </c>
      <c r="J4572" s="96" t="s">
        <v>6</v>
      </c>
      <c r="K4572" s="96" t="s">
        <v>257</v>
      </c>
      <c r="L4572" s="96" t="s">
        <v>258</v>
      </c>
      <c r="M4572" s="96"/>
    </row>
    <row r="4573" spans="2:14" ht="10" hidden="1" customHeight="1" outlineLevel="1" x14ac:dyDescent="0.15">
      <c r="H4573" s="1"/>
      <c r="I4573" s="1"/>
      <c r="J4573" s="1"/>
      <c r="K4573" s="1"/>
      <c r="L4573" s="1"/>
    </row>
    <row r="4574" spans="2:14" s="1" customFormat="1" ht="15" hidden="1" customHeight="1" outlineLevel="1" x14ac:dyDescent="0.15">
      <c r="B4574" s="7"/>
      <c r="D4574" s="9" t="s">
        <v>3</v>
      </c>
      <c r="F4574" s="17" t="s">
        <v>331</v>
      </c>
      <c r="H4574" s="22"/>
      <c r="I4574" s="22"/>
      <c r="J4574" s="22"/>
      <c r="K4574" s="22"/>
      <c r="L4574" s="22"/>
    </row>
    <row r="4575" spans="2:14" ht="4" hidden="1" customHeight="1" outlineLevel="1" x14ac:dyDescent="0.15">
      <c r="D4575" s="1"/>
      <c r="E4575" s="1"/>
      <c r="F4575" s="1"/>
      <c r="H4575" s="1"/>
      <c r="I4575" s="1"/>
      <c r="J4575" s="1"/>
      <c r="K4575" s="1"/>
      <c r="L4575" s="1"/>
    </row>
    <row r="4576" spans="2:14" s="1" customFormat="1" ht="15" hidden="1" customHeight="1" outlineLevel="1" x14ac:dyDescent="0.15">
      <c r="B4576" s="7"/>
      <c r="D4576" s="9" t="s">
        <v>246</v>
      </c>
      <c r="F4576" s="8" t="str">
        <f>F4578 &amp; ":" &amp; F4574</f>
        <v>USD:[currency code]</v>
      </c>
      <c r="H4576" s="24"/>
      <c r="I4576" s="24"/>
      <c r="J4576" s="24"/>
      <c r="K4576" s="24"/>
      <c r="L4576" s="24"/>
    </row>
    <row r="4577" spans="2:13" ht="4" hidden="1" customHeight="1" outlineLevel="1" x14ac:dyDescent="0.15">
      <c r="D4577" s="1"/>
      <c r="E4577" s="1"/>
      <c r="F4577" s="1"/>
      <c r="H4577" s="1"/>
      <c r="I4577" s="1"/>
      <c r="J4577" s="1"/>
      <c r="K4577" s="1"/>
      <c r="L4577" s="1"/>
    </row>
    <row r="4578" spans="2:13" s="1" customFormat="1" ht="15" hidden="1" customHeight="1" outlineLevel="1" x14ac:dyDescent="0.15">
      <c r="B4578" s="7"/>
      <c r="D4578" s="9" t="s">
        <v>16</v>
      </c>
      <c r="F4578" s="8" t="str">
        <f>ReportingCurrency</f>
        <v>USD</v>
      </c>
      <c r="H4578" s="28">
        <f>IF(H4576=0, 0, H4574/H4576)</f>
        <v>0</v>
      </c>
      <c r="I4578" s="28">
        <f>IF(I4576=0, 0, I4574/I4576)</f>
        <v>0</v>
      </c>
      <c r="J4578" s="28">
        <f>IF(J4576=0, 0, J4574/J4576)</f>
        <v>0</v>
      </c>
      <c r="K4578" s="28">
        <f>IF(K4576=0, 0, K4574/K4576)</f>
        <v>0</v>
      </c>
      <c r="L4578" s="28">
        <f>IF(L4576=0, 0, L4574/L4576)</f>
        <v>0</v>
      </c>
    </row>
    <row r="4579" spans="2:13" ht="4" hidden="1" customHeight="1" outlineLevel="1" x14ac:dyDescent="0.15">
      <c r="D4579" s="1"/>
      <c r="E4579" s="1"/>
      <c r="F4579" s="1"/>
      <c r="H4579" s="1"/>
      <c r="I4579" s="1"/>
      <c r="J4579" s="1"/>
      <c r="K4579" s="1"/>
      <c r="L4579" s="1"/>
    </row>
    <row r="4580" spans="2:13" s="1" customFormat="1" ht="15" hidden="1" customHeight="1" outlineLevel="1" x14ac:dyDescent="0.15">
      <c r="B4580" s="7"/>
      <c r="D4580" s="9" t="s">
        <v>253</v>
      </c>
      <c r="F4580" s="8" t="s">
        <v>254</v>
      </c>
      <c r="H4580" s="2"/>
      <c r="I4580" s="2"/>
      <c r="J4580" s="2"/>
      <c r="K4580" s="2"/>
      <c r="L4580" s="2"/>
    </row>
    <row r="4581" spans="2:13" ht="4" hidden="1" customHeight="1" outlineLevel="1" x14ac:dyDescent="0.15">
      <c r="D4581" s="1"/>
      <c r="E4581" s="1"/>
      <c r="F4581" s="1"/>
      <c r="H4581" s="1"/>
      <c r="I4581" s="1"/>
      <c r="J4581" s="1"/>
      <c r="K4581" s="1"/>
      <c r="L4581" s="1"/>
    </row>
    <row r="4582" spans="2:13" s="1" customFormat="1" ht="15" hidden="1" customHeight="1" outlineLevel="1" x14ac:dyDescent="0.15">
      <c r="B4582" s="7"/>
      <c r="D4582" s="9" t="s">
        <v>279</v>
      </c>
      <c r="F4582" s="8" t="s">
        <v>255</v>
      </c>
      <c r="H4582" s="25"/>
      <c r="I4582" s="25"/>
      <c r="J4582" s="25"/>
      <c r="K4582" s="25"/>
      <c r="L4582" s="25"/>
    </row>
    <row r="4583" spans="2:13" hidden="1" outlineLevel="1" x14ac:dyDescent="0.15">
      <c r="D4583" s="1"/>
      <c r="E4583" s="1"/>
      <c r="F4583" s="1"/>
      <c r="H4583" s="1"/>
      <c r="I4583" s="1"/>
      <c r="J4583" s="1"/>
      <c r="K4583" s="1"/>
      <c r="L4583" s="1"/>
    </row>
    <row r="4584" spans="2:13" s="1" customFormat="1" ht="18" hidden="1" customHeight="1" outlineLevel="1" x14ac:dyDescent="0.15">
      <c r="B4584" s="7"/>
      <c r="C4584" s="95" t="s">
        <v>8</v>
      </c>
      <c r="D4584" s="95"/>
      <c r="E4584" s="95"/>
      <c r="F4584" s="96"/>
      <c r="G4584" s="96"/>
      <c r="H4584" s="96" t="s">
        <v>4</v>
      </c>
      <c r="I4584" s="96" t="s">
        <v>5</v>
      </c>
      <c r="J4584" s="96" t="s">
        <v>6</v>
      </c>
      <c r="K4584" s="96" t="s">
        <v>257</v>
      </c>
      <c r="L4584" s="96" t="s">
        <v>258</v>
      </c>
      <c r="M4584" s="96"/>
    </row>
    <row r="4585" spans="2:13" ht="10" hidden="1" customHeight="1" outlineLevel="1" x14ac:dyDescent="0.15">
      <c r="H4585" s="1"/>
      <c r="I4585" s="1"/>
      <c r="J4585" s="1"/>
      <c r="K4585" s="1"/>
      <c r="L4585" s="1"/>
    </row>
    <row r="4586" spans="2:13" ht="15" hidden="1" customHeight="1" outlineLevel="1" x14ac:dyDescent="0.15">
      <c r="D4586" s="9" t="s">
        <v>323</v>
      </c>
      <c r="E4586" s="1"/>
      <c r="F4586" s="1"/>
      <c r="H4586" s="65"/>
      <c r="I4586" s="1"/>
      <c r="J4586" s="1"/>
      <c r="K4586" s="1"/>
      <c r="L4586" s="1"/>
    </row>
    <row r="4587" spans="2:13" s="1" customFormat="1" ht="15" hidden="1" customHeight="1" outlineLevel="1" x14ac:dyDescent="0.15">
      <c r="B4587" s="7"/>
      <c r="D4587" s="63" t="s">
        <v>317</v>
      </c>
      <c r="F4587" s="8" t="s">
        <v>18</v>
      </c>
      <c r="H4587" s="23"/>
      <c r="I4587" s="23"/>
      <c r="J4587" s="23"/>
      <c r="K4587" s="23"/>
      <c r="L4587" s="23"/>
    </row>
    <row r="4588" spans="2:13" s="1" customFormat="1" ht="15" hidden="1" customHeight="1" outlineLevel="1" x14ac:dyDescent="0.15">
      <c r="B4588" s="7"/>
      <c r="D4588" s="63" t="s">
        <v>302</v>
      </c>
      <c r="F4588" s="8" t="s">
        <v>18</v>
      </c>
      <c r="H4588" s="23"/>
      <c r="I4588" s="23"/>
      <c r="J4588" s="23"/>
      <c r="K4588" s="23"/>
      <c r="L4588" s="23"/>
    </row>
    <row r="4589" spans="2:13" s="1" customFormat="1" ht="15" hidden="1" customHeight="1" outlineLevel="1" x14ac:dyDescent="0.15">
      <c r="B4589" s="7"/>
      <c r="D4589" s="63" t="s">
        <v>303</v>
      </c>
      <c r="F4589" s="8" t="s">
        <v>18</v>
      </c>
      <c r="H4589" s="23"/>
      <c r="I4589" s="23"/>
      <c r="J4589" s="23"/>
      <c r="K4589" s="23"/>
      <c r="L4589" s="23"/>
    </row>
    <row r="4590" spans="2:13" s="1" customFormat="1" ht="15" hidden="1" customHeight="1" outlineLevel="1" x14ac:dyDescent="0.15">
      <c r="B4590" s="7"/>
      <c r="D4590" s="63" t="s">
        <v>304</v>
      </c>
      <c r="F4590" s="8" t="s">
        <v>18</v>
      </c>
      <c r="H4590" s="23"/>
      <c r="I4590" s="23"/>
      <c r="J4590" s="23"/>
      <c r="K4590" s="23"/>
      <c r="L4590" s="23"/>
    </row>
    <row r="4591" spans="2:13" s="1" customFormat="1" ht="15" hidden="1" customHeight="1" outlineLevel="1" x14ac:dyDescent="0.15">
      <c r="B4591" s="7"/>
      <c r="D4591" s="63" t="s">
        <v>318</v>
      </c>
      <c r="F4591" s="8" t="s">
        <v>18</v>
      </c>
      <c r="H4591" s="23"/>
      <c r="I4591" s="23"/>
      <c r="J4591" s="23"/>
      <c r="K4591" s="23"/>
      <c r="L4591" s="23"/>
    </row>
    <row r="4592" spans="2:13" s="1" customFormat="1" ht="15" hidden="1" customHeight="1" outlineLevel="1" x14ac:dyDescent="0.15">
      <c r="B4592" s="7"/>
      <c r="D4592" s="63" t="s">
        <v>319</v>
      </c>
      <c r="F4592" s="8" t="s">
        <v>18</v>
      </c>
      <c r="H4592" s="23"/>
      <c r="I4592" s="23"/>
      <c r="J4592" s="23"/>
      <c r="K4592" s="23"/>
      <c r="L4592" s="23"/>
    </row>
    <row r="4593" spans="2:13" s="1" customFormat="1" ht="15" hidden="1" customHeight="1" outlineLevel="1" x14ac:dyDescent="0.15">
      <c r="B4593" s="7"/>
      <c r="D4593" s="63" t="s">
        <v>320</v>
      </c>
      <c r="F4593" s="8" t="s">
        <v>18</v>
      </c>
      <c r="H4593" s="23"/>
      <c r="I4593" s="23"/>
      <c r="J4593" s="23"/>
      <c r="K4593" s="23"/>
      <c r="L4593" s="23"/>
    </row>
    <row r="4594" spans="2:13" s="1" customFormat="1" ht="15" hidden="1" customHeight="1" outlineLevel="1" x14ac:dyDescent="0.15">
      <c r="B4594" s="7"/>
      <c r="D4594" s="63" t="s">
        <v>321</v>
      </c>
      <c r="F4594" s="8" t="s">
        <v>18</v>
      </c>
      <c r="H4594" s="23"/>
      <c r="I4594" s="23"/>
      <c r="J4594" s="23"/>
      <c r="K4594" s="23"/>
      <c r="L4594" s="23"/>
    </row>
    <row r="4595" spans="2:13" ht="4" hidden="1" customHeight="1" outlineLevel="1" x14ac:dyDescent="0.15">
      <c r="D4595" s="1"/>
      <c r="E4595" s="1"/>
      <c r="F4595" s="1"/>
      <c r="H4595" s="1"/>
      <c r="I4595" s="1"/>
      <c r="J4595" s="1"/>
      <c r="K4595" s="1"/>
      <c r="L4595" s="1"/>
    </row>
    <row r="4596" spans="2:13" s="1" customFormat="1" ht="15" hidden="1" customHeight="1" outlineLevel="1" x14ac:dyDescent="0.15">
      <c r="B4596" s="7"/>
      <c r="D4596" s="66" t="s">
        <v>327</v>
      </c>
      <c r="F4596" s="8" t="s">
        <v>18</v>
      </c>
      <c r="H4596" s="23"/>
      <c r="I4596" s="23"/>
      <c r="J4596" s="23"/>
      <c r="K4596" s="23"/>
      <c r="L4596" s="23"/>
    </row>
    <row r="4597" spans="2:13" ht="4" hidden="1" customHeight="1" outlineLevel="1" x14ac:dyDescent="0.15">
      <c r="D4597" s="1"/>
      <c r="E4597" s="1"/>
      <c r="F4597" s="1"/>
      <c r="H4597" s="1"/>
      <c r="I4597" s="1"/>
      <c r="J4597" s="1"/>
      <c r="K4597" s="1"/>
      <c r="L4597" s="1"/>
    </row>
    <row r="4598" spans="2:13" s="1" customFormat="1" ht="15" hidden="1" customHeight="1" outlineLevel="1" x14ac:dyDescent="0.15">
      <c r="B4598" s="7"/>
      <c r="D4598" s="60" t="s">
        <v>310</v>
      </c>
      <c r="E4598"/>
      <c r="F4598" s="8" t="s">
        <v>18</v>
      </c>
      <c r="H4598" s="28">
        <f>SUM(H4587:H4594, H4596)</f>
        <v>0</v>
      </c>
      <c r="I4598" s="28">
        <f t="shared" ref="I4598:L4598" si="265">SUM(I4587:I4594, I4596)</f>
        <v>0</v>
      </c>
      <c r="J4598" s="28">
        <f t="shared" si="265"/>
        <v>0</v>
      </c>
      <c r="K4598" s="28">
        <f t="shared" si="265"/>
        <v>0</v>
      </c>
      <c r="L4598" s="28">
        <f t="shared" si="265"/>
        <v>0</v>
      </c>
    </row>
    <row r="4599" spans="2:13" hidden="1" outlineLevel="1" x14ac:dyDescent="0.15">
      <c r="D4599" s="1"/>
      <c r="E4599" s="1"/>
      <c r="F4599" s="1"/>
      <c r="H4599" s="1"/>
      <c r="I4599" s="1"/>
      <c r="J4599" s="1"/>
      <c r="K4599" s="1"/>
      <c r="L4599" s="1"/>
    </row>
    <row r="4600" spans="2:13" s="1" customFormat="1" ht="18" hidden="1" customHeight="1" outlineLevel="1" x14ac:dyDescent="0.15">
      <c r="B4600" s="7"/>
      <c r="C4600" s="95" t="s">
        <v>322</v>
      </c>
      <c r="D4600" s="95"/>
      <c r="E4600" s="95"/>
      <c r="F4600" s="96"/>
      <c r="G4600" s="96"/>
      <c r="H4600" s="96" t="s">
        <v>4</v>
      </c>
      <c r="I4600" s="96" t="s">
        <v>5</v>
      </c>
      <c r="J4600" s="96" t="s">
        <v>6</v>
      </c>
      <c r="K4600" s="96" t="s">
        <v>257</v>
      </c>
      <c r="L4600" s="96" t="s">
        <v>258</v>
      </c>
      <c r="M4600" s="96"/>
    </row>
    <row r="4601" spans="2:13" ht="10" hidden="1" customHeight="1" outlineLevel="1" x14ac:dyDescent="0.15">
      <c r="H4601" s="1"/>
      <c r="I4601" s="1"/>
      <c r="J4601" s="1"/>
      <c r="K4601" s="1"/>
      <c r="L4601" s="1"/>
    </row>
    <row r="4602" spans="2:13" ht="15" hidden="1" customHeight="1" outlineLevel="1" x14ac:dyDescent="0.15">
      <c r="D4602" s="61" t="s">
        <v>308</v>
      </c>
      <c r="H4602" s="102" t="str" cm="1">
        <f t="array" ref="H4602">IF(OR(E4603:E4610 = "!"), "Red alert = missing data","")</f>
        <v/>
      </c>
      <c r="I4602" s="1"/>
      <c r="J4602" s="1"/>
      <c r="K4602" s="1"/>
      <c r="L4602" s="1"/>
    </row>
    <row r="4603" spans="2:13" s="1" customFormat="1" ht="15" hidden="1" customHeight="1" outlineLevel="1" x14ac:dyDescent="0.15">
      <c r="B4603" s="7"/>
      <c r="D4603" s="64" t="str">
        <f t="shared" ref="D4603:D4610" si="266">D4587</f>
        <v>[Role 1]</v>
      </c>
      <c r="E4603" s="62" t="str" cm="1">
        <f t="array" ref="E4603">IF(OR(H4587:L4587*H4603:L4603 &lt; H4587:L4587*1), "!", "")</f>
        <v/>
      </c>
      <c r="F4603" s="59" t="str">
        <f>F4574</f>
        <v>[currency code]</v>
      </c>
      <c r="H4603" s="23"/>
      <c r="I4603" s="23"/>
      <c r="J4603" s="23"/>
      <c r="K4603" s="23"/>
      <c r="L4603" s="23"/>
    </row>
    <row r="4604" spans="2:13" s="1" customFormat="1" ht="15" hidden="1" customHeight="1" outlineLevel="1" x14ac:dyDescent="0.15">
      <c r="B4604" s="7"/>
      <c r="D4604" s="64" t="str">
        <f t="shared" si="266"/>
        <v>[Role 2]</v>
      </c>
      <c r="E4604" s="62" t="str" cm="1">
        <f t="array" ref="E4604">IF(OR(H4588:L4588*H4604:L4604 &lt; H4588:L4588*1), "!", "")</f>
        <v/>
      </c>
      <c r="F4604" s="59" t="str">
        <f>F4574</f>
        <v>[currency code]</v>
      </c>
      <c r="H4604" s="23"/>
      <c r="I4604" s="23"/>
      <c r="J4604" s="23"/>
      <c r="K4604" s="23"/>
      <c r="L4604" s="23"/>
    </row>
    <row r="4605" spans="2:13" s="1" customFormat="1" ht="15" hidden="1" customHeight="1" outlineLevel="1" x14ac:dyDescent="0.15">
      <c r="B4605" s="7"/>
      <c r="D4605" s="64" t="str">
        <f t="shared" si="266"/>
        <v>[Role 3]</v>
      </c>
      <c r="E4605" s="62" t="str" cm="1">
        <f t="array" ref="E4605">IF(OR(H4589:L4589*H4605:L4605 &lt; H4589:L4589*1), "!", "")</f>
        <v/>
      </c>
      <c r="F4605" s="59" t="str">
        <f>F4574</f>
        <v>[currency code]</v>
      </c>
      <c r="H4605" s="23"/>
      <c r="I4605" s="23"/>
      <c r="J4605" s="23"/>
      <c r="K4605" s="23"/>
      <c r="L4605" s="23"/>
    </row>
    <row r="4606" spans="2:13" s="1" customFormat="1" ht="15" hidden="1" customHeight="1" outlineLevel="1" x14ac:dyDescent="0.15">
      <c r="B4606" s="7"/>
      <c r="D4606" s="64" t="str">
        <f t="shared" si="266"/>
        <v>[Role 4]</v>
      </c>
      <c r="E4606" s="62" t="str" cm="1">
        <f t="array" ref="E4606">IF(OR(H4590:L4590*H4606:L4606 &lt; H4590:L4590*1), "!", "")</f>
        <v/>
      </c>
      <c r="F4606" s="59" t="str">
        <f>F4574</f>
        <v>[currency code]</v>
      </c>
      <c r="H4606" s="23"/>
      <c r="I4606" s="23"/>
      <c r="J4606" s="23"/>
      <c r="K4606" s="23"/>
      <c r="L4606" s="23"/>
    </row>
    <row r="4607" spans="2:13" s="1" customFormat="1" ht="15" hidden="1" customHeight="1" outlineLevel="1" x14ac:dyDescent="0.15">
      <c r="B4607" s="7"/>
      <c r="D4607" s="64" t="str">
        <f t="shared" si="266"/>
        <v>[Role 5]</v>
      </c>
      <c r="E4607" s="62" t="str" cm="1">
        <f t="array" ref="E4607">IF(OR(H4591:L4591*H4607:L4607 &lt; H4591:L4591*1), "!", "")</f>
        <v/>
      </c>
      <c r="F4607" s="59" t="str">
        <f>F4574</f>
        <v>[currency code]</v>
      </c>
      <c r="H4607" s="23"/>
      <c r="I4607" s="23"/>
      <c r="J4607" s="23"/>
      <c r="K4607" s="23"/>
      <c r="L4607" s="23"/>
    </row>
    <row r="4608" spans="2:13" s="1" customFormat="1" ht="15" hidden="1" customHeight="1" outlineLevel="1" x14ac:dyDescent="0.15">
      <c r="B4608" s="7"/>
      <c r="D4608" s="64" t="str">
        <f t="shared" si="266"/>
        <v>[Role 6]</v>
      </c>
      <c r="E4608" s="62" t="str" cm="1">
        <f t="array" ref="E4608">IF(OR(H4592:L4592*H4608:L4608 &lt; H4592:L4592*1), "!", "")</f>
        <v/>
      </c>
      <c r="F4608" s="59" t="str">
        <f>F4574</f>
        <v>[currency code]</v>
      </c>
      <c r="H4608" s="23"/>
      <c r="I4608" s="23"/>
      <c r="J4608" s="23"/>
      <c r="K4608" s="23"/>
      <c r="L4608" s="23"/>
    </row>
    <row r="4609" spans="2:13" s="1" customFormat="1" ht="15" hidden="1" customHeight="1" outlineLevel="1" x14ac:dyDescent="0.15">
      <c r="B4609" s="7"/>
      <c r="D4609" s="64" t="str">
        <f t="shared" si="266"/>
        <v>[Role 7]</v>
      </c>
      <c r="E4609" s="62" t="str" cm="1">
        <f t="array" ref="E4609">IF(OR(H4593:L4593*H4609:L4609 &lt; H4593:L4593*1), "!", "")</f>
        <v/>
      </c>
      <c r="F4609" s="59" t="str">
        <f>F4574</f>
        <v>[currency code]</v>
      </c>
      <c r="H4609" s="23"/>
      <c r="I4609" s="23"/>
      <c r="J4609" s="23"/>
      <c r="K4609" s="23"/>
      <c r="L4609" s="23"/>
    </row>
    <row r="4610" spans="2:13" s="1" customFormat="1" ht="15" hidden="1" customHeight="1" outlineLevel="1" x14ac:dyDescent="0.15">
      <c r="B4610" s="7"/>
      <c r="D4610" s="64" t="str">
        <f t="shared" si="266"/>
        <v>[Role 8]</v>
      </c>
      <c r="E4610" s="62" t="str" cm="1">
        <f t="array" ref="E4610">IF(OR(H4594:L4594*H4610:L4610 &lt; H4594:L4594*1), "!", "")</f>
        <v/>
      </c>
      <c r="F4610" s="59" t="str">
        <f>F4574</f>
        <v>[currency code]</v>
      </c>
      <c r="H4610" s="23"/>
      <c r="I4610" s="23"/>
      <c r="J4610" s="23"/>
      <c r="K4610" s="23"/>
      <c r="L4610" s="23"/>
    </row>
    <row r="4611" spans="2:13" ht="10" hidden="1" customHeight="1" outlineLevel="1" x14ac:dyDescent="0.15">
      <c r="D4611" s="1"/>
      <c r="E4611" s="1"/>
      <c r="F4611" s="1"/>
      <c r="H4611" s="1"/>
      <c r="I4611" s="1"/>
      <c r="J4611" s="1"/>
      <c r="K4611" s="1"/>
      <c r="L4611" s="1"/>
    </row>
    <row r="4612" spans="2:13" ht="15" hidden="1" customHeight="1" outlineLevel="1" x14ac:dyDescent="0.15">
      <c r="D4612" s="61" t="s">
        <v>309</v>
      </c>
      <c r="E4612" s="1"/>
      <c r="F4612" s="1"/>
      <c r="H4612" s="104" t="s">
        <v>326</v>
      </c>
      <c r="I4612" s="1"/>
      <c r="J4612" s="1"/>
      <c r="K4612" s="1"/>
      <c r="L4612" s="1"/>
    </row>
    <row r="4613" spans="2:13" s="1" customFormat="1" ht="15" hidden="1" customHeight="1" outlineLevel="1" x14ac:dyDescent="0.15">
      <c r="B4613" s="7"/>
      <c r="D4613" s="64" t="str">
        <f t="shared" ref="D4613:D4620" si="267">D4587</f>
        <v>[Role 1]</v>
      </c>
      <c r="E4613" s="43"/>
      <c r="F4613" s="8" t="str">
        <f t="shared" ref="F4613:F4620" si="268">ReportingCurrency</f>
        <v>USD</v>
      </c>
      <c r="H4613" s="28">
        <f>IF(OR(H4576=0, H4587=0), 0, H4603/H4576)</f>
        <v>0</v>
      </c>
      <c r="I4613" s="28">
        <f>IF(OR(I4576=0, I4587=0), 0, I4603/I4576)</f>
        <v>0</v>
      </c>
      <c r="J4613" s="28">
        <f>IF(OR(J4576=0, J4587=0), 0, J4603/J4576)</f>
        <v>0</v>
      </c>
      <c r="K4613" s="28">
        <f>IF(OR(K4576=0, K4587=0), 0, K4603/K4576)</f>
        <v>0</v>
      </c>
      <c r="L4613" s="28">
        <f>IF(OR(L4576=0, L4587=0), 0, L4603/L4576)</f>
        <v>0</v>
      </c>
    </row>
    <row r="4614" spans="2:13" s="1" customFormat="1" ht="15" hidden="1" customHeight="1" outlineLevel="1" x14ac:dyDescent="0.15">
      <c r="B4614" s="7"/>
      <c r="D4614" s="64" t="str">
        <f t="shared" si="267"/>
        <v>[Role 2]</v>
      </c>
      <c r="E4614" s="43"/>
      <c r="F4614" s="8" t="str">
        <f t="shared" si="268"/>
        <v>USD</v>
      </c>
      <c r="H4614" s="28">
        <f>IF(OR(H4576=0, H4588=0), 0, H4604/H4576)</f>
        <v>0</v>
      </c>
      <c r="I4614" s="28">
        <f>IF(OR(I4576=0, I4588=0), 0, I4604/I4576)</f>
        <v>0</v>
      </c>
      <c r="J4614" s="28">
        <f>IF(OR(J4576=0, J4588=0), 0, J4604/J4576)</f>
        <v>0</v>
      </c>
      <c r="K4614" s="28">
        <f>IF(OR(K4576=0, K4588=0), 0, K4604/K4576)</f>
        <v>0</v>
      </c>
      <c r="L4614" s="28">
        <f>IF(OR(L4576=0, L4588=0), 0, L4604/L4576)</f>
        <v>0</v>
      </c>
    </row>
    <row r="4615" spans="2:13" s="1" customFormat="1" ht="15" hidden="1" customHeight="1" outlineLevel="1" x14ac:dyDescent="0.15">
      <c r="B4615" s="7"/>
      <c r="D4615" s="64" t="str">
        <f t="shared" si="267"/>
        <v>[Role 3]</v>
      </c>
      <c r="E4615" s="43"/>
      <c r="F4615" s="8" t="str">
        <f t="shared" si="268"/>
        <v>USD</v>
      </c>
      <c r="H4615" s="28">
        <f>IF(OR(H4576=0, H4589=0), 0, H4605/H4576)</f>
        <v>0</v>
      </c>
      <c r="I4615" s="28">
        <f>IF(OR(I4576=0, I4589=0), 0, I4605/I4576)</f>
        <v>0</v>
      </c>
      <c r="J4615" s="28">
        <f>IF(OR(J4576=0, J4589=0), 0, J4605/J4576)</f>
        <v>0</v>
      </c>
      <c r="K4615" s="28">
        <f>IF(OR(K4576=0, K4589=0), 0, K4605/K4576)</f>
        <v>0</v>
      </c>
      <c r="L4615" s="28">
        <f>IF(OR(L4576=0, L4589=0), 0, L4605/L4576)</f>
        <v>0</v>
      </c>
    </row>
    <row r="4616" spans="2:13" s="1" customFormat="1" ht="15" hidden="1" customHeight="1" outlineLevel="1" x14ac:dyDescent="0.15">
      <c r="B4616" s="7"/>
      <c r="D4616" s="64" t="str">
        <f t="shared" si="267"/>
        <v>[Role 4]</v>
      </c>
      <c r="E4616" s="43"/>
      <c r="F4616" s="8" t="str">
        <f t="shared" si="268"/>
        <v>USD</v>
      </c>
      <c r="H4616" s="28">
        <f>IF(OR(H4576=0, H4590=0), 0, H4606/H4576)</f>
        <v>0</v>
      </c>
      <c r="I4616" s="28">
        <f>IF(OR(I4576=0, I4590=0), 0, I4606/I4576)</f>
        <v>0</v>
      </c>
      <c r="J4616" s="28">
        <f>IF(OR(J4576=0, J4590=0), 0, J4606/J4576)</f>
        <v>0</v>
      </c>
      <c r="K4616" s="28">
        <f>IF(OR(K4576=0, K4590=0), 0, K4606/K4576)</f>
        <v>0</v>
      </c>
      <c r="L4616" s="28">
        <f>IF(OR(L4576=0, L4590=0), 0, L4606/L4576)</f>
        <v>0</v>
      </c>
    </row>
    <row r="4617" spans="2:13" s="1" customFormat="1" ht="15" hidden="1" customHeight="1" outlineLevel="1" x14ac:dyDescent="0.15">
      <c r="B4617" s="7"/>
      <c r="D4617" s="64" t="str">
        <f t="shared" si="267"/>
        <v>[Role 5]</v>
      </c>
      <c r="E4617" s="43"/>
      <c r="F4617" s="8" t="str">
        <f t="shared" si="268"/>
        <v>USD</v>
      </c>
      <c r="H4617" s="28">
        <f>IF(OR(H4576=0, H4591=0), 0, H4607/H4576)</f>
        <v>0</v>
      </c>
      <c r="I4617" s="28">
        <f>IF(OR(I4576=0, I4591=0), 0, I4607/I4576)</f>
        <v>0</v>
      </c>
      <c r="J4617" s="28">
        <f>IF(OR(J4576=0, J4591=0), 0, J4607/J4576)</f>
        <v>0</v>
      </c>
      <c r="K4617" s="28">
        <f>IF(OR(K4576=0, K4591=0), 0, K4607/K4576)</f>
        <v>0</v>
      </c>
      <c r="L4617" s="28">
        <f>IF(OR(L4576=0, L4591=0), 0, L4607/L4576)</f>
        <v>0</v>
      </c>
    </row>
    <row r="4618" spans="2:13" s="1" customFormat="1" ht="15" hidden="1" customHeight="1" outlineLevel="1" x14ac:dyDescent="0.15">
      <c r="B4618" s="7"/>
      <c r="D4618" s="64" t="str">
        <f t="shared" si="267"/>
        <v>[Role 6]</v>
      </c>
      <c r="E4618" s="43"/>
      <c r="F4618" s="8" t="str">
        <f t="shared" si="268"/>
        <v>USD</v>
      </c>
      <c r="H4618" s="28">
        <f>IF(OR(H4576=0, H4592=0), 0, H4608/H4576)</f>
        <v>0</v>
      </c>
      <c r="I4618" s="28">
        <f>IF(OR(I4576=0, I4592=0), 0, I4608/I4576)</f>
        <v>0</v>
      </c>
      <c r="J4618" s="28">
        <f>IF(OR(J4576=0, J4592=0), 0, J4608/J4576)</f>
        <v>0</v>
      </c>
      <c r="K4618" s="28">
        <f>IF(OR(K4576=0, K4592=0), 0, K4608/K4576)</f>
        <v>0</v>
      </c>
      <c r="L4618" s="28">
        <f>IF(OR(L4576=0, L4592=0), 0, L4608/L4576)</f>
        <v>0</v>
      </c>
    </row>
    <row r="4619" spans="2:13" s="1" customFormat="1" ht="15" hidden="1" customHeight="1" outlineLevel="1" x14ac:dyDescent="0.15">
      <c r="B4619" s="7"/>
      <c r="D4619" s="64" t="str">
        <f t="shared" si="267"/>
        <v>[Role 7]</v>
      </c>
      <c r="E4619" s="43"/>
      <c r="F4619" s="8" t="str">
        <f t="shared" si="268"/>
        <v>USD</v>
      </c>
      <c r="H4619" s="28">
        <f>IF(OR(H4576=0, H4593=0), 0, H4609/H4576)</f>
        <v>0</v>
      </c>
      <c r="I4619" s="28">
        <f>IF(OR(I4576=0, I4593=0), 0, I4609/I4576)</f>
        <v>0</v>
      </c>
      <c r="J4619" s="28">
        <f>IF(OR(J4576=0, J4593=0), 0, J4609/J4576)</f>
        <v>0</v>
      </c>
      <c r="K4619" s="28">
        <f>IF(OR(K4576=0, K4593=0), 0, K4609/K4576)</f>
        <v>0</v>
      </c>
      <c r="L4619" s="28">
        <f>IF(OR(L4576=0, L4593=0), 0, L4609/L4576)</f>
        <v>0</v>
      </c>
    </row>
    <row r="4620" spans="2:13" s="1" customFormat="1" ht="15" hidden="1" customHeight="1" outlineLevel="1" x14ac:dyDescent="0.15">
      <c r="B4620" s="7"/>
      <c r="D4620" s="64" t="str">
        <f t="shared" si="267"/>
        <v>[Role 8]</v>
      </c>
      <c r="E4620" s="43"/>
      <c r="F4620" s="8" t="str">
        <f t="shared" si="268"/>
        <v>USD</v>
      </c>
      <c r="H4620" s="28">
        <f>IF(OR(H4576=0, H4594=0), 0, H4610/H4576)</f>
        <v>0</v>
      </c>
      <c r="I4620" s="28">
        <f>IF(OR(I4576=0, I4594=0), 0, I4610/I4576)</f>
        <v>0</v>
      </c>
      <c r="J4620" s="28">
        <f>IF(OR(J4576=0, J4594=0), 0, J4610/J4576)</f>
        <v>0</v>
      </c>
      <c r="K4620" s="28">
        <f>IF(OR(K4576=0, K4594=0), 0, K4610/K4576)</f>
        <v>0</v>
      </c>
      <c r="L4620" s="28">
        <f>IF(OR(L4576=0, L4594=0), 0, L4610/L4576)</f>
        <v>0</v>
      </c>
    </row>
    <row r="4621" spans="2:13" hidden="1" outlineLevel="1" x14ac:dyDescent="0.15"/>
    <row r="4622" spans="2:13" s="1" customFormat="1" ht="18" hidden="1" customHeight="1" outlineLevel="1" x14ac:dyDescent="0.15">
      <c r="B4622" s="7"/>
      <c r="C4622" s="95" t="s">
        <v>10</v>
      </c>
      <c r="D4622" s="95"/>
      <c r="E4622" s="95"/>
      <c r="F4622" s="96"/>
      <c r="G4622" s="96"/>
      <c r="H4622" s="103" t="s">
        <v>4</v>
      </c>
      <c r="I4622" s="96" t="s">
        <v>5</v>
      </c>
      <c r="J4622" s="96" t="s">
        <v>6</v>
      </c>
      <c r="K4622" s="96" t="s">
        <v>257</v>
      </c>
      <c r="L4622" s="96" t="s">
        <v>258</v>
      </c>
      <c r="M4622" s="96"/>
    </row>
    <row r="4623" spans="2:13" ht="10" hidden="1" customHeight="1" outlineLevel="1" x14ac:dyDescent="0.15"/>
    <row r="4624" spans="2:13" s="1" customFormat="1" ht="15" hidden="1" customHeight="1" outlineLevel="1" x14ac:dyDescent="0.15">
      <c r="B4624" s="7"/>
      <c r="D4624" s="9" t="s">
        <v>17</v>
      </c>
      <c r="F4624" s="8" t="s">
        <v>9</v>
      </c>
      <c r="H4624" s="29">
        <f>H4598</f>
        <v>0</v>
      </c>
      <c r="I4624" s="29">
        <f>I4598</f>
        <v>0</v>
      </c>
      <c r="J4624" s="29">
        <f>J4598</f>
        <v>0</v>
      </c>
      <c r="K4624" s="29">
        <f>K4598</f>
        <v>0</v>
      </c>
      <c r="L4624" s="29">
        <f>L4598</f>
        <v>0</v>
      </c>
    </row>
    <row r="4625" spans="2:13" ht="4" hidden="1" customHeight="1" outlineLevel="1" x14ac:dyDescent="0.15">
      <c r="D4625" s="9"/>
      <c r="F4625" s="1"/>
      <c r="H4625" s="1"/>
      <c r="I4625" s="1"/>
      <c r="J4625" s="1"/>
      <c r="K4625" s="1"/>
      <c r="L4625" s="1"/>
    </row>
    <row r="4626" spans="2:13" s="1" customFormat="1" ht="15" hidden="1" customHeight="1" outlineLevel="1" x14ac:dyDescent="0.15">
      <c r="B4626" s="7"/>
      <c r="D4626" s="9" t="s">
        <v>249</v>
      </c>
      <c r="F4626" s="8" t="s">
        <v>9</v>
      </c>
      <c r="H4626" s="29" cm="1">
        <f t="array" ref="H4626">SUM(H4587:H4594 * (H4603:H4610 &lt;H4574))</f>
        <v>0</v>
      </c>
      <c r="I4626" s="29" cm="1">
        <f t="array" ref="I4626">SUM(I4587:I4594 * (I4603:I4610 &lt;I4574))</f>
        <v>0</v>
      </c>
      <c r="J4626" s="29" cm="1">
        <f t="array" ref="J4626">SUM(J4587:J4594 * (J4603:J4610 &lt;J4574))</f>
        <v>0</v>
      </c>
      <c r="K4626" s="29" cm="1">
        <f t="array" ref="K4626">SUM(K4587:K4594 * (K4603:K4610 &lt;K4574))</f>
        <v>0</v>
      </c>
      <c r="L4626" s="29" cm="1">
        <f t="array" ref="L4626">SUM(L4587:L4594 * (L4603:L4610 &lt;L4574))</f>
        <v>0</v>
      </c>
    </row>
    <row r="4627" spans="2:13" ht="4" hidden="1" customHeight="1" outlineLevel="1" x14ac:dyDescent="0.15">
      <c r="D4627" s="9"/>
      <c r="F4627" s="1"/>
      <c r="H4627" s="1"/>
      <c r="I4627" s="1"/>
      <c r="J4627" s="1"/>
      <c r="K4627" s="1"/>
      <c r="L4627" s="1"/>
    </row>
    <row r="4628" spans="2:13" s="1" customFormat="1" ht="15" hidden="1" customHeight="1" outlineLevel="1" x14ac:dyDescent="0.15">
      <c r="B4628" s="7"/>
      <c r="D4628" s="9" t="s">
        <v>11</v>
      </c>
      <c r="F4628" s="8" t="str">
        <f>ReportingCurrencyUnitLables</f>
        <v>USD 000s</v>
      </c>
      <c r="H4628" s="29">
        <f>H4578 * H4598 / 1000</f>
        <v>0</v>
      </c>
      <c r="I4628" s="105">
        <f t="shared" ref="I4628:L4628" si="269">I4578 * I4598 / 1000</f>
        <v>0</v>
      </c>
      <c r="J4628" s="29">
        <f t="shared" si="269"/>
        <v>0</v>
      </c>
      <c r="K4628" s="29">
        <f t="shared" si="269"/>
        <v>0</v>
      </c>
      <c r="L4628" s="29">
        <f t="shared" si="269"/>
        <v>0</v>
      </c>
    </row>
    <row r="4629" spans="2:13" ht="4" hidden="1" customHeight="1" outlineLevel="1" x14ac:dyDescent="0.15">
      <c r="D4629" s="9"/>
      <c r="F4629" s="1"/>
      <c r="H4629" s="1"/>
      <c r="I4629" s="1"/>
      <c r="J4629" s="1"/>
      <c r="K4629" s="1"/>
      <c r="L4629" s="1"/>
    </row>
    <row r="4630" spans="2:13" s="1" customFormat="1" ht="15" hidden="1" customHeight="1" outlineLevel="1" x14ac:dyDescent="0.15">
      <c r="B4630" s="7"/>
      <c r="D4630" s="9" t="s">
        <v>13</v>
      </c>
      <c r="F4630" s="8" t="s">
        <v>14</v>
      </c>
      <c r="H4630" s="30">
        <f>IF(H4624=0,0,H4626 / H4624)</f>
        <v>0</v>
      </c>
      <c r="I4630" s="30">
        <f>IF(I4624=0,0,I4626 / I4624)</f>
        <v>0</v>
      </c>
      <c r="J4630" s="30">
        <f>IF(J4624=0,0,J4626 / J4624)</f>
        <v>0</v>
      </c>
      <c r="K4630" s="30">
        <f>IF(K4624=0,0,K4626 / K4624)</f>
        <v>0</v>
      </c>
      <c r="L4630" s="30">
        <f>IF(L4624=0,0,L4626 / L4624)</f>
        <v>0</v>
      </c>
    </row>
    <row r="4631" spans="2:13" ht="4" hidden="1" customHeight="1" outlineLevel="1" x14ac:dyDescent="0.15">
      <c r="D4631" s="9"/>
      <c r="F4631" s="1"/>
      <c r="H4631" s="1"/>
      <c r="I4631" s="1"/>
      <c r="J4631" s="1"/>
      <c r="K4631" s="1"/>
      <c r="L4631" s="1"/>
    </row>
    <row r="4632" spans="2:13" ht="15" hidden="1" customHeight="1" outlineLevel="1" x14ac:dyDescent="0.15">
      <c r="D4632" s="9" t="s">
        <v>301</v>
      </c>
      <c r="F4632" s="8" t="str">
        <f>ReportingCurrencyUnitLables</f>
        <v>USD 000s</v>
      </c>
      <c r="G4632" s="1"/>
      <c r="H4632" s="105" cm="1">
        <f t="array" ref="H4632">SUM((H4613:H4620&lt;H4578) * (H4578 - H4613:H4620) * H4587:H4594) / 1000</f>
        <v>0</v>
      </c>
      <c r="I4632" s="105" cm="1">
        <f t="array" ref="I4632">SUM((I4613:I4620&lt;I4578) * (I4578 - I4613:I4620) * I4587:I4594) / 1000</f>
        <v>0</v>
      </c>
      <c r="J4632" s="105" cm="1">
        <f t="array" ref="J4632">SUM((J4613:J4620&lt;J4578) * (J4578 - J4613:J4620) * J4587:J4594) / 1000</f>
        <v>0</v>
      </c>
      <c r="K4632" s="105" cm="1">
        <f t="array" ref="K4632">SUM((K4613:K4620&lt;K4578) * (K4578 - K4613:K4620) * K4587:K4594) / 1000</f>
        <v>0</v>
      </c>
      <c r="L4632" s="105" cm="1">
        <f t="array" ref="L4632">SUM((L4613:L4620&lt;L4578) * (L4578 - L4613:L4620) * L4587:L4594) / 1000</f>
        <v>0</v>
      </c>
    </row>
    <row r="4633" spans="2:13" ht="4" hidden="1" customHeight="1" outlineLevel="1" x14ac:dyDescent="0.15">
      <c r="D4633" s="9"/>
      <c r="F4633" s="1"/>
      <c r="H4633" s="1"/>
      <c r="I4633" s="1"/>
      <c r="J4633" s="1"/>
      <c r="K4633" s="1"/>
      <c r="L4633" s="1"/>
    </row>
    <row r="4634" spans="2:13" s="1" customFormat="1" ht="15" hidden="1" customHeight="1" outlineLevel="1" x14ac:dyDescent="0.15">
      <c r="B4634" s="7"/>
      <c r="D4634" s="9" t="s">
        <v>252</v>
      </c>
      <c r="F4634" s="8" t="s">
        <v>250</v>
      </c>
      <c r="H4634" s="30">
        <f>IF(H4628=0, 0, H4632/H4628)</f>
        <v>0</v>
      </c>
      <c r="I4634" s="30">
        <f>IF(I4628=0, 0, I4632/I4628)</f>
        <v>0</v>
      </c>
      <c r="J4634" s="30">
        <f>IF(J4628=0, 0, J4632/J4628)</f>
        <v>0</v>
      </c>
      <c r="K4634" s="30">
        <f>IF(K4628=0, 0, K4632/K4628)</f>
        <v>0</v>
      </c>
      <c r="L4634" s="30">
        <f>IF(L4628=0, 0, L4632/L4628)</f>
        <v>0</v>
      </c>
    </row>
    <row r="4635" spans="2:13" ht="4" hidden="1" customHeight="1" outlineLevel="1" x14ac:dyDescent="0.15">
      <c r="D4635" s="9"/>
      <c r="F4635" s="1"/>
      <c r="H4635" s="1"/>
      <c r="I4635" s="1"/>
      <c r="J4635" s="1"/>
      <c r="K4635" s="1"/>
      <c r="L4635" s="1"/>
    </row>
    <row r="4636" spans="2:13" s="1" customFormat="1" ht="15" hidden="1" customHeight="1" outlineLevel="1" x14ac:dyDescent="0.15">
      <c r="B4636" s="7"/>
      <c r="C4636" s="7"/>
      <c r="D4636" s="9" t="s">
        <v>251</v>
      </c>
      <c r="F4636" s="8" t="s">
        <v>259</v>
      </c>
      <c r="H4636" s="31"/>
      <c r="I4636" s="30">
        <f>IF(H4634=0, 0, -(I4634-H4634) / H4634)</f>
        <v>0</v>
      </c>
      <c r="J4636" s="30">
        <f>IF(I4634=0, 0, -(J4634-I4634) / I4634)</f>
        <v>0</v>
      </c>
      <c r="K4636" s="30">
        <f>IF(J4634=0, 0, -(K4634-J4634) / J4634)</f>
        <v>0</v>
      </c>
      <c r="L4636" s="30">
        <f>IF(K4634=0, 0, -(L4634-K4634) / K4634)</f>
        <v>0</v>
      </c>
    </row>
    <row r="4637" spans="2:13" hidden="1" outlineLevel="1" x14ac:dyDescent="0.15"/>
    <row r="4638" spans="2:13" s="1" customFormat="1" ht="18" hidden="1" customHeight="1" outlineLevel="1" x14ac:dyDescent="0.15">
      <c r="B4638" s="7"/>
      <c r="C4638" s="95" t="s">
        <v>241</v>
      </c>
      <c r="D4638" s="95"/>
      <c r="E4638" s="97">
        <f>IF(AND(J4565 = "Yes", OR(ISBLANK(Worker_Type_Filter), Worker_Type_Filter = H4570),
 OR(ISBLANK(Country_Filter), Country_Filter = J4570)), 1, 0)</f>
        <v>1</v>
      </c>
      <c r="F4638" s="96"/>
      <c r="G4638" s="96"/>
      <c r="H4638" s="96" t="s">
        <v>4</v>
      </c>
      <c r="I4638" s="96" t="s">
        <v>5</v>
      </c>
      <c r="J4638" s="96" t="s">
        <v>6</v>
      </c>
      <c r="K4638" s="96" t="s">
        <v>257</v>
      </c>
      <c r="L4638" s="96" t="s">
        <v>258</v>
      </c>
      <c r="M4638" s="96"/>
    </row>
    <row r="4639" spans="2:13" ht="10" hidden="1" customHeight="1" outlineLevel="1" x14ac:dyDescent="0.15">
      <c r="C4639" s="44" t="s">
        <v>248</v>
      </c>
    </row>
    <row r="4640" spans="2:13" ht="4" hidden="1" customHeight="1" outlineLevel="1" x14ac:dyDescent="0.15"/>
    <row r="4641" spans="2:14" s="1" customFormat="1" ht="15" hidden="1" customHeight="1" outlineLevel="1" x14ac:dyDescent="0.15">
      <c r="B4641" s="7"/>
      <c r="C4641" s="19">
        <v>1</v>
      </c>
      <c r="D4641" s="9" t="s">
        <v>17</v>
      </c>
      <c r="F4641" s="8" t="s">
        <v>9</v>
      </c>
      <c r="H4641" s="29">
        <f>H4624 * $E4638</f>
        <v>0</v>
      </c>
      <c r="I4641" s="29">
        <f>I4624 * $E4638</f>
        <v>0</v>
      </c>
      <c r="J4641" s="29">
        <f>J4624 * $E4638</f>
        <v>0</v>
      </c>
      <c r="K4641" s="29">
        <f>K4624 * $E4638</f>
        <v>0</v>
      </c>
      <c r="L4641" s="29">
        <f>L4624 * $E4638</f>
        <v>0</v>
      </c>
    </row>
    <row r="4642" spans="2:14" ht="4" hidden="1" customHeight="1" outlineLevel="1" x14ac:dyDescent="0.15">
      <c r="D4642" s="9"/>
      <c r="F4642" s="1"/>
      <c r="H4642" s="1"/>
      <c r="I4642" s="1"/>
      <c r="J4642" s="1"/>
      <c r="K4642" s="1"/>
      <c r="L4642" s="1"/>
    </row>
    <row r="4643" spans="2:14" s="1" customFormat="1" ht="15" hidden="1" customHeight="1" outlineLevel="1" x14ac:dyDescent="0.15">
      <c r="B4643" s="7"/>
      <c r="C4643" s="19">
        <v>2</v>
      </c>
      <c r="D4643" s="9" t="s">
        <v>249</v>
      </c>
      <c r="F4643" s="8" t="s">
        <v>9</v>
      </c>
      <c r="H4643" s="29">
        <f>H4626 * $E4638</f>
        <v>0</v>
      </c>
      <c r="I4643" s="29">
        <f>I4626 * $E4638</f>
        <v>0</v>
      </c>
      <c r="J4643" s="29">
        <f>J4626 * $E4638</f>
        <v>0</v>
      </c>
      <c r="K4643" s="29">
        <f>K4626 * $E4638</f>
        <v>0</v>
      </c>
      <c r="L4643" s="29">
        <f>L4626 * $E4638</f>
        <v>0</v>
      </c>
    </row>
    <row r="4644" spans="2:14" ht="4" hidden="1" customHeight="1" outlineLevel="1" x14ac:dyDescent="0.15">
      <c r="D4644" s="9"/>
      <c r="F4644" s="1"/>
      <c r="H4644" s="1"/>
      <c r="I4644" s="1"/>
      <c r="J4644" s="1"/>
      <c r="K4644" s="1"/>
      <c r="L4644" s="1"/>
    </row>
    <row r="4645" spans="2:14" s="1" customFormat="1" ht="15" hidden="1" customHeight="1" outlineLevel="1" x14ac:dyDescent="0.15">
      <c r="B4645" s="7"/>
      <c r="C4645" s="19">
        <v>3</v>
      </c>
      <c r="D4645" s="9" t="s">
        <v>11</v>
      </c>
      <c r="F4645" s="8" t="str">
        <f>ReportingCurrencyUnitLables</f>
        <v>USD 000s</v>
      </c>
      <c r="H4645" s="29">
        <f>H4628 * $E4638</f>
        <v>0</v>
      </c>
      <c r="I4645" s="29">
        <f>I4628 * $E4638</f>
        <v>0</v>
      </c>
      <c r="J4645" s="29">
        <f>J4628 * $E4638</f>
        <v>0</v>
      </c>
      <c r="K4645" s="29">
        <f>K4628 * $E4638</f>
        <v>0</v>
      </c>
      <c r="L4645" s="29">
        <f>L4628 * $E4638</f>
        <v>0</v>
      </c>
    </row>
    <row r="4646" spans="2:14" ht="4" hidden="1" customHeight="1" outlineLevel="1" x14ac:dyDescent="0.15">
      <c r="D4646" s="9"/>
      <c r="F4646" s="1"/>
      <c r="H4646" s="1"/>
      <c r="I4646" s="1"/>
      <c r="J4646" s="1"/>
      <c r="K4646" s="1"/>
      <c r="L4646" s="1"/>
    </row>
    <row r="4647" spans="2:14" s="1" customFormat="1" ht="15" hidden="1" customHeight="1" outlineLevel="1" x14ac:dyDescent="0.15">
      <c r="B4647" s="7"/>
      <c r="C4647" s="19">
        <v>4</v>
      </c>
      <c r="D4647" s="9" t="s">
        <v>256</v>
      </c>
      <c r="F4647" s="8" t="str">
        <f>ReportingCurrencyUnitLables</f>
        <v>USD 000s</v>
      </c>
      <c r="H4647" s="29">
        <f>H4632 * $E4638</f>
        <v>0</v>
      </c>
      <c r="I4647" s="29">
        <f>I4632 * $E4638</f>
        <v>0</v>
      </c>
      <c r="J4647" s="29">
        <f>J4632 * $E4638</f>
        <v>0</v>
      </c>
      <c r="K4647" s="29">
        <f>K4632 * $E4638</f>
        <v>0</v>
      </c>
      <c r="L4647" s="29">
        <f>L4632 * $E4638</f>
        <v>0</v>
      </c>
    </row>
    <row r="4648" spans="2:14" ht="4" hidden="1" customHeight="1" outlineLevel="1" x14ac:dyDescent="0.15">
      <c r="D4648" s="9"/>
      <c r="F4648" s="1"/>
      <c r="H4648" s="1"/>
      <c r="I4648" s="1"/>
      <c r="J4648" s="1"/>
      <c r="K4648" s="1"/>
      <c r="L4648" s="1"/>
    </row>
    <row r="4649" spans="2:14" ht="10" hidden="1" customHeight="1" outlineLevel="1" x14ac:dyDescent="0.15">
      <c r="B4649" s="45"/>
      <c r="C4649" s="41"/>
      <c r="D4649" s="41"/>
      <c r="E4649" s="41"/>
      <c r="F4649" s="41"/>
      <c r="G4649" s="41"/>
      <c r="H4649" s="41"/>
      <c r="I4649" s="46"/>
      <c r="J4649" s="46"/>
      <c r="K4649" s="46"/>
      <c r="L4649" s="41"/>
      <c r="M4649" s="41"/>
      <c r="N4649" s="1"/>
    </row>
    <row r="4650" spans="2:14" ht="10" customHeight="1" x14ac:dyDescent="0.15"/>
    <row r="4651" spans="2:14" s="1" customFormat="1" ht="19" collapsed="1" x14ac:dyDescent="0.15">
      <c r="B4651" s="87" cm="1">
        <f t="array" aca="1" ref="B4651" ca="1">MAX($B$2:OFFSET(B4651,-1,0)+1)</f>
        <v>55</v>
      </c>
      <c r="C4651" s="88" t="str">
        <f>UPPER(J4656) &amp;" / " &amp; K4656  &amp; " / " &amp; L4656 &amp; " / " &amp; H4656</f>
        <v xml:space="preserve"> /  /  / </v>
      </c>
      <c r="D4651" s="88"/>
      <c r="E4651" s="41"/>
      <c r="F4651" s="41"/>
      <c r="G4651" s="41"/>
      <c r="H4651" s="62" t="str">
        <f>IF(COUNTIF(E4653:E4733, "!")&gt;0, "!", "")</f>
        <v/>
      </c>
      <c r="I4651" s="18" t="s">
        <v>240</v>
      </c>
      <c r="J4651" s="2" t="s">
        <v>210</v>
      </c>
      <c r="K4651" s="18" t="s">
        <v>266</v>
      </c>
      <c r="L4651" s="42">
        <f>E4724</f>
        <v>1</v>
      </c>
      <c r="M4651" s="41"/>
    </row>
    <row r="4652" spans="2:14" s="1" customFormat="1" ht="4" hidden="1" customHeight="1" outlineLevel="1" x14ac:dyDescent="0.15">
      <c r="B4652" s="92"/>
      <c r="C4652" s="93"/>
      <c r="D4652" s="93"/>
      <c r="E4652" s="93"/>
      <c r="F4652" s="93"/>
      <c r="G4652" s="93"/>
      <c r="H4652" s="93"/>
      <c r="I4652" s="94"/>
      <c r="J4652" s="94"/>
      <c r="K4652" s="94"/>
      <c r="L4652" s="93"/>
      <c r="M4652" s="93"/>
    </row>
    <row r="4653" spans="2:14" ht="10" hidden="1" customHeight="1" outlineLevel="1" x14ac:dyDescent="0.15"/>
    <row r="4654" spans="2:14" ht="15" hidden="1" customHeight="1" outlineLevel="1" x14ac:dyDescent="0.15">
      <c r="D4654" s="1"/>
      <c r="E4654" s="1"/>
      <c r="H4654" s="4" t="s">
        <v>1</v>
      </c>
      <c r="J4654" s="4" t="s">
        <v>0</v>
      </c>
      <c r="K4654" s="4" t="s">
        <v>209</v>
      </c>
      <c r="L4654" s="4" t="s">
        <v>263</v>
      </c>
    </row>
    <row r="4655" spans="2:14" ht="5" hidden="1" customHeight="1" outlineLevel="1" x14ac:dyDescent="0.15">
      <c r="D4655" s="1"/>
      <c r="E4655" s="1"/>
      <c r="H4655" s="1"/>
      <c r="J4655" s="1"/>
      <c r="K4655" s="1"/>
      <c r="L4655" s="1"/>
    </row>
    <row r="4656" spans="2:14" ht="15" hidden="1" customHeight="1" outlineLevel="1" x14ac:dyDescent="0.15">
      <c r="D4656" s="9" t="s">
        <v>2</v>
      </c>
      <c r="E4656" s="1"/>
      <c r="H4656" s="2"/>
      <c r="J4656" s="2"/>
      <c r="K4656" s="2"/>
      <c r="L4656" s="2"/>
    </row>
    <row r="4657" spans="2:13" hidden="1" outlineLevel="1" x14ac:dyDescent="0.15">
      <c r="D4657" s="1"/>
      <c r="E4657" s="1"/>
      <c r="F4657" s="1"/>
      <c r="H4657" s="1"/>
      <c r="I4657" s="1"/>
      <c r="J4657" s="1"/>
      <c r="K4657" s="1"/>
      <c r="L4657" s="1"/>
    </row>
    <row r="4658" spans="2:13" s="1" customFormat="1" ht="18" hidden="1" customHeight="1" outlineLevel="1" x14ac:dyDescent="0.15">
      <c r="B4658" s="7"/>
      <c r="C4658" s="95" t="s">
        <v>3</v>
      </c>
      <c r="D4658" s="95"/>
      <c r="E4658" s="95"/>
      <c r="F4658" s="96"/>
      <c r="G4658" s="96"/>
      <c r="H4658" s="96" t="s">
        <v>4</v>
      </c>
      <c r="I4658" s="96" t="s">
        <v>5</v>
      </c>
      <c r="J4658" s="96" t="s">
        <v>6</v>
      </c>
      <c r="K4658" s="96" t="s">
        <v>257</v>
      </c>
      <c r="L4658" s="96" t="s">
        <v>258</v>
      </c>
      <c r="M4658" s="96"/>
    </row>
    <row r="4659" spans="2:13" ht="10" hidden="1" customHeight="1" outlineLevel="1" x14ac:dyDescent="0.15">
      <c r="H4659" s="1"/>
      <c r="I4659" s="1"/>
      <c r="J4659" s="1"/>
      <c r="K4659" s="1"/>
      <c r="L4659" s="1"/>
    </row>
    <row r="4660" spans="2:13" s="1" customFormat="1" ht="15" hidden="1" customHeight="1" outlineLevel="1" x14ac:dyDescent="0.15">
      <c r="B4660" s="7"/>
      <c r="D4660" s="9" t="s">
        <v>3</v>
      </c>
      <c r="F4660" s="17" t="s">
        <v>331</v>
      </c>
      <c r="H4660" s="22"/>
      <c r="I4660" s="22"/>
      <c r="J4660" s="22"/>
      <c r="K4660" s="22"/>
      <c r="L4660" s="22"/>
    </row>
    <row r="4661" spans="2:13" ht="4" hidden="1" customHeight="1" outlineLevel="1" x14ac:dyDescent="0.15">
      <c r="D4661" s="1"/>
      <c r="E4661" s="1"/>
      <c r="F4661" s="1"/>
      <c r="H4661" s="1"/>
      <c r="I4661" s="1"/>
      <c r="J4661" s="1"/>
      <c r="K4661" s="1"/>
      <c r="L4661" s="1"/>
    </row>
    <row r="4662" spans="2:13" s="1" customFormat="1" ht="15" hidden="1" customHeight="1" outlineLevel="1" x14ac:dyDescent="0.15">
      <c r="B4662" s="7"/>
      <c r="D4662" s="9" t="s">
        <v>246</v>
      </c>
      <c r="F4662" s="8" t="str">
        <f>F4664 &amp; ":" &amp; F4660</f>
        <v>USD:[currency code]</v>
      </c>
      <c r="H4662" s="24"/>
      <c r="I4662" s="24"/>
      <c r="J4662" s="24"/>
      <c r="K4662" s="24"/>
      <c r="L4662" s="24"/>
    </row>
    <row r="4663" spans="2:13" ht="4" hidden="1" customHeight="1" outlineLevel="1" x14ac:dyDescent="0.15">
      <c r="D4663" s="1"/>
      <c r="E4663" s="1"/>
      <c r="F4663" s="1"/>
      <c r="H4663" s="1"/>
      <c r="I4663" s="1"/>
      <c r="J4663" s="1"/>
      <c r="K4663" s="1"/>
      <c r="L4663" s="1"/>
    </row>
    <row r="4664" spans="2:13" s="1" customFormat="1" ht="15" hidden="1" customHeight="1" outlineLevel="1" x14ac:dyDescent="0.15">
      <c r="B4664" s="7"/>
      <c r="D4664" s="9" t="s">
        <v>16</v>
      </c>
      <c r="F4664" s="8" t="str">
        <f>ReportingCurrency</f>
        <v>USD</v>
      </c>
      <c r="H4664" s="28">
        <f>IF(H4662=0, 0, H4660/H4662)</f>
        <v>0</v>
      </c>
      <c r="I4664" s="28">
        <f>IF(I4662=0, 0, I4660/I4662)</f>
        <v>0</v>
      </c>
      <c r="J4664" s="28">
        <f>IF(J4662=0, 0, J4660/J4662)</f>
        <v>0</v>
      </c>
      <c r="K4664" s="28">
        <f>IF(K4662=0, 0, K4660/K4662)</f>
        <v>0</v>
      </c>
      <c r="L4664" s="28">
        <f>IF(L4662=0, 0, L4660/L4662)</f>
        <v>0</v>
      </c>
    </row>
    <row r="4665" spans="2:13" ht="4" hidden="1" customHeight="1" outlineLevel="1" x14ac:dyDescent="0.15">
      <c r="D4665" s="1"/>
      <c r="E4665" s="1"/>
      <c r="F4665" s="1"/>
      <c r="H4665" s="1"/>
      <c r="I4665" s="1"/>
      <c r="J4665" s="1"/>
      <c r="K4665" s="1"/>
      <c r="L4665" s="1"/>
    </row>
    <row r="4666" spans="2:13" s="1" customFormat="1" ht="15" hidden="1" customHeight="1" outlineLevel="1" x14ac:dyDescent="0.15">
      <c r="B4666" s="7"/>
      <c r="D4666" s="9" t="s">
        <v>253</v>
      </c>
      <c r="F4666" s="8" t="s">
        <v>254</v>
      </c>
      <c r="H4666" s="2"/>
      <c r="I4666" s="2"/>
      <c r="J4666" s="2"/>
      <c r="K4666" s="2"/>
      <c r="L4666" s="2"/>
    </row>
    <row r="4667" spans="2:13" ht="4" hidden="1" customHeight="1" outlineLevel="1" x14ac:dyDescent="0.15">
      <c r="D4667" s="1"/>
      <c r="E4667" s="1"/>
      <c r="F4667" s="1"/>
      <c r="H4667" s="1"/>
      <c r="I4667" s="1"/>
      <c r="J4667" s="1"/>
      <c r="K4667" s="1"/>
      <c r="L4667" s="1"/>
    </row>
    <row r="4668" spans="2:13" s="1" customFormat="1" ht="15" hidden="1" customHeight="1" outlineLevel="1" x14ac:dyDescent="0.15">
      <c r="B4668" s="7"/>
      <c r="D4668" s="9" t="s">
        <v>279</v>
      </c>
      <c r="F4668" s="8" t="s">
        <v>255</v>
      </c>
      <c r="H4668" s="25"/>
      <c r="I4668" s="25"/>
      <c r="J4668" s="25"/>
      <c r="K4668" s="25"/>
      <c r="L4668" s="25"/>
    </row>
    <row r="4669" spans="2:13" hidden="1" outlineLevel="1" x14ac:dyDescent="0.15">
      <c r="D4669" s="1"/>
      <c r="E4669" s="1"/>
      <c r="F4669" s="1"/>
      <c r="H4669" s="1"/>
      <c r="I4669" s="1"/>
      <c r="J4669" s="1"/>
      <c r="K4669" s="1"/>
      <c r="L4669" s="1"/>
    </row>
    <row r="4670" spans="2:13" s="1" customFormat="1" ht="18" hidden="1" customHeight="1" outlineLevel="1" x14ac:dyDescent="0.15">
      <c r="B4670" s="7"/>
      <c r="C4670" s="95" t="s">
        <v>8</v>
      </c>
      <c r="D4670" s="95"/>
      <c r="E4670" s="95"/>
      <c r="F4670" s="96"/>
      <c r="G4670" s="96"/>
      <c r="H4670" s="96" t="s">
        <v>4</v>
      </c>
      <c r="I4670" s="96" t="s">
        <v>5</v>
      </c>
      <c r="J4670" s="96" t="s">
        <v>6</v>
      </c>
      <c r="K4670" s="96" t="s">
        <v>257</v>
      </c>
      <c r="L4670" s="96" t="s">
        <v>258</v>
      </c>
      <c r="M4670" s="96"/>
    </row>
    <row r="4671" spans="2:13" ht="10" hidden="1" customHeight="1" outlineLevel="1" x14ac:dyDescent="0.15">
      <c r="H4671" s="1"/>
      <c r="I4671" s="1"/>
      <c r="J4671" s="1"/>
      <c r="K4671" s="1"/>
      <c r="L4671" s="1"/>
    </row>
    <row r="4672" spans="2:13" ht="15" hidden="1" customHeight="1" outlineLevel="1" x14ac:dyDescent="0.15">
      <c r="D4672" s="9" t="s">
        <v>323</v>
      </c>
      <c r="E4672" s="1"/>
      <c r="F4672" s="1"/>
      <c r="H4672" s="65"/>
      <c r="I4672" s="1"/>
      <c r="J4672" s="1"/>
      <c r="K4672" s="1"/>
      <c r="L4672" s="1"/>
    </row>
    <row r="4673" spans="2:13" s="1" customFormat="1" ht="15" hidden="1" customHeight="1" outlineLevel="1" x14ac:dyDescent="0.15">
      <c r="B4673" s="7"/>
      <c r="D4673" s="63" t="s">
        <v>317</v>
      </c>
      <c r="F4673" s="8" t="s">
        <v>18</v>
      </c>
      <c r="H4673" s="23"/>
      <c r="I4673" s="23"/>
      <c r="J4673" s="23"/>
      <c r="K4673" s="23"/>
      <c r="L4673" s="23"/>
    </row>
    <row r="4674" spans="2:13" s="1" customFormat="1" ht="15" hidden="1" customHeight="1" outlineLevel="1" x14ac:dyDescent="0.15">
      <c r="B4674" s="7"/>
      <c r="D4674" s="63" t="s">
        <v>302</v>
      </c>
      <c r="F4674" s="8" t="s">
        <v>18</v>
      </c>
      <c r="H4674" s="23"/>
      <c r="I4674" s="23"/>
      <c r="J4674" s="23"/>
      <c r="K4674" s="23"/>
      <c r="L4674" s="23"/>
    </row>
    <row r="4675" spans="2:13" s="1" customFormat="1" ht="15" hidden="1" customHeight="1" outlineLevel="1" x14ac:dyDescent="0.15">
      <c r="B4675" s="7"/>
      <c r="D4675" s="63" t="s">
        <v>303</v>
      </c>
      <c r="F4675" s="8" t="s">
        <v>18</v>
      </c>
      <c r="H4675" s="23"/>
      <c r="I4675" s="23"/>
      <c r="J4675" s="23"/>
      <c r="K4675" s="23"/>
      <c r="L4675" s="23"/>
    </row>
    <row r="4676" spans="2:13" s="1" customFormat="1" ht="15" hidden="1" customHeight="1" outlineLevel="1" x14ac:dyDescent="0.15">
      <c r="B4676" s="7"/>
      <c r="D4676" s="63" t="s">
        <v>304</v>
      </c>
      <c r="F4676" s="8" t="s">
        <v>18</v>
      </c>
      <c r="H4676" s="23"/>
      <c r="I4676" s="23"/>
      <c r="J4676" s="23"/>
      <c r="K4676" s="23"/>
      <c r="L4676" s="23"/>
    </row>
    <row r="4677" spans="2:13" s="1" customFormat="1" ht="15" hidden="1" customHeight="1" outlineLevel="1" x14ac:dyDescent="0.15">
      <c r="B4677" s="7"/>
      <c r="D4677" s="63" t="s">
        <v>318</v>
      </c>
      <c r="F4677" s="8" t="s">
        <v>18</v>
      </c>
      <c r="H4677" s="23"/>
      <c r="I4677" s="23"/>
      <c r="J4677" s="23"/>
      <c r="K4677" s="23"/>
      <c r="L4677" s="23"/>
    </row>
    <row r="4678" spans="2:13" s="1" customFormat="1" ht="15" hidden="1" customHeight="1" outlineLevel="1" x14ac:dyDescent="0.15">
      <c r="B4678" s="7"/>
      <c r="D4678" s="63" t="s">
        <v>319</v>
      </c>
      <c r="F4678" s="8" t="s">
        <v>18</v>
      </c>
      <c r="H4678" s="23"/>
      <c r="I4678" s="23"/>
      <c r="J4678" s="23"/>
      <c r="K4678" s="23"/>
      <c r="L4678" s="23"/>
    </row>
    <row r="4679" spans="2:13" s="1" customFormat="1" ht="15" hidden="1" customHeight="1" outlineLevel="1" x14ac:dyDescent="0.15">
      <c r="B4679" s="7"/>
      <c r="D4679" s="63" t="s">
        <v>320</v>
      </c>
      <c r="F4679" s="8" t="s">
        <v>18</v>
      </c>
      <c r="H4679" s="23"/>
      <c r="I4679" s="23"/>
      <c r="J4679" s="23"/>
      <c r="K4679" s="23"/>
      <c r="L4679" s="23"/>
    </row>
    <row r="4680" spans="2:13" s="1" customFormat="1" ht="15" hidden="1" customHeight="1" outlineLevel="1" x14ac:dyDescent="0.15">
      <c r="B4680" s="7"/>
      <c r="D4680" s="63" t="s">
        <v>321</v>
      </c>
      <c r="F4680" s="8" t="s">
        <v>18</v>
      </c>
      <c r="H4680" s="23"/>
      <c r="I4680" s="23"/>
      <c r="J4680" s="23"/>
      <c r="K4680" s="23"/>
      <c r="L4680" s="23"/>
    </row>
    <row r="4681" spans="2:13" ht="4" hidden="1" customHeight="1" outlineLevel="1" x14ac:dyDescent="0.15">
      <c r="D4681" s="1"/>
      <c r="E4681" s="1"/>
      <c r="F4681" s="1"/>
      <c r="H4681" s="1"/>
      <c r="I4681" s="1"/>
      <c r="J4681" s="1"/>
      <c r="K4681" s="1"/>
      <c r="L4681" s="1"/>
    </row>
    <row r="4682" spans="2:13" s="1" customFormat="1" ht="15" hidden="1" customHeight="1" outlineLevel="1" x14ac:dyDescent="0.15">
      <c r="B4682" s="7"/>
      <c r="D4682" s="66" t="s">
        <v>327</v>
      </c>
      <c r="F4682" s="8" t="s">
        <v>18</v>
      </c>
      <c r="H4682" s="23"/>
      <c r="I4682" s="23"/>
      <c r="J4682" s="23"/>
      <c r="K4682" s="23"/>
      <c r="L4682" s="23"/>
    </row>
    <row r="4683" spans="2:13" ht="4" hidden="1" customHeight="1" outlineLevel="1" x14ac:dyDescent="0.15">
      <c r="D4683" s="1"/>
      <c r="E4683" s="1"/>
      <c r="F4683" s="1"/>
      <c r="H4683" s="1"/>
      <c r="I4683" s="1"/>
      <c r="J4683" s="1"/>
      <c r="K4683" s="1"/>
      <c r="L4683" s="1"/>
    </row>
    <row r="4684" spans="2:13" s="1" customFormat="1" ht="15" hidden="1" customHeight="1" outlineLevel="1" x14ac:dyDescent="0.15">
      <c r="B4684" s="7"/>
      <c r="D4684" s="60" t="s">
        <v>310</v>
      </c>
      <c r="E4684"/>
      <c r="F4684" s="8" t="s">
        <v>18</v>
      </c>
      <c r="H4684" s="28">
        <f>SUM(H4673:H4680, H4682)</f>
        <v>0</v>
      </c>
      <c r="I4684" s="28">
        <f t="shared" ref="I4684:L4684" si="270">SUM(I4673:I4680, I4682)</f>
        <v>0</v>
      </c>
      <c r="J4684" s="28">
        <f t="shared" si="270"/>
        <v>0</v>
      </c>
      <c r="K4684" s="28">
        <f t="shared" si="270"/>
        <v>0</v>
      </c>
      <c r="L4684" s="28">
        <f t="shared" si="270"/>
        <v>0</v>
      </c>
    </row>
    <row r="4685" spans="2:13" hidden="1" outlineLevel="1" x14ac:dyDescent="0.15">
      <c r="D4685" s="1"/>
      <c r="E4685" s="1"/>
      <c r="F4685" s="1"/>
      <c r="H4685" s="1"/>
      <c r="I4685" s="1"/>
      <c r="J4685" s="1"/>
      <c r="K4685" s="1"/>
      <c r="L4685" s="1"/>
    </row>
    <row r="4686" spans="2:13" s="1" customFormat="1" ht="18" hidden="1" customHeight="1" outlineLevel="1" x14ac:dyDescent="0.15">
      <c r="B4686" s="7"/>
      <c r="C4686" s="95" t="s">
        <v>322</v>
      </c>
      <c r="D4686" s="95"/>
      <c r="E4686" s="95"/>
      <c r="F4686" s="96"/>
      <c r="G4686" s="96"/>
      <c r="H4686" s="96" t="s">
        <v>4</v>
      </c>
      <c r="I4686" s="96" t="s">
        <v>5</v>
      </c>
      <c r="J4686" s="96" t="s">
        <v>6</v>
      </c>
      <c r="K4686" s="96" t="s">
        <v>257</v>
      </c>
      <c r="L4686" s="96" t="s">
        <v>258</v>
      </c>
      <c r="M4686" s="96"/>
    </row>
    <row r="4687" spans="2:13" ht="10" hidden="1" customHeight="1" outlineLevel="1" x14ac:dyDescent="0.15">
      <c r="H4687" s="1"/>
      <c r="I4687" s="1"/>
      <c r="J4687" s="1"/>
      <c r="K4687" s="1"/>
      <c r="L4687" s="1"/>
    </row>
    <row r="4688" spans="2:13" ht="15" hidden="1" customHeight="1" outlineLevel="1" x14ac:dyDescent="0.15">
      <c r="D4688" s="61" t="s">
        <v>308</v>
      </c>
      <c r="H4688" s="102" t="str" cm="1">
        <f t="array" ref="H4688">IF(OR(E4689:E4696 = "!"), "Red alert = missing data","")</f>
        <v/>
      </c>
      <c r="I4688" s="1"/>
      <c r="J4688" s="1"/>
      <c r="K4688" s="1"/>
      <c r="L4688" s="1"/>
    </row>
    <row r="4689" spans="2:12" s="1" customFormat="1" ht="15" hidden="1" customHeight="1" outlineLevel="1" x14ac:dyDescent="0.15">
      <c r="B4689" s="7"/>
      <c r="D4689" s="64" t="str">
        <f t="shared" ref="D4689:D4696" si="271">D4673</f>
        <v>[Role 1]</v>
      </c>
      <c r="E4689" s="62" t="str" cm="1">
        <f t="array" ref="E4689">IF(OR(H4673:L4673*H4689:L4689 &lt; H4673:L4673*1), "!", "")</f>
        <v/>
      </c>
      <c r="F4689" s="59" t="str">
        <f>F4660</f>
        <v>[currency code]</v>
      </c>
      <c r="H4689" s="23"/>
      <c r="I4689" s="23"/>
      <c r="J4689" s="23"/>
      <c r="K4689" s="23"/>
      <c r="L4689" s="23"/>
    </row>
    <row r="4690" spans="2:12" s="1" customFormat="1" ht="15" hidden="1" customHeight="1" outlineLevel="1" x14ac:dyDescent="0.15">
      <c r="B4690" s="7"/>
      <c r="D4690" s="64" t="str">
        <f t="shared" si="271"/>
        <v>[Role 2]</v>
      </c>
      <c r="E4690" s="62" t="str" cm="1">
        <f t="array" ref="E4690">IF(OR(H4674:L4674*H4690:L4690 &lt; H4674:L4674*1), "!", "")</f>
        <v/>
      </c>
      <c r="F4690" s="59" t="str">
        <f>F4660</f>
        <v>[currency code]</v>
      </c>
      <c r="H4690" s="23"/>
      <c r="I4690" s="23"/>
      <c r="J4690" s="23"/>
      <c r="K4690" s="23"/>
      <c r="L4690" s="23"/>
    </row>
    <row r="4691" spans="2:12" s="1" customFormat="1" ht="15" hidden="1" customHeight="1" outlineLevel="1" x14ac:dyDescent="0.15">
      <c r="B4691" s="7"/>
      <c r="D4691" s="64" t="str">
        <f t="shared" si="271"/>
        <v>[Role 3]</v>
      </c>
      <c r="E4691" s="62" t="str" cm="1">
        <f t="array" ref="E4691">IF(OR(H4675:L4675*H4691:L4691 &lt; H4675:L4675*1), "!", "")</f>
        <v/>
      </c>
      <c r="F4691" s="59" t="str">
        <f>F4660</f>
        <v>[currency code]</v>
      </c>
      <c r="H4691" s="23"/>
      <c r="I4691" s="23"/>
      <c r="J4691" s="23"/>
      <c r="K4691" s="23"/>
      <c r="L4691" s="23"/>
    </row>
    <row r="4692" spans="2:12" s="1" customFormat="1" ht="15" hidden="1" customHeight="1" outlineLevel="1" x14ac:dyDescent="0.15">
      <c r="B4692" s="7"/>
      <c r="D4692" s="64" t="str">
        <f t="shared" si="271"/>
        <v>[Role 4]</v>
      </c>
      <c r="E4692" s="62" t="str" cm="1">
        <f t="array" ref="E4692">IF(OR(H4676:L4676*H4692:L4692 &lt; H4676:L4676*1), "!", "")</f>
        <v/>
      </c>
      <c r="F4692" s="59" t="str">
        <f>F4660</f>
        <v>[currency code]</v>
      </c>
      <c r="H4692" s="23"/>
      <c r="I4692" s="23"/>
      <c r="J4692" s="23"/>
      <c r="K4692" s="23"/>
      <c r="L4692" s="23"/>
    </row>
    <row r="4693" spans="2:12" s="1" customFormat="1" ht="15" hidden="1" customHeight="1" outlineLevel="1" x14ac:dyDescent="0.15">
      <c r="B4693" s="7"/>
      <c r="D4693" s="64" t="str">
        <f t="shared" si="271"/>
        <v>[Role 5]</v>
      </c>
      <c r="E4693" s="62" t="str" cm="1">
        <f t="array" ref="E4693">IF(OR(H4677:L4677*H4693:L4693 &lt; H4677:L4677*1), "!", "")</f>
        <v/>
      </c>
      <c r="F4693" s="59" t="str">
        <f>F4660</f>
        <v>[currency code]</v>
      </c>
      <c r="H4693" s="23"/>
      <c r="I4693" s="23"/>
      <c r="J4693" s="23"/>
      <c r="K4693" s="23"/>
      <c r="L4693" s="23"/>
    </row>
    <row r="4694" spans="2:12" s="1" customFormat="1" ht="15" hidden="1" customHeight="1" outlineLevel="1" x14ac:dyDescent="0.15">
      <c r="B4694" s="7"/>
      <c r="D4694" s="64" t="str">
        <f t="shared" si="271"/>
        <v>[Role 6]</v>
      </c>
      <c r="E4694" s="62" t="str" cm="1">
        <f t="array" ref="E4694">IF(OR(H4678:L4678*H4694:L4694 &lt; H4678:L4678*1), "!", "")</f>
        <v/>
      </c>
      <c r="F4694" s="59" t="str">
        <f>F4660</f>
        <v>[currency code]</v>
      </c>
      <c r="H4694" s="23"/>
      <c r="I4694" s="23"/>
      <c r="J4694" s="23"/>
      <c r="K4694" s="23"/>
      <c r="L4694" s="23"/>
    </row>
    <row r="4695" spans="2:12" s="1" customFormat="1" ht="15" hidden="1" customHeight="1" outlineLevel="1" x14ac:dyDescent="0.15">
      <c r="B4695" s="7"/>
      <c r="D4695" s="64" t="str">
        <f t="shared" si="271"/>
        <v>[Role 7]</v>
      </c>
      <c r="E4695" s="62" t="str" cm="1">
        <f t="array" ref="E4695">IF(OR(H4679:L4679*H4695:L4695 &lt; H4679:L4679*1), "!", "")</f>
        <v/>
      </c>
      <c r="F4695" s="59" t="str">
        <f>F4660</f>
        <v>[currency code]</v>
      </c>
      <c r="H4695" s="23"/>
      <c r="I4695" s="23"/>
      <c r="J4695" s="23"/>
      <c r="K4695" s="23"/>
      <c r="L4695" s="23"/>
    </row>
    <row r="4696" spans="2:12" s="1" customFormat="1" ht="15" hidden="1" customHeight="1" outlineLevel="1" x14ac:dyDescent="0.15">
      <c r="B4696" s="7"/>
      <c r="D4696" s="64" t="str">
        <f t="shared" si="271"/>
        <v>[Role 8]</v>
      </c>
      <c r="E4696" s="62" t="str" cm="1">
        <f t="array" ref="E4696">IF(OR(H4680:L4680*H4696:L4696 &lt; H4680:L4680*1), "!", "")</f>
        <v/>
      </c>
      <c r="F4696" s="59" t="str">
        <f>F4660</f>
        <v>[currency code]</v>
      </c>
      <c r="H4696" s="23"/>
      <c r="I4696" s="23"/>
      <c r="J4696" s="23"/>
      <c r="K4696" s="23"/>
      <c r="L4696" s="23"/>
    </row>
    <row r="4697" spans="2:12" ht="10" hidden="1" customHeight="1" outlineLevel="1" x14ac:dyDescent="0.15">
      <c r="D4697" s="1"/>
      <c r="E4697" s="1"/>
      <c r="F4697" s="1"/>
      <c r="H4697" s="1"/>
      <c r="I4697" s="1"/>
      <c r="J4697" s="1"/>
      <c r="K4697" s="1"/>
      <c r="L4697" s="1"/>
    </row>
    <row r="4698" spans="2:12" ht="15" hidden="1" customHeight="1" outlineLevel="1" x14ac:dyDescent="0.15">
      <c r="D4698" s="61" t="s">
        <v>309</v>
      </c>
      <c r="E4698" s="1"/>
      <c r="F4698" s="1"/>
      <c r="H4698" s="104" t="s">
        <v>326</v>
      </c>
      <c r="I4698" s="1"/>
      <c r="J4698" s="1"/>
      <c r="K4698" s="1"/>
      <c r="L4698" s="1"/>
    </row>
    <row r="4699" spans="2:12" s="1" customFormat="1" ht="15" hidden="1" customHeight="1" outlineLevel="1" x14ac:dyDescent="0.15">
      <c r="B4699" s="7"/>
      <c r="D4699" s="64" t="str">
        <f t="shared" ref="D4699:D4706" si="272">D4673</f>
        <v>[Role 1]</v>
      </c>
      <c r="E4699" s="43"/>
      <c r="F4699" s="8" t="str">
        <f t="shared" ref="F4699:F4706" si="273">ReportingCurrency</f>
        <v>USD</v>
      </c>
      <c r="H4699" s="28">
        <f>IF(OR(H4662=0, H4673=0), 0, H4689/H4662)</f>
        <v>0</v>
      </c>
      <c r="I4699" s="28">
        <f>IF(OR(I4662=0, I4673=0), 0, I4689/I4662)</f>
        <v>0</v>
      </c>
      <c r="J4699" s="28">
        <f>IF(OR(J4662=0, J4673=0), 0, J4689/J4662)</f>
        <v>0</v>
      </c>
      <c r="K4699" s="28">
        <f>IF(OR(K4662=0, K4673=0), 0, K4689/K4662)</f>
        <v>0</v>
      </c>
      <c r="L4699" s="28">
        <f>IF(OR(L4662=0, L4673=0), 0, L4689/L4662)</f>
        <v>0</v>
      </c>
    </row>
    <row r="4700" spans="2:12" s="1" customFormat="1" ht="15" hidden="1" customHeight="1" outlineLevel="1" x14ac:dyDescent="0.15">
      <c r="B4700" s="7"/>
      <c r="D4700" s="64" t="str">
        <f t="shared" si="272"/>
        <v>[Role 2]</v>
      </c>
      <c r="E4700" s="43"/>
      <c r="F4700" s="8" t="str">
        <f t="shared" si="273"/>
        <v>USD</v>
      </c>
      <c r="H4700" s="28">
        <f>IF(OR(H4662=0, H4674=0), 0, H4690/H4662)</f>
        <v>0</v>
      </c>
      <c r="I4700" s="28">
        <f>IF(OR(I4662=0, I4674=0), 0, I4690/I4662)</f>
        <v>0</v>
      </c>
      <c r="J4700" s="28">
        <f>IF(OR(J4662=0, J4674=0), 0, J4690/J4662)</f>
        <v>0</v>
      </c>
      <c r="K4700" s="28">
        <f>IF(OR(K4662=0, K4674=0), 0, K4690/K4662)</f>
        <v>0</v>
      </c>
      <c r="L4700" s="28">
        <f>IF(OR(L4662=0, L4674=0), 0, L4690/L4662)</f>
        <v>0</v>
      </c>
    </row>
    <row r="4701" spans="2:12" s="1" customFormat="1" ht="15" hidden="1" customHeight="1" outlineLevel="1" x14ac:dyDescent="0.15">
      <c r="B4701" s="7"/>
      <c r="D4701" s="64" t="str">
        <f t="shared" si="272"/>
        <v>[Role 3]</v>
      </c>
      <c r="E4701" s="43"/>
      <c r="F4701" s="8" t="str">
        <f t="shared" si="273"/>
        <v>USD</v>
      </c>
      <c r="H4701" s="28">
        <f>IF(OR(H4662=0, H4675=0), 0, H4691/H4662)</f>
        <v>0</v>
      </c>
      <c r="I4701" s="28">
        <f>IF(OR(I4662=0, I4675=0), 0, I4691/I4662)</f>
        <v>0</v>
      </c>
      <c r="J4701" s="28">
        <f>IF(OR(J4662=0, J4675=0), 0, J4691/J4662)</f>
        <v>0</v>
      </c>
      <c r="K4701" s="28">
        <f>IF(OR(K4662=0, K4675=0), 0, K4691/K4662)</f>
        <v>0</v>
      </c>
      <c r="L4701" s="28">
        <f>IF(OR(L4662=0, L4675=0), 0, L4691/L4662)</f>
        <v>0</v>
      </c>
    </row>
    <row r="4702" spans="2:12" s="1" customFormat="1" ht="15" hidden="1" customHeight="1" outlineLevel="1" x14ac:dyDescent="0.15">
      <c r="B4702" s="7"/>
      <c r="D4702" s="64" t="str">
        <f t="shared" si="272"/>
        <v>[Role 4]</v>
      </c>
      <c r="E4702" s="43"/>
      <c r="F4702" s="8" t="str">
        <f t="shared" si="273"/>
        <v>USD</v>
      </c>
      <c r="H4702" s="28">
        <f>IF(OR(H4662=0, H4676=0), 0, H4692/H4662)</f>
        <v>0</v>
      </c>
      <c r="I4702" s="28">
        <f>IF(OR(I4662=0, I4676=0), 0, I4692/I4662)</f>
        <v>0</v>
      </c>
      <c r="J4702" s="28">
        <f>IF(OR(J4662=0, J4676=0), 0, J4692/J4662)</f>
        <v>0</v>
      </c>
      <c r="K4702" s="28">
        <f>IF(OR(K4662=0, K4676=0), 0, K4692/K4662)</f>
        <v>0</v>
      </c>
      <c r="L4702" s="28">
        <f>IF(OR(L4662=0, L4676=0), 0, L4692/L4662)</f>
        <v>0</v>
      </c>
    </row>
    <row r="4703" spans="2:12" s="1" customFormat="1" ht="15" hidden="1" customHeight="1" outlineLevel="1" x14ac:dyDescent="0.15">
      <c r="B4703" s="7"/>
      <c r="D4703" s="64" t="str">
        <f t="shared" si="272"/>
        <v>[Role 5]</v>
      </c>
      <c r="E4703" s="43"/>
      <c r="F4703" s="8" t="str">
        <f t="shared" si="273"/>
        <v>USD</v>
      </c>
      <c r="H4703" s="28">
        <f>IF(OR(H4662=0, H4677=0), 0, H4693/H4662)</f>
        <v>0</v>
      </c>
      <c r="I4703" s="28">
        <f>IF(OR(I4662=0, I4677=0), 0, I4693/I4662)</f>
        <v>0</v>
      </c>
      <c r="J4703" s="28">
        <f>IF(OR(J4662=0, J4677=0), 0, J4693/J4662)</f>
        <v>0</v>
      </c>
      <c r="K4703" s="28">
        <f>IF(OR(K4662=0, K4677=0), 0, K4693/K4662)</f>
        <v>0</v>
      </c>
      <c r="L4703" s="28">
        <f>IF(OR(L4662=0, L4677=0), 0, L4693/L4662)</f>
        <v>0</v>
      </c>
    </row>
    <row r="4704" spans="2:12" s="1" customFormat="1" ht="15" hidden="1" customHeight="1" outlineLevel="1" x14ac:dyDescent="0.15">
      <c r="B4704" s="7"/>
      <c r="D4704" s="64" t="str">
        <f t="shared" si="272"/>
        <v>[Role 6]</v>
      </c>
      <c r="E4704" s="43"/>
      <c r="F4704" s="8" t="str">
        <f t="shared" si="273"/>
        <v>USD</v>
      </c>
      <c r="H4704" s="28">
        <f>IF(OR(H4662=0, H4678=0), 0, H4694/H4662)</f>
        <v>0</v>
      </c>
      <c r="I4704" s="28">
        <f>IF(OR(I4662=0, I4678=0), 0, I4694/I4662)</f>
        <v>0</v>
      </c>
      <c r="J4704" s="28">
        <f>IF(OR(J4662=0, J4678=0), 0, J4694/J4662)</f>
        <v>0</v>
      </c>
      <c r="K4704" s="28">
        <f>IF(OR(K4662=0, K4678=0), 0, K4694/K4662)</f>
        <v>0</v>
      </c>
      <c r="L4704" s="28">
        <f>IF(OR(L4662=0, L4678=0), 0, L4694/L4662)</f>
        <v>0</v>
      </c>
    </row>
    <row r="4705" spans="2:13" s="1" customFormat="1" ht="15" hidden="1" customHeight="1" outlineLevel="1" x14ac:dyDescent="0.15">
      <c r="B4705" s="7"/>
      <c r="D4705" s="64" t="str">
        <f t="shared" si="272"/>
        <v>[Role 7]</v>
      </c>
      <c r="E4705" s="43"/>
      <c r="F4705" s="8" t="str">
        <f t="shared" si="273"/>
        <v>USD</v>
      </c>
      <c r="H4705" s="28">
        <f>IF(OR(H4662=0, H4679=0), 0, H4695/H4662)</f>
        <v>0</v>
      </c>
      <c r="I4705" s="28">
        <f>IF(OR(I4662=0, I4679=0), 0, I4695/I4662)</f>
        <v>0</v>
      </c>
      <c r="J4705" s="28">
        <f>IF(OR(J4662=0, J4679=0), 0, J4695/J4662)</f>
        <v>0</v>
      </c>
      <c r="K4705" s="28">
        <f>IF(OR(K4662=0, K4679=0), 0, K4695/K4662)</f>
        <v>0</v>
      </c>
      <c r="L4705" s="28">
        <f>IF(OR(L4662=0, L4679=0), 0, L4695/L4662)</f>
        <v>0</v>
      </c>
    </row>
    <row r="4706" spans="2:13" s="1" customFormat="1" ht="15" hidden="1" customHeight="1" outlineLevel="1" x14ac:dyDescent="0.15">
      <c r="B4706" s="7"/>
      <c r="D4706" s="64" t="str">
        <f t="shared" si="272"/>
        <v>[Role 8]</v>
      </c>
      <c r="E4706" s="43"/>
      <c r="F4706" s="8" t="str">
        <f t="shared" si="273"/>
        <v>USD</v>
      </c>
      <c r="H4706" s="28">
        <f>IF(OR(H4662=0, H4680=0), 0, H4696/H4662)</f>
        <v>0</v>
      </c>
      <c r="I4706" s="28">
        <f>IF(OR(I4662=0, I4680=0), 0, I4696/I4662)</f>
        <v>0</v>
      </c>
      <c r="J4706" s="28">
        <f>IF(OR(J4662=0, J4680=0), 0, J4696/J4662)</f>
        <v>0</v>
      </c>
      <c r="K4706" s="28">
        <f>IF(OR(K4662=0, K4680=0), 0, K4696/K4662)</f>
        <v>0</v>
      </c>
      <c r="L4706" s="28">
        <f>IF(OR(L4662=0, L4680=0), 0, L4696/L4662)</f>
        <v>0</v>
      </c>
    </row>
    <row r="4707" spans="2:13" hidden="1" outlineLevel="1" x14ac:dyDescent="0.15"/>
    <row r="4708" spans="2:13" s="1" customFormat="1" ht="18" hidden="1" customHeight="1" outlineLevel="1" x14ac:dyDescent="0.15">
      <c r="B4708" s="7"/>
      <c r="C4708" s="95" t="s">
        <v>10</v>
      </c>
      <c r="D4708" s="95"/>
      <c r="E4708" s="95"/>
      <c r="F4708" s="96"/>
      <c r="G4708" s="96"/>
      <c r="H4708" s="103" t="s">
        <v>4</v>
      </c>
      <c r="I4708" s="96" t="s">
        <v>5</v>
      </c>
      <c r="J4708" s="96" t="s">
        <v>6</v>
      </c>
      <c r="K4708" s="96" t="s">
        <v>257</v>
      </c>
      <c r="L4708" s="96" t="s">
        <v>258</v>
      </c>
      <c r="M4708" s="96"/>
    </row>
    <row r="4709" spans="2:13" ht="10" hidden="1" customHeight="1" outlineLevel="1" x14ac:dyDescent="0.15"/>
    <row r="4710" spans="2:13" s="1" customFormat="1" ht="15" hidden="1" customHeight="1" outlineLevel="1" x14ac:dyDescent="0.15">
      <c r="B4710" s="7"/>
      <c r="D4710" s="9" t="s">
        <v>17</v>
      </c>
      <c r="F4710" s="8" t="s">
        <v>9</v>
      </c>
      <c r="H4710" s="29">
        <f>H4684</f>
        <v>0</v>
      </c>
      <c r="I4710" s="29">
        <f>I4684</f>
        <v>0</v>
      </c>
      <c r="J4710" s="29">
        <f>J4684</f>
        <v>0</v>
      </c>
      <c r="K4710" s="29">
        <f>K4684</f>
        <v>0</v>
      </c>
      <c r="L4710" s="29">
        <f>L4684</f>
        <v>0</v>
      </c>
    </row>
    <row r="4711" spans="2:13" ht="4" hidden="1" customHeight="1" outlineLevel="1" x14ac:dyDescent="0.15">
      <c r="D4711" s="9"/>
      <c r="F4711" s="1"/>
      <c r="H4711" s="1"/>
      <c r="I4711" s="1"/>
      <c r="J4711" s="1"/>
      <c r="K4711" s="1"/>
      <c r="L4711" s="1"/>
    </row>
    <row r="4712" spans="2:13" s="1" customFormat="1" ht="15" hidden="1" customHeight="1" outlineLevel="1" x14ac:dyDescent="0.15">
      <c r="B4712" s="7"/>
      <c r="D4712" s="9" t="s">
        <v>249</v>
      </c>
      <c r="F4712" s="8" t="s">
        <v>9</v>
      </c>
      <c r="H4712" s="29" cm="1">
        <f t="array" ref="H4712">SUM(H4673:H4680 * (H4689:H4696 &lt;H4660))</f>
        <v>0</v>
      </c>
      <c r="I4712" s="29" cm="1">
        <f t="array" ref="I4712">SUM(I4673:I4680 * (I4689:I4696 &lt;I4660))</f>
        <v>0</v>
      </c>
      <c r="J4712" s="29" cm="1">
        <f t="array" ref="J4712">SUM(J4673:J4680 * (J4689:J4696 &lt;J4660))</f>
        <v>0</v>
      </c>
      <c r="K4712" s="29" cm="1">
        <f t="array" ref="K4712">SUM(K4673:K4680 * (K4689:K4696 &lt;K4660))</f>
        <v>0</v>
      </c>
      <c r="L4712" s="29" cm="1">
        <f t="array" ref="L4712">SUM(L4673:L4680 * (L4689:L4696 &lt;L4660))</f>
        <v>0</v>
      </c>
    </row>
    <row r="4713" spans="2:13" ht="4" hidden="1" customHeight="1" outlineLevel="1" x14ac:dyDescent="0.15">
      <c r="D4713" s="9"/>
      <c r="F4713" s="1"/>
      <c r="H4713" s="1"/>
      <c r="I4713" s="1"/>
      <c r="J4713" s="1"/>
      <c r="K4713" s="1"/>
      <c r="L4713" s="1"/>
    </row>
    <row r="4714" spans="2:13" s="1" customFormat="1" ht="15" hidden="1" customHeight="1" outlineLevel="1" x14ac:dyDescent="0.15">
      <c r="B4714" s="7"/>
      <c r="D4714" s="9" t="s">
        <v>11</v>
      </c>
      <c r="F4714" s="8" t="str">
        <f>ReportingCurrencyUnitLables</f>
        <v>USD 000s</v>
      </c>
      <c r="H4714" s="29">
        <f>H4664 * H4684 / 1000</f>
        <v>0</v>
      </c>
      <c r="I4714" s="105">
        <f t="shared" ref="I4714:L4714" si="274">I4664 * I4684 / 1000</f>
        <v>0</v>
      </c>
      <c r="J4714" s="29">
        <f t="shared" si="274"/>
        <v>0</v>
      </c>
      <c r="K4714" s="29">
        <f t="shared" si="274"/>
        <v>0</v>
      </c>
      <c r="L4714" s="29">
        <f t="shared" si="274"/>
        <v>0</v>
      </c>
    </row>
    <row r="4715" spans="2:13" ht="4" hidden="1" customHeight="1" outlineLevel="1" x14ac:dyDescent="0.15">
      <c r="D4715" s="9"/>
      <c r="F4715" s="1"/>
      <c r="H4715" s="1"/>
      <c r="I4715" s="1"/>
      <c r="J4715" s="1"/>
      <c r="K4715" s="1"/>
      <c r="L4715" s="1"/>
    </row>
    <row r="4716" spans="2:13" s="1" customFormat="1" ht="15" hidden="1" customHeight="1" outlineLevel="1" x14ac:dyDescent="0.15">
      <c r="B4716" s="7"/>
      <c r="D4716" s="9" t="s">
        <v>13</v>
      </c>
      <c r="F4716" s="8" t="s">
        <v>14</v>
      </c>
      <c r="H4716" s="30">
        <f>IF(H4710=0,0,H4712 / H4710)</f>
        <v>0</v>
      </c>
      <c r="I4716" s="30">
        <f>IF(I4710=0,0,I4712 / I4710)</f>
        <v>0</v>
      </c>
      <c r="J4716" s="30">
        <f>IF(J4710=0,0,J4712 / J4710)</f>
        <v>0</v>
      </c>
      <c r="K4716" s="30">
        <f>IF(K4710=0,0,K4712 / K4710)</f>
        <v>0</v>
      </c>
      <c r="L4716" s="30">
        <f>IF(L4710=0,0,L4712 / L4710)</f>
        <v>0</v>
      </c>
    </row>
    <row r="4717" spans="2:13" ht="4" hidden="1" customHeight="1" outlineLevel="1" x14ac:dyDescent="0.15">
      <c r="D4717" s="9"/>
      <c r="F4717" s="1"/>
      <c r="H4717" s="1"/>
      <c r="I4717" s="1"/>
      <c r="J4717" s="1"/>
      <c r="K4717" s="1"/>
      <c r="L4717" s="1"/>
    </row>
    <row r="4718" spans="2:13" ht="15" hidden="1" customHeight="1" outlineLevel="1" x14ac:dyDescent="0.15">
      <c r="D4718" s="9" t="s">
        <v>301</v>
      </c>
      <c r="F4718" s="8" t="str">
        <f>ReportingCurrencyUnitLables</f>
        <v>USD 000s</v>
      </c>
      <c r="G4718" s="1"/>
      <c r="H4718" s="105" cm="1">
        <f t="array" ref="H4718">SUM((H4699:H4706&lt;H4664) * (H4664 - H4699:H4706) * H4673:H4680) / 1000</f>
        <v>0</v>
      </c>
      <c r="I4718" s="105" cm="1">
        <f t="array" ref="I4718">SUM((I4699:I4706&lt;I4664) * (I4664 - I4699:I4706) * I4673:I4680) / 1000</f>
        <v>0</v>
      </c>
      <c r="J4718" s="105" cm="1">
        <f t="array" ref="J4718">SUM((J4699:J4706&lt;J4664) * (J4664 - J4699:J4706) * J4673:J4680) / 1000</f>
        <v>0</v>
      </c>
      <c r="K4718" s="105" cm="1">
        <f t="array" ref="K4718">SUM((K4699:K4706&lt;K4664) * (K4664 - K4699:K4706) * K4673:K4680) / 1000</f>
        <v>0</v>
      </c>
      <c r="L4718" s="105" cm="1">
        <f t="array" ref="L4718">SUM((L4699:L4706&lt;L4664) * (L4664 - L4699:L4706) * L4673:L4680) / 1000</f>
        <v>0</v>
      </c>
    </row>
    <row r="4719" spans="2:13" ht="4" hidden="1" customHeight="1" outlineLevel="1" x14ac:dyDescent="0.15">
      <c r="D4719" s="9"/>
      <c r="F4719" s="1"/>
      <c r="H4719" s="1"/>
      <c r="I4719" s="1"/>
      <c r="J4719" s="1"/>
      <c r="K4719" s="1"/>
      <c r="L4719" s="1"/>
    </row>
    <row r="4720" spans="2:13" s="1" customFormat="1" ht="15" hidden="1" customHeight="1" outlineLevel="1" x14ac:dyDescent="0.15">
      <c r="B4720" s="7"/>
      <c r="D4720" s="9" t="s">
        <v>252</v>
      </c>
      <c r="F4720" s="8" t="s">
        <v>250</v>
      </c>
      <c r="H4720" s="30">
        <f>IF(H4714=0, 0, H4718/H4714)</f>
        <v>0</v>
      </c>
      <c r="I4720" s="30">
        <f>IF(I4714=0, 0, I4718/I4714)</f>
        <v>0</v>
      </c>
      <c r="J4720" s="30">
        <f>IF(J4714=0, 0, J4718/J4714)</f>
        <v>0</v>
      </c>
      <c r="K4720" s="30">
        <f>IF(K4714=0, 0, K4718/K4714)</f>
        <v>0</v>
      </c>
      <c r="L4720" s="30">
        <f>IF(L4714=0, 0, L4718/L4714)</f>
        <v>0</v>
      </c>
    </row>
    <row r="4721" spans="2:14" ht="4" hidden="1" customHeight="1" outlineLevel="1" x14ac:dyDescent="0.15">
      <c r="D4721" s="9"/>
      <c r="F4721" s="1"/>
      <c r="H4721" s="1"/>
      <c r="I4721" s="1"/>
      <c r="J4721" s="1"/>
      <c r="K4721" s="1"/>
      <c r="L4721" s="1"/>
    </row>
    <row r="4722" spans="2:14" s="1" customFormat="1" ht="15" hidden="1" customHeight="1" outlineLevel="1" x14ac:dyDescent="0.15">
      <c r="B4722" s="7"/>
      <c r="C4722" s="7"/>
      <c r="D4722" s="9" t="s">
        <v>251</v>
      </c>
      <c r="F4722" s="8" t="s">
        <v>259</v>
      </c>
      <c r="H4722" s="31"/>
      <c r="I4722" s="30">
        <f>IF(H4720=0, 0, -(I4720-H4720) / H4720)</f>
        <v>0</v>
      </c>
      <c r="J4722" s="30">
        <f>IF(I4720=0, 0, -(J4720-I4720) / I4720)</f>
        <v>0</v>
      </c>
      <c r="K4722" s="30">
        <f>IF(J4720=0, 0, -(K4720-J4720) / J4720)</f>
        <v>0</v>
      </c>
      <c r="L4722" s="30">
        <f>IF(K4720=0, 0, -(L4720-K4720) / K4720)</f>
        <v>0</v>
      </c>
    </row>
    <row r="4723" spans="2:14" hidden="1" outlineLevel="1" x14ac:dyDescent="0.15"/>
    <row r="4724" spans="2:14" s="1" customFormat="1" ht="18" hidden="1" customHeight="1" outlineLevel="1" x14ac:dyDescent="0.15">
      <c r="B4724" s="7"/>
      <c r="C4724" s="95" t="s">
        <v>241</v>
      </c>
      <c r="D4724" s="95"/>
      <c r="E4724" s="97">
        <f>IF(AND(J4651 = "Yes", OR(ISBLANK(Worker_Type_Filter), Worker_Type_Filter = H4656),
 OR(ISBLANK(Country_Filter), Country_Filter = J4656)), 1, 0)</f>
        <v>1</v>
      </c>
      <c r="F4724" s="96"/>
      <c r="G4724" s="96"/>
      <c r="H4724" s="96" t="s">
        <v>4</v>
      </c>
      <c r="I4724" s="96" t="s">
        <v>5</v>
      </c>
      <c r="J4724" s="96" t="s">
        <v>6</v>
      </c>
      <c r="K4724" s="96" t="s">
        <v>257</v>
      </c>
      <c r="L4724" s="96" t="s">
        <v>258</v>
      </c>
      <c r="M4724" s="96"/>
    </row>
    <row r="4725" spans="2:14" ht="10" hidden="1" customHeight="1" outlineLevel="1" x14ac:dyDescent="0.15">
      <c r="C4725" s="44" t="s">
        <v>248</v>
      </c>
    </row>
    <row r="4726" spans="2:14" ht="4" hidden="1" customHeight="1" outlineLevel="1" x14ac:dyDescent="0.15"/>
    <row r="4727" spans="2:14" s="1" customFormat="1" ht="15" hidden="1" customHeight="1" outlineLevel="1" x14ac:dyDescent="0.15">
      <c r="B4727" s="7"/>
      <c r="C4727" s="19">
        <v>1</v>
      </c>
      <c r="D4727" s="9" t="s">
        <v>17</v>
      </c>
      <c r="F4727" s="8" t="s">
        <v>9</v>
      </c>
      <c r="H4727" s="29">
        <f>H4710 * $E4724</f>
        <v>0</v>
      </c>
      <c r="I4727" s="29">
        <f>I4710 * $E4724</f>
        <v>0</v>
      </c>
      <c r="J4727" s="29">
        <f>J4710 * $E4724</f>
        <v>0</v>
      </c>
      <c r="K4727" s="29">
        <f>K4710 * $E4724</f>
        <v>0</v>
      </c>
      <c r="L4727" s="29">
        <f>L4710 * $E4724</f>
        <v>0</v>
      </c>
    </row>
    <row r="4728" spans="2:14" ht="4" hidden="1" customHeight="1" outlineLevel="1" x14ac:dyDescent="0.15">
      <c r="D4728" s="9"/>
      <c r="F4728" s="1"/>
      <c r="H4728" s="1"/>
      <c r="I4728" s="1"/>
      <c r="J4728" s="1"/>
      <c r="K4728" s="1"/>
      <c r="L4728" s="1"/>
    </row>
    <row r="4729" spans="2:14" s="1" customFormat="1" ht="15" hidden="1" customHeight="1" outlineLevel="1" x14ac:dyDescent="0.15">
      <c r="B4729" s="7"/>
      <c r="C4729" s="19">
        <v>2</v>
      </c>
      <c r="D4729" s="9" t="s">
        <v>249</v>
      </c>
      <c r="F4729" s="8" t="s">
        <v>9</v>
      </c>
      <c r="H4729" s="29">
        <f>H4712 * $E4724</f>
        <v>0</v>
      </c>
      <c r="I4729" s="29">
        <f>I4712 * $E4724</f>
        <v>0</v>
      </c>
      <c r="J4729" s="29">
        <f>J4712 * $E4724</f>
        <v>0</v>
      </c>
      <c r="K4729" s="29">
        <f>K4712 * $E4724</f>
        <v>0</v>
      </c>
      <c r="L4729" s="29">
        <f>L4712 * $E4724</f>
        <v>0</v>
      </c>
    </row>
    <row r="4730" spans="2:14" ht="4" hidden="1" customHeight="1" outlineLevel="1" x14ac:dyDescent="0.15">
      <c r="D4730" s="9"/>
      <c r="F4730" s="1"/>
      <c r="H4730" s="1"/>
      <c r="I4730" s="1"/>
      <c r="J4730" s="1"/>
      <c r="K4730" s="1"/>
      <c r="L4730" s="1"/>
    </row>
    <row r="4731" spans="2:14" s="1" customFormat="1" ht="15" hidden="1" customHeight="1" outlineLevel="1" x14ac:dyDescent="0.15">
      <c r="B4731" s="7"/>
      <c r="C4731" s="19">
        <v>3</v>
      </c>
      <c r="D4731" s="9" t="s">
        <v>11</v>
      </c>
      <c r="F4731" s="8" t="str">
        <f>ReportingCurrencyUnitLables</f>
        <v>USD 000s</v>
      </c>
      <c r="H4731" s="29">
        <f>H4714 * $E4724</f>
        <v>0</v>
      </c>
      <c r="I4731" s="29">
        <f>I4714 * $E4724</f>
        <v>0</v>
      </c>
      <c r="J4731" s="29">
        <f>J4714 * $E4724</f>
        <v>0</v>
      </c>
      <c r="K4731" s="29">
        <f>K4714 * $E4724</f>
        <v>0</v>
      </c>
      <c r="L4731" s="29">
        <f>L4714 * $E4724</f>
        <v>0</v>
      </c>
    </row>
    <row r="4732" spans="2:14" ht="4" hidden="1" customHeight="1" outlineLevel="1" x14ac:dyDescent="0.15">
      <c r="D4732" s="9"/>
      <c r="F4732" s="1"/>
      <c r="H4732" s="1"/>
      <c r="I4732" s="1"/>
      <c r="J4732" s="1"/>
      <c r="K4732" s="1"/>
      <c r="L4732" s="1"/>
    </row>
    <row r="4733" spans="2:14" s="1" customFormat="1" ht="15" hidden="1" customHeight="1" outlineLevel="1" x14ac:dyDescent="0.15">
      <c r="B4733" s="7"/>
      <c r="C4733" s="19">
        <v>4</v>
      </c>
      <c r="D4733" s="9" t="s">
        <v>256</v>
      </c>
      <c r="F4733" s="8" t="str">
        <f>ReportingCurrencyUnitLables</f>
        <v>USD 000s</v>
      </c>
      <c r="H4733" s="29">
        <f>H4718 * $E4724</f>
        <v>0</v>
      </c>
      <c r="I4733" s="29">
        <f>I4718 * $E4724</f>
        <v>0</v>
      </c>
      <c r="J4733" s="29">
        <f>J4718 * $E4724</f>
        <v>0</v>
      </c>
      <c r="K4733" s="29">
        <f>K4718 * $E4724</f>
        <v>0</v>
      </c>
      <c r="L4733" s="29">
        <f>L4718 * $E4724</f>
        <v>0</v>
      </c>
    </row>
    <row r="4734" spans="2:14" ht="4" hidden="1" customHeight="1" outlineLevel="1" x14ac:dyDescent="0.15">
      <c r="D4734" s="9"/>
      <c r="F4734" s="1"/>
      <c r="H4734" s="1"/>
      <c r="I4734" s="1"/>
      <c r="J4734" s="1"/>
      <c r="K4734" s="1"/>
      <c r="L4734" s="1"/>
    </row>
    <row r="4735" spans="2:14" ht="10" hidden="1" customHeight="1" outlineLevel="1" x14ac:dyDescent="0.15">
      <c r="B4735" s="45"/>
      <c r="C4735" s="41"/>
      <c r="D4735" s="41"/>
      <c r="E4735" s="41"/>
      <c r="F4735" s="41"/>
      <c r="G4735" s="41"/>
      <c r="H4735" s="41"/>
      <c r="I4735" s="46"/>
      <c r="J4735" s="46"/>
      <c r="K4735" s="46"/>
      <c r="L4735" s="41"/>
      <c r="M4735" s="41"/>
      <c r="N4735" s="1"/>
    </row>
    <row r="4736" spans="2:14" ht="10" customHeight="1" x14ac:dyDescent="0.15">
      <c r="B4736" s="45"/>
      <c r="C4736" s="41"/>
      <c r="D4736" s="41"/>
      <c r="E4736" s="41"/>
      <c r="F4736" s="41"/>
      <c r="G4736" s="41"/>
      <c r="H4736" s="41"/>
      <c r="I4736" s="46"/>
      <c r="J4736" s="46"/>
      <c r="K4736" s="46"/>
      <c r="L4736" s="41"/>
      <c r="M4736" s="41"/>
      <c r="N4736" s="1"/>
    </row>
    <row r="4737" spans="2:13" s="1" customFormat="1" ht="19" collapsed="1" x14ac:dyDescent="0.15">
      <c r="B4737" s="87" cm="1">
        <f t="array" aca="1" ref="B4737" ca="1">MAX($B$2:OFFSET(B4737,-1,0)+1)</f>
        <v>56</v>
      </c>
      <c r="C4737" s="88" t="str">
        <f>UPPER(J4742) &amp;" / " &amp; K4742  &amp; " / " &amp; L4742 &amp; " / " &amp; H4742</f>
        <v xml:space="preserve"> /  /  / </v>
      </c>
      <c r="D4737" s="88"/>
      <c r="E4737" s="41"/>
      <c r="F4737" s="41"/>
      <c r="G4737" s="41"/>
      <c r="H4737" s="62" t="str">
        <f>IF(COUNTIF(E4739:E4819, "!")&gt;0, "!", "")</f>
        <v/>
      </c>
      <c r="I4737" s="18" t="s">
        <v>240</v>
      </c>
      <c r="J4737" s="2" t="s">
        <v>210</v>
      </c>
      <c r="K4737" s="18" t="s">
        <v>266</v>
      </c>
      <c r="L4737" s="42">
        <f>E4810</f>
        <v>1</v>
      </c>
      <c r="M4737" s="41"/>
    </row>
    <row r="4738" spans="2:13" s="1" customFormat="1" ht="4" hidden="1" customHeight="1" outlineLevel="1" x14ac:dyDescent="0.15">
      <c r="B4738" s="92"/>
      <c r="C4738" s="93"/>
      <c r="D4738" s="93"/>
      <c r="E4738" s="93"/>
      <c r="F4738" s="93"/>
      <c r="G4738" s="93"/>
      <c r="H4738" s="93"/>
      <c r="I4738" s="94"/>
      <c r="J4738" s="94"/>
      <c r="K4738" s="94"/>
      <c r="L4738" s="93"/>
      <c r="M4738" s="93"/>
    </row>
    <row r="4739" spans="2:13" ht="10" hidden="1" customHeight="1" outlineLevel="1" x14ac:dyDescent="0.15"/>
    <row r="4740" spans="2:13" ht="15" hidden="1" customHeight="1" outlineLevel="1" x14ac:dyDescent="0.15">
      <c r="D4740" s="1"/>
      <c r="E4740" s="1"/>
      <c r="H4740" s="4" t="s">
        <v>1</v>
      </c>
      <c r="J4740" s="4" t="s">
        <v>0</v>
      </c>
      <c r="K4740" s="4" t="s">
        <v>209</v>
      </c>
      <c r="L4740" s="4" t="s">
        <v>263</v>
      </c>
    </row>
    <row r="4741" spans="2:13" ht="5" hidden="1" customHeight="1" outlineLevel="1" x14ac:dyDescent="0.15">
      <c r="D4741" s="1"/>
      <c r="E4741" s="1"/>
      <c r="H4741" s="1"/>
      <c r="J4741" s="1"/>
      <c r="K4741" s="1"/>
      <c r="L4741" s="1"/>
    </row>
    <row r="4742" spans="2:13" ht="15" hidden="1" customHeight="1" outlineLevel="1" x14ac:dyDescent="0.15">
      <c r="D4742" s="9" t="s">
        <v>2</v>
      </c>
      <c r="E4742" s="1"/>
      <c r="H4742" s="2"/>
      <c r="J4742" s="2"/>
      <c r="K4742" s="2"/>
      <c r="L4742" s="2"/>
    </row>
    <row r="4743" spans="2:13" hidden="1" outlineLevel="1" x14ac:dyDescent="0.15">
      <c r="D4743" s="1"/>
      <c r="E4743" s="1"/>
      <c r="F4743" s="1"/>
      <c r="H4743" s="1"/>
      <c r="I4743" s="1"/>
      <c r="J4743" s="1"/>
      <c r="K4743" s="1"/>
      <c r="L4743" s="1"/>
    </row>
    <row r="4744" spans="2:13" s="1" customFormat="1" ht="18" hidden="1" customHeight="1" outlineLevel="1" x14ac:dyDescent="0.15">
      <c r="B4744" s="7"/>
      <c r="C4744" s="95" t="s">
        <v>3</v>
      </c>
      <c r="D4744" s="95"/>
      <c r="E4744" s="95"/>
      <c r="F4744" s="96"/>
      <c r="G4744" s="96"/>
      <c r="H4744" s="96" t="s">
        <v>4</v>
      </c>
      <c r="I4744" s="96" t="s">
        <v>5</v>
      </c>
      <c r="J4744" s="96" t="s">
        <v>6</v>
      </c>
      <c r="K4744" s="96" t="s">
        <v>257</v>
      </c>
      <c r="L4744" s="96" t="s">
        <v>258</v>
      </c>
      <c r="M4744" s="96"/>
    </row>
    <row r="4745" spans="2:13" ht="10" hidden="1" customHeight="1" outlineLevel="1" x14ac:dyDescent="0.15">
      <c r="H4745" s="1"/>
      <c r="I4745" s="1"/>
      <c r="J4745" s="1"/>
      <c r="K4745" s="1"/>
      <c r="L4745" s="1"/>
    </row>
    <row r="4746" spans="2:13" s="1" customFormat="1" ht="15" hidden="1" customHeight="1" outlineLevel="1" x14ac:dyDescent="0.15">
      <c r="B4746" s="7"/>
      <c r="D4746" s="9" t="s">
        <v>3</v>
      </c>
      <c r="F4746" s="17" t="s">
        <v>331</v>
      </c>
      <c r="H4746" s="22"/>
      <c r="I4746" s="22"/>
      <c r="J4746" s="22"/>
      <c r="K4746" s="22"/>
      <c r="L4746" s="22"/>
    </row>
    <row r="4747" spans="2:13" ht="4" hidden="1" customHeight="1" outlineLevel="1" x14ac:dyDescent="0.15">
      <c r="D4747" s="1"/>
      <c r="E4747" s="1"/>
      <c r="F4747" s="1"/>
      <c r="H4747" s="1"/>
      <c r="I4747" s="1"/>
      <c r="J4747" s="1"/>
      <c r="K4747" s="1"/>
      <c r="L4747" s="1"/>
    </row>
    <row r="4748" spans="2:13" s="1" customFormat="1" ht="15" hidden="1" customHeight="1" outlineLevel="1" x14ac:dyDescent="0.15">
      <c r="B4748" s="7"/>
      <c r="D4748" s="9" t="s">
        <v>246</v>
      </c>
      <c r="F4748" s="8" t="str">
        <f>F4750 &amp; ":" &amp; F4746</f>
        <v>USD:[currency code]</v>
      </c>
      <c r="H4748" s="24"/>
      <c r="I4748" s="24"/>
      <c r="J4748" s="24"/>
      <c r="K4748" s="24"/>
      <c r="L4748" s="24"/>
    </row>
    <row r="4749" spans="2:13" ht="4" hidden="1" customHeight="1" outlineLevel="1" x14ac:dyDescent="0.15">
      <c r="D4749" s="1"/>
      <c r="E4749" s="1"/>
      <c r="F4749" s="1"/>
      <c r="H4749" s="1"/>
      <c r="I4749" s="1"/>
      <c r="J4749" s="1"/>
      <c r="K4749" s="1"/>
      <c r="L4749" s="1"/>
    </row>
    <row r="4750" spans="2:13" s="1" customFormat="1" ht="15" hidden="1" customHeight="1" outlineLevel="1" x14ac:dyDescent="0.15">
      <c r="B4750" s="7"/>
      <c r="D4750" s="9" t="s">
        <v>16</v>
      </c>
      <c r="F4750" s="8" t="str">
        <f>ReportingCurrency</f>
        <v>USD</v>
      </c>
      <c r="H4750" s="28">
        <f>IF(H4748=0, 0, H4746/H4748)</f>
        <v>0</v>
      </c>
      <c r="I4750" s="28">
        <f>IF(I4748=0, 0, I4746/I4748)</f>
        <v>0</v>
      </c>
      <c r="J4750" s="28">
        <f>IF(J4748=0, 0, J4746/J4748)</f>
        <v>0</v>
      </c>
      <c r="K4750" s="28">
        <f>IF(K4748=0, 0, K4746/K4748)</f>
        <v>0</v>
      </c>
      <c r="L4750" s="28">
        <f>IF(L4748=0, 0, L4746/L4748)</f>
        <v>0</v>
      </c>
    </row>
    <row r="4751" spans="2:13" ht="4" hidden="1" customHeight="1" outlineLevel="1" x14ac:dyDescent="0.15">
      <c r="D4751" s="1"/>
      <c r="E4751" s="1"/>
      <c r="F4751" s="1"/>
      <c r="H4751" s="1"/>
      <c r="I4751" s="1"/>
      <c r="J4751" s="1"/>
      <c r="K4751" s="1"/>
      <c r="L4751" s="1"/>
    </row>
    <row r="4752" spans="2:13" s="1" customFormat="1" ht="15" hidden="1" customHeight="1" outlineLevel="1" x14ac:dyDescent="0.15">
      <c r="B4752" s="7"/>
      <c r="D4752" s="9" t="s">
        <v>253</v>
      </c>
      <c r="F4752" s="8" t="s">
        <v>254</v>
      </c>
      <c r="H4752" s="2"/>
      <c r="I4752" s="2"/>
      <c r="J4752" s="2"/>
      <c r="K4752" s="2"/>
      <c r="L4752" s="2"/>
    </row>
    <row r="4753" spans="2:13" ht="4" hidden="1" customHeight="1" outlineLevel="1" x14ac:dyDescent="0.15">
      <c r="D4753" s="1"/>
      <c r="E4753" s="1"/>
      <c r="F4753" s="1"/>
      <c r="H4753" s="1"/>
      <c r="I4753" s="1"/>
      <c r="J4753" s="1"/>
      <c r="K4753" s="1"/>
      <c r="L4753" s="1"/>
    </row>
    <row r="4754" spans="2:13" s="1" customFormat="1" ht="15" hidden="1" customHeight="1" outlineLevel="1" x14ac:dyDescent="0.15">
      <c r="B4754" s="7"/>
      <c r="D4754" s="9" t="s">
        <v>279</v>
      </c>
      <c r="F4754" s="8" t="s">
        <v>255</v>
      </c>
      <c r="H4754" s="25"/>
      <c r="I4754" s="25"/>
      <c r="J4754" s="25"/>
      <c r="K4754" s="25"/>
      <c r="L4754" s="25"/>
    </row>
    <row r="4755" spans="2:13" hidden="1" outlineLevel="1" x14ac:dyDescent="0.15">
      <c r="D4755" s="1"/>
      <c r="E4755" s="1"/>
      <c r="F4755" s="1"/>
      <c r="H4755" s="1"/>
      <c r="I4755" s="1"/>
      <c r="J4755" s="1"/>
      <c r="K4755" s="1"/>
      <c r="L4755" s="1"/>
    </row>
    <row r="4756" spans="2:13" s="1" customFormat="1" ht="18" hidden="1" customHeight="1" outlineLevel="1" x14ac:dyDescent="0.15">
      <c r="B4756" s="7"/>
      <c r="C4756" s="95" t="s">
        <v>8</v>
      </c>
      <c r="D4756" s="95"/>
      <c r="E4756" s="95"/>
      <c r="F4756" s="96"/>
      <c r="G4756" s="96"/>
      <c r="H4756" s="96" t="s">
        <v>4</v>
      </c>
      <c r="I4756" s="96" t="s">
        <v>5</v>
      </c>
      <c r="J4756" s="96" t="s">
        <v>6</v>
      </c>
      <c r="K4756" s="96" t="s">
        <v>257</v>
      </c>
      <c r="L4756" s="96" t="s">
        <v>258</v>
      </c>
      <c r="M4756" s="96"/>
    </row>
    <row r="4757" spans="2:13" ht="10" hidden="1" customHeight="1" outlineLevel="1" x14ac:dyDescent="0.15">
      <c r="H4757" s="1"/>
      <c r="I4757" s="1"/>
      <c r="J4757" s="1"/>
      <c r="K4757" s="1"/>
      <c r="L4757" s="1"/>
    </row>
    <row r="4758" spans="2:13" ht="15" hidden="1" customHeight="1" outlineLevel="1" x14ac:dyDescent="0.15">
      <c r="D4758" s="9" t="s">
        <v>323</v>
      </c>
      <c r="E4758" s="1"/>
      <c r="F4758" s="1"/>
      <c r="H4758" s="65"/>
      <c r="I4758" s="1"/>
      <c r="J4758" s="1"/>
      <c r="K4758" s="1"/>
      <c r="L4758" s="1"/>
    </row>
    <row r="4759" spans="2:13" s="1" customFormat="1" ht="15" hidden="1" customHeight="1" outlineLevel="1" x14ac:dyDescent="0.15">
      <c r="B4759" s="7"/>
      <c r="D4759" s="63" t="s">
        <v>317</v>
      </c>
      <c r="F4759" s="8" t="s">
        <v>18</v>
      </c>
      <c r="H4759" s="23"/>
      <c r="I4759" s="23"/>
      <c r="J4759" s="23"/>
      <c r="K4759" s="23"/>
      <c r="L4759" s="23"/>
    </row>
    <row r="4760" spans="2:13" s="1" customFormat="1" ht="15" hidden="1" customHeight="1" outlineLevel="1" x14ac:dyDescent="0.15">
      <c r="B4760" s="7"/>
      <c r="D4760" s="63" t="s">
        <v>302</v>
      </c>
      <c r="F4760" s="8" t="s">
        <v>18</v>
      </c>
      <c r="H4760" s="23"/>
      <c r="I4760" s="23"/>
      <c r="J4760" s="23"/>
      <c r="K4760" s="23"/>
      <c r="L4760" s="23"/>
    </row>
    <row r="4761" spans="2:13" s="1" customFormat="1" ht="15" hidden="1" customHeight="1" outlineLevel="1" x14ac:dyDescent="0.15">
      <c r="B4761" s="7"/>
      <c r="D4761" s="63" t="s">
        <v>303</v>
      </c>
      <c r="F4761" s="8" t="s">
        <v>18</v>
      </c>
      <c r="H4761" s="23"/>
      <c r="I4761" s="23"/>
      <c r="J4761" s="23"/>
      <c r="K4761" s="23"/>
      <c r="L4761" s="23"/>
    </row>
    <row r="4762" spans="2:13" s="1" customFormat="1" ht="15" hidden="1" customHeight="1" outlineLevel="1" x14ac:dyDescent="0.15">
      <c r="B4762" s="7"/>
      <c r="D4762" s="63" t="s">
        <v>304</v>
      </c>
      <c r="F4762" s="8" t="s">
        <v>18</v>
      </c>
      <c r="H4762" s="23"/>
      <c r="I4762" s="23"/>
      <c r="J4762" s="23"/>
      <c r="K4762" s="23"/>
      <c r="L4762" s="23"/>
    </row>
    <row r="4763" spans="2:13" s="1" customFormat="1" ht="15" hidden="1" customHeight="1" outlineLevel="1" x14ac:dyDescent="0.15">
      <c r="B4763" s="7"/>
      <c r="D4763" s="63" t="s">
        <v>318</v>
      </c>
      <c r="F4763" s="8" t="s">
        <v>18</v>
      </c>
      <c r="H4763" s="23"/>
      <c r="I4763" s="23"/>
      <c r="J4763" s="23"/>
      <c r="K4763" s="23"/>
      <c r="L4763" s="23"/>
    </row>
    <row r="4764" spans="2:13" s="1" customFormat="1" ht="15" hidden="1" customHeight="1" outlineLevel="1" x14ac:dyDescent="0.15">
      <c r="B4764" s="7"/>
      <c r="D4764" s="63" t="s">
        <v>319</v>
      </c>
      <c r="F4764" s="8" t="s">
        <v>18</v>
      </c>
      <c r="H4764" s="23"/>
      <c r="I4764" s="23"/>
      <c r="J4764" s="23"/>
      <c r="K4764" s="23"/>
      <c r="L4764" s="23"/>
    </row>
    <row r="4765" spans="2:13" s="1" customFormat="1" ht="15" hidden="1" customHeight="1" outlineLevel="1" x14ac:dyDescent="0.15">
      <c r="B4765" s="7"/>
      <c r="D4765" s="63" t="s">
        <v>320</v>
      </c>
      <c r="F4765" s="8" t="s">
        <v>18</v>
      </c>
      <c r="H4765" s="23"/>
      <c r="I4765" s="23"/>
      <c r="J4765" s="23"/>
      <c r="K4765" s="23"/>
      <c r="L4765" s="23"/>
    </row>
    <row r="4766" spans="2:13" s="1" customFormat="1" ht="15" hidden="1" customHeight="1" outlineLevel="1" x14ac:dyDescent="0.15">
      <c r="B4766" s="7"/>
      <c r="D4766" s="63" t="s">
        <v>321</v>
      </c>
      <c r="F4766" s="8" t="s">
        <v>18</v>
      </c>
      <c r="H4766" s="23"/>
      <c r="I4766" s="23"/>
      <c r="J4766" s="23"/>
      <c r="K4766" s="23"/>
      <c r="L4766" s="23"/>
    </row>
    <row r="4767" spans="2:13" ht="4" hidden="1" customHeight="1" outlineLevel="1" x14ac:dyDescent="0.15">
      <c r="D4767" s="1"/>
      <c r="E4767" s="1"/>
      <c r="F4767" s="1"/>
      <c r="H4767" s="1"/>
      <c r="I4767" s="1"/>
      <c r="J4767" s="1"/>
      <c r="K4767" s="1"/>
      <c r="L4767" s="1"/>
    </row>
    <row r="4768" spans="2:13" s="1" customFormat="1" ht="15" hidden="1" customHeight="1" outlineLevel="1" x14ac:dyDescent="0.15">
      <c r="B4768" s="7"/>
      <c r="D4768" s="66" t="s">
        <v>327</v>
      </c>
      <c r="F4768" s="8" t="s">
        <v>18</v>
      </c>
      <c r="H4768" s="23"/>
      <c r="I4768" s="23"/>
      <c r="J4768" s="23"/>
      <c r="K4768" s="23"/>
      <c r="L4768" s="23"/>
    </row>
    <row r="4769" spans="2:13" ht="4" hidden="1" customHeight="1" outlineLevel="1" x14ac:dyDescent="0.15">
      <c r="D4769" s="1"/>
      <c r="E4769" s="1"/>
      <c r="F4769" s="1"/>
      <c r="H4769" s="1"/>
      <c r="I4769" s="1"/>
      <c r="J4769" s="1"/>
      <c r="K4769" s="1"/>
      <c r="L4769" s="1"/>
    </row>
    <row r="4770" spans="2:13" s="1" customFormat="1" ht="15" hidden="1" customHeight="1" outlineLevel="1" x14ac:dyDescent="0.15">
      <c r="B4770" s="7"/>
      <c r="D4770" s="60" t="s">
        <v>310</v>
      </c>
      <c r="E4770"/>
      <c r="F4770" s="8" t="s">
        <v>18</v>
      </c>
      <c r="H4770" s="28">
        <f>SUM(H4759:H4766, H4768)</f>
        <v>0</v>
      </c>
      <c r="I4770" s="28">
        <f t="shared" ref="I4770:L4770" si="275">SUM(I4759:I4766, I4768)</f>
        <v>0</v>
      </c>
      <c r="J4770" s="28">
        <f t="shared" si="275"/>
        <v>0</v>
      </c>
      <c r="K4770" s="28">
        <f t="shared" si="275"/>
        <v>0</v>
      </c>
      <c r="L4770" s="28">
        <f t="shared" si="275"/>
        <v>0</v>
      </c>
    </row>
    <row r="4771" spans="2:13" hidden="1" outlineLevel="1" x14ac:dyDescent="0.15">
      <c r="D4771" s="1"/>
      <c r="E4771" s="1"/>
      <c r="F4771" s="1"/>
      <c r="H4771" s="1"/>
      <c r="I4771" s="1"/>
      <c r="J4771" s="1"/>
      <c r="K4771" s="1"/>
      <c r="L4771" s="1"/>
    </row>
    <row r="4772" spans="2:13" s="1" customFormat="1" ht="18" hidden="1" customHeight="1" outlineLevel="1" x14ac:dyDescent="0.15">
      <c r="B4772" s="7"/>
      <c r="C4772" s="95" t="s">
        <v>322</v>
      </c>
      <c r="D4772" s="95"/>
      <c r="E4772" s="95"/>
      <c r="F4772" s="96"/>
      <c r="G4772" s="96"/>
      <c r="H4772" s="96" t="s">
        <v>4</v>
      </c>
      <c r="I4772" s="96" t="s">
        <v>5</v>
      </c>
      <c r="J4772" s="96" t="s">
        <v>6</v>
      </c>
      <c r="K4772" s="96" t="s">
        <v>257</v>
      </c>
      <c r="L4772" s="96" t="s">
        <v>258</v>
      </c>
      <c r="M4772" s="96"/>
    </row>
    <row r="4773" spans="2:13" ht="10" hidden="1" customHeight="1" outlineLevel="1" x14ac:dyDescent="0.15">
      <c r="H4773" s="1"/>
      <c r="I4773" s="1"/>
      <c r="J4773" s="1"/>
      <c r="K4773" s="1"/>
      <c r="L4773" s="1"/>
    </row>
    <row r="4774" spans="2:13" ht="15" hidden="1" customHeight="1" outlineLevel="1" x14ac:dyDescent="0.15">
      <c r="D4774" s="61" t="s">
        <v>308</v>
      </c>
      <c r="H4774" s="102" t="str" cm="1">
        <f t="array" ref="H4774">IF(OR(E4775:E4782 = "!"), "Red alert = missing data","")</f>
        <v/>
      </c>
      <c r="I4774" s="1"/>
      <c r="J4774" s="1"/>
      <c r="K4774" s="1"/>
      <c r="L4774" s="1"/>
    </row>
    <row r="4775" spans="2:13" s="1" customFormat="1" ht="15" hidden="1" customHeight="1" outlineLevel="1" x14ac:dyDescent="0.15">
      <c r="B4775" s="7"/>
      <c r="D4775" s="64" t="str">
        <f t="shared" ref="D4775:D4782" si="276">D4759</f>
        <v>[Role 1]</v>
      </c>
      <c r="E4775" s="62" t="str" cm="1">
        <f t="array" ref="E4775">IF(OR(H4759:L4759*H4775:L4775 &lt; H4759:L4759*1), "!", "")</f>
        <v/>
      </c>
      <c r="F4775" s="59" t="str">
        <f>F4746</f>
        <v>[currency code]</v>
      </c>
      <c r="H4775" s="23"/>
      <c r="I4775" s="23"/>
      <c r="J4775" s="23"/>
      <c r="K4775" s="23"/>
      <c r="L4775" s="23"/>
    </row>
    <row r="4776" spans="2:13" s="1" customFormat="1" ht="15" hidden="1" customHeight="1" outlineLevel="1" x14ac:dyDescent="0.15">
      <c r="B4776" s="7"/>
      <c r="D4776" s="64" t="str">
        <f t="shared" si="276"/>
        <v>[Role 2]</v>
      </c>
      <c r="E4776" s="62" t="str" cm="1">
        <f t="array" ref="E4776">IF(OR(H4760:L4760*H4776:L4776 &lt; H4760:L4760*1), "!", "")</f>
        <v/>
      </c>
      <c r="F4776" s="59" t="str">
        <f>F4746</f>
        <v>[currency code]</v>
      </c>
      <c r="H4776" s="23"/>
      <c r="I4776" s="23"/>
      <c r="J4776" s="23"/>
      <c r="K4776" s="23"/>
      <c r="L4776" s="23"/>
    </row>
    <row r="4777" spans="2:13" s="1" customFormat="1" ht="15" hidden="1" customHeight="1" outlineLevel="1" x14ac:dyDescent="0.15">
      <c r="B4777" s="7"/>
      <c r="D4777" s="64" t="str">
        <f t="shared" si="276"/>
        <v>[Role 3]</v>
      </c>
      <c r="E4777" s="62" t="str" cm="1">
        <f t="array" ref="E4777">IF(OR(H4761:L4761*H4777:L4777 &lt; H4761:L4761*1), "!", "")</f>
        <v/>
      </c>
      <c r="F4777" s="59" t="str">
        <f>F4746</f>
        <v>[currency code]</v>
      </c>
      <c r="H4777" s="23"/>
      <c r="I4777" s="23"/>
      <c r="J4777" s="23"/>
      <c r="K4777" s="23"/>
      <c r="L4777" s="23"/>
    </row>
    <row r="4778" spans="2:13" s="1" customFormat="1" ht="15" hidden="1" customHeight="1" outlineLevel="1" x14ac:dyDescent="0.15">
      <c r="B4778" s="7"/>
      <c r="D4778" s="64" t="str">
        <f t="shared" si="276"/>
        <v>[Role 4]</v>
      </c>
      <c r="E4778" s="62" t="str" cm="1">
        <f t="array" ref="E4778">IF(OR(H4762:L4762*H4778:L4778 &lt; H4762:L4762*1), "!", "")</f>
        <v/>
      </c>
      <c r="F4778" s="59" t="str">
        <f>F4746</f>
        <v>[currency code]</v>
      </c>
      <c r="H4778" s="23"/>
      <c r="I4778" s="23"/>
      <c r="J4778" s="23"/>
      <c r="K4778" s="23"/>
      <c r="L4778" s="23"/>
    </row>
    <row r="4779" spans="2:13" s="1" customFormat="1" ht="15" hidden="1" customHeight="1" outlineLevel="1" x14ac:dyDescent="0.15">
      <c r="B4779" s="7"/>
      <c r="D4779" s="64" t="str">
        <f t="shared" si="276"/>
        <v>[Role 5]</v>
      </c>
      <c r="E4779" s="62" t="str" cm="1">
        <f t="array" ref="E4779">IF(OR(H4763:L4763*H4779:L4779 &lt; H4763:L4763*1), "!", "")</f>
        <v/>
      </c>
      <c r="F4779" s="59" t="str">
        <f>F4746</f>
        <v>[currency code]</v>
      </c>
      <c r="H4779" s="23"/>
      <c r="I4779" s="23"/>
      <c r="J4779" s="23"/>
      <c r="K4779" s="23"/>
      <c r="L4779" s="23"/>
    </row>
    <row r="4780" spans="2:13" s="1" customFormat="1" ht="15" hidden="1" customHeight="1" outlineLevel="1" x14ac:dyDescent="0.15">
      <c r="B4780" s="7"/>
      <c r="D4780" s="64" t="str">
        <f t="shared" si="276"/>
        <v>[Role 6]</v>
      </c>
      <c r="E4780" s="62" t="str" cm="1">
        <f t="array" ref="E4780">IF(OR(H4764:L4764*H4780:L4780 &lt; H4764:L4764*1), "!", "")</f>
        <v/>
      </c>
      <c r="F4780" s="59" t="str">
        <f>F4746</f>
        <v>[currency code]</v>
      </c>
      <c r="H4780" s="23"/>
      <c r="I4780" s="23"/>
      <c r="J4780" s="23"/>
      <c r="K4780" s="23"/>
      <c r="L4780" s="23"/>
    </row>
    <row r="4781" spans="2:13" s="1" customFormat="1" ht="15" hidden="1" customHeight="1" outlineLevel="1" x14ac:dyDescent="0.15">
      <c r="B4781" s="7"/>
      <c r="D4781" s="64" t="str">
        <f t="shared" si="276"/>
        <v>[Role 7]</v>
      </c>
      <c r="E4781" s="62" t="str" cm="1">
        <f t="array" ref="E4781">IF(OR(H4765:L4765*H4781:L4781 &lt; H4765:L4765*1), "!", "")</f>
        <v/>
      </c>
      <c r="F4781" s="59" t="str">
        <f>F4746</f>
        <v>[currency code]</v>
      </c>
      <c r="H4781" s="23"/>
      <c r="I4781" s="23"/>
      <c r="J4781" s="23"/>
      <c r="K4781" s="23"/>
      <c r="L4781" s="23"/>
    </row>
    <row r="4782" spans="2:13" s="1" customFormat="1" ht="15" hidden="1" customHeight="1" outlineLevel="1" x14ac:dyDescent="0.15">
      <c r="B4782" s="7"/>
      <c r="D4782" s="64" t="str">
        <f t="shared" si="276"/>
        <v>[Role 8]</v>
      </c>
      <c r="E4782" s="62" t="str" cm="1">
        <f t="array" ref="E4782">IF(OR(H4766:L4766*H4782:L4782 &lt; H4766:L4766*1), "!", "")</f>
        <v/>
      </c>
      <c r="F4782" s="59" t="str">
        <f>F4746</f>
        <v>[currency code]</v>
      </c>
      <c r="H4782" s="23"/>
      <c r="I4782" s="23"/>
      <c r="J4782" s="23"/>
      <c r="K4782" s="23"/>
      <c r="L4782" s="23"/>
    </row>
    <row r="4783" spans="2:13" ht="10" hidden="1" customHeight="1" outlineLevel="1" x14ac:dyDescent="0.15">
      <c r="D4783" s="1"/>
      <c r="E4783" s="1"/>
      <c r="F4783" s="1"/>
      <c r="H4783" s="1"/>
      <c r="I4783" s="1"/>
      <c r="J4783" s="1"/>
      <c r="K4783" s="1"/>
      <c r="L4783" s="1"/>
    </row>
    <row r="4784" spans="2:13" ht="15" hidden="1" customHeight="1" outlineLevel="1" x14ac:dyDescent="0.15">
      <c r="D4784" s="61" t="s">
        <v>309</v>
      </c>
      <c r="E4784" s="1"/>
      <c r="F4784" s="1"/>
      <c r="H4784" s="104" t="s">
        <v>326</v>
      </c>
      <c r="I4784" s="1"/>
      <c r="J4784" s="1"/>
      <c r="K4784" s="1"/>
      <c r="L4784" s="1"/>
    </row>
    <row r="4785" spans="2:13" s="1" customFormat="1" ht="15" hidden="1" customHeight="1" outlineLevel="1" x14ac:dyDescent="0.15">
      <c r="B4785" s="7"/>
      <c r="D4785" s="64" t="str">
        <f t="shared" ref="D4785:D4792" si="277">D4759</f>
        <v>[Role 1]</v>
      </c>
      <c r="E4785" s="43"/>
      <c r="F4785" s="8" t="str">
        <f t="shared" ref="F4785:F4792" si="278">ReportingCurrency</f>
        <v>USD</v>
      </c>
      <c r="H4785" s="28">
        <f>IF(OR(H4748=0, H4759=0), 0, H4775/H4748)</f>
        <v>0</v>
      </c>
      <c r="I4785" s="28">
        <f>IF(OR(I4748=0, I4759=0), 0, I4775/I4748)</f>
        <v>0</v>
      </c>
      <c r="J4785" s="28">
        <f>IF(OR(J4748=0, J4759=0), 0, J4775/J4748)</f>
        <v>0</v>
      </c>
      <c r="K4785" s="28">
        <f>IF(OR(K4748=0, K4759=0), 0, K4775/K4748)</f>
        <v>0</v>
      </c>
      <c r="L4785" s="28">
        <f>IF(OR(L4748=0, L4759=0), 0, L4775/L4748)</f>
        <v>0</v>
      </c>
    </row>
    <row r="4786" spans="2:13" s="1" customFormat="1" ht="15" hidden="1" customHeight="1" outlineLevel="1" x14ac:dyDescent="0.15">
      <c r="B4786" s="7"/>
      <c r="D4786" s="64" t="str">
        <f t="shared" si="277"/>
        <v>[Role 2]</v>
      </c>
      <c r="E4786" s="43"/>
      <c r="F4786" s="8" t="str">
        <f t="shared" si="278"/>
        <v>USD</v>
      </c>
      <c r="H4786" s="28">
        <f>IF(OR(H4748=0, H4760=0), 0, H4776/H4748)</f>
        <v>0</v>
      </c>
      <c r="I4786" s="28">
        <f>IF(OR(I4748=0, I4760=0), 0, I4776/I4748)</f>
        <v>0</v>
      </c>
      <c r="J4786" s="28">
        <f>IF(OR(J4748=0, J4760=0), 0, J4776/J4748)</f>
        <v>0</v>
      </c>
      <c r="K4786" s="28">
        <f>IF(OR(K4748=0, K4760=0), 0, K4776/K4748)</f>
        <v>0</v>
      </c>
      <c r="L4786" s="28">
        <f>IF(OR(L4748=0, L4760=0), 0, L4776/L4748)</f>
        <v>0</v>
      </c>
    </row>
    <row r="4787" spans="2:13" s="1" customFormat="1" ht="15" hidden="1" customHeight="1" outlineLevel="1" x14ac:dyDescent="0.15">
      <c r="B4787" s="7"/>
      <c r="D4787" s="64" t="str">
        <f t="shared" si="277"/>
        <v>[Role 3]</v>
      </c>
      <c r="E4787" s="43"/>
      <c r="F4787" s="8" t="str">
        <f t="shared" si="278"/>
        <v>USD</v>
      </c>
      <c r="H4787" s="28">
        <f>IF(OR(H4748=0, H4761=0), 0, H4777/H4748)</f>
        <v>0</v>
      </c>
      <c r="I4787" s="28">
        <f>IF(OR(I4748=0, I4761=0), 0, I4777/I4748)</f>
        <v>0</v>
      </c>
      <c r="J4787" s="28">
        <f>IF(OR(J4748=0, J4761=0), 0, J4777/J4748)</f>
        <v>0</v>
      </c>
      <c r="K4787" s="28">
        <f>IF(OR(K4748=0, K4761=0), 0, K4777/K4748)</f>
        <v>0</v>
      </c>
      <c r="L4787" s="28">
        <f>IF(OR(L4748=0, L4761=0), 0, L4777/L4748)</f>
        <v>0</v>
      </c>
    </row>
    <row r="4788" spans="2:13" s="1" customFormat="1" ht="15" hidden="1" customHeight="1" outlineLevel="1" x14ac:dyDescent="0.15">
      <c r="B4788" s="7"/>
      <c r="D4788" s="64" t="str">
        <f t="shared" si="277"/>
        <v>[Role 4]</v>
      </c>
      <c r="E4788" s="43"/>
      <c r="F4788" s="8" t="str">
        <f t="shared" si="278"/>
        <v>USD</v>
      </c>
      <c r="H4788" s="28">
        <f>IF(OR(H4748=0, H4762=0), 0, H4778/H4748)</f>
        <v>0</v>
      </c>
      <c r="I4788" s="28">
        <f>IF(OR(I4748=0, I4762=0), 0, I4778/I4748)</f>
        <v>0</v>
      </c>
      <c r="J4788" s="28">
        <f>IF(OR(J4748=0, J4762=0), 0, J4778/J4748)</f>
        <v>0</v>
      </c>
      <c r="K4788" s="28">
        <f>IF(OR(K4748=0, K4762=0), 0, K4778/K4748)</f>
        <v>0</v>
      </c>
      <c r="L4788" s="28">
        <f>IF(OR(L4748=0, L4762=0), 0, L4778/L4748)</f>
        <v>0</v>
      </c>
    </row>
    <row r="4789" spans="2:13" s="1" customFormat="1" ht="15" hidden="1" customHeight="1" outlineLevel="1" x14ac:dyDescent="0.15">
      <c r="B4789" s="7"/>
      <c r="D4789" s="64" t="str">
        <f t="shared" si="277"/>
        <v>[Role 5]</v>
      </c>
      <c r="E4789" s="43"/>
      <c r="F4789" s="8" t="str">
        <f t="shared" si="278"/>
        <v>USD</v>
      </c>
      <c r="H4789" s="28">
        <f>IF(OR(H4748=0, H4763=0), 0, H4779/H4748)</f>
        <v>0</v>
      </c>
      <c r="I4789" s="28">
        <f>IF(OR(I4748=0, I4763=0), 0, I4779/I4748)</f>
        <v>0</v>
      </c>
      <c r="J4789" s="28">
        <f>IF(OR(J4748=0, J4763=0), 0, J4779/J4748)</f>
        <v>0</v>
      </c>
      <c r="K4789" s="28">
        <f>IF(OR(K4748=0, K4763=0), 0, K4779/K4748)</f>
        <v>0</v>
      </c>
      <c r="L4789" s="28">
        <f>IF(OR(L4748=0, L4763=0), 0, L4779/L4748)</f>
        <v>0</v>
      </c>
    </row>
    <row r="4790" spans="2:13" s="1" customFormat="1" ht="15" hidden="1" customHeight="1" outlineLevel="1" x14ac:dyDescent="0.15">
      <c r="B4790" s="7"/>
      <c r="D4790" s="64" t="str">
        <f t="shared" si="277"/>
        <v>[Role 6]</v>
      </c>
      <c r="E4790" s="43"/>
      <c r="F4790" s="8" t="str">
        <f t="shared" si="278"/>
        <v>USD</v>
      </c>
      <c r="H4790" s="28">
        <f>IF(OR(H4748=0, H4764=0), 0, H4780/H4748)</f>
        <v>0</v>
      </c>
      <c r="I4790" s="28">
        <f>IF(OR(I4748=0, I4764=0), 0, I4780/I4748)</f>
        <v>0</v>
      </c>
      <c r="J4790" s="28">
        <f>IF(OR(J4748=0, J4764=0), 0, J4780/J4748)</f>
        <v>0</v>
      </c>
      <c r="K4790" s="28">
        <f>IF(OR(K4748=0, K4764=0), 0, K4780/K4748)</f>
        <v>0</v>
      </c>
      <c r="L4790" s="28">
        <f>IF(OR(L4748=0, L4764=0), 0, L4780/L4748)</f>
        <v>0</v>
      </c>
    </row>
    <row r="4791" spans="2:13" s="1" customFormat="1" ht="15" hidden="1" customHeight="1" outlineLevel="1" x14ac:dyDescent="0.15">
      <c r="B4791" s="7"/>
      <c r="D4791" s="64" t="str">
        <f t="shared" si="277"/>
        <v>[Role 7]</v>
      </c>
      <c r="E4791" s="43"/>
      <c r="F4791" s="8" t="str">
        <f t="shared" si="278"/>
        <v>USD</v>
      </c>
      <c r="H4791" s="28">
        <f>IF(OR(H4748=0, H4765=0), 0, H4781/H4748)</f>
        <v>0</v>
      </c>
      <c r="I4791" s="28">
        <f>IF(OR(I4748=0, I4765=0), 0, I4781/I4748)</f>
        <v>0</v>
      </c>
      <c r="J4791" s="28">
        <f>IF(OR(J4748=0, J4765=0), 0, J4781/J4748)</f>
        <v>0</v>
      </c>
      <c r="K4791" s="28">
        <f>IF(OR(K4748=0, K4765=0), 0, K4781/K4748)</f>
        <v>0</v>
      </c>
      <c r="L4791" s="28">
        <f>IF(OR(L4748=0, L4765=0), 0, L4781/L4748)</f>
        <v>0</v>
      </c>
    </row>
    <row r="4792" spans="2:13" s="1" customFormat="1" ht="15" hidden="1" customHeight="1" outlineLevel="1" x14ac:dyDescent="0.15">
      <c r="B4792" s="7"/>
      <c r="D4792" s="64" t="str">
        <f t="shared" si="277"/>
        <v>[Role 8]</v>
      </c>
      <c r="E4792" s="43"/>
      <c r="F4792" s="8" t="str">
        <f t="shared" si="278"/>
        <v>USD</v>
      </c>
      <c r="H4792" s="28">
        <f>IF(OR(H4748=0, H4766=0), 0, H4782/H4748)</f>
        <v>0</v>
      </c>
      <c r="I4792" s="28">
        <f>IF(OR(I4748=0, I4766=0), 0, I4782/I4748)</f>
        <v>0</v>
      </c>
      <c r="J4792" s="28">
        <f>IF(OR(J4748=0, J4766=0), 0, J4782/J4748)</f>
        <v>0</v>
      </c>
      <c r="K4792" s="28">
        <f>IF(OR(K4748=0, K4766=0), 0, K4782/K4748)</f>
        <v>0</v>
      </c>
      <c r="L4792" s="28">
        <f>IF(OR(L4748=0, L4766=0), 0, L4782/L4748)</f>
        <v>0</v>
      </c>
    </row>
    <row r="4793" spans="2:13" hidden="1" outlineLevel="1" x14ac:dyDescent="0.15"/>
    <row r="4794" spans="2:13" s="1" customFormat="1" ht="18" hidden="1" customHeight="1" outlineLevel="1" x14ac:dyDescent="0.15">
      <c r="B4794" s="7"/>
      <c r="C4794" s="95" t="s">
        <v>10</v>
      </c>
      <c r="D4794" s="95"/>
      <c r="E4794" s="95"/>
      <c r="F4794" s="96"/>
      <c r="G4794" s="96"/>
      <c r="H4794" s="103" t="s">
        <v>4</v>
      </c>
      <c r="I4794" s="96" t="s">
        <v>5</v>
      </c>
      <c r="J4794" s="96" t="s">
        <v>6</v>
      </c>
      <c r="K4794" s="96" t="s">
        <v>257</v>
      </c>
      <c r="L4794" s="96" t="s">
        <v>258</v>
      </c>
      <c r="M4794" s="96"/>
    </row>
    <row r="4795" spans="2:13" ht="10" hidden="1" customHeight="1" outlineLevel="1" x14ac:dyDescent="0.15"/>
    <row r="4796" spans="2:13" s="1" customFormat="1" ht="15" hidden="1" customHeight="1" outlineLevel="1" x14ac:dyDescent="0.15">
      <c r="B4796" s="7"/>
      <c r="D4796" s="9" t="s">
        <v>17</v>
      </c>
      <c r="F4796" s="8" t="s">
        <v>9</v>
      </c>
      <c r="H4796" s="29">
        <f>H4770</f>
        <v>0</v>
      </c>
      <c r="I4796" s="29">
        <f>I4770</f>
        <v>0</v>
      </c>
      <c r="J4796" s="29">
        <f>J4770</f>
        <v>0</v>
      </c>
      <c r="K4796" s="29">
        <f>K4770</f>
        <v>0</v>
      </c>
      <c r="L4796" s="29">
        <f>L4770</f>
        <v>0</v>
      </c>
    </row>
    <row r="4797" spans="2:13" ht="4" hidden="1" customHeight="1" outlineLevel="1" x14ac:dyDescent="0.15">
      <c r="D4797" s="9"/>
      <c r="F4797" s="1"/>
      <c r="H4797" s="1"/>
      <c r="I4797" s="1"/>
      <c r="J4797" s="1"/>
      <c r="K4797" s="1"/>
      <c r="L4797" s="1"/>
    </row>
    <row r="4798" spans="2:13" s="1" customFormat="1" ht="15" hidden="1" customHeight="1" outlineLevel="1" x14ac:dyDescent="0.15">
      <c r="B4798" s="7"/>
      <c r="D4798" s="9" t="s">
        <v>249</v>
      </c>
      <c r="F4798" s="8" t="s">
        <v>9</v>
      </c>
      <c r="H4798" s="29" cm="1">
        <f t="array" ref="H4798">SUM(H4759:H4766 * (H4775:H4782 &lt;H4746))</f>
        <v>0</v>
      </c>
      <c r="I4798" s="29" cm="1">
        <f t="array" ref="I4798">SUM(I4759:I4766 * (I4775:I4782 &lt;I4746))</f>
        <v>0</v>
      </c>
      <c r="J4798" s="29" cm="1">
        <f t="array" ref="J4798">SUM(J4759:J4766 * (J4775:J4782 &lt;J4746))</f>
        <v>0</v>
      </c>
      <c r="K4798" s="29" cm="1">
        <f t="array" ref="K4798">SUM(K4759:K4766 * (K4775:K4782 &lt;K4746))</f>
        <v>0</v>
      </c>
      <c r="L4798" s="29" cm="1">
        <f t="array" ref="L4798">SUM(L4759:L4766 * (L4775:L4782 &lt;L4746))</f>
        <v>0</v>
      </c>
    </row>
    <row r="4799" spans="2:13" ht="4" hidden="1" customHeight="1" outlineLevel="1" x14ac:dyDescent="0.15">
      <c r="D4799" s="9"/>
      <c r="F4799" s="1"/>
      <c r="H4799" s="1"/>
      <c r="I4799" s="1"/>
      <c r="J4799" s="1"/>
      <c r="K4799" s="1"/>
      <c r="L4799" s="1"/>
    </row>
    <row r="4800" spans="2:13" s="1" customFormat="1" ht="15" hidden="1" customHeight="1" outlineLevel="1" x14ac:dyDescent="0.15">
      <c r="B4800" s="7"/>
      <c r="D4800" s="9" t="s">
        <v>11</v>
      </c>
      <c r="F4800" s="8" t="str">
        <f>ReportingCurrencyUnitLables</f>
        <v>USD 000s</v>
      </c>
      <c r="H4800" s="29">
        <f>H4750 * H4770 / 1000</f>
        <v>0</v>
      </c>
      <c r="I4800" s="105">
        <f t="shared" ref="I4800:L4800" si="279">I4750 * I4770 / 1000</f>
        <v>0</v>
      </c>
      <c r="J4800" s="29">
        <f t="shared" si="279"/>
        <v>0</v>
      </c>
      <c r="K4800" s="29">
        <f t="shared" si="279"/>
        <v>0</v>
      </c>
      <c r="L4800" s="29">
        <f t="shared" si="279"/>
        <v>0</v>
      </c>
    </row>
    <row r="4801" spans="2:13" ht="4" hidden="1" customHeight="1" outlineLevel="1" x14ac:dyDescent="0.15">
      <c r="D4801" s="9"/>
      <c r="F4801" s="1"/>
      <c r="H4801" s="1"/>
      <c r="I4801" s="1"/>
      <c r="J4801" s="1"/>
      <c r="K4801" s="1"/>
      <c r="L4801" s="1"/>
    </row>
    <row r="4802" spans="2:13" s="1" customFormat="1" ht="15" hidden="1" customHeight="1" outlineLevel="1" x14ac:dyDescent="0.15">
      <c r="B4802" s="7"/>
      <c r="D4802" s="9" t="s">
        <v>13</v>
      </c>
      <c r="F4802" s="8" t="s">
        <v>14</v>
      </c>
      <c r="H4802" s="30">
        <f>IF(H4796=0,0,H4798 / H4796)</f>
        <v>0</v>
      </c>
      <c r="I4802" s="30">
        <f>IF(I4796=0,0,I4798 / I4796)</f>
        <v>0</v>
      </c>
      <c r="J4802" s="30">
        <f>IF(J4796=0,0,J4798 / J4796)</f>
        <v>0</v>
      </c>
      <c r="K4802" s="30">
        <f>IF(K4796=0,0,K4798 / K4796)</f>
        <v>0</v>
      </c>
      <c r="L4802" s="30">
        <f>IF(L4796=0,0,L4798 / L4796)</f>
        <v>0</v>
      </c>
    </row>
    <row r="4803" spans="2:13" ht="4" hidden="1" customHeight="1" outlineLevel="1" x14ac:dyDescent="0.15">
      <c r="D4803" s="9"/>
      <c r="F4803" s="1"/>
      <c r="H4803" s="1"/>
      <c r="I4803" s="1"/>
      <c r="J4803" s="1"/>
      <c r="K4803" s="1"/>
      <c r="L4803" s="1"/>
    </row>
    <row r="4804" spans="2:13" ht="15" hidden="1" customHeight="1" outlineLevel="1" x14ac:dyDescent="0.15">
      <c r="D4804" s="9" t="s">
        <v>301</v>
      </c>
      <c r="F4804" s="8" t="str">
        <f>ReportingCurrencyUnitLables</f>
        <v>USD 000s</v>
      </c>
      <c r="G4804" s="1"/>
      <c r="H4804" s="105" cm="1">
        <f t="array" ref="H4804">SUM((H4785:H4792&lt;H4750) * (H4750 - H4785:H4792) * H4759:H4766) / 1000</f>
        <v>0</v>
      </c>
      <c r="I4804" s="105" cm="1">
        <f t="array" ref="I4804">SUM((I4785:I4792&lt;I4750) * (I4750 - I4785:I4792) * I4759:I4766) / 1000</f>
        <v>0</v>
      </c>
      <c r="J4804" s="105" cm="1">
        <f t="array" ref="J4804">SUM((J4785:J4792&lt;J4750) * (J4750 - J4785:J4792) * J4759:J4766) / 1000</f>
        <v>0</v>
      </c>
      <c r="K4804" s="105" cm="1">
        <f t="array" ref="K4804">SUM((K4785:K4792&lt;K4750) * (K4750 - K4785:K4792) * K4759:K4766) / 1000</f>
        <v>0</v>
      </c>
      <c r="L4804" s="105" cm="1">
        <f t="array" ref="L4804">SUM((L4785:L4792&lt;L4750) * (L4750 - L4785:L4792) * L4759:L4766) / 1000</f>
        <v>0</v>
      </c>
    </row>
    <row r="4805" spans="2:13" ht="4" hidden="1" customHeight="1" outlineLevel="1" x14ac:dyDescent="0.15">
      <c r="D4805" s="9"/>
      <c r="F4805" s="1"/>
      <c r="H4805" s="1"/>
      <c r="I4805" s="1"/>
      <c r="J4805" s="1"/>
      <c r="K4805" s="1"/>
      <c r="L4805" s="1"/>
    </row>
    <row r="4806" spans="2:13" s="1" customFormat="1" ht="15" hidden="1" customHeight="1" outlineLevel="1" x14ac:dyDescent="0.15">
      <c r="B4806" s="7"/>
      <c r="D4806" s="9" t="s">
        <v>252</v>
      </c>
      <c r="F4806" s="8" t="s">
        <v>250</v>
      </c>
      <c r="H4806" s="30">
        <f>IF(H4800=0, 0, H4804/H4800)</f>
        <v>0</v>
      </c>
      <c r="I4806" s="30">
        <f>IF(I4800=0, 0, I4804/I4800)</f>
        <v>0</v>
      </c>
      <c r="J4806" s="30">
        <f>IF(J4800=0, 0, J4804/J4800)</f>
        <v>0</v>
      </c>
      <c r="K4806" s="30">
        <f>IF(K4800=0, 0, K4804/K4800)</f>
        <v>0</v>
      </c>
      <c r="L4806" s="30">
        <f>IF(L4800=0, 0, L4804/L4800)</f>
        <v>0</v>
      </c>
    </row>
    <row r="4807" spans="2:13" ht="4" hidden="1" customHeight="1" outlineLevel="1" x14ac:dyDescent="0.15">
      <c r="D4807" s="9"/>
      <c r="F4807" s="1"/>
      <c r="H4807" s="1"/>
      <c r="I4807" s="1"/>
      <c r="J4807" s="1"/>
      <c r="K4807" s="1"/>
      <c r="L4807" s="1"/>
    </row>
    <row r="4808" spans="2:13" s="1" customFormat="1" ht="15" hidden="1" customHeight="1" outlineLevel="1" x14ac:dyDescent="0.15">
      <c r="B4808" s="7"/>
      <c r="C4808" s="7"/>
      <c r="D4808" s="9" t="s">
        <v>251</v>
      </c>
      <c r="F4808" s="8" t="s">
        <v>259</v>
      </c>
      <c r="H4808" s="31"/>
      <c r="I4808" s="30">
        <f>IF(H4806=0, 0, -(I4806-H4806) / H4806)</f>
        <v>0</v>
      </c>
      <c r="J4808" s="30">
        <f>IF(I4806=0, 0, -(J4806-I4806) / I4806)</f>
        <v>0</v>
      </c>
      <c r="K4808" s="30">
        <f>IF(J4806=0, 0, -(K4806-J4806) / J4806)</f>
        <v>0</v>
      </c>
      <c r="L4808" s="30">
        <f>IF(K4806=0, 0, -(L4806-K4806) / K4806)</f>
        <v>0</v>
      </c>
    </row>
    <row r="4809" spans="2:13" hidden="1" outlineLevel="1" x14ac:dyDescent="0.15"/>
    <row r="4810" spans="2:13" s="1" customFormat="1" ht="18" hidden="1" customHeight="1" outlineLevel="1" x14ac:dyDescent="0.15">
      <c r="B4810" s="7"/>
      <c r="C4810" s="95" t="s">
        <v>241</v>
      </c>
      <c r="D4810" s="95"/>
      <c r="E4810" s="97">
        <f>IF(AND(J4737 = "Yes", OR(ISBLANK(Worker_Type_Filter), Worker_Type_Filter = H4742),
 OR(ISBLANK(Country_Filter), Country_Filter = J4742)), 1, 0)</f>
        <v>1</v>
      </c>
      <c r="F4810" s="96"/>
      <c r="G4810" s="96"/>
      <c r="H4810" s="96" t="s">
        <v>4</v>
      </c>
      <c r="I4810" s="96" t="s">
        <v>5</v>
      </c>
      <c r="J4810" s="96" t="s">
        <v>6</v>
      </c>
      <c r="K4810" s="96" t="s">
        <v>257</v>
      </c>
      <c r="L4810" s="96" t="s">
        <v>258</v>
      </c>
      <c r="M4810" s="96"/>
    </row>
    <row r="4811" spans="2:13" ht="10" hidden="1" customHeight="1" outlineLevel="1" x14ac:dyDescent="0.15">
      <c r="C4811" s="44" t="s">
        <v>248</v>
      </c>
    </row>
    <row r="4812" spans="2:13" ht="4" hidden="1" customHeight="1" outlineLevel="1" x14ac:dyDescent="0.15"/>
    <row r="4813" spans="2:13" s="1" customFormat="1" ht="15" hidden="1" customHeight="1" outlineLevel="1" x14ac:dyDescent="0.15">
      <c r="B4813" s="7"/>
      <c r="C4813" s="19">
        <v>1</v>
      </c>
      <c r="D4813" s="9" t="s">
        <v>17</v>
      </c>
      <c r="F4813" s="8" t="s">
        <v>9</v>
      </c>
      <c r="H4813" s="29">
        <f>H4796 * $E4810</f>
        <v>0</v>
      </c>
      <c r="I4813" s="29">
        <f>I4796 * $E4810</f>
        <v>0</v>
      </c>
      <c r="J4813" s="29">
        <f>J4796 * $E4810</f>
        <v>0</v>
      </c>
      <c r="K4813" s="29">
        <f>K4796 * $E4810</f>
        <v>0</v>
      </c>
      <c r="L4813" s="29">
        <f>L4796 * $E4810</f>
        <v>0</v>
      </c>
    </row>
    <row r="4814" spans="2:13" ht="4" hidden="1" customHeight="1" outlineLevel="1" x14ac:dyDescent="0.15">
      <c r="D4814" s="9"/>
      <c r="F4814" s="1"/>
      <c r="H4814" s="1"/>
      <c r="I4814" s="1"/>
      <c r="J4814" s="1"/>
      <c r="K4814" s="1"/>
      <c r="L4814" s="1"/>
    </row>
    <row r="4815" spans="2:13" s="1" customFormat="1" ht="15" hidden="1" customHeight="1" outlineLevel="1" x14ac:dyDescent="0.15">
      <c r="B4815" s="7"/>
      <c r="C4815" s="19">
        <v>2</v>
      </c>
      <c r="D4815" s="9" t="s">
        <v>249</v>
      </c>
      <c r="F4815" s="8" t="s">
        <v>9</v>
      </c>
      <c r="H4815" s="29">
        <f>H4798 * $E4810</f>
        <v>0</v>
      </c>
      <c r="I4815" s="29">
        <f>I4798 * $E4810</f>
        <v>0</v>
      </c>
      <c r="J4815" s="29">
        <f>J4798 * $E4810</f>
        <v>0</v>
      </c>
      <c r="K4815" s="29">
        <f>K4798 * $E4810</f>
        <v>0</v>
      </c>
      <c r="L4815" s="29">
        <f>L4798 * $E4810</f>
        <v>0</v>
      </c>
    </row>
    <row r="4816" spans="2:13" ht="4" hidden="1" customHeight="1" outlineLevel="1" x14ac:dyDescent="0.15">
      <c r="D4816" s="9"/>
      <c r="F4816" s="1"/>
      <c r="H4816" s="1"/>
      <c r="I4816" s="1"/>
      <c r="J4816" s="1"/>
      <c r="K4816" s="1"/>
      <c r="L4816" s="1"/>
    </row>
    <row r="4817" spans="2:14" s="1" customFormat="1" ht="15" hidden="1" customHeight="1" outlineLevel="1" x14ac:dyDescent="0.15">
      <c r="B4817" s="7"/>
      <c r="C4817" s="19">
        <v>3</v>
      </c>
      <c r="D4817" s="9" t="s">
        <v>11</v>
      </c>
      <c r="F4817" s="8" t="str">
        <f>ReportingCurrencyUnitLables</f>
        <v>USD 000s</v>
      </c>
      <c r="H4817" s="29">
        <f>H4800 * $E4810</f>
        <v>0</v>
      </c>
      <c r="I4817" s="29">
        <f>I4800 * $E4810</f>
        <v>0</v>
      </c>
      <c r="J4817" s="29">
        <f>J4800 * $E4810</f>
        <v>0</v>
      </c>
      <c r="K4817" s="29">
        <f>K4800 * $E4810</f>
        <v>0</v>
      </c>
      <c r="L4817" s="29">
        <f>L4800 * $E4810</f>
        <v>0</v>
      </c>
    </row>
    <row r="4818" spans="2:14" ht="4" hidden="1" customHeight="1" outlineLevel="1" x14ac:dyDescent="0.15">
      <c r="D4818" s="9"/>
      <c r="F4818" s="1"/>
      <c r="H4818" s="1"/>
      <c r="I4818" s="1"/>
      <c r="J4818" s="1"/>
      <c r="K4818" s="1"/>
      <c r="L4818" s="1"/>
    </row>
    <row r="4819" spans="2:14" s="1" customFormat="1" ht="15" hidden="1" customHeight="1" outlineLevel="1" x14ac:dyDescent="0.15">
      <c r="B4819" s="7"/>
      <c r="C4819" s="19">
        <v>4</v>
      </c>
      <c r="D4819" s="9" t="s">
        <v>256</v>
      </c>
      <c r="F4819" s="8" t="str">
        <f>ReportingCurrencyUnitLables</f>
        <v>USD 000s</v>
      </c>
      <c r="H4819" s="29">
        <f>H4804 * $E4810</f>
        <v>0</v>
      </c>
      <c r="I4819" s="29">
        <f>I4804 * $E4810</f>
        <v>0</v>
      </c>
      <c r="J4819" s="29">
        <f>J4804 * $E4810</f>
        <v>0</v>
      </c>
      <c r="K4819" s="29">
        <f>K4804 * $E4810</f>
        <v>0</v>
      </c>
      <c r="L4819" s="29">
        <f>L4804 * $E4810</f>
        <v>0</v>
      </c>
    </row>
    <row r="4820" spans="2:14" ht="4" hidden="1" customHeight="1" outlineLevel="1" x14ac:dyDescent="0.15">
      <c r="D4820" s="9"/>
      <c r="F4820" s="1"/>
      <c r="H4820" s="1"/>
      <c r="I4820" s="1"/>
      <c r="J4820" s="1"/>
      <c r="K4820" s="1"/>
      <c r="L4820" s="1"/>
    </row>
    <row r="4821" spans="2:14" ht="10" hidden="1" customHeight="1" outlineLevel="1" x14ac:dyDescent="0.15">
      <c r="B4821" s="45"/>
      <c r="C4821" s="41"/>
      <c r="D4821" s="41"/>
      <c r="E4821" s="41"/>
      <c r="F4821" s="41"/>
      <c r="G4821" s="41"/>
      <c r="H4821" s="41"/>
      <c r="I4821" s="46"/>
      <c r="J4821" s="46"/>
      <c r="K4821" s="46"/>
      <c r="L4821" s="41"/>
      <c r="M4821" s="41"/>
      <c r="N4821" s="1"/>
    </row>
    <row r="4822" spans="2:14" ht="10" customHeight="1" x14ac:dyDescent="0.15"/>
    <row r="4823" spans="2:14" s="1" customFormat="1" ht="19" collapsed="1" x14ac:dyDescent="0.15">
      <c r="B4823" s="87" cm="1">
        <f t="array" aca="1" ref="B4823" ca="1">MAX($B$2:OFFSET(B4823,-1,0)+1)</f>
        <v>57</v>
      </c>
      <c r="C4823" s="88" t="str">
        <f>UPPER(J4828) &amp;" / " &amp; K4828  &amp; " / " &amp; L4828 &amp; " / " &amp; H4828</f>
        <v xml:space="preserve"> /  /  / </v>
      </c>
      <c r="D4823" s="88"/>
      <c r="E4823" s="41"/>
      <c r="F4823" s="41"/>
      <c r="G4823" s="41"/>
      <c r="H4823" s="62" t="str">
        <f>IF(COUNTIF(E4825:E4905, "!")&gt;0, "!", "")</f>
        <v/>
      </c>
      <c r="I4823" s="18" t="s">
        <v>240</v>
      </c>
      <c r="J4823" s="2" t="s">
        <v>210</v>
      </c>
      <c r="K4823" s="18" t="s">
        <v>266</v>
      </c>
      <c r="L4823" s="42">
        <f>E4896</f>
        <v>1</v>
      </c>
      <c r="M4823" s="41"/>
    </row>
    <row r="4824" spans="2:14" s="1" customFormat="1" ht="4" hidden="1" customHeight="1" outlineLevel="1" x14ac:dyDescent="0.15">
      <c r="B4824" s="92"/>
      <c r="C4824" s="93"/>
      <c r="D4824" s="93"/>
      <c r="E4824" s="93"/>
      <c r="F4824" s="93"/>
      <c r="G4824" s="93"/>
      <c r="H4824" s="93"/>
      <c r="I4824" s="94"/>
      <c r="J4824" s="94"/>
      <c r="K4824" s="94"/>
      <c r="L4824" s="93"/>
      <c r="M4824" s="93"/>
    </row>
    <row r="4825" spans="2:14" ht="10" hidden="1" customHeight="1" outlineLevel="1" x14ac:dyDescent="0.15"/>
    <row r="4826" spans="2:14" ht="15" hidden="1" customHeight="1" outlineLevel="1" x14ac:dyDescent="0.15">
      <c r="D4826" s="1"/>
      <c r="E4826" s="1"/>
      <c r="H4826" s="4" t="s">
        <v>1</v>
      </c>
      <c r="J4826" s="4" t="s">
        <v>0</v>
      </c>
      <c r="K4826" s="4" t="s">
        <v>209</v>
      </c>
      <c r="L4826" s="4" t="s">
        <v>263</v>
      </c>
    </row>
    <row r="4827" spans="2:14" ht="5" hidden="1" customHeight="1" outlineLevel="1" x14ac:dyDescent="0.15">
      <c r="D4827" s="1"/>
      <c r="E4827" s="1"/>
      <c r="H4827" s="1"/>
      <c r="J4827" s="1"/>
      <c r="K4827" s="1"/>
      <c r="L4827" s="1"/>
    </row>
    <row r="4828" spans="2:14" ht="15" hidden="1" customHeight="1" outlineLevel="1" x14ac:dyDescent="0.15">
      <c r="D4828" s="9" t="s">
        <v>2</v>
      </c>
      <c r="E4828" s="1"/>
      <c r="H4828" s="2"/>
      <c r="J4828" s="2"/>
      <c r="K4828" s="2"/>
      <c r="L4828" s="2"/>
    </row>
    <row r="4829" spans="2:14" hidden="1" outlineLevel="1" x14ac:dyDescent="0.15">
      <c r="D4829" s="1"/>
      <c r="E4829" s="1"/>
      <c r="F4829" s="1"/>
      <c r="H4829" s="1"/>
      <c r="I4829" s="1"/>
      <c r="J4829" s="1"/>
      <c r="K4829" s="1"/>
      <c r="L4829" s="1"/>
    </row>
    <row r="4830" spans="2:14" s="1" customFormat="1" ht="18" hidden="1" customHeight="1" outlineLevel="1" x14ac:dyDescent="0.15">
      <c r="B4830" s="7"/>
      <c r="C4830" s="95" t="s">
        <v>3</v>
      </c>
      <c r="D4830" s="95"/>
      <c r="E4830" s="95"/>
      <c r="F4830" s="96"/>
      <c r="G4830" s="96"/>
      <c r="H4830" s="96" t="s">
        <v>4</v>
      </c>
      <c r="I4830" s="96" t="s">
        <v>5</v>
      </c>
      <c r="J4830" s="96" t="s">
        <v>6</v>
      </c>
      <c r="K4830" s="96" t="s">
        <v>257</v>
      </c>
      <c r="L4830" s="96" t="s">
        <v>258</v>
      </c>
      <c r="M4830" s="96"/>
    </row>
    <row r="4831" spans="2:14" ht="10" hidden="1" customHeight="1" outlineLevel="1" x14ac:dyDescent="0.15">
      <c r="H4831" s="1"/>
      <c r="I4831" s="1"/>
      <c r="J4831" s="1"/>
      <c r="K4831" s="1"/>
      <c r="L4831" s="1"/>
    </row>
    <row r="4832" spans="2:14" s="1" customFormat="1" ht="15" hidden="1" customHeight="1" outlineLevel="1" x14ac:dyDescent="0.15">
      <c r="B4832" s="7"/>
      <c r="D4832" s="9" t="s">
        <v>3</v>
      </c>
      <c r="F4832" s="17" t="s">
        <v>331</v>
      </c>
      <c r="H4832" s="22"/>
      <c r="I4832" s="22"/>
      <c r="J4832" s="22"/>
      <c r="K4832" s="22"/>
      <c r="L4832" s="22"/>
    </row>
    <row r="4833" spans="2:13" ht="4" hidden="1" customHeight="1" outlineLevel="1" x14ac:dyDescent="0.15">
      <c r="D4833" s="1"/>
      <c r="E4833" s="1"/>
      <c r="F4833" s="1"/>
      <c r="H4833" s="1"/>
      <c r="I4833" s="1"/>
      <c r="J4833" s="1"/>
      <c r="K4833" s="1"/>
      <c r="L4833" s="1"/>
    </row>
    <row r="4834" spans="2:13" s="1" customFormat="1" ht="15" hidden="1" customHeight="1" outlineLevel="1" x14ac:dyDescent="0.15">
      <c r="B4834" s="7"/>
      <c r="D4834" s="9" t="s">
        <v>246</v>
      </c>
      <c r="F4834" s="8" t="str">
        <f>F4836 &amp; ":" &amp; F4832</f>
        <v>USD:[currency code]</v>
      </c>
      <c r="H4834" s="24"/>
      <c r="I4834" s="24"/>
      <c r="J4834" s="24"/>
      <c r="K4834" s="24"/>
      <c r="L4834" s="24"/>
    </row>
    <row r="4835" spans="2:13" ht="4" hidden="1" customHeight="1" outlineLevel="1" x14ac:dyDescent="0.15">
      <c r="D4835" s="1"/>
      <c r="E4835" s="1"/>
      <c r="F4835" s="1"/>
      <c r="H4835" s="1"/>
      <c r="I4835" s="1"/>
      <c r="J4835" s="1"/>
      <c r="K4835" s="1"/>
      <c r="L4835" s="1"/>
    </row>
    <row r="4836" spans="2:13" s="1" customFormat="1" ht="15" hidden="1" customHeight="1" outlineLevel="1" x14ac:dyDescent="0.15">
      <c r="B4836" s="7"/>
      <c r="D4836" s="9" t="s">
        <v>16</v>
      </c>
      <c r="F4836" s="8" t="str">
        <f>ReportingCurrency</f>
        <v>USD</v>
      </c>
      <c r="H4836" s="28">
        <f>IF(H4834=0, 0, H4832/H4834)</f>
        <v>0</v>
      </c>
      <c r="I4836" s="28">
        <f>IF(I4834=0, 0, I4832/I4834)</f>
        <v>0</v>
      </c>
      <c r="J4836" s="28">
        <f>IF(J4834=0, 0, J4832/J4834)</f>
        <v>0</v>
      </c>
      <c r="K4836" s="28">
        <f>IF(K4834=0, 0, K4832/K4834)</f>
        <v>0</v>
      </c>
      <c r="L4836" s="28">
        <f>IF(L4834=0, 0, L4832/L4834)</f>
        <v>0</v>
      </c>
    </row>
    <row r="4837" spans="2:13" ht="4" hidden="1" customHeight="1" outlineLevel="1" x14ac:dyDescent="0.15">
      <c r="D4837" s="1"/>
      <c r="E4837" s="1"/>
      <c r="F4837" s="1"/>
      <c r="H4837" s="1"/>
      <c r="I4837" s="1"/>
      <c r="J4837" s="1"/>
      <c r="K4837" s="1"/>
      <c r="L4837" s="1"/>
    </row>
    <row r="4838" spans="2:13" s="1" customFormat="1" ht="15" hidden="1" customHeight="1" outlineLevel="1" x14ac:dyDescent="0.15">
      <c r="B4838" s="7"/>
      <c r="D4838" s="9" t="s">
        <v>253</v>
      </c>
      <c r="F4838" s="8" t="s">
        <v>254</v>
      </c>
      <c r="H4838" s="2"/>
      <c r="I4838" s="2"/>
      <c r="J4838" s="2"/>
      <c r="K4838" s="2"/>
      <c r="L4838" s="2"/>
    </row>
    <row r="4839" spans="2:13" ht="4" hidden="1" customHeight="1" outlineLevel="1" x14ac:dyDescent="0.15">
      <c r="D4839" s="1"/>
      <c r="E4839" s="1"/>
      <c r="F4839" s="1"/>
      <c r="H4839" s="1"/>
      <c r="I4839" s="1"/>
      <c r="J4839" s="1"/>
      <c r="K4839" s="1"/>
      <c r="L4839" s="1"/>
    </row>
    <row r="4840" spans="2:13" s="1" customFormat="1" ht="15" hidden="1" customHeight="1" outlineLevel="1" x14ac:dyDescent="0.15">
      <c r="B4840" s="7"/>
      <c r="D4840" s="9" t="s">
        <v>279</v>
      </c>
      <c r="F4840" s="8" t="s">
        <v>255</v>
      </c>
      <c r="H4840" s="25"/>
      <c r="I4840" s="25"/>
      <c r="J4840" s="25"/>
      <c r="K4840" s="25"/>
      <c r="L4840" s="25"/>
    </row>
    <row r="4841" spans="2:13" hidden="1" outlineLevel="1" x14ac:dyDescent="0.15">
      <c r="D4841" s="1"/>
      <c r="E4841" s="1"/>
      <c r="F4841" s="1"/>
      <c r="H4841" s="1"/>
      <c r="I4841" s="1"/>
      <c r="J4841" s="1"/>
      <c r="K4841" s="1"/>
      <c r="L4841" s="1"/>
    </row>
    <row r="4842" spans="2:13" s="1" customFormat="1" ht="18" hidden="1" customHeight="1" outlineLevel="1" x14ac:dyDescent="0.15">
      <c r="B4842" s="7"/>
      <c r="C4842" s="95" t="s">
        <v>8</v>
      </c>
      <c r="D4842" s="95"/>
      <c r="E4842" s="95"/>
      <c r="F4842" s="96"/>
      <c r="G4842" s="96"/>
      <c r="H4842" s="96" t="s">
        <v>4</v>
      </c>
      <c r="I4842" s="96" t="s">
        <v>5</v>
      </c>
      <c r="J4842" s="96" t="s">
        <v>6</v>
      </c>
      <c r="K4842" s="96" t="s">
        <v>257</v>
      </c>
      <c r="L4842" s="96" t="s">
        <v>258</v>
      </c>
      <c r="M4842" s="96"/>
    </row>
    <row r="4843" spans="2:13" ht="10" hidden="1" customHeight="1" outlineLevel="1" x14ac:dyDescent="0.15">
      <c r="H4843" s="1"/>
      <c r="I4843" s="1"/>
      <c r="J4843" s="1"/>
      <c r="K4843" s="1"/>
      <c r="L4843" s="1"/>
    </row>
    <row r="4844" spans="2:13" ht="15" hidden="1" customHeight="1" outlineLevel="1" x14ac:dyDescent="0.15">
      <c r="D4844" s="9" t="s">
        <v>323</v>
      </c>
      <c r="E4844" s="1"/>
      <c r="F4844" s="1"/>
      <c r="H4844" s="65"/>
      <c r="I4844" s="1"/>
      <c r="J4844" s="1"/>
      <c r="K4844" s="1"/>
      <c r="L4844" s="1"/>
    </row>
    <row r="4845" spans="2:13" s="1" customFormat="1" ht="15" hidden="1" customHeight="1" outlineLevel="1" x14ac:dyDescent="0.15">
      <c r="B4845" s="7"/>
      <c r="D4845" s="63" t="s">
        <v>317</v>
      </c>
      <c r="F4845" s="8" t="s">
        <v>18</v>
      </c>
      <c r="H4845" s="23"/>
      <c r="I4845" s="23"/>
      <c r="J4845" s="23"/>
      <c r="K4845" s="23"/>
      <c r="L4845" s="23"/>
    </row>
    <row r="4846" spans="2:13" s="1" customFormat="1" ht="15" hidden="1" customHeight="1" outlineLevel="1" x14ac:dyDescent="0.15">
      <c r="B4846" s="7"/>
      <c r="D4846" s="63" t="s">
        <v>302</v>
      </c>
      <c r="F4846" s="8" t="s">
        <v>18</v>
      </c>
      <c r="H4846" s="23"/>
      <c r="I4846" s="23"/>
      <c r="J4846" s="23"/>
      <c r="K4846" s="23"/>
      <c r="L4846" s="23"/>
    </row>
    <row r="4847" spans="2:13" s="1" customFormat="1" ht="15" hidden="1" customHeight="1" outlineLevel="1" x14ac:dyDescent="0.15">
      <c r="B4847" s="7"/>
      <c r="D4847" s="63" t="s">
        <v>303</v>
      </c>
      <c r="F4847" s="8" t="s">
        <v>18</v>
      </c>
      <c r="H4847" s="23"/>
      <c r="I4847" s="23"/>
      <c r="J4847" s="23"/>
      <c r="K4847" s="23"/>
      <c r="L4847" s="23"/>
    </row>
    <row r="4848" spans="2:13" s="1" customFormat="1" ht="15" hidden="1" customHeight="1" outlineLevel="1" x14ac:dyDescent="0.15">
      <c r="B4848" s="7"/>
      <c r="D4848" s="63" t="s">
        <v>304</v>
      </c>
      <c r="F4848" s="8" t="s">
        <v>18</v>
      </c>
      <c r="H4848" s="23"/>
      <c r="I4848" s="23"/>
      <c r="J4848" s="23"/>
      <c r="K4848" s="23"/>
      <c r="L4848" s="23"/>
    </row>
    <row r="4849" spans="2:13" s="1" customFormat="1" ht="15" hidden="1" customHeight="1" outlineLevel="1" x14ac:dyDescent="0.15">
      <c r="B4849" s="7"/>
      <c r="D4849" s="63" t="s">
        <v>318</v>
      </c>
      <c r="F4849" s="8" t="s">
        <v>18</v>
      </c>
      <c r="H4849" s="23"/>
      <c r="I4849" s="23"/>
      <c r="J4849" s="23"/>
      <c r="K4849" s="23"/>
      <c r="L4849" s="23"/>
    </row>
    <row r="4850" spans="2:13" s="1" customFormat="1" ht="15" hidden="1" customHeight="1" outlineLevel="1" x14ac:dyDescent="0.15">
      <c r="B4850" s="7"/>
      <c r="D4850" s="63" t="s">
        <v>319</v>
      </c>
      <c r="F4850" s="8" t="s">
        <v>18</v>
      </c>
      <c r="H4850" s="23"/>
      <c r="I4850" s="23"/>
      <c r="J4850" s="23"/>
      <c r="K4850" s="23"/>
      <c r="L4850" s="23"/>
    </row>
    <row r="4851" spans="2:13" s="1" customFormat="1" ht="15" hidden="1" customHeight="1" outlineLevel="1" x14ac:dyDescent="0.15">
      <c r="B4851" s="7"/>
      <c r="D4851" s="63" t="s">
        <v>320</v>
      </c>
      <c r="F4851" s="8" t="s">
        <v>18</v>
      </c>
      <c r="H4851" s="23"/>
      <c r="I4851" s="23"/>
      <c r="J4851" s="23"/>
      <c r="K4851" s="23"/>
      <c r="L4851" s="23"/>
    </row>
    <row r="4852" spans="2:13" s="1" customFormat="1" ht="15" hidden="1" customHeight="1" outlineLevel="1" x14ac:dyDescent="0.15">
      <c r="B4852" s="7"/>
      <c r="D4852" s="63" t="s">
        <v>321</v>
      </c>
      <c r="F4852" s="8" t="s">
        <v>18</v>
      </c>
      <c r="H4852" s="23"/>
      <c r="I4852" s="23"/>
      <c r="J4852" s="23"/>
      <c r="K4852" s="23"/>
      <c r="L4852" s="23"/>
    </row>
    <row r="4853" spans="2:13" ht="4" hidden="1" customHeight="1" outlineLevel="1" x14ac:dyDescent="0.15">
      <c r="D4853" s="1"/>
      <c r="E4853" s="1"/>
      <c r="F4853" s="1"/>
      <c r="H4853" s="1"/>
      <c r="I4853" s="1"/>
      <c r="J4853" s="1"/>
      <c r="K4853" s="1"/>
      <c r="L4853" s="1"/>
    </row>
    <row r="4854" spans="2:13" s="1" customFormat="1" ht="15" hidden="1" customHeight="1" outlineLevel="1" x14ac:dyDescent="0.15">
      <c r="B4854" s="7"/>
      <c r="D4854" s="66" t="s">
        <v>327</v>
      </c>
      <c r="F4854" s="8" t="s">
        <v>18</v>
      </c>
      <c r="H4854" s="23"/>
      <c r="I4854" s="23"/>
      <c r="J4854" s="23"/>
      <c r="K4854" s="23"/>
      <c r="L4854" s="23"/>
    </row>
    <row r="4855" spans="2:13" ht="4" hidden="1" customHeight="1" outlineLevel="1" x14ac:dyDescent="0.15">
      <c r="D4855" s="1"/>
      <c r="E4855" s="1"/>
      <c r="F4855" s="1"/>
      <c r="H4855" s="1"/>
      <c r="I4855" s="1"/>
      <c r="J4855" s="1"/>
      <c r="K4855" s="1"/>
      <c r="L4855" s="1"/>
    </row>
    <row r="4856" spans="2:13" s="1" customFormat="1" ht="15" hidden="1" customHeight="1" outlineLevel="1" x14ac:dyDescent="0.15">
      <c r="B4856" s="7"/>
      <c r="D4856" s="60" t="s">
        <v>310</v>
      </c>
      <c r="E4856"/>
      <c r="F4856" s="8" t="s">
        <v>18</v>
      </c>
      <c r="H4856" s="28">
        <f>SUM(H4845:H4852, H4854)</f>
        <v>0</v>
      </c>
      <c r="I4856" s="28">
        <f t="shared" ref="I4856:L4856" si="280">SUM(I4845:I4852, I4854)</f>
        <v>0</v>
      </c>
      <c r="J4856" s="28">
        <f t="shared" si="280"/>
        <v>0</v>
      </c>
      <c r="K4856" s="28">
        <f t="shared" si="280"/>
        <v>0</v>
      </c>
      <c r="L4856" s="28">
        <f t="shared" si="280"/>
        <v>0</v>
      </c>
    </row>
    <row r="4857" spans="2:13" hidden="1" outlineLevel="1" x14ac:dyDescent="0.15">
      <c r="D4857" s="1"/>
      <c r="E4857" s="1"/>
      <c r="F4857" s="1"/>
      <c r="H4857" s="1"/>
      <c r="I4857" s="1"/>
      <c r="J4857" s="1"/>
      <c r="K4857" s="1"/>
      <c r="L4857" s="1"/>
    </row>
    <row r="4858" spans="2:13" s="1" customFormat="1" ht="18" hidden="1" customHeight="1" outlineLevel="1" x14ac:dyDescent="0.15">
      <c r="B4858" s="7"/>
      <c r="C4858" s="95" t="s">
        <v>322</v>
      </c>
      <c r="D4858" s="95"/>
      <c r="E4858" s="95"/>
      <c r="F4858" s="96"/>
      <c r="G4858" s="96"/>
      <c r="H4858" s="96" t="s">
        <v>4</v>
      </c>
      <c r="I4858" s="96" t="s">
        <v>5</v>
      </c>
      <c r="J4858" s="96" t="s">
        <v>6</v>
      </c>
      <c r="K4858" s="96" t="s">
        <v>257</v>
      </c>
      <c r="L4858" s="96" t="s">
        <v>258</v>
      </c>
      <c r="M4858" s="96"/>
    </row>
    <row r="4859" spans="2:13" ht="10" hidden="1" customHeight="1" outlineLevel="1" x14ac:dyDescent="0.15">
      <c r="H4859" s="1"/>
      <c r="I4859" s="1"/>
      <c r="J4859" s="1"/>
      <c r="K4859" s="1"/>
      <c r="L4859" s="1"/>
    </row>
    <row r="4860" spans="2:13" ht="15" hidden="1" customHeight="1" outlineLevel="1" x14ac:dyDescent="0.15">
      <c r="D4860" s="61" t="s">
        <v>308</v>
      </c>
      <c r="H4860" s="102" t="str" cm="1">
        <f t="array" ref="H4860">IF(OR(E4861:E4868 = "!"), "Red alert = missing data","")</f>
        <v/>
      </c>
      <c r="I4860" s="1"/>
      <c r="J4860" s="1"/>
      <c r="K4860" s="1"/>
      <c r="L4860" s="1"/>
    </row>
    <row r="4861" spans="2:13" s="1" customFormat="1" ht="15" hidden="1" customHeight="1" outlineLevel="1" x14ac:dyDescent="0.15">
      <c r="B4861" s="7"/>
      <c r="D4861" s="64" t="str">
        <f t="shared" ref="D4861:D4868" si="281">D4845</f>
        <v>[Role 1]</v>
      </c>
      <c r="E4861" s="62" t="str" cm="1">
        <f t="array" ref="E4861">IF(OR(H4845:L4845*H4861:L4861 &lt; H4845:L4845*1), "!", "")</f>
        <v/>
      </c>
      <c r="F4861" s="59" t="str">
        <f>F4832</f>
        <v>[currency code]</v>
      </c>
      <c r="H4861" s="23"/>
      <c r="I4861" s="23"/>
      <c r="J4861" s="23"/>
      <c r="K4861" s="23"/>
      <c r="L4861" s="23"/>
    </row>
    <row r="4862" spans="2:13" s="1" customFormat="1" ht="15" hidden="1" customHeight="1" outlineLevel="1" x14ac:dyDescent="0.15">
      <c r="B4862" s="7"/>
      <c r="D4862" s="64" t="str">
        <f t="shared" si="281"/>
        <v>[Role 2]</v>
      </c>
      <c r="E4862" s="62" t="str" cm="1">
        <f t="array" ref="E4862">IF(OR(H4846:L4846*H4862:L4862 &lt; H4846:L4846*1), "!", "")</f>
        <v/>
      </c>
      <c r="F4862" s="59" t="str">
        <f>F4832</f>
        <v>[currency code]</v>
      </c>
      <c r="H4862" s="23"/>
      <c r="I4862" s="23"/>
      <c r="J4862" s="23"/>
      <c r="K4862" s="23"/>
      <c r="L4862" s="23"/>
    </row>
    <row r="4863" spans="2:13" s="1" customFormat="1" ht="15" hidden="1" customHeight="1" outlineLevel="1" x14ac:dyDescent="0.15">
      <c r="B4863" s="7"/>
      <c r="D4863" s="64" t="str">
        <f t="shared" si="281"/>
        <v>[Role 3]</v>
      </c>
      <c r="E4863" s="62" t="str" cm="1">
        <f t="array" ref="E4863">IF(OR(H4847:L4847*H4863:L4863 &lt; H4847:L4847*1), "!", "")</f>
        <v/>
      </c>
      <c r="F4863" s="59" t="str">
        <f>F4832</f>
        <v>[currency code]</v>
      </c>
      <c r="H4863" s="23"/>
      <c r="I4863" s="23"/>
      <c r="J4863" s="23"/>
      <c r="K4863" s="23"/>
      <c r="L4863" s="23"/>
    </row>
    <row r="4864" spans="2:13" s="1" customFormat="1" ht="15" hidden="1" customHeight="1" outlineLevel="1" x14ac:dyDescent="0.15">
      <c r="B4864" s="7"/>
      <c r="D4864" s="64" t="str">
        <f t="shared" si="281"/>
        <v>[Role 4]</v>
      </c>
      <c r="E4864" s="62" t="str" cm="1">
        <f t="array" ref="E4864">IF(OR(H4848:L4848*H4864:L4864 &lt; H4848:L4848*1), "!", "")</f>
        <v/>
      </c>
      <c r="F4864" s="59" t="str">
        <f>F4832</f>
        <v>[currency code]</v>
      </c>
      <c r="H4864" s="23"/>
      <c r="I4864" s="23"/>
      <c r="J4864" s="23"/>
      <c r="K4864" s="23"/>
      <c r="L4864" s="23"/>
    </row>
    <row r="4865" spans="2:13" s="1" customFormat="1" ht="15" hidden="1" customHeight="1" outlineLevel="1" x14ac:dyDescent="0.15">
      <c r="B4865" s="7"/>
      <c r="D4865" s="64" t="str">
        <f t="shared" si="281"/>
        <v>[Role 5]</v>
      </c>
      <c r="E4865" s="62" t="str" cm="1">
        <f t="array" ref="E4865">IF(OR(H4849:L4849*H4865:L4865 &lt; H4849:L4849*1), "!", "")</f>
        <v/>
      </c>
      <c r="F4865" s="59" t="str">
        <f>F4832</f>
        <v>[currency code]</v>
      </c>
      <c r="H4865" s="23"/>
      <c r="I4865" s="23"/>
      <c r="J4865" s="23"/>
      <c r="K4865" s="23"/>
      <c r="L4865" s="23"/>
    </row>
    <row r="4866" spans="2:13" s="1" customFormat="1" ht="15" hidden="1" customHeight="1" outlineLevel="1" x14ac:dyDescent="0.15">
      <c r="B4866" s="7"/>
      <c r="D4866" s="64" t="str">
        <f t="shared" si="281"/>
        <v>[Role 6]</v>
      </c>
      <c r="E4866" s="62" t="str" cm="1">
        <f t="array" ref="E4866">IF(OR(H4850:L4850*H4866:L4866 &lt; H4850:L4850*1), "!", "")</f>
        <v/>
      </c>
      <c r="F4866" s="59" t="str">
        <f>F4832</f>
        <v>[currency code]</v>
      </c>
      <c r="H4866" s="23"/>
      <c r="I4866" s="23"/>
      <c r="J4866" s="23"/>
      <c r="K4866" s="23"/>
      <c r="L4866" s="23"/>
    </row>
    <row r="4867" spans="2:13" s="1" customFormat="1" ht="15" hidden="1" customHeight="1" outlineLevel="1" x14ac:dyDescent="0.15">
      <c r="B4867" s="7"/>
      <c r="D4867" s="64" t="str">
        <f t="shared" si="281"/>
        <v>[Role 7]</v>
      </c>
      <c r="E4867" s="62" t="str" cm="1">
        <f t="array" ref="E4867">IF(OR(H4851:L4851*H4867:L4867 &lt; H4851:L4851*1), "!", "")</f>
        <v/>
      </c>
      <c r="F4867" s="59" t="str">
        <f>F4832</f>
        <v>[currency code]</v>
      </c>
      <c r="H4867" s="23"/>
      <c r="I4867" s="23"/>
      <c r="J4867" s="23"/>
      <c r="K4867" s="23"/>
      <c r="L4867" s="23"/>
    </row>
    <row r="4868" spans="2:13" s="1" customFormat="1" ht="15" hidden="1" customHeight="1" outlineLevel="1" x14ac:dyDescent="0.15">
      <c r="B4868" s="7"/>
      <c r="D4868" s="64" t="str">
        <f t="shared" si="281"/>
        <v>[Role 8]</v>
      </c>
      <c r="E4868" s="62" t="str" cm="1">
        <f t="array" ref="E4868">IF(OR(H4852:L4852*H4868:L4868 &lt; H4852:L4852*1), "!", "")</f>
        <v/>
      </c>
      <c r="F4868" s="59" t="str">
        <f>F4832</f>
        <v>[currency code]</v>
      </c>
      <c r="H4868" s="23"/>
      <c r="I4868" s="23"/>
      <c r="J4868" s="23"/>
      <c r="K4868" s="23"/>
      <c r="L4868" s="23"/>
    </row>
    <row r="4869" spans="2:13" ht="10" hidden="1" customHeight="1" outlineLevel="1" x14ac:dyDescent="0.15">
      <c r="D4869" s="1"/>
      <c r="E4869" s="1"/>
      <c r="F4869" s="1"/>
      <c r="H4869" s="1"/>
      <c r="I4869" s="1"/>
      <c r="J4869" s="1"/>
      <c r="K4869" s="1"/>
      <c r="L4869" s="1"/>
    </row>
    <row r="4870" spans="2:13" ht="15" hidden="1" customHeight="1" outlineLevel="1" x14ac:dyDescent="0.15">
      <c r="D4870" s="61" t="s">
        <v>309</v>
      </c>
      <c r="E4870" s="1"/>
      <c r="F4870" s="1"/>
      <c r="H4870" s="104" t="s">
        <v>326</v>
      </c>
      <c r="I4870" s="1"/>
      <c r="J4870" s="1"/>
      <c r="K4870" s="1"/>
      <c r="L4870" s="1"/>
    </row>
    <row r="4871" spans="2:13" s="1" customFormat="1" ht="15" hidden="1" customHeight="1" outlineLevel="1" x14ac:dyDescent="0.15">
      <c r="B4871" s="7"/>
      <c r="D4871" s="64" t="str">
        <f t="shared" ref="D4871:D4878" si="282">D4845</f>
        <v>[Role 1]</v>
      </c>
      <c r="E4871" s="43"/>
      <c r="F4871" s="8" t="str">
        <f t="shared" ref="F4871:F4878" si="283">ReportingCurrency</f>
        <v>USD</v>
      </c>
      <c r="H4871" s="28">
        <f>IF(OR(H4834=0, H4845=0), 0, H4861/H4834)</f>
        <v>0</v>
      </c>
      <c r="I4871" s="28">
        <f>IF(OR(I4834=0, I4845=0), 0, I4861/I4834)</f>
        <v>0</v>
      </c>
      <c r="J4871" s="28">
        <f>IF(OR(J4834=0, J4845=0), 0, J4861/J4834)</f>
        <v>0</v>
      </c>
      <c r="K4871" s="28">
        <f>IF(OR(K4834=0, K4845=0), 0, K4861/K4834)</f>
        <v>0</v>
      </c>
      <c r="L4871" s="28">
        <f>IF(OR(L4834=0, L4845=0), 0, L4861/L4834)</f>
        <v>0</v>
      </c>
    </row>
    <row r="4872" spans="2:13" s="1" customFormat="1" ht="15" hidden="1" customHeight="1" outlineLevel="1" x14ac:dyDescent="0.15">
      <c r="B4872" s="7"/>
      <c r="D4872" s="64" t="str">
        <f t="shared" si="282"/>
        <v>[Role 2]</v>
      </c>
      <c r="E4872" s="43"/>
      <c r="F4872" s="8" t="str">
        <f t="shared" si="283"/>
        <v>USD</v>
      </c>
      <c r="H4872" s="28">
        <f>IF(OR(H4834=0, H4846=0), 0, H4862/H4834)</f>
        <v>0</v>
      </c>
      <c r="I4872" s="28">
        <f>IF(OR(I4834=0, I4846=0), 0, I4862/I4834)</f>
        <v>0</v>
      </c>
      <c r="J4872" s="28">
        <f>IF(OR(J4834=0, J4846=0), 0, J4862/J4834)</f>
        <v>0</v>
      </c>
      <c r="K4872" s="28">
        <f>IF(OR(K4834=0, K4846=0), 0, K4862/K4834)</f>
        <v>0</v>
      </c>
      <c r="L4872" s="28">
        <f>IF(OR(L4834=0, L4846=0), 0, L4862/L4834)</f>
        <v>0</v>
      </c>
    </row>
    <row r="4873" spans="2:13" s="1" customFormat="1" ht="15" hidden="1" customHeight="1" outlineLevel="1" x14ac:dyDescent="0.15">
      <c r="B4873" s="7"/>
      <c r="D4873" s="64" t="str">
        <f t="shared" si="282"/>
        <v>[Role 3]</v>
      </c>
      <c r="E4873" s="43"/>
      <c r="F4873" s="8" t="str">
        <f t="shared" si="283"/>
        <v>USD</v>
      </c>
      <c r="H4873" s="28">
        <f>IF(OR(H4834=0, H4847=0), 0, H4863/H4834)</f>
        <v>0</v>
      </c>
      <c r="I4873" s="28">
        <f>IF(OR(I4834=0, I4847=0), 0, I4863/I4834)</f>
        <v>0</v>
      </c>
      <c r="J4873" s="28">
        <f>IF(OR(J4834=0, J4847=0), 0, J4863/J4834)</f>
        <v>0</v>
      </c>
      <c r="K4873" s="28">
        <f>IF(OR(K4834=0, K4847=0), 0, K4863/K4834)</f>
        <v>0</v>
      </c>
      <c r="L4873" s="28">
        <f>IF(OR(L4834=0, L4847=0), 0, L4863/L4834)</f>
        <v>0</v>
      </c>
    </row>
    <row r="4874" spans="2:13" s="1" customFormat="1" ht="15" hidden="1" customHeight="1" outlineLevel="1" x14ac:dyDescent="0.15">
      <c r="B4874" s="7"/>
      <c r="D4874" s="64" t="str">
        <f t="shared" si="282"/>
        <v>[Role 4]</v>
      </c>
      <c r="E4874" s="43"/>
      <c r="F4874" s="8" t="str">
        <f t="shared" si="283"/>
        <v>USD</v>
      </c>
      <c r="H4874" s="28">
        <f>IF(OR(H4834=0, H4848=0), 0, H4864/H4834)</f>
        <v>0</v>
      </c>
      <c r="I4874" s="28">
        <f>IF(OR(I4834=0, I4848=0), 0, I4864/I4834)</f>
        <v>0</v>
      </c>
      <c r="J4874" s="28">
        <f>IF(OR(J4834=0, J4848=0), 0, J4864/J4834)</f>
        <v>0</v>
      </c>
      <c r="K4874" s="28">
        <f>IF(OR(K4834=0, K4848=0), 0, K4864/K4834)</f>
        <v>0</v>
      </c>
      <c r="L4874" s="28">
        <f>IF(OR(L4834=0, L4848=0), 0, L4864/L4834)</f>
        <v>0</v>
      </c>
    </row>
    <row r="4875" spans="2:13" s="1" customFormat="1" ht="15" hidden="1" customHeight="1" outlineLevel="1" x14ac:dyDescent="0.15">
      <c r="B4875" s="7"/>
      <c r="D4875" s="64" t="str">
        <f t="shared" si="282"/>
        <v>[Role 5]</v>
      </c>
      <c r="E4875" s="43"/>
      <c r="F4875" s="8" t="str">
        <f t="shared" si="283"/>
        <v>USD</v>
      </c>
      <c r="H4875" s="28">
        <f>IF(OR(H4834=0, H4849=0), 0, H4865/H4834)</f>
        <v>0</v>
      </c>
      <c r="I4875" s="28">
        <f>IF(OR(I4834=0, I4849=0), 0, I4865/I4834)</f>
        <v>0</v>
      </c>
      <c r="J4875" s="28">
        <f>IF(OR(J4834=0, J4849=0), 0, J4865/J4834)</f>
        <v>0</v>
      </c>
      <c r="K4875" s="28">
        <f>IF(OR(K4834=0, K4849=0), 0, K4865/K4834)</f>
        <v>0</v>
      </c>
      <c r="L4875" s="28">
        <f>IF(OR(L4834=0, L4849=0), 0, L4865/L4834)</f>
        <v>0</v>
      </c>
    </row>
    <row r="4876" spans="2:13" s="1" customFormat="1" ht="15" hidden="1" customHeight="1" outlineLevel="1" x14ac:dyDescent="0.15">
      <c r="B4876" s="7"/>
      <c r="D4876" s="64" t="str">
        <f t="shared" si="282"/>
        <v>[Role 6]</v>
      </c>
      <c r="E4876" s="43"/>
      <c r="F4876" s="8" t="str">
        <f t="shared" si="283"/>
        <v>USD</v>
      </c>
      <c r="H4876" s="28">
        <f>IF(OR(H4834=0, H4850=0), 0, H4866/H4834)</f>
        <v>0</v>
      </c>
      <c r="I4876" s="28">
        <f>IF(OR(I4834=0, I4850=0), 0, I4866/I4834)</f>
        <v>0</v>
      </c>
      <c r="J4876" s="28">
        <f>IF(OR(J4834=0, J4850=0), 0, J4866/J4834)</f>
        <v>0</v>
      </c>
      <c r="K4876" s="28">
        <f>IF(OR(K4834=0, K4850=0), 0, K4866/K4834)</f>
        <v>0</v>
      </c>
      <c r="L4876" s="28">
        <f>IF(OR(L4834=0, L4850=0), 0, L4866/L4834)</f>
        <v>0</v>
      </c>
    </row>
    <row r="4877" spans="2:13" s="1" customFormat="1" ht="15" hidden="1" customHeight="1" outlineLevel="1" x14ac:dyDescent="0.15">
      <c r="B4877" s="7"/>
      <c r="D4877" s="64" t="str">
        <f t="shared" si="282"/>
        <v>[Role 7]</v>
      </c>
      <c r="E4877" s="43"/>
      <c r="F4877" s="8" t="str">
        <f t="shared" si="283"/>
        <v>USD</v>
      </c>
      <c r="H4877" s="28">
        <f>IF(OR(H4834=0, H4851=0), 0, H4867/H4834)</f>
        <v>0</v>
      </c>
      <c r="I4877" s="28">
        <f>IF(OR(I4834=0, I4851=0), 0, I4867/I4834)</f>
        <v>0</v>
      </c>
      <c r="J4877" s="28">
        <f>IF(OR(J4834=0, J4851=0), 0, J4867/J4834)</f>
        <v>0</v>
      </c>
      <c r="K4877" s="28">
        <f>IF(OR(K4834=0, K4851=0), 0, K4867/K4834)</f>
        <v>0</v>
      </c>
      <c r="L4877" s="28">
        <f>IF(OR(L4834=0, L4851=0), 0, L4867/L4834)</f>
        <v>0</v>
      </c>
    </row>
    <row r="4878" spans="2:13" s="1" customFormat="1" ht="15" hidden="1" customHeight="1" outlineLevel="1" x14ac:dyDescent="0.15">
      <c r="B4878" s="7"/>
      <c r="D4878" s="64" t="str">
        <f t="shared" si="282"/>
        <v>[Role 8]</v>
      </c>
      <c r="E4878" s="43"/>
      <c r="F4878" s="8" t="str">
        <f t="shared" si="283"/>
        <v>USD</v>
      </c>
      <c r="H4878" s="28">
        <f>IF(OR(H4834=0, H4852=0), 0, H4868/H4834)</f>
        <v>0</v>
      </c>
      <c r="I4878" s="28">
        <f>IF(OR(I4834=0, I4852=0), 0, I4868/I4834)</f>
        <v>0</v>
      </c>
      <c r="J4878" s="28">
        <f>IF(OR(J4834=0, J4852=0), 0, J4868/J4834)</f>
        <v>0</v>
      </c>
      <c r="K4878" s="28">
        <f>IF(OR(K4834=0, K4852=0), 0, K4868/K4834)</f>
        <v>0</v>
      </c>
      <c r="L4878" s="28">
        <f>IF(OR(L4834=0, L4852=0), 0, L4868/L4834)</f>
        <v>0</v>
      </c>
    </row>
    <row r="4879" spans="2:13" hidden="1" outlineLevel="1" x14ac:dyDescent="0.15"/>
    <row r="4880" spans="2:13" s="1" customFormat="1" ht="18" hidden="1" customHeight="1" outlineLevel="1" x14ac:dyDescent="0.15">
      <c r="B4880" s="7"/>
      <c r="C4880" s="95" t="s">
        <v>10</v>
      </c>
      <c r="D4880" s="95"/>
      <c r="E4880" s="95"/>
      <c r="F4880" s="96"/>
      <c r="G4880" s="96"/>
      <c r="H4880" s="103" t="s">
        <v>4</v>
      </c>
      <c r="I4880" s="96" t="s">
        <v>5</v>
      </c>
      <c r="J4880" s="96" t="s">
        <v>6</v>
      </c>
      <c r="K4880" s="96" t="s">
        <v>257</v>
      </c>
      <c r="L4880" s="96" t="s">
        <v>258</v>
      </c>
      <c r="M4880" s="96"/>
    </row>
    <row r="4881" spans="2:13" ht="10" hidden="1" customHeight="1" outlineLevel="1" x14ac:dyDescent="0.15"/>
    <row r="4882" spans="2:13" s="1" customFormat="1" ht="15" hidden="1" customHeight="1" outlineLevel="1" x14ac:dyDescent="0.15">
      <c r="B4882" s="7"/>
      <c r="D4882" s="9" t="s">
        <v>17</v>
      </c>
      <c r="F4882" s="8" t="s">
        <v>9</v>
      </c>
      <c r="H4882" s="29">
        <f>H4856</f>
        <v>0</v>
      </c>
      <c r="I4882" s="29">
        <f>I4856</f>
        <v>0</v>
      </c>
      <c r="J4882" s="29">
        <f>J4856</f>
        <v>0</v>
      </c>
      <c r="K4882" s="29">
        <f>K4856</f>
        <v>0</v>
      </c>
      <c r="L4882" s="29">
        <f>L4856</f>
        <v>0</v>
      </c>
    </row>
    <row r="4883" spans="2:13" ht="4" hidden="1" customHeight="1" outlineLevel="1" x14ac:dyDescent="0.15">
      <c r="D4883" s="9"/>
      <c r="F4883" s="1"/>
      <c r="H4883" s="1"/>
      <c r="I4883" s="1"/>
      <c r="J4883" s="1"/>
      <c r="K4883" s="1"/>
      <c r="L4883" s="1"/>
    </row>
    <row r="4884" spans="2:13" s="1" customFormat="1" ht="15" hidden="1" customHeight="1" outlineLevel="1" x14ac:dyDescent="0.15">
      <c r="B4884" s="7"/>
      <c r="D4884" s="9" t="s">
        <v>249</v>
      </c>
      <c r="F4884" s="8" t="s">
        <v>9</v>
      </c>
      <c r="H4884" s="29" cm="1">
        <f t="array" ref="H4884">SUM(H4845:H4852 * (H4861:H4868 &lt;H4832))</f>
        <v>0</v>
      </c>
      <c r="I4884" s="29" cm="1">
        <f t="array" ref="I4884">SUM(I4845:I4852 * (I4861:I4868 &lt;I4832))</f>
        <v>0</v>
      </c>
      <c r="J4884" s="29" cm="1">
        <f t="array" ref="J4884">SUM(J4845:J4852 * (J4861:J4868 &lt;J4832))</f>
        <v>0</v>
      </c>
      <c r="K4884" s="29" cm="1">
        <f t="array" ref="K4884">SUM(K4845:K4852 * (K4861:K4868 &lt;K4832))</f>
        <v>0</v>
      </c>
      <c r="L4884" s="29" cm="1">
        <f t="array" ref="L4884">SUM(L4845:L4852 * (L4861:L4868 &lt;L4832))</f>
        <v>0</v>
      </c>
    </row>
    <row r="4885" spans="2:13" ht="4" hidden="1" customHeight="1" outlineLevel="1" x14ac:dyDescent="0.15">
      <c r="D4885" s="9"/>
      <c r="F4885" s="1"/>
      <c r="H4885" s="1"/>
      <c r="I4885" s="1"/>
      <c r="J4885" s="1"/>
      <c r="K4885" s="1"/>
      <c r="L4885" s="1"/>
    </row>
    <row r="4886" spans="2:13" s="1" customFormat="1" ht="15" hidden="1" customHeight="1" outlineLevel="1" x14ac:dyDescent="0.15">
      <c r="B4886" s="7"/>
      <c r="D4886" s="9" t="s">
        <v>11</v>
      </c>
      <c r="F4886" s="8" t="str">
        <f>ReportingCurrencyUnitLables</f>
        <v>USD 000s</v>
      </c>
      <c r="H4886" s="29">
        <f>H4836 * H4856 / 1000</f>
        <v>0</v>
      </c>
      <c r="I4886" s="105">
        <f t="shared" ref="I4886:L4886" si="284">I4836 * I4856 / 1000</f>
        <v>0</v>
      </c>
      <c r="J4886" s="29">
        <f t="shared" si="284"/>
        <v>0</v>
      </c>
      <c r="K4886" s="29">
        <f t="shared" si="284"/>
        <v>0</v>
      </c>
      <c r="L4886" s="29">
        <f t="shared" si="284"/>
        <v>0</v>
      </c>
    </row>
    <row r="4887" spans="2:13" ht="4" hidden="1" customHeight="1" outlineLevel="1" x14ac:dyDescent="0.15">
      <c r="D4887" s="9"/>
      <c r="F4887" s="1"/>
      <c r="H4887" s="1"/>
      <c r="I4887" s="1"/>
      <c r="J4887" s="1"/>
      <c r="K4887" s="1"/>
      <c r="L4887" s="1"/>
    </row>
    <row r="4888" spans="2:13" s="1" customFormat="1" ht="15" hidden="1" customHeight="1" outlineLevel="1" x14ac:dyDescent="0.15">
      <c r="B4888" s="7"/>
      <c r="D4888" s="9" t="s">
        <v>13</v>
      </c>
      <c r="F4888" s="8" t="s">
        <v>14</v>
      </c>
      <c r="H4888" s="30">
        <f>IF(H4882=0,0,H4884 / H4882)</f>
        <v>0</v>
      </c>
      <c r="I4888" s="30">
        <f>IF(I4882=0,0,I4884 / I4882)</f>
        <v>0</v>
      </c>
      <c r="J4888" s="30">
        <f>IF(J4882=0,0,J4884 / J4882)</f>
        <v>0</v>
      </c>
      <c r="K4888" s="30">
        <f>IF(K4882=0,0,K4884 / K4882)</f>
        <v>0</v>
      </c>
      <c r="L4888" s="30">
        <f>IF(L4882=0,0,L4884 / L4882)</f>
        <v>0</v>
      </c>
    </row>
    <row r="4889" spans="2:13" ht="4" hidden="1" customHeight="1" outlineLevel="1" x14ac:dyDescent="0.15">
      <c r="D4889" s="9"/>
      <c r="F4889" s="1"/>
      <c r="H4889" s="1"/>
      <c r="I4889" s="1"/>
      <c r="J4889" s="1"/>
      <c r="K4889" s="1"/>
      <c r="L4889" s="1"/>
    </row>
    <row r="4890" spans="2:13" ht="15" hidden="1" customHeight="1" outlineLevel="1" x14ac:dyDescent="0.15">
      <c r="D4890" s="9" t="s">
        <v>301</v>
      </c>
      <c r="F4890" s="8" t="str">
        <f>ReportingCurrencyUnitLables</f>
        <v>USD 000s</v>
      </c>
      <c r="G4890" s="1"/>
      <c r="H4890" s="105" cm="1">
        <f t="array" ref="H4890">SUM((H4871:H4878&lt;H4836) * (H4836 - H4871:H4878) * H4845:H4852) / 1000</f>
        <v>0</v>
      </c>
      <c r="I4890" s="105" cm="1">
        <f t="array" ref="I4890">SUM((I4871:I4878&lt;I4836) * (I4836 - I4871:I4878) * I4845:I4852) / 1000</f>
        <v>0</v>
      </c>
      <c r="J4890" s="105" cm="1">
        <f t="array" ref="J4890">SUM((J4871:J4878&lt;J4836) * (J4836 - J4871:J4878) * J4845:J4852) / 1000</f>
        <v>0</v>
      </c>
      <c r="K4890" s="105" cm="1">
        <f t="array" ref="K4890">SUM((K4871:K4878&lt;K4836) * (K4836 - K4871:K4878) * K4845:K4852) / 1000</f>
        <v>0</v>
      </c>
      <c r="L4890" s="105" cm="1">
        <f t="array" ref="L4890">SUM((L4871:L4878&lt;L4836) * (L4836 - L4871:L4878) * L4845:L4852) / 1000</f>
        <v>0</v>
      </c>
    </row>
    <row r="4891" spans="2:13" ht="4" hidden="1" customHeight="1" outlineLevel="1" x14ac:dyDescent="0.15">
      <c r="D4891" s="9"/>
      <c r="F4891" s="1"/>
      <c r="H4891" s="1"/>
      <c r="I4891" s="1"/>
      <c r="J4891" s="1"/>
      <c r="K4891" s="1"/>
      <c r="L4891" s="1"/>
    </row>
    <row r="4892" spans="2:13" s="1" customFormat="1" ht="15" hidden="1" customHeight="1" outlineLevel="1" x14ac:dyDescent="0.15">
      <c r="B4892" s="7"/>
      <c r="D4892" s="9" t="s">
        <v>252</v>
      </c>
      <c r="F4892" s="8" t="s">
        <v>250</v>
      </c>
      <c r="H4892" s="30">
        <f>IF(H4886=0, 0, H4890/H4886)</f>
        <v>0</v>
      </c>
      <c r="I4892" s="30">
        <f>IF(I4886=0, 0, I4890/I4886)</f>
        <v>0</v>
      </c>
      <c r="J4892" s="30">
        <f>IF(J4886=0, 0, J4890/J4886)</f>
        <v>0</v>
      </c>
      <c r="K4892" s="30">
        <f>IF(K4886=0, 0, K4890/K4886)</f>
        <v>0</v>
      </c>
      <c r="L4892" s="30">
        <f>IF(L4886=0, 0, L4890/L4886)</f>
        <v>0</v>
      </c>
    </row>
    <row r="4893" spans="2:13" ht="4" hidden="1" customHeight="1" outlineLevel="1" x14ac:dyDescent="0.15">
      <c r="D4893" s="9"/>
      <c r="F4893" s="1"/>
      <c r="H4893" s="1"/>
      <c r="I4893" s="1"/>
      <c r="J4893" s="1"/>
      <c r="K4893" s="1"/>
      <c r="L4893" s="1"/>
    </row>
    <row r="4894" spans="2:13" s="1" customFormat="1" ht="15" hidden="1" customHeight="1" outlineLevel="1" x14ac:dyDescent="0.15">
      <c r="B4894" s="7"/>
      <c r="C4894" s="7"/>
      <c r="D4894" s="9" t="s">
        <v>251</v>
      </c>
      <c r="F4894" s="8" t="s">
        <v>259</v>
      </c>
      <c r="H4894" s="31"/>
      <c r="I4894" s="30">
        <f>IF(H4892=0, 0, -(I4892-H4892) / H4892)</f>
        <v>0</v>
      </c>
      <c r="J4894" s="30">
        <f>IF(I4892=0, 0, -(J4892-I4892) / I4892)</f>
        <v>0</v>
      </c>
      <c r="K4894" s="30">
        <f>IF(J4892=0, 0, -(K4892-J4892) / J4892)</f>
        <v>0</v>
      </c>
      <c r="L4894" s="30">
        <f>IF(K4892=0, 0, -(L4892-K4892) / K4892)</f>
        <v>0</v>
      </c>
    </row>
    <row r="4895" spans="2:13" hidden="1" outlineLevel="1" x14ac:dyDescent="0.15"/>
    <row r="4896" spans="2:13" s="1" customFormat="1" ht="18" hidden="1" customHeight="1" outlineLevel="1" x14ac:dyDescent="0.15">
      <c r="B4896" s="7"/>
      <c r="C4896" s="95" t="s">
        <v>241</v>
      </c>
      <c r="D4896" s="95"/>
      <c r="E4896" s="97">
        <f>IF(AND(J4823 = "Yes", OR(ISBLANK(Worker_Type_Filter), Worker_Type_Filter = H4828),
 OR(ISBLANK(Country_Filter), Country_Filter = J4828)), 1, 0)</f>
        <v>1</v>
      </c>
      <c r="F4896" s="96"/>
      <c r="G4896" s="96"/>
      <c r="H4896" s="96" t="s">
        <v>4</v>
      </c>
      <c r="I4896" s="96" t="s">
        <v>5</v>
      </c>
      <c r="J4896" s="96" t="s">
        <v>6</v>
      </c>
      <c r="K4896" s="96" t="s">
        <v>257</v>
      </c>
      <c r="L4896" s="96" t="s">
        <v>258</v>
      </c>
      <c r="M4896" s="96"/>
    </row>
    <row r="4897" spans="2:14" ht="10" hidden="1" customHeight="1" outlineLevel="1" x14ac:dyDescent="0.15">
      <c r="C4897" s="44" t="s">
        <v>248</v>
      </c>
    </row>
    <row r="4898" spans="2:14" ht="4" hidden="1" customHeight="1" outlineLevel="1" x14ac:dyDescent="0.15"/>
    <row r="4899" spans="2:14" s="1" customFormat="1" ht="15" hidden="1" customHeight="1" outlineLevel="1" x14ac:dyDescent="0.15">
      <c r="B4899" s="7"/>
      <c r="C4899" s="19">
        <v>1</v>
      </c>
      <c r="D4899" s="9" t="s">
        <v>17</v>
      </c>
      <c r="F4899" s="8" t="s">
        <v>9</v>
      </c>
      <c r="H4899" s="29">
        <f>H4882 * $E4896</f>
        <v>0</v>
      </c>
      <c r="I4899" s="29">
        <f>I4882 * $E4896</f>
        <v>0</v>
      </c>
      <c r="J4899" s="29">
        <f>J4882 * $E4896</f>
        <v>0</v>
      </c>
      <c r="K4899" s="29">
        <f>K4882 * $E4896</f>
        <v>0</v>
      </c>
      <c r="L4899" s="29">
        <f>L4882 * $E4896</f>
        <v>0</v>
      </c>
    </row>
    <row r="4900" spans="2:14" ht="4" hidden="1" customHeight="1" outlineLevel="1" x14ac:dyDescent="0.15">
      <c r="D4900" s="9"/>
      <c r="F4900" s="1"/>
      <c r="H4900" s="1"/>
      <c r="I4900" s="1"/>
      <c r="J4900" s="1"/>
      <c r="K4900" s="1"/>
      <c r="L4900" s="1"/>
    </row>
    <row r="4901" spans="2:14" s="1" customFormat="1" ht="15" hidden="1" customHeight="1" outlineLevel="1" x14ac:dyDescent="0.15">
      <c r="B4901" s="7"/>
      <c r="C4901" s="19">
        <v>2</v>
      </c>
      <c r="D4901" s="9" t="s">
        <v>249</v>
      </c>
      <c r="F4901" s="8" t="s">
        <v>9</v>
      </c>
      <c r="H4901" s="29">
        <f>H4884 * $E4896</f>
        <v>0</v>
      </c>
      <c r="I4901" s="29">
        <f>I4884 * $E4896</f>
        <v>0</v>
      </c>
      <c r="J4901" s="29">
        <f>J4884 * $E4896</f>
        <v>0</v>
      </c>
      <c r="K4901" s="29">
        <f>K4884 * $E4896</f>
        <v>0</v>
      </c>
      <c r="L4901" s="29">
        <f>L4884 * $E4896</f>
        <v>0</v>
      </c>
    </row>
    <row r="4902" spans="2:14" ht="4" hidden="1" customHeight="1" outlineLevel="1" x14ac:dyDescent="0.15">
      <c r="D4902" s="9"/>
      <c r="F4902" s="1"/>
      <c r="H4902" s="1"/>
      <c r="I4902" s="1"/>
      <c r="J4902" s="1"/>
      <c r="K4902" s="1"/>
      <c r="L4902" s="1"/>
    </row>
    <row r="4903" spans="2:14" s="1" customFormat="1" ht="15" hidden="1" customHeight="1" outlineLevel="1" x14ac:dyDescent="0.15">
      <c r="B4903" s="7"/>
      <c r="C4903" s="19">
        <v>3</v>
      </c>
      <c r="D4903" s="9" t="s">
        <v>11</v>
      </c>
      <c r="F4903" s="8" t="str">
        <f>ReportingCurrencyUnitLables</f>
        <v>USD 000s</v>
      </c>
      <c r="H4903" s="29">
        <f>H4886 * $E4896</f>
        <v>0</v>
      </c>
      <c r="I4903" s="29">
        <f>I4886 * $E4896</f>
        <v>0</v>
      </c>
      <c r="J4903" s="29">
        <f>J4886 * $E4896</f>
        <v>0</v>
      </c>
      <c r="K4903" s="29">
        <f>K4886 * $E4896</f>
        <v>0</v>
      </c>
      <c r="L4903" s="29">
        <f>L4886 * $E4896</f>
        <v>0</v>
      </c>
    </row>
    <row r="4904" spans="2:14" ht="4" hidden="1" customHeight="1" outlineLevel="1" x14ac:dyDescent="0.15">
      <c r="D4904" s="9"/>
      <c r="F4904" s="1"/>
      <c r="H4904" s="1"/>
      <c r="I4904" s="1"/>
      <c r="J4904" s="1"/>
      <c r="K4904" s="1"/>
      <c r="L4904" s="1"/>
    </row>
    <row r="4905" spans="2:14" s="1" customFormat="1" ht="15" hidden="1" customHeight="1" outlineLevel="1" x14ac:dyDescent="0.15">
      <c r="B4905" s="7"/>
      <c r="C4905" s="19">
        <v>4</v>
      </c>
      <c r="D4905" s="9" t="s">
        <v>256</v>
      </c>
      <c r="F4905" s="8" t="str">
        <f>ReportingCurrencyUnitLables</f>
        <v>USD 000s</v>
      </c>
      <c r="H4905" s="29">
        <f>H4890 * $E4896</f>
        <v>0</v>
      </c>
      <c r="I4905" s="29">
        <f>I4890 * $E4896</f>
        <v>0</v>
      </c>
      <c r="J4905" s="29">
        <f>J4890 * $E4896</f>
        <v>0</v>
      </c>
      <c r="K4905" s="29">
        <f>K4890 * $E4896</f>
        <v>0</v>
      </c>
      <c r="L4905" s="29">
        <f>L4890 * $E4896</f>
        <v>0</v>
      </c>
    </row>
    <row r="4906" spans="2:14" ht="4" hidden="1" customHeight="1" outlineLevel="1" x14ac:dyDescent="0.15">
      <c r="D4906" s="9"/>
      <c r="F4906" s="1"/>
      <c r="H4906" s="1"/>
      <c r="I4906" s="1"/>
      <c r="J4906" s="1"/>
      <c r="K4906" s="1"/>
      <c r="L4906" s="1"/>
    </row>
    <row r="4907" spans="2:14" ht="10" hidden="1" customHeight="1" outlineLevel="1" x14ac:dyDescent="0.15">
      <c r="B4907" s="45"/>
      <c r="C4907" s="41"/>
      <c r="D4907" s="41"/>
      <c r="E4907" s="41"/>
      <c r="F4907" s="41"/>
      <c r="G4907" s="41"/>
      <c r="H4907" s="41"/>
      <c r="I4907" s="46"/>
      <c r="J4907" s="46"/>
      <c r="K4907" s="46"/>
      <c r="L4907" s="41"/>
      <c r="M4907" s="41"/>
      <c r="N4907" s="1"/>
    </row>
    <row r="4908" spans="2:14" ht="10" customHeight="1" x14ac:dyDescent="0.15">
      <c r="B4908" s="45"/>
      <c r="C4908" s="41"/>
      <c r="D4908" s="41"/>
      <c r="E4908" s="41"/>
      <c r="F4908" s="41"/>
      <c r="G4908" s="41"/>
      <c r="H4908" s="41"/>
      <c r="I4908" s="46"/>
      <c r="J4908" s="46"/>
      <c r="K4908" s="46"/>
      <c r="L4908" s="41"/>
      <c r="M4908" s="41"/>
      <c r="N4908" s="1"/>
    </row>
    <row r="4909" spans="2:14" s="1" customFormat="1" ht="19" collapsed="1" x14ac:dyDescent="0.15">
      <c r="B4909" s="87" cm="1">
        <f t="array" aca="1" ref="B4909" ca="1">MAX($B$2:OFFSET(B4909,-1,0)+1)</f>
        <v>58</v>
      </c>
      <c r="C4909" s="88" t="str">
        <f>UPPER(J4914) &amp;" / " &amp; K4914  &amp; " / " &amp; L4914 &amp; " / " &amp; H4914</f>
        <v xml:space="preserve"> /  /  / </v>
      </c>
      <c r="D4909" s="88"/>
      <c r="E4909" s="41"/>
      <c r="F4909" s="41"/>
      <c r="G4909" s="41"/>
      <c r="H4909" s="62" t="str">
        <f>IF(COUNTIF(E4911:E4991, "!")&gt;0, "!", "")</f>
        <v/>
      </c>
      <c r="I4909" s="18" t="s">
        <v>240</v>
      </c>
      <c r="J4909" s="2" t="s">
        <v>210</v>
      </c>
      <c r="K4909" s="18" t="s">
        <v>266</v>
      </c>
      <c r="L4909" s="42">
        <f>E4982</f>
        <v>1</v>
      </c>
      <c r="M4909" s="41"/>
    </row>
    <row r="4910" spans="2:14" s="1" customFormat="1" ht="4" hidden="1" customHeight="1" outlineLevel="1" x14ac:dyDescent="0.15">
      <c r="B4910" s="92"/>
      <c r="C4910" s="93"/>
      <c r="D4910" s="93"/>
      <c r="E4910" s="93"/>
      <c r="F4910" s="93"/>
      <c r="G4910" s="93"/>
      <c r="H4910" s="93"/>
      <c r="I4910" s="94"/>
      <c r="J4910" s="94"/>
      <c r="K4910" s="94"/>
      <c r="L4910" s="93"/>
      <c r="M4910" s="93"/>
    </row>
    <row r="4911" spans="2:14" ht="10" hidden="1" customHeight="1" outlineLevel="1" x14ac:dyDescent="0.15"/>
    <row r="4912" spans="2:14" ht="15" hidden="1" customHeight="1" outlineLevel="1" x14ac:dyDescent="0.15">
      <c r="D4912" s="1"/>
      <c r="E4912" s="1"/>
      <c r="H4912" s="4" t="s">
        <v>1</v>
      </c>
      <c r="J4912" s="4" t="s">
        <v>0</v>
      </c>
      <c r="K4912" s="4" t="s">
        <v>209</v>
      </c>
      <c r="L4912" s="4" t="s">
        <v>263</v>
      </c>
    </row>
    <row r="4913" spans="2:13" ht="5" hidden="1" customHeight="1" outlineLevel="1" x14ac:dyDescent="0.15">
      <c r="D4913" s="1"/>
      <c r="E4913" s="1"/>
      <c r="H4913" s="1"/>
      <c r="J4913" s="1"/>
      <c r="K4913" s="1"/>
      <c r="L4913" s="1"/>
    </row>
    <row r="4914" spans="2:13" ht="15" hidden="1" customHeight="1" outlineLevel="1" x14ac:dyDescent="0.15">
      <c r="D4914" s="9" t="s">
        <v>2</v>
      </c>
      <c r="E4914" s="1"/>
      <c r="H4914" s="2"/>
      <c r="J4914" s="2"/>
      <c r="K4914" s="2"/>
      <c r="L4914" s="2"/>
    </row>
    <row r="4915" spans="2:13" hidden="1" outlineLevel="1" x14ac:dyDescent="0.15">
      <c r="D4915" s="1"/>
      <c r="E4915" s="1"/>
      <c r="F4915" s="1"/>
      <c r="H4915" s="1"/>
      <c r="I4915" s="1"/>
      <c r="J4915" s="1"/>
      <c r="K4915" s="1"/>
      <c r="L4915" s="1"/>
    </row>
    <row r="4916" spans="2:13" s="1" customFormat="1" ht="18" hidden="1" customHeight="1" outlineLevel="1" x14ac:dyDescent="0.15">
      <c r="B4916" s="7"/>
      <c r="C4916" s="95" t="s">
        <v>3</v>
      </c>
      <c r="D4916" s="95"/>
      <c r="E4916" s="95"/>
      <c r="F4916" s="96"/>
      <c r="G4916" s="96"/>
      <c r="H4916" s="96" t="s">
        <v>4</v>
      </c>
      <c r="I4916" s="96" t="s">
        <v>5</v>
      </c>
      <c r="J4916" s="96" t="s">
        <v>6</v>
      </c>
      <c r="K4916" s="96" t="s">
        <v>257</v>
      </c>
      <c r="L4916" s="96" t="s">
        <v>258</v>
      </c>
      <c r="M4916" s="96"/>
    </row>
    <row r="4917" spans="2:13" ht="10" hidden="1" customHeight="1" outlineLevel="1" x14ac:dyDescent="0.15">
      <c r="H4917" s="1"/>
      <c r="I4917" s="1"/>
      <c r="J4917" s="1"/>
      <c r="K4917" s="1"/>
      <c r="L4917" s="1"/>
    </row>
    <row r="4918" spans="2:13" s="1" customFormat="1" ht="15" hidden="1" customHeight="1" outlineLevel="1" x14ac:dyDescent="0.15">
      <c r="B4918" s="7"/>
      <c r="D4918" s="9" t="s">
        <v>3</v>
      </c>
      <c r="F4918" s="17" t="s">
        <v>331</v>
      </c>
      <c r="H4918" s="22"/>
      <c r="I4918" s="22"/>
      <c r="J4918" s="22"/>
      <c r="K4918" s="22"/>
      <c r="L4918" s="22"/>
    </row>
    <row r="4919" spans="2:13" ht="4" hidden="1" customHeight="1" outlineLevel="1" x14ac:dyDescent="0.15">
      <c r="D4919" s="1"/>
      <c r="E4919" s="1"/>
      <c r="F4919" s="1"/>
      <c r="H4919" s="1"/>
      <c r="I4919" s="1"/>
      <c r="J4919" s="1"/>
      <c r="K4919" s="1"/>
      <c r="L4919" s="1"/>
    </row>
    <row r="4920" spans="2:13" s="1" customFormat="1" ht="15" hidden="1" customHeight="1" outlineLevel="1" x14ac:dyDescent="0.15">
      <c r="B4920" s="7"/>
      <c r="D4920" s="9" t="s">
        <v>246</v>
      </c>
      <c r="F4920" s="8" t="str">
        <f>F4922 &amp; ":" &amp; F4918</f>
        <v>USD:[currency code]</v>
      </c>
      <c r="H4920" s="24"/>
      <c r="I4920" s="24"/>
      <c r="J4920" s="24"/>
      <c r="K4920" s="24"/>
      <c r="L4920" s="24"/>
    </row>
    <row r="4921" spans="2:13" ht="4" hidden="1" customHeight="1" outlineLevel="1" x14ac:dyDescent="0.15">
      <c r="D4921" s="1"/>
      <c r="E4921" s="1"/>
      <c r="F4921" s="1"/>
      <c r="H4921" s="1"/>
      <c r="I4921" s="1"/>
      <c r="J4921" s="1"/>
      <c r="K4921" s="1"/>
      <c r="L4921" s="1"/>
    </row>
    <row r="4922" spans="2:13" s="1" customFormat="1" ht="15" hidden="1" customHeight="1" outlineLevel="1" x14ac:dyDescent="0.15">
      <c r="B4922" s="7"/>
      <c r="D4922" s="9" t="s">
        <v>16</v>
      </c>
      <c r="F4922" s="8" t="str">
        <f>ReportingCurrency</f>
        <v>USD</v>
      </c>
      <c r="H4922" s="28">
        <f>IF(H4920=0, 0, H4918/H4920)</f>
        <v>0</v>
      </c>
      <c r="I4922" s="28">
        <f>IF(I4920=0, 0, I4918/I4920)</f>
        <v>0</v>
      </c>
      <c r="J4922" s="28">
        <f>IF(J4920=0, 0, J4918/J4920)</f>
        <v>0</v>
      </c>
      <c r="K4922" s="28">
        <f>IF(K4920=0, 0, K4918/K4920)</f>
        <v>0</v>
      </c>
      <c r="L4922" s="28">
        <f>IF(L4920=0, 0, L4918/L4920)</f>
        <v>0</v>
      </c>
    </row>
    <row r="4923" spans="2:13" ht="4" hidden="1" customHeight="1" outlineLevel="1" x14ac:dyDescent="0.15">
      <c r="D4923" s="1"/>
      <c r="E4923" s="1"/>
      <c r="F4923" s="1"/>
      <c r="H4923" s="1"/>
      <c r="I4923" s="1"/>
      <c r="J4923" s="1"/>
      <c r="K4923" s="1"/>
      <c r="L4923" s="1"/>
    </row>
    <row r="4924" spans="2:13" s="1" customFormat="1" ht="15" hidden="1" customHeight="1" outlineLevel="1" x14ac:dyDescent="0.15">
      <c r="B4924" s="7"/>
      <c r="D4924" s="9" t="s">
        <v>253</v>
      </c>
      <c r="F4924" s="8" t="s">
        <v>254</v>
      </c>
      <c r="H4924" s="2"/>
      <c r="I4924" s="2"/>
      <c r="J4924" s="2"/>
      <c r="K4924" s="2"/>
      <c r="L4924" s="2"/>
    </row>
    <row r="4925" spans="2:13" ht="4" hidden="1" customHeight="1" outlineLevel="1" x14ac:dyDescent="0.15">
      <c r="D4925" s="1"/>
      <c r="E4925" s="1"/>
      <c r="F4925" s="1"/>
      <c r="H4925" s="1"/>
      <c r="I4925" s="1"/>
      <c r="J4925" s="1"/>
      <c r="K4925" s="1"/>
      <c r="L4925" s="1"/>
    </row>
    <row r="4926" spans="2:13" s="1" customFormat="1" ht="15" hidden="1" customHeight="1" outlineLevel="1" x14ac:dyDescent="0.15">
      <c r="B4926" s="7"/>
      <c r="D4926" s="9" t="s">
        <v>279</v>
      </c>
      <c r="F4926" s="8" t="s">
        <v>255</v>
      </c>
      <c r="H4926" s="25"/>
      <c r="I4926" s="25"/>
      <c r="J4926" s="25"/>
      <c r="K4926" s="25"/>
      <c r="L4926" s="25"/>
    </row>
    <row r="4927" spans="2:13" hidden="1" outlineLevel="1" x14ac:dyDescent="0.15">
      <c r="D4927" s="1"/>
      <c r="E4927" s="1"/>
      <c r="F4927" s="1"/>
      <c r="H4927" s="1"/>
      <c r="I4927" s="1"/>
      <c r="J4927" s="1"/>
      <c r="K4927" s="1"/>
      <c r="L4927" s="1"/>
    </row>
    <row r="4928" spans="2:13" s="1" customFormat="1" ht="18" hidden="1" customHeight="1" outlineLevel="1" x14ac:dyDescent="0.15">
      <c r="B4928" s="7"/>
      <c r="C4928" s="95" t="s">
        <v>8</v>
      </c>
      <c r="D4928" s="95"/>
      <c r="E4928" s="95"/>
      <c r="F4928" s="96"/>
      <c r="G4928" s="96"/>
      <c r="H4928" s="96" t="s">
        <v>4</v>
      </c>
      <c r="I4928" s="96" t="s">
        <v>5</v>
      </c>
      <c r="J4928" s="96" t="s">
        <v>6</v>
      </c>
      <c r="K4928" s="96" t="s">
        <v>257</v>
      </c>
      <c r="L4928" s="96" t="s">
        <v>258</v>
      </c>
      <c r="M4928" s="96"/>
    </row>
    <row r="4929" spans="2:13" ht="10" hidden="1" customHeight="1" outlineLevel="1" x14ac:dyDescent="0.15">
      <c r="H4929" s="1"/>
      <c r="I4929" s="1"/>
      <c r="J4929" s="1"/>
      <c r="K4929" s="1"/>
      <c r="L4929" s="1"/>
    </row>
    <row r="4930" spans="2:13" ht="15" hidden="1" customHeight="1" outlineLevel="1" x14ac:dyDescent="0.15">
      <c r="D4930" s="9" t="s">
        <v>323</v>
      </c>
      <c r="E4930" s="1"/>
      <c r="F4930" s="1"/>
      <c r="H4930" s="65"/>
      <c r="I4930" s="1"/>
      <c r="J4930" s="1"/>
      <c r="K4930" s="1"/>
      <c r="L4930" s="1"/>
    </row>
    <row r="4931" spans="2:13" s="1" customFormat="1" ht="15" hidden="1" customHeight="1" outlineLevel="1" x14ac:dyDescent="0.15">
      <c r="B4931" s="7"/>
      <c r="D4931" s="63" t="s">
        <v>317</v>
      </c>
      <c r="F4931" s="8" t="s">
        <v>18</v>
      </c>
      <c r="H4931" s="23"/>
      <c r="I4931" s="23"/>
      <c r="J4931" s="23"/>
      <c r="K4931" s="23"/>
      <c r="L4931" s="23"/>
    </row>
    <row r="4932" spans="2:13" s="1" customFormat="1" ht="15" hidden="1" customHeight="1" outlineLevel="1" x14ac:dyDescent="0.15">
      <c r="B4932" s="7"/>
      <c r="D4932" s="63" t="s">
        <v>302</v>
      </c>
      <c r="F4932" s="8" t="s">
        <v>18</v>
      </c>
      <c r="H4932" s="23"/>
      <c r="I4932" s="23"/>
      <c r="J4932" s="23"/>
      <c r="K4932" s="23"/>
      <c r="L4932" s="23"/>
    </row>
    <row r="4933" spans="2:13" s="1" customFormat="1" ht="15" hidden="1" customHeight="1" outlineLevel="1" x14ac:dyDescent="0.15">
      <c r="B4933" s="7"/>
      <c r="D4933" s="63" t="s">
        <v>303</v>
      </c>
      <c r="F4933" s="8" t="s">
        <v>18</v>
      </c>
      <c r="H4933" s="23"/>
      <c r="I4933" s="23"/>
      <c r="J4933" s="23"/>
      <c r="K4933" s="23"/>
      <c r="L4933" s="23"/>
    </row>
    <row r="4934" spans="2:13" s="1" customFormat="1" ht="15" hidden="1" customHeight="1" outlineLevel="1" x14ac:dyDescent="0.15">
      <c r="B4934" s="7"/>
      <c r="D4934" s="63" t="s">
        <v>304</v>
      </c>
      <c r="F4934" s="8" t="s">
        <v>18</v>
      </c>
      <c r="H4934" s="23"/>
      <c r="I4934" s="23"/>
      <c r="J4934" s="23"/>
      <c r="K4934" s="23"/>
      <c r="L4934" s="23"/>
    </row>
    <row r="4935" spans="2:13" s="1" customFormat="1" ht="15" hidden="1" customHeight="1" outlineLevel="1" x14ac:dyDescent="0.15">
      <c r="B4935" s="7"/>
      <c r="D4935" s="63" t="s">
        <v>318</v>
      </c>
      <c r="F4935" s="8" t="s">
        <v>18</v>
      </c>
      <c r="H4935" s="23"/>
      <c r="I4935" s="23"/>
      <c r="J4935" s="23"/>
      <c r="K4935" s="23"/>
      <c r="L4935" s="23"/>
    </row>
    <row r="4936" spans="2:13" s="1" customFormat="1" ht="15" hidden="1" customHeight="1" outlineLevel="1" x14ac:dyDescent="0.15">
      <c r="B4936" s="7"/>
      <c r="D4936" s="63" t="s">
        <v>319</v>
      </c>
      <c r="F4936" s="8" t="s">
        <v>18</v>
      </c>
      <c r="H4936" s="23"/>
      <c r="I4936" s="23"/>
      <c r="J4936" s="23"/>
      <c r="K4936" s="23"/>
      <c r="L4936" s="23"/>
    </row>
    <row r="4937" spans="2:13" s="1" customFormat="1" ht="15" hidden="1" customHeight="1" outlineLevel="1" x14ac:dyDescent="0.15">
      <c r="B4937" s="7"/>
      <c r="D4937" s="63" t="s">
        <v>320</v>
      </c>
      <c r="F4937" s="8" t="s">
        <v>18</v>
      </c>
      <c r="H4937" s="23"/>
      <c r="I4937" s="23"/>
      <c r="J4937" s="23"/>
      <c r="K4937" s="23"/>
      <c r="L4937" s="23"/>
    </row>
    <row r="4938" spans="2:13" s="1" customFormat="1" ht="15" hidden="1" customHeight="1" outlineLevel="1" x14ac:dyDescent="0.15">
      <c r="B4938" s="7"/>
      <c r="D4938" s="63" t="s">
        <v>321</v>
      </c>
      <c r="F4938" s="8" t="s">
        <v>18</v>
      </c>
      <c r="H4938" s="23"/>
      <c r="I4938" s="23"/>
      <c r="J4938" s="23"/>
      <c r="K4938" s="23"/>
      <c r="L4938" s="23"/>
    </row>
    <row r="4939" spans="2:13" ht="4" hidden="1" customHeight="1" outlineLevel="1" x14ac:dyDescent="0.15">
      <c r="D4939" s="1"/>
      <c r="E4939" s="1"/>
      <c r="F4939" s="1"/>
      <c r="H4939" s="1"/>
      <c r="I4939" s="1"/>
      <c r="J4939" s="1"/>
      <c r="K4939" s="1"/>
      <c r="L4939" s="1"/>
    </row>
    <row r="4940" spans="2:13" s="1" customFormat="1" ht="15" hidden="1" customHeight="1" outlineLevel="1" x14ac:dyDescent="0.15">
      <c r="B4940" s="7"/>
      <c r="D4940" s="66" t="s">
        <v>327</v>
      </c>
      <c r="F4940" s="8" t="s">
        <v>18</v>
      </c>
      <c r="H4940" s="23"/>
      <c r="I4940" s="23"/>
      <c r="J4940" s="23"/>
      <c r="K4940" s="23"/>
      <c r="L4940" s="23"/>
    </row>
    <row r="4941" spans="2:13" ht="4" hidden="1" customHeight="1" outlineLevel="1" x14ac:dyDescent="0.15">
      <c r="D4941" s="1"/>
      <c r="E4941" s="1"/>
      <c r="F4941" s="1"/>
      <c r="H4941" s="1"/>
      <c r="I4941" s="1"/>
      <c r="J4941" s="1"/>
      <c r="K4941" s="1"/>
      <c r="L4941" s="1"/>
    </row>
    <row r="4942" spans="2:13" s="1" customFormat="1" ht="15" hidden="1" customHeight="1" outlineLevel="1" x14ac:dyDescent="0.15">
      <c r="B4942" s="7"/>
      <c r="D4942" s="60" t="s">
        <v>310</v>
      </c>
      <c r="E4942"/>
      <c r="F4942" s="8" t="s">
        <v>18</v>
      </c>
      <c r="H4942" s="28">
        <f>SUM(H4931:H4938, H4940)</f>
        <v>0</v>
      </c>
      <c r="I4942" s="28">
        <f t="shared" ref="I4942:L4942" si="285">SUM(I4931:I4938, I4940)</f>
        <v>0</v>
      </c>
      <c r="J4942" s="28">
        <f t="shared" si="285"/>
        <v>0</v>
      </c>
      <c r="K4942" s="28">
        <f t="shared" si="285"/>
        <v>0</v>
      </c>
      <c r="L4942" s="28">
        <f t="shared" si="285"/>
        <v>0</v>
      </c>
    </row>
    <row r="4943" spans="2:13" hidden="1" outlineLevel="1" x14ac:dyDescent="0.15">
      <c r="D4943" s="1"/>
      <c r="E4943" s="1"/>
      <c r="F4943" s="1"/>
      <c r="H4943" s="1"/>
      <c r="I4943" s="1"/>
      <c r="J4943" s="1"/>
      <c r="K4943" s="1"/>
      <c r="L4943" s="1"/>
    </row>
    <row r="4944" spans="2:13" s="1" customFormat="1" ht="18" hidden="1" customHeight="1" outlineLevel="1" x14ac:dyDescent="0.15">
      <c r="B4944" s="7"/>
      <c r="C4944" s="95" t="s">
        <v>322</v>
      </c>
      <c r="D4944" s="95"/>
      <c r="E4944" s="95"/>
      <c r="F4944" s="96"/>
      <c r="G4944" s="96"/>
      <c r="H4944" s="96" t="s">
        <v>4</v>
      </c>
      <c r="I4944" s="96" t="s">
        <v>5</v>
      </c>
      <c r="J4944" s="96" t="s">
        <v>6</v>
      </c>
      <c r="K4944" s="96" t="s">
        <v>257</v>
      </c>
      <c r="L4944" s="96" t="s">
        <v>258</v>
      </c>
      <c r="M4944" s="96"/>
    </row>
    <row r="4945" spans="2:12" ht="10" hidden="1" customHeight="1" outlineLevel="1" x14ac:dyDescent="0.15">
      <c r="H4945" s="1"/>
      <c r="I4945" s="1"/>
      <c r="J4945" s="1"/>
      <c r="K4945" s="1"/>
      <c r="L4945" s="1"/>
    </row>
    <row r="4946" spans="2:12" ht="15" hidden="1" customHeight="1" outlineLevel="1" x14ac:dyDescent="0.15">
      <c r="D4946" s="61" t="s">
        <v>308</v>
      </c>
      <c r="H4946" s="102" t="str" cm="1">
        <f t="array" ref="H4946">IF(OR(E4947:E4954 = "!"), "Red alert = missing data","")</f>
        <v/>
      </c>
      <c r="I4946" s="1"/>
      <c r="J4946" s="1"/>
      <c r="K4946" s="1"/>
      <c r="L4946" s="1"/>
    </row>
    <row r="4947" spans="2:12" s="1" customFormat="1" ht="15" hidden="1" customHeight="1" outlineLevel="1" x14ac:dyDescent="0.15">
      <c r="B4947" s="7"/>
      <c r="D4947" s="64" t="str">
        <f t="shared" ref="D4947:D4954" si="286">D4931</f>
        <v>[Role 1]</v>
      </c>
      <c r="E4947" s="62" t="str" cm="1">
        <f t="array" ref="E4947">IF(OR(H4931:L4931*H4947:L4947 &lt; H4931:L4931*1), "!", "")</f>
        <v/>
      </c>
      <c r="F4947" s="59" t="str">
        <f>F4918</f>
        <v>[currency code]</v>
      </c>
      <c r="H4947" s="23"/>
      <c r="I4947" s="23"/>
      <c r="J4947" s="23"/>
      <c r="K4947" s="23"/>
      <c r="L4947" s="23"/>
    </row>
    <row r="4948" spans="2:12" s="1" customFormat="1" ht="15" hidden="1" customHeight="1" outlineLevel="1" x14ac:dyDescent="0.15">
      <c r="B4948" s="7"/>
      <c r="D4948" s="64" t="str">
        <f t="shared" si="286"/>
        <v>[Role 2]</v>
      </c>
      <c r="E4948" s="62" t="str" cm="1">
        <f t="array" ref="E4948">IF(OR(H4932:L4932*H4948:L4948 &lt; H4932:L4932*1), "!", "")</f>
        <v/>
      </c>
      <c r="F4948" s="59" t="str">
        <f>F4918</f>
        <v>[currency code]</v>
      </c>
      <c r="H4948" s="23"/>
      <c r="I4948" s="23"/>
      <c r="J4948" s="23"/>
      <c r="K4948" s="23"/>
      <c r="L4948" s="23"/>
    </row>
    <row r="4949" spans="2:12" s="1" customFormat="1" ht="15" hidden="1" customHeight="1" outlineLevel="1" x14ac:dyDescent="0.15">
      <c r="B4949" s="7"/>
      <c r="D4949" s="64" t="str">
        <f t="shared" si="286"/>
        <v>[Role 3]</v>
      </c>
      <c r="E4949" s="62" t="str" cm="1">
        <f t="array" ref="E4949">IF(OR(H4933:L4933*H4949:L4949 &lt; H4933:L4933*1), "!", "")</f>
        <v/>
      </c>
      <c r="F4949" s="59" t="str">
        <f>F4918</f>
        <v>[currency code]</v>
      </c>
      <c r="H4949" s="23"/>
      <c r="I4949" s="23"/>
      <c r="J4949" s="23"/>
      <c r="K4949" s="23"/>
      <c r="L4949" s="23"/>
    </row>
    <row r="4950" spans="2:12" s="1" customFormat="1" ht="15" hidden="1" customHeight="1" outlineLevel="1" x14ac:dyDescent="0.15">
      <c r="B4950" s="7"/>
      <c r="D4950" s="64" t="str">
        <f t="shared" si="286"/>
        <v>[Role 4]</v>
      </c>
      <c r="E4950" s="62" t="str" cm="1">
        <f t="array" ref="E4950">IF(OR(H4934:L4934*H4950:L4950 &lt; H4934:L4934*1), "!", "")</f>
        <v/>
      </c>
      <c r="F4950" s="59" t="str">
        <f>F4918</f>
        <v>[currency code]</v>
      </c>
      <c r="H4950" s="23"/>
      <c r="I4950" s="23"/>
      <c r="J4950" s="23"/>
      <c r="K4950" s="23"/>
      <c r="L4950" s="23"/>
    </row>
    <row r="4951" spans="2:12" s="1" customFormat="1" ht="15" hidden="1" customHeight="1" outlineLevel="1" x14ac:dyDescent="0.15">
      <c r="B4951" s="7"/>
      <c r="D4951" s="64" t="str">
        <f t="shared" si="286"/>
        <v>[Role 5]</v>
      </c>
      <c r="E4951" s="62" t="str" cm="1">
        <f t="array" ref="E4951">IF(OR(H4935:L4935*H4951:L4951 &lt; H4935:L4935*1), "!", "")</f>
        <v/>
      </c>
      <c r="F4951" s="59" t="str">
        <f>F4918</f>
        <v>[currency code]</v>
      </c>
      <c r="H4951" s="23"/>
      <c r="I4951" s="23"/>
      <c r="J4951" s="23"/>
      <c r="K4951" s="23"/>
      <c r="L4951" s="23"/>
    </row>
    <row r="4952" spans="2:12" s="1" customFormat="1" ht="15" hidden="1" customHeight="1" outlineLevel="1" x14ac:dyDescent="0.15">
      <c r="B4952" s="7"/>
      <c r="D4952" s="64" t="str">
        <f t="shared" si="286"/>
        <v>[Role 6]</v>
      </c>
      <c r="E4952" s="62" t="str" cm="1">
        <f t="array" ref="E4952">IF(OR(H4936:L4936*H4952:L4952 &lt; H4936:L4936*1), "!", "")</f>
        <v/>
      </c>
      <c r="F4952" s="59" t="str">
        <f>F4918</f>
        <v>[currency code]</v>
      </c>
      <c r="H4952" s="23"/>
      <c r="I4952" s="23"/>
      <c r="J4952" s="23"/>
      <c r="K4952" s="23"/>
      <c r="L4952" s="23"/>
    </row>
    <row r="4953" spans="2:12" s="1" customFormat="1" ht="15" hidden="1" customHeight="1" outlineLevel="1" x14ac:dyDescent="0.15">
      <c r="B4953" s="7"/>
      <c r="D4953" s="64" t="str">
        <f t="shared" si="286"/>
        <v>[Role 7]</v>
      </c>
      <c r="E4953" s="62" t="str" cm="1">
        <f t="array" ref="E4953">IF(OR(H4937:L4937*H4953:L4953 &lt; H4937:L4937*1), "!", "")</f>
        <v/>
      </c>
      <c r="F4953" s="59" t="str">
        <f>F4918</f>
        <v>[currency code]</v>
      </c>
      <c r="H4953" s="23"/>
      <c r="I4953" s="23"/>
      <c r="J4953" s="23"/>
      <c r="K4953" s="23"/>
      <c r="L4953" s="23"/>
    </row>
    <row r="4954" spans="2:12" s="1" customFormat="1" ht="15" hidden="1" customHeight="1" outlineLevel="1" x14ac:dyDescent="0.15">
      <c r="B4954" s="7"/>
      <c r="D4954" s="64" t="str">
        <f t="shared" si="286"/>
        <v>[Role 8]</v>
      </c>
      <c r="E4954" s="62" t="str" cm="1">
        <f t="array" ref="E4954">IF(OR(H4938:L4938*H4954:L4954 &lt; H4938:L4938*1), "!", "")</f>
        <v/>
      </c>
      <c r="F4954" s="59" t="str">
        <f>F4918</f>
        <v>[currency code]</v>
      </c>
      <c r="H4954" s="23"/>
      <c r="I4954" s="23"/>
      <c r="J4954" s="23"/>
      <c r="K4954" s="23"/>
      <c r="L4954" s="23"/>
    </row>
    <row r="4955" spans="2:12" ht="10" hidden="1" customHeight="1" outlineLevel="1" x14ac:dyDescent="0.15">
      <c r="D4955" s="1"/>
      <c r="E4955" s="1"/>
      <c r="F4955" s="1"/>
      <c r="H4955" s="1"/>
      <c r="I4955" s="1"/>
      <c r="J4955" s="1"/>
      <c r="K4955" s="1"/>
      <c r="L4955" s="1"/>
    </row>
    <row r="4956" spans="2:12" ht="15" hidden="1" customHeight="1" outlineLevel="1" x14ac:dyDescent="0.15">
      <c r="D4956" s="61" t="s">
        <v>309</v>
      </c>
      <c r="E4956" s="1"/>
      <c r="F4956" s="1"/>
      <c r="H4956" s="104" t="s">
        <v>326</v>
      </c>
      <c r="I4956" s="1"/>
      <c r="J4956" s="1"/>
      <c r="K4956" s="1"/>
      <c r="L4956" s="1"/>
    </row>
    <row r="4957" spans="2:12" s="1" customFormat="1" ht="15" hidden="1" customHeight="1" outlineLevel="1" x14ac:dyDescent="0.15">
      <c r="B4957" s="7"/>
      <c r="D4957" s="64" t="str">
        <f t="shared" ref="D4957:D4964" si="287">D4931</f>
        <v>[Role 1]</v>
      </c>
      <c r="E4957" s="43"/>
      <c r="F4957" s="8" t="str">
        <f t="shared" ref="F4957:F4964" si="288">ReportingCurrency</f>
        <v>USD</v>
      </c>
      <c r="H4957" s="28">
        <f>IF(OR(H4920=0, H4931=0), 0, H4947/H4920)</f>
        <v>0</v>
      </c>
      <c r="I4957" s="28">
        <f>IF(OR(I4920=0, I4931=0), 0, I4947/I4920)</f>
        <v>0</v>
      </c>
      <c r="J4957" s="28">
        <f>IF(OR(J4920=0, J4931=0), 0, J4947/J4920)</f>
        <v>0</v>
      </c>
      <c r="K4957" s="28">
        <f>IF(OR(K4920=0, K4931=0), 0, K4947/K4920)</f>
        <v>0</v>
      </c>
      <c r="L4957" s="28">
        <f>IF(OR(L4920=0, L4931=0), 0, L4947/L4920)</f>
        <v>0</v>
      </c>
    </row>
    <row r="4958" spans="2:12" s="1" customFormat="1" ht="15" hidden="1" customHeight="1" outlineLevel="1" x14ac:dyDescent="0.15">
      <c r="B4958" s="7"/>
      <c r="D4958" s="64" t="str">
        <f t="shared" si="287"/>
        <v>[Role 2]</v>
      </c>
      <c r="E4958" s="43"/>
      <c r="F4958" s="8" t="str">
        <f t="shared" si="288"/>
        <v>USD</v>
      </c>
      <c r="H4958" s="28">
        <f>IF(OR(H4920=0, H4932=0), 0, H4948/H4920)</f>
        <v>0</v>
      </c>
      <c r="I4958" s="28">
        <f>IF(OR(I4920=0, I4932=0), 0, I4948/I4920)</f>
        <v>0</v>
      </c>
      <c r="J4958" s="28">
        <f>IF(OR(J4920=0, J4932=0), 0, J4948/J4920)</f>
        <v>0</v>
      </c>
      <c r="K4958" s="28">
        <f>IF(OR(K4920=0, K4932=0), 0, K4948/K4920)</f>
        <v>0</v>
      </c>
      <c r="L4958" s="28">
        <f>IF(OR(L4920=0, L4932=0), 0, L4948/L4920)</f>
        <v>0</v>
      </c>
    </row>
    <row r="4959" spans="2:12" s="1" customFormat="1" ht="15" hidden="1" customHeight="1" outlineLevel="1" x14ac:dyDescent="0.15">
      <c r="B4959" s="7"/>
      <c r="D4959" s="64" t="str">
        <f t="shared" si="287"/>
        <v>[Role 3]</v>
      </c>
      <c r="E4959" s="43"/>
      <c r="F4959" s="8" t="str">
        <f t="shared" si="288"/>
        <v>USD</v>
      </c>
      <c r="H4959" s="28">
        <f>IF(OR(H4920=0, H4933=0), 0, H4949/H4920)</f>
        <v>0</v>
      </c>
      <c r="I4959" s="28">
        <f>IF(OR(I4920=0, I4933=0), 0, I4949/I4920)</f>
        <v>0</v>
      </c>
      <c r="J4959" s="28">
        <f>IF(OR(J4920=0, J4933=0), 0, J4949/J4920)</f>
        <v>0</v>
      </c>
      <c r="K4959" s="28">
        <f>IF(OR(K4920=0, K4933=0), 0, K4949/K4920)</f>
        <v>0</v>
      </c>
      <c r="L4959" s="28">
        <f>IF(OR(L4920=0, L4933=0), 0, L4949/L4920)</f>
        <v>0</v>
      </c>
    </row>
    <row r="4960" spans="2:12" s="1" customFormat="1" ht="15" hidden="1" customHeight="1" outlineLevel="1" x14ac:dyDescent="0.15">
      <c r="B4960" s="7"/>
      <c r="D4960" s="64" t="str">
        <f t="shared" si="287"/>
        <v>[Role 4]</v>
      </c>
      <c r="E4960" s="43"/>
      <c r="F4960" s="8" t="str">
        <f t="shared" si="288"/>
        <v>USD</v>
      </c>
      <c r="H4960" s="28">
        <f>IF(OR(H4920=0, H4934=0), 0, H4950/H4920)</f>
        <v>0</v>
      </c>
      <c r="I4960" s="28">
        <f>IF(OR(I4920=0, I4934=0), 0, I4950/I4920)</f>
        <v>0</v>
      </c>
      <c r="J4960" s="28">
        <f>IF(OR(J4920=0, J4934=0), 0, J4950/J4920)</f>
        <v>0</v>
      </c>
      <c r="K4960" s="28">
        <f>IF(OR(K4920=0, K4934=0), 0, K4950/K4920)</f>
        <v>0</v>
      </c>
      <c r="L4960" s="28">
        <f>IF(OR(L4920=0, L4934=0), 0, L4950/L4920)</f>
        <v>0</v>
      </c>
    </row>
    <row r="4961" spans="2:13" s="1" customFormat="1" ht="15" hidden="1" customHeight="1" outlineLevel="1" x14ac:dyDescent="0.15">
      <c r="B4961" s="7"/>
      <c r="D4961" s="64" t="str">
        <f t="shared" si="287"/>
        <v>[Role 5]</v>
      </c>
      <c r="E4961" s="43"/>
      <c r="F4961" s="8" t="str">
        <f t="shared" si="288"/>
        <v>USD</v>
      </c>
      <c r="H4961" s="28">
        <f>IF(OR(H4920=0, H4935=0), 0, H4951/H4920)</f>
        <v>0</v>
      </c>
      <c r="I4961" s="28">
        <f>IF(OR(I4920=0, I4935=0), 0, I4951/I4920)</f>
        <v>0</v>
      </c>
      <c r="J4961" s="28">
        <f>IF(OR(J4920=0, J4935=0), 0, J4951/J4920)</f>
        <v>0</v>
      </c>
      <c r="K4961" s="28">
        <f>IF(OR(K4920=0, K4935=0), 0, K4951/K4920)</f>
        <v>0</v>
      </c>
      <c r="L4961" s="28">
        <f>IF(OR(L4920=0, L4935=0), 0, L4951/L4920)</f>
        <v>0</v>
      </c>
    </row>
    <row r="4962" spans="2:13" s="1" customFormat="1" ht="15" hidden="1" customHeight="1" outlineLevel="1" x14ac:dyDescent="0.15">
      <c r="B4962" s="7"/>
      <c r="D4962" s="64" t="str">
        <f t="shared" si="287"/>
        <v>[Role 6]</v>
      </c>
      <c r="E4962" s="43"/>
      <c r="F4962" s="8" t="str">
        <f t="shared" si="288"/>
        <v>USD</v>
      </c>
      <c r="H4962" s="28">
        <f>IF(OR(H4920=0, H4936=0), 0, H4952/H4920)</f>
        <v>0</v>
      </c>
      <c r="I4962" s="28">
        <f>IF(OR(I4920=0, I4936=0), 0, I4952/I4920)</f>
        <v>0</v>
      </c>
      <c r="J4962" s="28">
        <f>IF(OR(J4920=0, J4936=0), 0, J4952/J4920)</f>
        <v>0</v>
      </c>
      <c r="K4962" s="28">
        <f>IF(OR(K4920=0, K4936=0), 0, K4952/K4920)</f>
        <v>0</v>
      </c>
      <c r="L4962" s="28">
        <f>IF(OR(L4920=0, L4936=0), 0, L4952/L4920)</f>
        <v>0</v>
      </c>
    </row>
    <row r="4963" spans="2:13" s="1" customFormat="1" ht="15" hidden="1" customHeight="1" outlineLevel="1" x14ac:dyDescent="0.15">
      <c r="B4963" s="7"/>
      <c r="D4963" s="64" t="str">
        <f t="shared" si="287"/>
        <v>[Role 7]</v>
      </c>
      <c r="E4963" s="43"/>
      <c r="F4963" s="8" t="str">
        <f t="shared" si="288"/>
        <v>USD</v>
      </c>
      <c r="H4963" s="28">
        <f>IF(OR(H4920=0, H4937=0), 0, H4953/H4920)</f>
        <v>0</v>
      </c>
      <c r="I4963" s="28">
        <f>IF(OR(I4920=0, I4937=0), 0, I4953/I4920)</f>
        <v>0</v>
      </c>
      <c r="J4963" s="28">
        <f>IF(OR(J4920=0, J4937=0), 0, J4953/J4920)</f>
        <v>0</v>
      </c>
      <c r="K4963" s="28">
        <f>IF(OR(K4920=0, K4937=0), 0, K4953/K4920)</f>
        <v>0</v>
      </c>
      <c r="L4963" s="28">
        <f>IF(OR(L4920=0, L4937=0), 0, L4953/L4920)</f>
        <v>0</v>
      </c>
    </row>
    <row r="4964" spans="2:13" s="1" customFormat="1" ht="15" hidden="1" customHeight="1" outlineLevel="1" x14ac:dyDescent="0.15">
      <c r="B4964" s="7"/>
      <c r="D4964" s="64" t="str">
        <f t="shared" si="287"/>
        <v>[Role 8]</v>
      </c>
      <c r="E4964" s="43"/>
      <c r="F4964" s="8" t="str">
        <f t="shared" si="288"/>
        <v>USD</v>
      </c>
      <c r="H4964" s="28">
        <f>IF(OR(H4920=0, H4938=0), 0, H4954/H4920)</f>
        <v>0</v>
      </c>
      <c r="I4964" s="28">
        <f>IF(OR(I4920=0, I4938=0), 0, I4954/I4920)</f>
        <v>0</v>
      </c>
      <c r="J4964" s="28">
        <f>IF(OR(J4920=0, J4938=0), 0, J4954/J4920)</f>
        <v>0</v>
      </c>
      <c r="K4964" s="28">
        <f>IF(OR(K4920=0, K4938=0), 0, K4954/K4920)</f>
        <v>0</v>
      </c>
      <c r="L4964" s="28">
        <f>IF(OR(L4920=0, L4938=0), 0, L4954/L4920)</f>
        <v>0</v>
      </c>
    </row>
    <row r="4965" spans="2:13" hidden="1" outlineLevel="1" x14ac:dyDescent="0.15"/>
    <row r="4966" spans="2:13" s="1" customFormat="1" ht="18" hidden="1" customHeight="1" outlineLevel="1" x14ac:dyDescent="0.15">
      <c r="B4966" s="7"/>
      <c r="C4966" s="95" t="s">
        <v>10</v>
      </c>
      <c r="D4966" s="95"/>
      <c r="E4966" s="95"/>
      <c r="F4966" s="96"/>
      <c r="G4966" s="96"/>
      <c r="H4966" s="103" t="s">
        <v>4</v>
      </c>
      <c r="I4966" s="96" t="s">
        <v>5</v>
      </c>
      <c r="J4966" s="96" t="s">
        <v>6</v>
      </c>
      <c r="K4966" s="96" t="s">
        <v>257</v>
      </c>
      <c r="L4966" s="96" t="s">
        <v>258</v>
      </c>
      <c r="M4966" s="96"/>
    </row>
    <row r="4967" spans="2:13" ht="10" hidden="1" customHeight="1" outlineLevel="1" x14ac:dyDescent="0.15"/>
    <row r="4968" spans="2:13" s="1" customFormat="1" ht="15" hidden="1" customHeight="1" outlineLevel="1" x14ac:dyDescent="0.15">
      <c r="B4968" s="7"/>
      <c r="D4968" s="9" t="s">
        <v>17</v>
      </c>
      <c r="F4968" s="8" t="s">
        <v>9</v>
      </c>
      <c r="H4968" s="29">
        <f>H4942</f>
        <v>0</v>
      </c>
      <c r="I4968" s="29">
        <f>I4942</f>
        <v>0</v>
      </c>
      <c r="J4968" s="29">
        <f>J4942</f>
        <v>0</v>
      </c>
      <c r="K4968" s="29">
        <f>K4942</f>
        <v>0</v>
      </c>
      <c r="L4968" s="29">
        <f>L4942</f>
        <v>0</v>
      </c>
    </row>
    <row r="4969" spans="2:13" ht="4" hidden="1" customHeight="1" outlineLevel="1" x14ac:dyDescent="0.15">
      <c r="D4969" s="9"/>
      <c r="F4969" s="1"/>
      <c r="H4969" s="1"/>
      <c r="I4969" s="1"/>
      <c r="J4969" s="1"/>
      <c r="K4969" s="1"/>
      <c r="L4969" s="1"/>
    </row>
    <row r="4970" spans="2:13" s="1" customFormat="1" ht="15" hidden="1" customHeight="1" outlineLevel="1" x14ac:dyDescent="0.15">
      <c r="B4970" s="7"/>
      <c r="D4970" s="9" t="s">
        <v>249</v>
      </c>
      <c r="F4970" s="8" t="s">
        <v>9</v>
      </c>
      <c r="H4970" s="29" cm="1">
        <f t="array" ref="H4970">SUM(H4931:H4938 * (H4947:H4954 &lt;H4918))</f>
        <v>0</v>
      </c>
      <c r="I4970" s="29" cm="1">
        <f t="array" ref="I4970">SUM(I4931:I4938 * (I4947:I4954 &lt;I4918))</f>
        <v>0</v>
      </c>
      <c r="J4970" s="29" cm="1">
        <f t="array" ref="J4970">SUM(J4931:J4938 * (J4947:J4954 &lt;J4918))</f>
        <v>0</v>
      </c>
      <c r="K4970" s="29" cm="1">
        <f t="array" ref="K4970">SUM(K4931:K4938 * (K4947:K4954 &lt;K4918))</f>
        <v>0</v>
      </c>
      <c r="L4970" s="29" cm="1">
        <f t="array" ref="L4970">SUM(L4931:L4938 * (L4947:L4954 &lt;L4918))</f>
        <v>0</v>
      </c>
    </row>
    <row r="4971" spans="2:13" ht="4" hidden="1" customHeight="1" outlineLevel="1" x14ac:dyDescent="0.15">
      <c r="D4971" s="9"/>
      <c r="F4971" s="1"/>
      <c r="H4971" s="1"/>
      <c r="I4971" s="1"/>
      <c r="J4971" s="1"/>
      <c r="K4971" s="1"/>
      <c r="L4971" s="1"/>
    </row>
    <row r="4972" spans="2:13" s="1" customFormat="1" ht="15" hidden="1" customHeight="1" outlineLevel="1" x14ac:dyDescent="0.15">
      <c r="B4972" s="7"/>
      <c r="D4972" s="9" t="s">
        <v>11</v>
      </c>
      <c r="F4972" s="8" t="str">
        <f>ReportingCurrencyUnitLables</f>
        <v>USD 000s</v>
      </c>
      <c r="H4972" s="29">
        <f>H4922 * H4942 / 1000</f>
        <v>0</v>
      </c>
      <c r="I4972" s="105">
        <f t="shared" ref="I4972:L4972" si="289">I4922 * I4942 / 1000</f>
        <v>0</v>
      </c>
      <c r="J4972" s="29">
        <f t="shared" si="289"/>
        <v>0</v>
      </c>
      <c r="K4972" s="29">
        <f t="shared" si="289"/>
        <v>0</v>
      </c>
      <c r="L4972" s="29">
        <f t="shared" si="289"/>
        <v>0</v>
      </c>
    </row>
    <row r="4973" spans="2:13" ht="4" hidden="1" customHeight="1" outlineLevel="1" x14ac:dyDescent="0.15">
      <c r="D4973" s="9"/>
      <c r="F4973" s="1"/>
      <c r="H4973" s="1"/>
      <c r="I4973" s="1"/>
      <c r="J4973" s="1"/>
      <c r="K4973" s="1"/>
      <c r="L4973" s="1"/>
    </row>
    <row r="4974" spans="2:13" s="1" customFormat="1" ht="15" hidden="1" customHeight="1" outlineLevel="1" x14ac:dyDescent="0.15">
      <c r="B4974" s="7"/>
      <c r="D4974" s="9" t="s">
        <v>13</v>
      </c>
      <c r="F4974" s="8" t="s">
        <v>14</v>
      </c>
      <c r="H4974" s="30">
        <f>IF(H4968=0,0,H4970 / H4968)</f>
        <v>0</v>
      </c>
      <c r="I4974" s="30">
        <f>IF(I4968=0,0,I4970 / I4968)</f>
        <v>0</v>
      </c>
      <c r="J4974" s="30">
        <f>IF(J4968=0,0,J4970 / J4968)</f>
        <v>0</v>
      </c>
      <c r="K4974" s="30">
        <f>IF(K4968=0,0,K4970 / K4968)</f>
        <v>0</v>
      </c>
      <c r="L4974" s="30">
        <f>IF(L4968=0,0,L4970 / L4968)</f>
        <v>0</v>
      </c>
    </row>
    <row r="4975" spans="2:13" ht="4" hidden="1" customHeight="1" outlineLevel="1" x14ac:dyDescent="0.15">
      <c r="D4975" s="9"/>
      <c r="F4975" s="1"/>
      <c r="H4975" s="1"/>
      <c r="I4975" s="1"/>
      <c r="J4975" s="1"/>
      <c r="K4975" s="1"/>
      <c r="L4975" s="1"/>
    </row>
    <row r="4976" spans="2:13" ht="15" hidden="1" customHeight="1" outlineLevel="1" x14ac:dyDescent="0.15">
      <c r="D4976" s="9" t="s">
        <v>301</v>
      </c>
      <c r="F4976" s="8" t="str">
        <f>ReportingCurrencyUnitLables</f>
        <v>USD 000s</v>
      </c>
      <c r="G4976" s="1"/>
      <c r="H4976" s="105" cm="1">
        <f t="array" ref="H4976">SUM((H4957:H4964&lt;H4922) * (H4922 - H4957:H4964) * H4931:H4938) / 1000</f>
        <v>0</v>
      </c>
      <c r="I4976" s="105" cm="1">
        <f t="array" ref="I4976">SUM((I4957:I4964&lt;I4922) * (I4922 - I4957:I4964) * I4931:I4938) / 1000</f>
        <v>0</v>
      </c>
      <c r="J4976" s="105" cm="1">
        <f t="array" ref="J4976">SUM((J4957:J4964&lt;J4922) * (J4922 - J4957:J4964) * J4931:J4938) / 1000</f>
        <v>0</v>
      </c>
      <c r="K4976" s="105" cm="1">
        <f t="array" ref="K4976">SUM((K4957:K4964&lt;K4922) * (K4922 - K4957:K4964) * K4931:K4938) / 1000</f>
        <v>0</v>
      </c>
      <c r="L4976" s="105" cm="1">
        <f t="array" ref="L4976">SUM((L4957:L4964&lt;L4922) * (L4922 - L4957:L4964) * L4931:L4938) / 1000</f>
        <v>0</v>
      </c>
    </row>
    <row r="4977" spans="2:13" ht="4" hidden="1" customHeight="1" outlineLevel="1" x14ac:dyDescent="0.15">
      <c r="D4977" s="9"/>
      <c r="F4977" s="1"/>
      <c r="H4977" s="1"/>
      <c r="I4977" s="1"/>
      <c r="J4977" s="1"/>
      <c r="K4977" s="1"/>
      <c r="L4977" s="1"/>
    </row>
    <row r="4978" spans="2:13" s="1" customFormat="1" ht="15" hidden="1" customHeight="1" outlineLevel="1" x14ac:dyDescent="0.15">
      <c r="B4978" s="7"/>
      <c r="D4978" s="9" t="s">
        <v>252</v>
      </c>
      <c r="F4978" s="8" t="s">
        <v>250</v>
      </c>
      <c r="H4978" s="30">
        <f>IF(H4972=0, 0, H4976/H4972)</f>
        <v>0</v>
      </c>
      <c r="I4978" s="30">
        <f>IF(I4972=0, 0, I4976/I4972)</f>
        <v>0</v>
      </c>
      <c r="J4978" s="30">
        <f>IF(J4972=0, 0, J4976/J4972)</f>
        <v>0</v>
      </c>
      <c r="K4978" s="30">
        <f>IF(K4972=0, 0, K4976/K4972)</f>
        <v>0</v>
      </c>
      <c r="L4978" s="30">
        <f>IF(L4972=0, 0, L4976/L4972)</f>
        <v>0</v>
      </c>
    </row>
    <row r="4979" spans="2:13" ht="4" hidden="1" customHeight="1" outlineLevel="1" x14ac:dyDescent="0.15">
      <c r="D4979" s="9"/>
      <c r="F4979" s="1"/>
      <c r="H4979" s="1"/>
      <c r="I4979" s="1"/>
      <c r="J4979" s="1"/>
      <c r="K4979" s="1"/>
      <c r="L4979" s="1"/>
    </row>
    <row r="4980" spans="2:13" s="1" customFormat="1" ht="15" hidden="1" customHeight="1" outlineLevel="1" x14ac:dyDescent="0.15">
      <c r="B4980" s="7"/>
      <c r="C4980" s="7"/>
      <c r="D4980" s="9" t="s">
        <v>251</v>
      </c>
      <c r="F4980" s="8" t="s">
        <v>259</v>
      </c>
      <c r="H4980" s="31"/>
      <c r="I4980" s="30">
        <f>IF(H4978=0, 0, -(I4978-H4978) / H4978)</f>
        <v>0</v>
      </c>
      <c r="J4980" s="30">
        <f>IF(I4978=0, 0, -(J4978-I4978) / I4978)</f>
        <v>0</v>
      </c>
      <c r="K4980" s="30">
        <f>IF(J4978=0, 0, -(K4978-J4978) / J4978)</f>
        <v>0</v>
      </c>
      <c r="L4980" s="30">
        <f>IF(K4978=0, 0, -(L4978-K4978) / K4978)</f>
        <v>0</v>
      </c>
    </row>
    <row r="4981" spans="2:13" hidden="1" outlineLevel="1" x14ac:dyDescent="0.15"/>
    <row r="4982" spans="2:13" s="1" customFormat="1" ht="18" hidden="1" customHeight="1" outlineLevel="1" x14ac:dyDescent="0.15">
      <c r="B4982" s="7"/>
      <c r="C4982" s="95" t="s">
        <v>241</v>
      </c>
      <c r="D4982" s="95"/>
      <c r="E4982" s="97">
        <f>IF(AND(J4909 = "Yes", OR(ISBLANK(Worker_Type_Filter), Worker_Type_Filter = H4914),
 OR(ISBLANK(Country_Filter), Country_Filter = J4914)), 1, 0)</f>
        <v>1</v>
      </c>
      <c r="F4982" s="96"/>
      <c r="G4982" s="96"/>
      <c r="H4982" s="96" t="s">
        <v>4</v>
      </c>
      <c r="I4982" s="96" t="s">
        <v>5</v>
      </c>
      <c r="J4982" s="96" t="s">
        <v>6</v>
      </c>
      <c r="K4982" s="96" t="s">
        <v>257</v>
      </c>
      <c r="L4982" s="96" t="s">
        <v>258</v>
      </c>
      <c r="M4982" s="96"/>
    </row>
    <row r="4983" spans="2:13" ht="10" hidden="1" customHeight="1" outlineLevel="1" x14ac:dyDescent="0.15">
      <c r="C4983" s="44" t="s">
        <v>248</v>
      </c>
    </row>
    <row r="4984" spans="2:13" ht="4" hidden="1" customHeight="1" outlineLevel="1" x14ac:dyDescent="0.15"/>
    <row r="4985" spans="2:13" s="1" customFormat="1" ht="15" hidden="1" customHeight="1" outlineLevel="1" x14ac:dyDescent="0.15">
      <c r="B4985" s="7"/>
      <c r="C4985" s="19">
        <v>1</v>
      </c>
      <c r="D4985" s="9" t="s">
        <v>17</v>
      </c>
      <c r="F4985" s="8" t="s">
        <v>9</v>
      </c>
      <c r="H4985" s="29">
        <f>H4968 * $E4982</f>
        <v>0</v>
      </c>
      <c r="I4985" s="29">
        <f>I4968 * $E4982</f>
        <v>0</v>
      </c>
      <c r="J4985" s="29">
        <f>J4968 * $E4982</f>
        <v>0</v>
      </c>
      <c r="K4985" s="29">
        <f>K4968 * $E4982</f>
        <v>0</v>
      </c>
      <c r="L4985" s="29">
        <f>L4968 * $E4982</f>
        <v>0</v>
      </c>
    </row>
    <row r="4986" spans="2:13" ht="4" hidden="1" customHeight="1" outlineLevel="1" x14ac:dyDescent="0.15">
      <c r="D4986" s="9"/>
      <c r="F4986" s="1"/>
      <c r="H4986" s="1"/>
      <c r="I4986" s="1"/>
      <c r="J4986" s="1"/>
      <c r="K4986" s="1"/>
      <c r="L4986" s="1"/>
    </row>
    <row r="4987" spans="2:13" s="1" customFormat="1" ht="15" hidden="1" customHeight="1" outlineLevel="1" x14ac:dyDescent="0.15">
      <c r="B4987" s="7"/>
      <c r="C4987" s="19">
        <v>2</v>
      </c>
      <c r="D4987" s="9" t="s">
        <v>249</v>
      </c>
      <c r="F4987" s="8" t="s">
        <v>9</v>
      </c>
      <c r="H4987" s="29">
        <f>H4970 * $E4982</f>
        <v>0</v>
      </c>
      <c r="I4987" s="29">
        <f>I4970 * $E4982</f>
        <v>0</v>
      </c>
      <c r="J4987" s="29">
        <f>J4970 * $E4982</f>
        <v>0</v>
      </c>
      <c r="K4987" s="29">
        <f>K4970 * $E4982</f>
        <v>0</v>
      </c>
      <c r="L4987" s="29">
        <f>L4970 * $E4982</f>
        <v>0</v>
      </c>
    </row>
    <row r="4988" spans="2:13" ht="4" hidden="1" customHeight="1" outlineLevel="1" x14ac:dyDescent="0.15">
      <c r="D4988" s="9"/>
      <c r="F4988" s="1"/>
      <c r="H4988" s="1"/>
      <c r="I4988" s="1"/>
      <c r="J4988" s="1"/>
      <c r="K4988" s="1"/>
      <c r="L4988" s="1"/>
    </row>
    <row r="4989" spans="2:13" s="1" customFormat="1" ht="15" hidden="1" customHeight="1" outlineLevel="1" x14ac:dyDescent="0.15">
      <c r="B4989" s="7"/>
      <c r="C4989" s="19">
        <v>3</v>
      </c>
      <c r="D4989" s="9" t="s">
        <v>11</v>
      </c>
      <c r="F4989" s="8" t="str">
        <f>ReportingCurrencyUnitLables</f>
        <v>USD 000s</v>
      </c>
      <c r="H4989" s="29">
        <f>H4972 * $E4982</f>
        <v>0</v>
      </c>
      <c r="I4989" s="29">
        <f>I4972 * $E4982</f>
        <v>0</v>
      </c>
      <c r="J4989" s="29">
        <f>J4972 * $E4982</f>
        <v>0</v>
      </c>
      <c r="K4989" s="29">
        <f>K4972 * $E4982</f>
        <v>0</v>
      </c>
      <c r="L4989" s="29">
        <f>L4972 * $E4982</f>
        <v>0</v>
      </c>
    </row>
    <row r="4990" spans="2:13" ht="4" hidden="1" customHeight="1" outlineLevel="1" x14ac:dyDescent="0.15">
      <c r="D4990" s="9"/>
      <c r="F4990" s="1"/>
      <c r="H4990" s="1"/>
      <c r="I4990" s="1"/>
      <c r="J4990" s="1"/>
      <c r="K4990" s="1"/>
      <c r="L4990" s="1"/>
    </row>
    <row r="4991" spans="2:13" s="1" customFormat="1" ht="15" hidden="1" customHeight="1" outlineLevel="1" x14ac:dyDescent="0.15">
      <c r="B4991" s="7"/>
      <c r="C4991" s="19">
        <v>4</v>
      </c>
      <c r="D4991" s="9" t="s">
        <v>256</v>
      </c>
      <c r="F4991" s="8" t="str">
        <f>ReportingCurrencyUnitLables</f>
        <v>USD 000s</v>
      </c>
      <c r="H4991" s="29">
        <f>H4976 * $E4982</f>
        <v>0</v>
      </c>
      <c r="I4991" s="29">
        <f>I4976 * $E4982</f>
        <v>0</v>
      </c>
      <c r="J4991" s="29">
        <f>J4976 * $E4982</f>
        <v>0</v>
      </c>
      <c r="K4991" s="29">
        <f>K4976 * $E4982</f>
        <v>0</v>
      </c>
      <c r="L4991" s="29">
        <f>L4976 * $E4982</f>
        <v>0</v>
      </c>
    </row>
    <row r="4992" spans="2:13" ht="4" hidden="1" customHeight="1" outlineLevel="1" x14ac:dyDescent="0.15">
      <c r="D4992" s="9"/>
      <c r="F4992" s="1"/>
      <c r="H4992" s="1"/>
      <c r="I4992" s="1"/>
      <c r="J4992" s="1"/>
      <c r="K4992" s="1"/>
      <c r="L4992" s="1"/>
    </row>
    <row r="4993" spans="2:14" ht="10" hidden="1" customHeight="1" outlineLevel="1" x14ac:dyDescent="0.15">
      <c r="B4993" s="45"/>
      <c r="C4993" s="41"/>
      <c r="D4993" s="41"/>
      <c r="E4993" s="41"/>
      <c r="F4993" s="41"/>
      <c r="G4993" s="41"/>
      <c r="H4993" s="41"/>
      <c r="I4993" s="46"/>
      <c r="J4993" s="46"/>
      <c r="K4993" s="46"/>
      <c r="L4993" s="41"/>
      <c r="M4993" s="41"/>
      <c r="N4993" s="1"/>
    </row>
    <row r="4994" spans="2:14" ht="10" customHeight="1" x14ac:dyDescent="0.15"/>
    <row r="4995" spans="2:14" s="1" customFormat="1" ht="19" collapsed="1" x14ac:dyDescent="0.15">
      <c r="B4995" s="87" cm="1">
        <f t="array" aca="1" ref="B4995" ca="1">MAX($B$2:OFFSET(B4995,-1,0)+1)</f>
        <v>59</v>
      </c>
      <c r="C4995" s="88" t="str">
        <f>UPPER(J5000) &amp;" / " &amp; K5000  &amp; " / " &amp; L5000 &amp; " / " &amp; H5000</f>
        <v xml:space="preserve"> /  /  / </v>
      </c>
      <c r="D4995" s="88"/>
      <c r="E4995" s="41"/>
      <c r="F4995" s="41"/>
      <c r="G4995" s="41"/>
      <c r="H4995" s="62" t="str">
        <f>IF(COUNTIF(E4997:E5077, "!")&gt;0, "!", "")</f>
        <v/>
      </c>
      <c r="I4995" s="18" t="s">
        <v>240</v>
      </c>
      <c r="J4995" s="2" t="s">
        <v>210</v>
      </c>
      <c r="K4995" s="18" t="s">
        <v>266</v>
      </c>
      <c r="L4995" s="42">
        <f>E5068</f>
        <v>1</v>
      </c>
      <c r="M4995" s="41"/>
    </row>
    <row r="4996" spans="2:14" s="1" customFormat="1" ht="4" hidden="1" customHeight="1" outlineLevel="1" x14ac:dyDescent="0.15">
      <c r="B4996" s="92"/>
      <c r="C4996" s="93"/>
      <c r="D4996" s="93"/>
      <c r="E4996" s="93"/>
      <c r="F4996" s="93"/>
      <c r="G4996" s="93"/>
      <c r="H4996" s="93"/>
      <c r="I4996" s="94"/>
      <c r="J4996" s="94"/>
      <c r="K4996" s="94"/>
      <c r="L4996" s="93"/>
      <c r="M4996" s="93"/>
    </row>
    <row r="4997" spans="2:14" ht="10" hidden="1" customHeight="1" outlineLevel="1" x14ac:dyDescent="0.15"/>
    <row r="4998" spans="2:14" ht="15" hidden="1" customHeight="1" outlineLevel="1" x14ac:dyDescent="0.15">
      <c r="D4998" s="1"/>
      <c r="E4998" s="1"/>
      <c r="H4998" s="4" t="s">
        <v>1</v>
      </c>
      <c r="J4998" s="4" t="s">
        <v>0</v>
      </c>
      <c r="K4998" s="4" t="s">
        <v>209</v>
      </c>
      <c r="L4998" s="4" t="s">
        <v>263</v>
      </c>
    </row>
    <row r="4999" spans="2:14" ht="5" hidden="1" customHeight="1" outlineLevel="1" x14ac:dyDescent="0.15">
      <c r="D4999" s="1"/>
      <c r="E4999" s="1"/>
      <c r="H4999" s="1"/>
      <c r="J4999" s="1"/>
      <c r="K4999" s="1"/>
      <c r="L4999" s="1"/>
    </row>
    <row r="5000" spans="2:14" ht="15" hidden="1" customHeight="1" outlineLevel="1" x14ac:dyDescent="0.15">
      <c r="D5000" s="9" t="s">
        <v>2</v>
      </c>
      <c r="E5000" s="1"/>
      <c r="H5000" s="2"/>
      <c r="J5000" s="2"/>
      <c r="K5000" s="2"/>
      <c r="L5000" s="2"/>
    </row>
    <row r="5001" spans="2:14" hidden="1" outlineLevel="1" x14ac:dyDescent="0.15">
      <c r="D5001" s="1"/>
      <c r="E5001" s="1"/>
      <c r="F5001" s="1"/>
      <c r="H5001" s="1"/>
      <c r="I5001" s="1"/>
      <c r="J5001" s="1"/>
      <c r="K5001" s="1"/>
      <c r="L5001" s="1"/>
    </row>
    <row r="5002" spans="2:14" s="1" customFormat="1" ht="18" hidden="1" customHeight="1" outlineLevel="1" x14ac:dyDescent="0.15">
      <c r="B5002" s="7"/>
      <c r="C5002" s="95" t="s">
        <v>3</v>
      </c>
      <c r="D5002" s="95"/>
      <c r="E5002" s="95"/>
      <c r="F5002" s="96"/>
      <c r="G5002" s="96"/>
      <c r="H5002" s="96" t="s">
        <v>4</v>
      </c>
      <c r="I5002" s="96" t="s">
        <v>5</v>
      </c>
      <c r="J5002" s="96" t="s">
        <v>6</v>
      </c>
      <c r="K5002" s="96" t="s">
        <v>257</v>
      </c>
      <c r="L5002" s="96" t="s">
        <v>258</v>
      </c>
      <c r="M5002" s="96"/>
    </row>
    <row r="5003" spans="2:14" ht="10" hidden="1" customHeight="1" outlineLevel="1" x14ac:dyDescent="0.15">
      <c r="H5003" s="1"/>
      <c r="I5003" s="1"/>
      <c r="J5003" s="1"/>
      <c r="K5003" s="1"/>
      <c r="L5003" s="1"/>
    </row>
    <row r="5004" spans="2:14" s="1" customFormat="1" ht="15" hidden="1" customHeight="1" outlineLevel="1" x14ac:dyDescent="0.15">
      <c r="B5004" s="7"/>
      <c r="D5004" s="9" t="s">
        <v>3</v>
      </c>
      <c r="F5004" s="17" t="s">
        <v>331</v>
      </c>
      <c r="H5004" s="22"/>
      <c r="I5004" s="22"/>
      <c r="J5004" s="22"/>
      <c r="K5004" s="22"/>
      <c r="L5004" s="22"/>
    </row>
    <row r="5005" spans="2:14" ht="4" hidden="1" customHeight="1" outlineLevel="1" x14ac:dyDescent="0.15">
      <c r="D5005" s="1"/>
      <c r="E5005" s="1"/>
      <c r="F5005" s="1"/>
      <c r="H5005" s="1"/>
      <c r="I5005" s="1"/>
      <c r="J5005" s="1"/>
      <c r="K5005" s="1"/>
      <c r="L5005" s="1"/>
    </row>
    <row r="5006" spans="2:14" s="1" customFormat="1" ht="15" hidden="1" customHeight="1" outlineLevel="1" x14ac:dyDescent="0.15">
      <c r="B5006" s="7"/>
      <c r="D5006" s="9" t="s">
        <v>246</v>
      </c>
      <c r="F5006" s="8" t="str">
        <f>F5008 &amp; ":" &amp; F5004</f>
        <v>USD:[currency code]</v>
      </c>
      <c r="H5006" s="24"/>
      <c r="I5006" s="24"/>
      <c r="J5006" s="24"/>
      <c r="K5006" s="24"/>
      <c r="L5006" s="24"/>
    </row>
    <row r="5007" spans="2:14" ht="4" hidden="1" customHeight="1" outlineLevel="1" x14ac:dyDescent="0.15">
      <c r="D5007" s="1"/>
      <c r="E5007" s="1"/>
      <c r="F5007" s="1"/>
      <c r="H5007" s="1"/>
      <c r="I5007" s="1"/>
      <c r="J5007" s="1"/>
      <c r="K5007" s="1"/>
      <c r="L5007" s="1"/>
    </row>
    <row r="5008" spans="2:14" s="1" customFormat="1" ht="15" hidden="1" customHeight="1" outlineLevel="1" x14ac:dyDescent="0.15">
      <c r="B5008" s="7"/>
      <c r="D5008" s="9" t="s">
        <v>16</v>
      </c>
      <c r="F5008" s="8" t="str">
        <f>ReportingCurrency</f>
        <v>USD</v>
      </c>
      <c r="H5008" s="28">
        <f>IF(H5006=0, 0, H5004/H5006)</f>
        <v>0</v>
      </c>
      <c r="I5008" s="28">
        <f>IF(I5006=0, 0, I5004/I5006)</f>
        <v>0</v>
      </c>
      <c r="J5008" s="28">
        <f>IF(J5006=0, 0, J5004/J5006)</f>
        <v>0</v>
      </c>
      <c r="K5008" s="28">
        <f>IF(K5006=0, 0, K5004/K5006)</f>
        <v>0</v>
      </c>
      <c r="L5008" s="28">
        <f>IF(L5006=0, 0, L5004/L5006)</f>
        <v>0</v>
      </c>
    </row>
    <row r="5009" spans="2:13" ht="4" hidden="1" customHeight="1" outlineLevel="1" x14ac:dyDescent="0.15">
      <c r="D5009" s="1"/>
      <c r="E5009" s="1"/>
      <c r="F5009" s="1"/>
      <c r="H5009" s="1"/>
      <c r="I5009" s="1"/>
      <c r="J5009" s="1"/>
      <c r="K5009" s="1"/>
      <c r="L5009" s="1"/>
    </row>
    <row r="5010" spans="2:13" s="1" customFormat="1" ht="15" hidden="1" customHeight="1" outlineLevel="1" x14ac:dyDescent="0.15">
      <c r="B5010" s="7"/>
      <c r="D5010" s="9" t="s">
        <v>253</v>
      </c>
      <c r="F5010" s="8" t="s">
        <v>254</v>
      </c>
      <c r="H5010" s="2"/>
      <c r="I5010" s="2"/>
      <c r="J5010" s="2"/>
      <c r="K5010" s="2"/>
      <c r="L5010" s="2"/>
    </row>
    <row r="5011" spans="2:13" ht="4" hidden="1" customHeight="1" outlineLevel="1" x14ac:dyDescent="0.15">
      <c r="D5011" s="1"/>
      <c r="E5011" s="1"/>
      <c r="F5011" s="1"/>
      <c r="H5011" s="1"/>
      <c r="I5011" s="1"/>
      <c r="J5011" s="1"/>
      <c r="K5011" s="1"/>
      <c r="L5011" s="1"/>
    </row>
    <row r="5012" spans="2:13" s="1" customFormat="1" ht="15" hidden="1" customHeight="1" outlineLevel="1" x14ac:dyDescent="0.15">
      <c r="B5012" s="7"/>
      <c r="D5012" s="9" t="s">
        <v>279</v>
      </c>
      <c r="F5012" s="8" t="s">
        <v>255</v>
      </c>
      <c r="H5012" s="25"/>
      <c r="I5012" s="25"/>
      <c r="J5012" s="25"/>
      <c r="K5012" s="25"/>
      <c r="L5012" s="25"/>
    </row>
    <row r="5013" spans="2:13" hidden="1" outlineLevel="1" x14ac:dyDescent="0.15">
      <c r="D5013" s="1"/>
      <c r="E5013" s="1"/>
      <c r="F5013" s="1"/>
      <c r="H5013" s="1"/>
      <c r="I5013" s="1"/>
      <c r="J5013" s="1"/>
      <c r="K5013" s="1"/>
      <c r="L5013" s="1"/>
    </row>
    <row r="5014" spans="2:13" s="1" customFormat="1" ht="18" hidden="1" customHeight="1" outlineLevel="1" x14ac:dyDescent="0.15">
      <c r="B5014" s="7"/>
      <c r="C5014" s="95" t="s">
        <v>8</v>
      </c>
      <c r="D5014" s="95"/>
      <c r="E5014" s="95"/>
      <c r="F5014" s="96"/>
      <c r="G5014" s="96"/>
      <c r="H5014" s="96" t="s">
        <v>4</v>
      </c>
      <c r="I5014" s="96" t="s">
        <v>5</v>
      </c>
      <c r="J5014" s="96" t="s">
        <v>6</v>
      </c>
      <c r="K5014" s="96" t="s">
        <v>257</v>
      </c>
      <c r="L5014" s="96" t="s">
        <v>258</v>
      </c>
      <c r="M5014" s="96"/>
    </row>
    <row r="5015" spans="2:13" ht="10" hidden="1" customHeight="1" outlineLevel="1" x14ac:dyDescent="0.15">
      <c r="H5015" s="1"/>
      <c r="I5015" s="1"/>
      <c r="J5015" s="1"/>
      <c r="K5015" s="1"/>
      <c r="L5015" s="1"/>
    </row>
    <row r="5016" spans="2:13" ht="15" hidden="1" customHeight="1" outlineLevel="1" x14ac:dyDescent="0.15">
      <c r="D5016" s="9" t="s">
        <v>323</v>
      </c>
      <c r="E5016" s="1"/>
      <c r="F5016" s="1"/>
      <c r="H5016" s="65"/>
      <c r="I5016" s="1"/>
      <c r="J5016" s="1"/>
      <c r="K5016" s="1"/>
      <c r="L5016" s="1"/>
    </row>
    <row r="5017" spans="2:13" s="1" customFormat="1" ht="15" hidden="1" customHeight="1" outlineLevel="1" x14ac:dyDescent="0.15">
      <c r="B5017" s="7"/>
      <c r="D5017" s="63" t="s">
        <v>317</v>
      </c>
      <c r="F5017" s="8" t="s">
        <v>18</v>
      </c>
      <c r="H5017" s="23"/>
      <c r="I5017" s="23"/>
      <c r="J5017" s="23"/>
      <c r="K5017" s="23"/>
      <c r="L5017" s="23"/>
    </row>
    <row r="5018" spans="2:13" s="1" customFormat="1" ht="15" hidden="1" customHeight="1" outlineLevel="1" x14ac:dyDescent="0.15">
      <c r="B5018" s="7"/>
      <c r="D5018" s="63" t="s">
        <v>302</v>
      </c>
      <c r="F5018" s="8" t="s">
        <v>18</v>
      </c>
      <c r="H5018" s="23"/>
      <c r="I5018" s="23"/>
      <c r="J5018" s="23"/>
      <c r="K5018" s="23"/>
      <c r="L5018" s="23"/>
    </row>
    <row r="5019" spans="2:13" s="1" customFormat="1" ht="15" hidden="1" customHeight="1" outlineLevel="1" x14ac:dyDescent="0.15">
      <c r="B5019" s="7"/>
      <c r="D5019" s="63" t="s">
        <v>303</v>
      </c>
      <c r="F5019" s="8" t="s">
        <v>18</v>
      </c>
      <c r="H5019" s="23"/>
      <c r="I5019" s="23"/>
      <c r="J5019" s="23"/>
      <c r="K5019" s="23"/>
      <c r="L5019" s="23"/>
    </row>
    <row r="5020" spans="2:13" s="1" customFormat="1" ht="15" hidden="1" customHeight="1" outlineLevel="1" x14ac:dyDescent="0.15">
      <c r="B5020" s="7"/>
      <c r="D5020" s="63" t="s">
        <v>304</v>
      </c>
      <c r="F5020" s="8" t="s">
        <v>18</v>
      </c>
      <c r="H5020" s="23"/>
      <c r="I5020" s="23"/>
      <c r="J5020" s="23"/>
      <c r="K5020" s="23"/>
      <c r="L5020" s="23"/>
    </row>
    <row r="5021" spans="2:13" s="1" customFormat="1" ht="15" hidden="1" customHeight="1" outlineLevel="1" x14ac:dyDescent="0.15">
      <c r="B5021" s="7"/>
      <c r="D5021" s="63" t="s">
        <v>318</v>
      </c>
      <c r="F5021" s="8" t="s">
        <v>18</v>
      </c>
      <c r="H5021" s="23"/>
      <c r="I5021" s="23"/>
      <c r="J5021" s="23"/>
      <c r="K5021" s="23"/>
      <c r="L5021" s="23"/>
    </row>
    <row r="5022" spans="2:13" s="1" customFormat="1" ht="15" hidden="1" customHeight="1" outlineLevel="1" x14ac:dyDescent="0.15">
      <c r="B5022" s="7"/>
      <c r="D5022" s="63" t="s">
        <v>319</v>
      </c>
      <c r="F5022" s="8" t="s">
        <v>18</v>
      </c>
      <c r="H5022" s="23"/>
      <c r="I5022" s="23"/>
      <c r="J5022" s="23"/>
      <c r="K5022" s="23"/>
      <c r="L5022" s="23"/>
    </row>
    <row r="5023" spans="2:13" s="1" customFormat="1" ht="15" hidden="1" customHeight="1" outlineLevel="1" x14ac:dyDescent="0.15">
      <c r="B5023" s="7"/>
      <c r="D5023" s="63" t="s">
        <v>320</v>
      </c>
      <c r="F5023" s="8" t="s">
        <v>18</v>
      </c>
      <c r="H5023" s="23"/>
      <c r="I5023" s="23"/>
      <c r="J5023" s="23"/>
      <c r="K5023" s="23"/>
      <c r="L5023" s="23"/>
    </row>
    <row r="5024" spans="2:13" s="1" customFormat="1" ht="15" hidden="1" customHeight="1" outlineLevel="1" x14ac:dyDescent="0.15">
      <c r="B5024" s="7"/>
      <c r="D5024" s="63" t="s">
        <v>321</v>
      </c>
      <c r="F5024" s="8" t="s">
        <v>18</v>
      </c>
      <c r="H5024" s="23"/>
      <c r="I5024" s="23"/>
      <c r="J5024" s="23"/>
      <c r="K5024" s="23"/>
      <c r="L5024" s="23"/>
    </row>
    <row r="5025" spans="2:13" ht="4" hidden="1" customHeight="1" outlineLevel="1" x14ac:dyDescent="0.15">
      <c r="D5025" s="1"/>
      <c r="E5025" s="1"/>
      <c r="F5025" s="1"/>
      <c r="H5025" s="1"/>
      <c r="I5025" s="1"/>
      <c r="J5025" s="1"/>
      <c r="K5025" s="1"/>
      <c r="L5025" s="1"/>
    </row>
    <row r="5026" spans="2:13" s="1" customFormat="1" ht="15" hidden="1" customHeight="1" outlineLevel="1" x14ac:dyDescent="0.15">
      <c r="B5026" s="7"/>
      <c r="D5026" s="66" t="s">
        <v>327</v>
      </c>
      <c r="F5026" s="8" t="s">
        <v>18</v>
      </c>
      <c r="H5026" s="23"/>
      <c r="I5026" s="23"/>
      <c r="J5026" s="23"/>
      <c r="K5026" s="23"/>
      <c r="L5026" s="23"/>
    </row>
    <row r="5027" spans="2:13" ht="4" hidden="1" customHeight="1" outlineLevel="1" x14ac:dyDescent="0.15">
      <c r="D5027" s="1"/>
      <c r="E5027" s="1"/>
      <c r="F5027" s="1"/>
      <c r="H5027" s="1"/>
      <c r="I5027" s="1"/>
      <c r="J5027" s="1"/>
      <c r="K5027" s="1"/>
      <c r="L5027" s="1"/>
    </row>
    <row r="5028" spans="2:13" s="1" customFormat="1" ht="15" hidden="1" customHeight="1" outlineLevel="1" x14ac:dyDescent="0.15">
      <c r="B5028" s="7"/>
      <c r="D5028" s="60" t="s">
        <v>310</v>
      </c>
      <c r="E5028"/>
      <c r="F5028" s="8" t="s">
        <v>18</v>
      </c>
      <c r="H5028" s="28">
        <f>SUM(H5017:H5024, H5026)</f>
        <v>0</v>
      </c>
      <c r="I5028" s="28">
        <f t="shared" ref="I5028:L5028" si="290">SUM(I5017:I5024, I5026)</f>
        <v>0</v>
      </c>
      <c r="J5028" s="28">
        <f t="shared" si="290"/>
        <v>0</v>
      </c>
      <c r="K5028" s="28">
        <f t="shared" si="290"/>
        <v>0</v>
      </c>
      <c r="L5028" s="28">
        <f t="shared" si="290"/>
        <v>0</v>
      </c>
    </row>
    <row r="5029" spans="2:13" hidden="1" outlineLevel="1" x14ac:dyDescent="0.15">
      <c r="D5029" s="1"/>
      <c r="E5029" s="1"/>
      <c r="F5029" s="1"/>
      <c r="H5029" s="1"/>
      <c r="I5029" s="1"/>
      <c r="J5029" s="1"/>
      <c r="K5029" s="1"/>
      <c r="L5029" s="1"/>
    </row>
    <row r="5030" spans="2:13" s="1" customFormat="1" ht="18" hidden="1" customHeight="1" outlineLevel="1" x14ac:dyDescent="0.15">
      <c r="B5030" s="7"/>
      <c r="C5030" s="95" t="s">
        <v>322</v>
      </c>
      <c r="D5030" s="95"/>
      <c r="E5030" s="95"/>
      <c r="F5030" s="96"/>
      <c r="G5030" s="96"/>
      <c r="H5030" s="96" t="s">
        <v>4</v>
      </c>
      <c r="I5030" s="96" t="s">
        <v>5</v>
      </c>
      <c r="J5030" s="96" t="s">
        <v>6</v>
      </c>
      <c r="K5030" s="96" t="s">
        <v>257</v>
      </c>
      <c r="L5030" s="96" t="s">
        <v>258</v>
      </c>
      <c r="M5030" s="96"/>
    </row>
    <row r="5031" spans="2:13" ht="10" hidden="1" customHeight="1" outlineLevel="1" x14ac:dyDescent="0.15">
      <c r="H5031" s="1"/>
      <c r="I5031" s="1"/>
      <c r="J5031" s="1"/>
      <c r="K5031" s="1"/>
      <c r="L5031" s="1"/>
    </row>
    <row r="5032" spans="2:13" ht="15" hidden="1" customHeight="1" outlineLevel="1" x14ac:dyDescent="0.15">
      <c r="D5032" s="61" t="s">
        <v>308</v>
      </c>
      <c r="H5032" s="102" t="str" cm="1">
        <f t="array" ref="H5032">IF(OR(E5033:E5040 = "!"), "Red alert = missing data","")</f>
        <v/>
      </c>
      <c r="I5032" s="1"/>
      <c r="J5032" s="1"/>
      <c r="K5032" s="1"/>
      <c r="L5032" s="1"/>
    </row>
    <row r="5033" spans="2:13" s="1" customFormat="1" ht="15" hidden="1" customHeight="1" outlineLevel="1" x14ac:dyDescent="0.15">
      <c r="B5033" s="7"/>
      <c r="D5033" s="64" t="str">
        <f t="shared" ref="D5033:D5040" si="291">D5017</f>
        <v>[Role 1]</v>
      </c>
      <c r="E5033" s="62" t="str" cm="1">
        <f t="array" ref="E5033">IF(OR(H5017:L5017*H5033:L5033 &lt; H5017:L5017*1), "!", "")</f>
        <v/>
      </c>
      <c r="F5033" s="59" t="str">
        <f>F5004</f>
        <v>[currency code]</v>
      </c>
      <c r="H5033" s="23"/>
      <c r="I5033" s="23"/>
      <c r="J5033" s="23"/>
      <c r="K5033" s="23"/>
      <c r="L5033" s="23"/>
    </row>
    <row r="5034" spans="2:13" s="1" customFormat="1" ht="15" hidden="1" customHeight="1" outlineLevel="1" x14ac:dyDescent="0.15">
      <c r="B5034" s="7"/>
      <c r="D5034" s="64" t="str">
        <f t="shared" si="291"/>
        <v>[Role 2]</v>
      </c>
      <c r="E5034" s="62" t="str" cm="1">
        <f t="array" ref="E5034">IF(OR(H5018:L5018*H5034:L5034 &lt; H5018:L5018*1), "!", "")</f>
        <v/>
      </c>
      <c r="F5034" s="59" t="str">
        <f>F5004</f>
        <v>[currency code]</v>
      </c>
      <c r="H5034" s="23"/>
      <c r="I5034" s="23"/>
      <c r="J5034" s="23"/>
      <c r="K5034" s="23"/>
      <c r="L5034" s="23"/>
    </row>
    <row r="5035" spans="2:13" s="1" customFormat="1" ht="15" hidden="1" customHeight="1" outlineLevel="1" x14ac:dyDescent="0.15">
      <c r="B5035" s="7"/>
      <c r="D5035" s="64" t="str">
        <f t="shared" si="291"/>
        <v>[Role 3]</v>
      </c>
      <c r="E5035" s="62" t="str" cm="1">
        <f t="array" ref="E5035">IF(OR(H5019:L5019*H5035:L5035 &lt; H5019:L5019*1), "!", "")</f>
        <v/>
      </c>
      <c r="F5035" s="59" t="str">
        <f>F5004</f>
        <v>[currency code]</v>
      </c>
      <c r="H5035" s="23"/>
      <c r="I5035" s="23"/>
      <c r="J5035" s="23"/>
      <c r="K5035" s="23"/>
      <c r="L5035" s="23"/>
    </row>
    <row r="5036" spans="2:13" s="1" customFormat="1" ht="15" hidden="1" customHeight="1" outlineLevel="1" x14ac:dyDescent="0.15">
      <c r="B5036" s="7"/>
      <c r="D5036" s="64" t="str">
        <f t="shared" si="291"/>
        <v>[Role 4]</v>
      </c>
      <c r="E5036" s="62" t="str" cm="1">
        <f t="array" ref="E5036">IF(OR(H5020:L5020*H5036:L5036 &lt; H5020:L5020*1), "!", "")</f>
        <v/>
      </c>
      <c r="F5036" s="59" t="str">
        <f>F5004</f>
        <v>[currency code]</v>
      </c>
      <c r="H5036" s="23"/>
      <c r="I5036" s="23"/>
      <c r="J5036" s="23"/>
      <c r="K5036" s="23"/>
      <c r="L5036" s="23"/>
    </row>
    <row r="5037" spans="2:13" s="1" customFormat="1" ht="15" hidden="1" customHeight="1" outlineLevel="1" x14ac:dyDescent="0.15">
      <c r="B5037" s="7"/>
      <c r="D5037" s="64" t="str">
        <f t="shared" si="291"/>
        <v>[Role 5]</v>
      </c>
      <c r="E5037" s="62" t="str" cm="1">
        <f t="array" ref="E5037">IF(OR(H5021:L5021*H5037:L5037 &lt; H5021:L5021*1), "!", "")</f>
        <v/>
      </c>
      <c r="F5037" s="59" t="str">
        <f>F5004</f>
        <v>[currency code]</v>
      </c>
      <c r="H5037" s="23"/>
      <c r="I5037" s="23"/>
      <c r="J5037" s="23"/>
      <c r="K5037" s="23"/>
      <c r="L5037" s="23"/>
    </row>
    <row r="5038" spans="2:13" s="1" customFormat="1" ht="15" hidden="1" customHeight="1" outlineLevel="1" x14ac:dyDescent="0.15">
      <c r="B5038" s="7"/>
      <c r="D5038" s="64" t="str">
        <f t="shared" si="291"/>
        <v>[Role 6]</v>
      </c>
      <c r="E5038" s="62" t="str" cm="1">
        <f t="array" ref="E5038">IF(OR(H5022:L5022*H5038:L5038 &lt; H5022:L5022*1), "!", "")</f>
        <v/>
      </c>
      <c r="F5038" s="59" t="str">
        <f>F5004</f>
        <v>[currency code]</v>
      </c>
      <c r="H5038" s="23"/>
      <c r="I5038" s="23"/>
      <c r="J5038" s="23"/>
      <c r="K5038" s="23"/>
      <c r="L5038" s="23"/>
    </row>
    <row r="5039" spans="2:13" s="1" customFormat="1" ht="15" hidden="1" customHeight="1" outlineLevel="1" x14ac:dyDescent="0.15">
      <c r="B5039" s="7"/>
      <c r="D5039" s="64" t="str">
        <f t="shared" si="291"/>
        <v>[Role 7]</v>
      </c>
      <c r="E5039" s="62" t="str" cm="1">
        <f t="array" ref="E5039">IF(OR(H5023:L5023*H5039:L5039 &lt; H5023:L5023*1), "!", "")</f>
        <v/>
      </c>
      <c r="F5039" s="59" t="str">
        <f>F5004</f>
        <v>[currency code]</v>
      </c>
      <c r="H5039" s="23"/>
      <c r="I5039" s="23"/>
      <c r="J5039" s="23"/>
      <c r="K5039" s="23"/>
      <c r="L5039" s="23"/>
    </row>
    <row r="5040" spans="2:13" s="1" customFormat="1" ht="15" hidden="1" customHeight="1" outlineLevel="1" x14ac:dyDescent="0.15">
      <c r="B5040" s="7"/>
      <c r="D5040" s="64" t="str">
        <f t="shared" si="291"/>
        <v>[Role 8]</v>
      </c>
      <c r="E5040" s="62" t="str" cm="1">
        <f t="array" ref="E5040">IF(OR(H5024:L5024*H5040:L5040 &lt; H5024:L5024*1), "!", "")</f>
        <v/>
      </c>
      <c r="F5040" s="59" t="str">
        <f>F5004</f>
        <v>[currency code]</v>
      </c>
      <c r="H5040" s="23"/>
      <c r="I5040" s="23"/>
      <c r="J5040" s="23"/>
      <c r="K5040" s="23"/>
      <c r="L5040" s="23"/>
    </row>
    <row r="5041" spans="2:13" ht="10" hidden="1" customHeight="1" outlineLevel="1" x14ac:dyDescent="0.15">
      <c r="D5041" s="1"/>
      <c r="E5041" s="1"/>
      <c r="F5041" s="1"/>
      <c r="H5041" s="1"/>
      <c r="I5041" s="1"/>
      <c r="J5041" s="1"/>
      <c r="K5041" s="1"/>
      <c r="L5041" s="1"/>
    </row>
    <row r="5042" spans="2:13" ht="15" hidden="1" customHeight="1" outlineLevel="1" x14ac:dyDescent="0.15">
      <c r="D5042" s="61" t="s">
        <v>309</v>
      </c>
      <c r="E5042" s="1"/>
      <c r="F5042" s="1"/>
      <c r="H5042" s="104" t="s">
        <v>326</v>
      </c>
      <c r="I5042" s="1"/>
      <c r="J5042" s="1"/>
      <c r="K5042" s="1"/>
      <c r="L5042" s="1"/>
    </row>
    <row r="5043" spans="2:13" s="1" customFormat="1" ht="15" hidden="1" customHeight="1" outlineLevel="1" x14ac:dyDescent="0.15">
      <c r="B5043" s="7"/>
      <c r="D5043" s="64" t="str">
        <f t="shared" ref="D5043:D5050" si="292">D5017</f>
        <v>[Role 1]</v>
      </c>
      <c r="E5043" s="43"/>
      <c r="F5043" s="8" t="str">
        <f t="shared" ref="F5043:F5050" si="293">ReportingCurrency</f>
        <v>USD</v>
      </c>
      <c r="H5043" s="28">
        <f>IF(OR(H5006=0, H5017=0), 0, H5033/H5006)</f>
        <v>0</v>
      </c>
      <c r="I5043" s="28">
        <f>IF(OR(I5006=0, I5017=0), 0, I5033/I5006)</f>
        <v>0</v>
      </c>
      <c r="J5043" s="28">
        <f>IF(OR(J5006=0, J5017=0), 0, J5033/J5006)</f>
        <v>0</v>
      </c>
      <c r="K5043" s="28">
        <f>IF(OR(K5006=0, K5017=0), 0, K5033/K5006)</f>
        <v>0</v>
      </c>
      <c r="L5043" s="28">
        <f>IF(OR(L5006=0, L5017=0), 0, L5033/L5006)</f>
        <v>0</v>
      </c>
    </row>
    <row r="5044" spans="2:13" s="1" customFormat="1" ht="15" hidden="1" customHeight="1" outlineLevel="1" x14ac:dyDescent="0.15">
      <c r="B5044" s="7"/>
      <c r="D5044" s="64" t="str">
        <f t="shared" si="292"/>
        <v>[Role 2]</v>
      </c>
      <c r="E5044" s="43"/>
      <c r="F5044" s="8" t="str">
        <f t="shared" si="293"/>
        <v>USD</v>
      </c>
      <c r="H5044" s="28">
        <f>IF(OR(H5006=0, H5018=0), 0, H5034/H5006)</f>
        <v>0</v>
      </c>
      <c r="I5044" s="28">
        <f>IF(OR(I5006=0, I5018=0), 0, I5034/I5006)</f>
        <v>0</v>
      </c>
      <c r="J5044" s="28">
        <f>IF(OR(J5006=0, J5018=0), 0, J5034/J5006)</f>
        <v>0</v>
      </c>
      <c r="K5044" s="28">
        <f>IF(OR(K5006=0, K5018=0), 0, K5034/K5006)</f>
        <v>0</v>
      </c>
      <c r="L5044" s="28">
        <f>IF(OR(L5006=0, L5018=0), 0, L5034/L5006)</f>
        <v>0</v>
      </c>
    </row>
    <row r="5045" spans="2:13" s="1" customFormat="1" ht="15" hidden="1" customHeight="1" outlineLevel="1" x14ac:dyDescent="0.15">
      <c r="B5045" s="7"/>
      <c r="D5045" s="64" t="str">
        <f t="shared" si="292"/>
        <v>[Role 3]</v>
      </c>
      <c r="E5045" s="43"/>
      <c r="F5045" s="8" t="str">
        <f t="shared" si="293"/>
        <v>USD</v>
      </c>
      <c r="H5045" s="28">
        <f>IF(OR(H5006=0, H5019=0), 0, H5035/H5006)</f>
        <v>0</v>
      </c>
      <c r="I5045" s="28">
        <f>IF(OR(I5006=0, I5019=0), 0, I5035/I5006)</f>
        <v>0</v>
      </c>
      <c r="J5045" s="28">
        <f>IF(OR(J5006=0, J5019=0), 0, J5035/J5006)</f>
        <v>0</v>
      </c>
      <c r="K5045" s="28">
        <f>IF(OR(K5006=0, K5019=0), 0, K5035/K5006)</f>
        <v>0</v>
      </c>
      <c r="L5045" s="28">
        <f>IF(OR(L5006=0, L5019=0), 0, L5035/L5006)</f>
        <v>0</v>
      </c>
    </row>
    <row r="5046" spans="2:13" s="1" customFormat="1" ht="15" hidden="1" customHeight="1" outlineLevel="1" x14ac:dyDescent="0.15">
      <c r="B5046" s="7"/>
      <c r="D5046" s="64" t="str">
        <f t="shared" si="292"/>
        <v>[Role 4]</v>
      </c>
      <c r="E5046" s="43"/>
      <c r="F5046" s="8" t="str">
        <f t="shared" si="293"/>
        <v>USD</v>
      </c>
      <c r="H5046" s="28">
        <f>IF(OR(H5006=0, H5020=0), 0, H5036/H5006)</f>
        <v>0</v>
      </c>
      <c r="I5046" s="28">
        <f>IF(OR(I5006=0, I5020=0), 0, I5036/I5006)</f>
        <v>0</v>
      </c>
      <c r="J5046" s="28">
        <f>IF(OR(J5006=0, J5020=0), 0, J5036/J5006)</f>
        <v>0</v>
      </c>
      <c r="K5046" s="28">
        <f>IF(OR(K5006=0, K5020=0), 0, K5036/K5006)</f>
        <v>0</v>
      </c>
      <c r="L5046" s="28">
        <f>IF(OR(L5006=0, L5020=0), 0, L5036/L5006)</f>
        <v>0</v>
      </c>
    </row>
    <row r="5047" spans="2:13" s="1" customFormat="1" ht="15" hidden="1" customHeight="1" outlineLevel="1" x14ac:dyDescent="0.15">
      <c r="B5047" s="7"/>
      <c r="D5047" s="64" t="str">
        <f t="shared" si="292"/>
        <v>[Role 5]</v>
      </c>
      <c r="E5047" s="43"/>
      <c r="F5047" s="8" t="str">
        <f t="shared" si="293"/>
        <v>USD</v>
      </c>
      <c r="H5047" s="28">
        <f>IF(OR(H5006=0, H5021=0), 0, H5037/H5006)</f>
        <v>0</v>
      </c>
      <c r="I5047" s="28">
        <f>IF(OR(I5006=0, I5021=0), 0, I5037/I5006)</f>
        <v>0</v>
      </c>
      <c r="J5047" s="28">
        <f>IF(OR(J5006=0, J5021=0), 0, J5037/J5006)</f>
        <v>0</v>
      </c>
      <c r="K5047" s="28">
        <f>IF(OR(K5006=0, K5021=0), 0, K5037/K5006)</f>
        <v>0</v>
      </c>
      <c r="L5047" s="28">
        <f>IF(OR(L5006=0, L5021=0), 0, L5037/L5006)</f>
        <v>0</v>
      </c>
    </row>
    <row r="5048" spans="2:13" s="1" customFormat="1" ht="15" hidden="1" customHeight="1" outlineLevel="1" x14ac:dyDescent="0.15">
      <c r="B5048" s="7"/>
      <c r="D5048" s="64" t="str">
        <f t="shared" si="292"/>
        <v>[Role 6]</v>
      </c>
      <c r="E5048" s="43"/>
      <c r="F5048" s="8" t="str">
        <f t="shared" si="293"/>
        <v>USD</v>
      </c>
      <c r="H5048" s="28">
        <f>IF(OR(H5006=0, H5022=0), 0, H5038/H5006)</f>
        <v>0</v>
      </c>
      <c r="I5048" s="28">
        <f>IF(OR(I5006=0, I5022=0), 0, I5038/I5006)</f>
        <v>0</v>
      </c>
      <c r="J5048" s="28">
        <f>IF(OR(J5006=0, J5022=0), 0, J5038/J5006)</f>
        <v>0</v>
      </c>
      <c r="K5048" s="28">
        <f>IF(OR(K5006=0, K5022=0), 0, K5038/K5006)</f>
        <v>0</v>
      </c>
      <c r="L5048" s="28">
        <f>IF(OR(L5006=0, L5022=0), 0, L5038/L5006)</f>
        <v>0</v>
      </c>
    </row>
    <row r="5049" spans="2:13" s="1" customFormat="1" ht="15" hidden="1" customHeight="1" outlineLevel="1" x14ac:dyDescent="0.15">
      <c r="B5049" s="7"/>
      <c r="D5049" s="64" t="str">
        <f t="shared" si="292"/>
        <v>[Role 7]</v>
      </c>
      <c r="E5049" s="43"/>
      <c r="F5049" s="8" t="str">
        <f t="shared" si="293"/>
        <v>USD</v>
      </c>
      <c r="H5049" s="28">
        <f>IF(OR(H5006=0, H5023=0), 0, H5039/H5006)</f>
        <v>0</v>
      </c>
      <c r="I5049" s="28">
        <f>IF(OR(I5006=0, I5023=0), 0, I5039/I5006)</f>
        <v>0</v>
      </c>
      <c r="J5049" s="28">
        <f>IF(OR(J5006=0, J5023=0), 0, J5039/J5006)</f>
        <v>0</v>
      </c>
      <c r="K5049" s="28">
        <f>IF(OR(K5006=0, K5023=0), 0, K5039/K5006)</f>
        <v>0</v>
      </c>
      <c r="L5049" s="28">
        <f>IF(OR(L5006=0, L5023=0), 0, L5039/L5006)</f>
        <v>0</v>
      </c>
    </row>
    <row r="5050" spans="2:13" s="1" customFormat="1" ht="15" hidden="1" customHeight="1" outlineLevel="1" x14ac:dyDescent="0.15">
      <c r="B5050" s="7"/>
      <c r="D5050" s="64" t="str">
        <f t="shared" si="292"/>
        <v>[Role 8]</v>
      </c>
      <c r="E5050" s="43"/>
      <c r="F5050" s="8" t="str">
        <f t="shared" si="293"/>
        <v>USD</v>
      </c>
      <c r="H5050" s="28">
        <f>IF(OR(H5006=0, H5024=0), 0, H5040/H5006)</f>
        <v>0</v>
      </c>
      <c r="I5050" s="28">
        <f>IF(OR(I5006=0, I5024=0), 0, I5040/I5006)</f>
        <v>0</v>
      </c>
      <c r="J5050" s="28">
        <f>IF(OR(J5006=0, J5024=0), 0, J5040/J5006)</f>
        <v>0</v>
      </c>
      <c r="K5050" s="28">
        <f>IF(OR(K5006=0, K5024=0), 0, K5040/K5006)</f>
        <v>0</v>
      </c>
      <c r="L5050" s="28">
        <f>IF(OR(L5006=0, L5024=0), 0, L5040/L5006)</f>
        <v>0</v>
      </c>
    </row>
    <row r="5051" spans="2:13" hidden="1" outlineLevel="1" x14ac:dyDescent="0.15"/>
    <row r="5052" spans="2:13" s="1" customFormat="1" ht="18" hidden="1" customHeight="1" outlineLevel="1" x14ac:dyDescent="0.15">
      <c r="B5052" s="7"/>
      <c r="C5052" s="95" t="s">
        <v>10</v>
      </c>
      <c r="D5052" s="95"/>
      <c r="E5052" s="95"/>
      <c r="F5052" s="96"/>
      <c r="G5052" s="96"/>
      <c r="H5052" s="103" t="s">
        <v>4</v>
      </c>
      <c r="I5052" s="96" t="s">
        <v>5</v>
      </c>
      <c r="J5052" s="96" t="s">
        <v>6</v>
      </c>
      <c r="K5052" s="96" t="s">
        <v>257</v>
      </c>
      <c r="L5052" s="96" t="s">
        <v>258</v>
      </c>
      <c r="M5052" s="96"/>
    </row>
    <row r="5053" spans="2:13" ht="10" hidden="1" customHeight="1" outlineLevel="1" x14ac:dyDescent="0.15"/>
    <row r="5054" spans="2:13" s="1" customFormat="1" ht="15" hidden="1" customHeight="1" outlineLevel="1" x14ac:dyDescent="0.15">
      <c r="B5054" s="7"/>
      <c r="D5054" s="9" t="s">
        <v>17</v>
      </c>
      <c r="F5054" s="8" t="s">
        <v>9</v>
      </c>
      <c r="H5054" s="29">
        <f>H5028</f>
        <v>0</v>
      </c>
      <c r="I5054" s="29">
        <f>I5028</f>
        <v>0</v>
      </c>
      <c r="J5054" s="29">
        <f>J5028</f>
        <v>0</v>
      </c>
      <c r="K5054" s="29">
        <f>K5028</f>
        <v>0</v>
      </c>
      <c r="L5054" s="29">
        <f>L5028</f>
        <v>0</v>
      </c>
    </row>
    <row r="5055" spans="2:13" ht="4" hidden="1" customHeight="1" outlineLevel="1" x14ac:dyDescent="0.15">
      <c r="D5055" s="9"/>
      <c r="F5055" s="1"/>
      <c r="H5055" s="1"/>
      <c r="I5055" s="1"/>
      <c r="J5055" s="1"/>
      <c r="K5055" s="1"/>
      <c r="L5055" s="1"/>
    </row>
    <row r="5056" spans="2:13" s="1" customFormat="1" ht="15" hidden="1" customHeight="1" outlineLevel="1" x14ac:dyDescent="0.15">
      <c r="B5056" s="7"/>
      <c r="D5056" s="9" t="s">
        <v>249</v>
      </c>
      <c r="F5056" s="8" t="s">
        <v>9</v>
      </c>
      <c r="H5056" s="29" cm="1">
        <f t="array" ref="H5056">SUM(H5017:H5024 * (H5033:H5040 &lt;H5004))</f>
        <v>0</v>
      </c>
      <c r="I5056" s="29" cm="1">
        <f t="array" ref="I5056">SUM(I5017:I5024 * (I5033:I5040 &lt;I5004))</f>
        <v>0</v>
      </c>
      <c r="J5056" s="29" cm="1">
        <f t="array" ref="J5056">SUM(J5017:J5024 * (J5033:J5040 &lt;J5004))</f>
        <v>0</v>
      </c>
      <c r="K5056" s="29" cm="1">
        <f t="array" ref="K5056">SUM(K5017:K5024 * (K5033:K5040 &lt;K5004))</f>
        <v>0</v>
      </c>
      <c r="L5056" s="29" cm="1">
        <f t="array" ref="L5056">SUM(L5017:L5024 * (L5033:L5040 &lt;L5004))</f>
        <v>0</v>
      </c>
    </row>
    <row r="5057" spans="2:13" ht="4" hidden="1" customHeight="1" outlineLevel="1" x14ac:dyDescent="0.15">
      <c r="D5057" s="9"/>
      <c r="F5057" s="1"/>
      <c r="H5057" s="1"/>
      <c r="I5057" s="1"/>
      <c r="J5057" s="1"/>
      <c r="K5057" s="1"/>
      <c r="L5057" s="1"/>
    </row>
    <row r="5058" spans="2:13" s="1" customFormat="1" ht="15" hidden="1" customHeight="1" outlineLevel="1" x14ac:dyDescent="0.15">
      <c r="B5058" s="7"/>
      <c r="D5058" s="9" t="s">
        <v>11</v>
      </c>
      <c r="F5058" s="8" t="str">
        <f>ReportingCurrencyUnitLables</f>
        <v>USD 000s</v>
      </c>
      <c r="H5058" s="29">
        <f>H5008 * H5028 / 1000</f>
        <v>0</v>
      </c>
      <c r="I5058" s="105">
        <f t="shared" ref="I5058:L5058" si="294">I5008 * I5028 / 1000</f>
        <v>0</v>
      </c>
      <c r="J5058" s="29">
        <f t="shared" si="294"/>
        <v>0</v>
      </c>
      <c r="K5058" s="29">
        <f t="shared" si="294"/>
        <v>0</v>
      </c>
      <c r="L5058" s="29">
        <f t="shared" si="294"/>
        <v>0</v>
      </c>
    </row>
    <row r="5059" spans="2:13" ht="4" hidden="1" customHeight="1" outlineLevel="1" x14ac:dyDescent="0.15">
      <c r="D5059" s="9"/>
      <c r="F5059" s="1"/>
      <c r="H5059" s="1"/>
      <c r="I5059" s="1"/>
      <c r="J5059" s="1"/>
      <c r="K5059" s="1"/>
      <c r="L5059" s="1"/>
    </row>
    <row r="5060" spans="2:13" s="1" customFormat="1" ht="15" hidden="1" customHeight="1" outlineLevel="1" x14ac:dyDescent="0.15">
      <c r="B5060" s="7"/>
      <c r="D5060" s="9" t="s">
        <v>13</v>
      </c>
      <c r="F5060" s="8" t="s">
        <v>14</v>
      </c>
      <c r="H5060" s="30">
        <f>IF(H5054=0,0,H5056 / H5054)</f>
        <v>0</v>
      </c>
      <c r="I5060" s="30">
        <f>IF(I5054=0,0,I5056 / I5054)</f>
        <v>0</v>
      </c>
      <c r="J5060" s="30">
        <f>IF(J5054=0,0,J5056 / J5054)</f>
        <v>0</v>
      </c>
      <c r="K5060" s="30">
        <f>IF(K5054=0,0,K5056 / K5054)</f>
        <v>0</v>
      </c>
      <c r="L5060" s="30">
        <f>IF(L5054=0,0,L5056 / L5054)</f>
        <v>0</v>
      </c>
    </row>
    <row r="5061" spans="2:13" ht="4" hidden="1" customHeight="1" outlineLevel="1" x14ac:dyDescent="0.15">
      <c r="D5061" s="9"/>
      <c r="F5061" s="1"/>
      <c r="H5061" s="1"/>
      <c r="I5061" s="1"/>
      <c r="J5061" s="1"/>
      <c r="K5061" s="1"/>
      <c r="L5061" s="1"/>
    </row>
    <row r="5062" spans="2:13" ht="15" hidden="1" customHeight="1" outlineLevel="1" x14ac:dyDescent="0.15">
      <c r="D5062" s="9" t="s">
        <v>301</v>
      </c>
      <c r="F5062" s="8" t="str">
        <f>ReportingCurrencyUnitLables</f>
        <v>USD 000s</v>
      </c>
      <c r="G5062" s="1"/>
      <c r="H5062" s="105" cm="1">
        <f t="array" ref="H5062">SUM((H5043:H5050&lt;H5008) * (H5008 - H5043:H5050) * H5017:H5024) / 1000</f>
        <v>0</v>
      </c>
      <c r="I5062" s="105" cm="1">
        <f t="array" ref="I5062">SUM((I5043:I5050&lt;I5008) * (I5008 - I5043:I5050) * I5017:I5024) / 1000</f>
        <v>0</v>
      </c>
      <c r="J5062" s="105" cm="1">
        <f t="array" ref="J5062">SUM((J5043:J5050&lt;J5008) * (J5008 - J5043:J5050) * J5017:J5024) / 1000</f>
        <v>0</v>
      </c>
      <c r="K5062" s="105" cm="1">
        <f t="array" ref="K5062">SUM((K5043:K5050&lt;K5008) * (K5008 - K5043:K5050) * K5017:K5024) / 1000</f>
        <v>0</v>
      </c>
      <c r="L5062" s="105" cm="1">
        <f t="array" ref="L5062">SUM((L5043:L5050&lt;L5008) * (L5008 - L5043:L5050) * L5017:L5024) / 1000</f>
        <v>0</v>
      </c>
    </row>
    <row r="5063" spans="2:13" ht="4" hidden="1" customHeight="1" outlineLevel="1" x14ac:dyDescent="0.15">
      <c r="D5063" s="9"/>
      <c r="F5063" s="1"/>
      <c r="H5063" s="1"/>
      <c r="I5063" s="1"/>
      <c r="J5063" s="1"/>
      <c r="K5063" s="1"/>
      <c r="L5063" s="1"/>
    </row>
    <row r="5064" spans="2:13" s="1" customFormat="1" ht="15" hidden="1" customHeight="1" outlineLevel="1" x14ac:dyDescent="0.15">
      <c r="B5064" s="7"/>
      <c r="D5064" s="9" t="s">
        <v>252</v>
      </c>
      <c r="F5064" s="8" t="s">
        <v>250</v>
      </c>
      <c r="H5064" s="30">
        <f>IF(H5058=0, 0, H5062/H5058)</f>
        <v>0</v>
      </c>
      <c r="I5064" s="30">
        <f>IF(I5058=0, 0, I5062/I5058)</f>
        <v>0</v>
      </c>
      <c r="J5064" s="30">
        <f>IF(J5058=0, 0, J5062/J5058)</f>
        <v>0</v>
      </c>
      <c r="K5064" s="30">
        <f>IF(K5058=0, 0, K5062/K5058)</f>
        <v>0</v>
      </c>
      <c r="L5064" s="30">
        <f>IF(L5058=0, 0, L5062/L5058)</f>
        <v>0</v>
      </c>
    </row>
    <row r="5065" spans="2:13" ht="4" hidden="1" customHeight="1" outlineLevel="1" x14ac:dyDescent="0.15">
      <c r="D5065" s="9"/>
      <c r="F5065" s="1"/>
      <c r="H5065" s="1"/>
      <c r="I5065" s="1"/>
      <c r="J5065" s="1"/>
      <c r="K5065" s="1"/>
      <c r="L5065" s="1"/>
    </row>
    <row r="5066" spans="2:13" s="1" customFormat="1" ht="15" hidden="1" customHeight="1" outlineLevel="1" x14ac:dyDescent="0.15">
      <c r="B5066" s="7"/>
      <c r="C5066" s="7"/>
      <c r="D5066" s="9" t="s">
        <v>251</v>
      </c>
      <c r="F5066" s="8" t="s">
        <v>259</v>
      </c>
      <c r="H5066" s="31"/>
      <c r="I5066" s="30">
        <f>IF(H5064=0, 0, -(I5064-H5064) / H5064)</f>
        <v>0</v>
      </c>
      <c r="J5066" s="30">
        <f>IF(I5064=0, 0, -(J5064-I5064) / I5064)</f>
        <v>0</v>
      </c>
      <c r="K5066" s="30">
        <f>IF(J5064=0, 0, -(K5064-J5064) / J5064)</f>
        <v>0</v>
      </c>
      <c r="L5066" s="30">
        <f>IF(K5064=0, 0, -(L5064-K5064) / K5064)</f>
        <v>0</v>
      </c>
    </row>
    <row r="5067" spans="2:13" hidden="1" outlineLevel="1" x14ac:dyDescent="0.15"/>
    <row r="5068" spans="2:13" s="1" customFormat="1" ht="18" hidden="1" customHeight="1" outlineLevel="1" x14ac:dyDescent="0.15">
      <c r="B5068" s="7"/>
      <c r="C5068" s="95" t="s">
        <v>241</v>
      </c>
      <c r="D5068" s="95"/>
      <c r="E5068" s="97">
        <f>IF(AND(J4995 = "Yes", OR(ISBLANK(Worker_Type_Filter), Worker_Type_Filter = H5000),
 OR(ISBLANK(Country_Filter), Country_Filter = J5000)), 1, 0)</f>
        <v>1</v>
      </c>
      <c r="F5068" s="96"/>
      <c r="G5068" s="96"/>
      <c r="H5068" s="96" t="s">
        <v>4</v>
      </c>
      <c r="I5068" s="96" t="s">
        <v>5</v>
      </c>
      <c r="J5068" s="96" t="s">
        <v>6</v>
      </c>
      <c r="K5068" s="96" t="s">
        <v>257</v>
      </c>
      <c r="L5068" s="96" t="s">
        <v>258</v>
      </c>
      <c r="M5068" s="96"/>
    </row>
    <row r="5069" spans="2:13" ht="10" hidden="1" customHeight="1" outlineLevel="1" x14ac:dyDescent="0.15">
      <c r="C5069" s="44" t="s">
        <v>248</v>
      </c>
    </row>
    <row r="5070" spans="2:13" ht="4" hidden="1" customHeight="1" outlineLevel="1" x14ac:dyDescent="0.15"/>
    <row r="5071" spans="2:13" s="1" customFormat="1" ht="15" hidden="1" customHeight="1" outlineLevel="1" x14ac:dyDescent="0.15">
      <c r="B5071" s="7"/>
      <c r="C5071" s="19">
        <v>1</v>
      </c>
      <c r="D5071" s="9" t="s">
        <v>17</v>
      </c>
      <c r="F5071" s="8" t="s">
        <v>9</v>
      </c>
      <c r="H5071" s="29">
        <f>H5054 * $E5068</f>
        <v>0</v>
      </c>
      <c r="I5071" s="29">
        <f>I5054 * $E5068</f>
        <v>0</v>
      </c>
      <c r="J5071" s="29">
        <f>J5054 * $E5068</f>
        <v>0</v>
      </c>
      <c r="K5071" s="29">
        <f>K5054 * $E5068</f>
        <v>0</v>
      </c>
      <c r="L5071" s="29">
        <f>L5054 * $E5068</f>
        <v>0</v>
      </c>
    </row>
    <row r="5072" spans="2:13" ht="4" hidden="1" customHeight="1" outlineLevel="1" x14ac:dyDescent="0.15">
      <c r="D5072" s="9"/>
      <c r="F5072" s="1"/>
      <c r="H5072" s="1"/>
      <c r="I5072" s="1"/>
      <c r="J5072" s="1"/>
      <c r="K5072" s="1"/>
      <c r="L5072" s="1"/>
    </row>
    <row r="5073" spans="2:14" s="1" customFormat="1" ht="15" hidden="1" customHeight="1" outlineLevel="1" x14ac:dyDescent="0.15">
      <c r="B5073" s="7"/>
      <c r="C5073" s="19">
        <v>2</v>
      </c>
      <c r="D5073" s="9" t="s">
        <v>249</v>
      </c>
      <c r="F5073" s="8" t="s">
        <v>9</v>
      </c>
      <c r="H5073" s="29">
        <f>H5056 * $E5068</f>
        <v>0</v>
      </c>
      <c r="I5073" s="29">
        <f>I5056 * $E5068</f>
        <v>0</v>
      </c>
      <c r="J5073" s="29">
        <f>J5056 * $E5068</f>
        <v>0</v>
      </c>
      <c r="K5073" s="29">
        <f>K5056 * $E5068</f>
        <v>0</v>
      </c>
      <c r="L5073" s="29">
        <f>L5056 * $E5068</f>
        <v>0</v>
      </c>
    </row>
    <row r="5074" spans="2:14" ht="4" hidden="1" customHeight="1" outlineLevel="1" x14ac:dyDescent="0.15">
      <c r="D5074" s="9"/>
      <c r="F5074" s="1"/>
      <c r="H5074" s="1"/>
      <c r="I5074" s="1"/>
      <c r="J5074" s="1"/>
      <c r="K5074" s="1"/>
      <c r="L5074" s="1"/>
    </row>
    <row r="5075" spans="2:14" s="1" customFormat="1" ht="15" hidden="1" customHeight="1" outlineLevel="1" x14ac:dyDescent="0.15">
      <c r="B5075" s="7"/>
      <c r="C5075" s="19">
        <v>3</v>
      </c>
      <c r="D5075" s="9" t="s">
        <v>11</v>
      </c>
      <c r="F5075" s="8" t="str">
        <f>ReportingCurrencyUnitLables</f>
        <v>USD 000s</v>
      </c>
      <c r="H5075" s="29">
        <f>H5058 * $E5068</f>
        <v>0</v>
      </c>
      <c r="I5075" s="29">
        <f>I5058 * $E5068</f>
        <v>0</v>
      </c>
      <c r="J5075" s="29">
        <f>J5058 * $E5068</f>
        <v>0</v>
      </c>
      <c r="K5075" s="29">
        <f>K5058 * $E5068</f>
        <v>0</v>
      </c>
      <c r="L5075" s="29">
        <f>L5058 * $E5068</f>
        <v>0</v>
      </c>
    </row>
    <row r="5076" spans="2:14" ht="4" hidden="1" customHeight="1" outlineLevel="1" x14ac:dyDescent="0.15">
      <c r="D5076" s="9"/>
      <c r="F5076" s="1"/>
      <c r="H5076" s="1"/>
      <c r="I5076" s="1"/>
      <c r="J5076" s="1"/>
      <c r="K5076" s="1"/>
      <c r="L5076" s="1"/>
    </row>
    <row r="5077" spans="2:14" s="1" customFormat="1" ht="15" hidden="1" customHeight="1" outlineLevel="1" x14ac:dyDescent="0.15">
      <c r="B5077" s="7"/>
      <c r="C5077" s="19">
        <v>4</v>
      </c>
      <c r="D5077" s="9" t="s">
        <v>256</v>
      </c>
      <c r="F5077" s="8" t="str">
        <f>ReportingCurrencyUnitLables</f>
        <v>USD 000s</v>
      </c>
      <c r="H5077" s="29">
        <f>H5062 * $E5068</f>
        <v>0</v>
      </c>
      <c r="I5077" s="29">
        <f>I5062 * $E5068</f>
        <v>0</v>
      </c>
      <c r="J5077" s="29">
        <f>J5062 * $E5068</f>
        <v>0</v>
      </c>
      <c r="K5077" s="29">
        <f>K5062 * $E5068</f>
        <v>0</v>
      </c>
      <c r="L5077" s="29">
        <f>L5062 * $E5068</f>
        <v>0</v>
      </c>
    </row>
    <row r="5078" spans="2:14" ht="4" hidden="1" customHeight="1" outlineLevel="1" x14ac:dyDescent="0.15">
      <c r="D5078" s="9"/>
      <c r="F5078" s="1"/>
      <c r="H5078" s="1"/>
      <c r="I5078" s="1"/>
      <c r="J5078" s="1"/>
      <c r="K5078" s="1"/>
      <c r="L5078" s="1"/>
    </row>
    <row r="5079" spans="2:14" ht="10" hidden="1" customHeight="1" outlineLevel="1" x14ac:dyDescent="0.15">
      <c r="B5079" s="45"/>
      <c r="C5079" s="41"/>
      <c r="D5079" s="41"/>
      <c r="E5079" s="41"/>
      <c r="F5079" s="41"/>
      <c r="G5079" s="41"/>
      <c r="H5079" s="41"/>
      <c r="I5079" s="46"/>
      <c r="J5079" s="46"/>
      <c r="K5079" s="46"/>
      <c r="L5079" s="41"/>
      <c r="M5079" s="41"/>
      <c r="N5079" s="1"/>
    </row>
    <row r="5080" spans="2:14" ht="10" customHeight="1" x14ac:dyDescent="0.15">
      <c r="B5080" s="45"/>
      <c r="C5080" s="41"/>
      <c r="D5080" s="41"/>
      <c r="E5080" s="41"/>
      <c r="F5080" s="41"/>
      <c r="G5080" s="41"/>
      <c r="H5080" s="41"/>
      <c r="I5080" s="46"/>
      <c r="J5080" s="46"/>
      <c r="K5080" s="46"/>
      <c r="L5080" s="41"/>
      <c r="M5080" s="41"/>
      <c r="N5080" s="1"/>
    </row>
    <row r="5081" spans="2:14" s="1" customFormat="1" ht="19" collapsed="1" x14ac:dyDescent="0.15">
      <c r="B5081" s="87" cm="1">
        <f t="array" aca="1" ref="B5081" ca="1">MAX($B$2:OFFSET(B5081,-1,0)+1)</f>
        <v>60</v>
      </c>
      <c r="C5081" s="88" t="str">
        <f>UPPER(J5086) &amp;" / " &amp; K5086  &amp; " / " &amp; L5086 &amp; " / " &amp; H5086</f>
        <v xml:space="preserve"> /  /  / </v>
      </c>
      <c r="D5081" s="88"/>
      <c r="E5081" s="41"/>
      <c r="F5081" s="41"/>
      <c r="G5081" s="41"/>
      <c r="H5081" s="62" t="str">
        <f>IF(COUNTIF(E5083:E5163, "!")&gt;0, "!", "")</f>
        <v/>
      </c>
      <c r="I5081" s="18" t="s">
        <v>240</v>
      </c>
      <c r="J5081" s="2" t="s">
        <v>210</v>
      </c>
      <c r="K5081" s="18" t="s">
        <v>266</v>
      </c>
      <c r="L5081" s="42">
        <f>E5154</f>
        <v>1</v>
      </c>
      <c r="M5081" s="41"/>
    </row>
    <row r="5082" spans="2:14" s="1" customFormat="1" ht="4" hidden="1" customHeight="1" outlineLevel="1" x14ac:dyDescent="0.15">
      <c r="B5082" s="92"/>
      <c r="C5082" s="93"/>
      <c r="D5082" s="93"/>
      <c r="E5082" s="93"/>
      <c r="F5082" s="93"/>
      <c r="G5082" s="93"/>
      <c r="H5082" s="93"/>
      <c r="I5082" s="94"/>
      <c r="J5082" s="94"/>
      <c r="K5082" s="94"/>
      <c r="L5082" s="93"/>
      <c r="M5082" s="93"/>
    </row>
    <row r="5083" spans="2:14" ht="10" hidden="1" customHeight="1" outlineLevel="1" x14ac:dyDescent="0.15"/>
    <row r="5084" spans="2:14" ht="15" hidden="1" customHeight="1" outlineLevel="1" x14ac:dyDescent="0.15">
      <c r="D5084" s="1"/>
      <c r="E5084" s="1"/>
      <c r="H5084" s="4" t="s">
        <v>1</v>
      </c>
      <c r="J5084" s="4" t="s">
        <v>0</v>
      </c>
      <c r="K5084" s="4" t="s">
        <v>209</v>
      </c>
      <c r="L5084" s="4" t="s">
        <v>263</v>
      </c>
    </row>
    <row r="5085" spans="2:14" ht="5" hidden="1" customHeight="1" outlineLevel="1" x14ac:dyDescent="0.15">
      <c r="D5085" s="1"/>
      <c r="E5085" s="1"/>
      <c r="H5085" s="1"/>
      <c r="J5085" s="1"/>
      <c r="K5085" s="1"/>
      <c r="L5085" s="1"/>
    </row>
    <row r="5086" spans="2:14" ht="15" hidden="1" customHeight="1" outlineLevel="1" x14ac:dyDescent="0.15">
      <c r="D5086" s="9" t="s">
        <v>2</v>
      </c>
      <c r="E5086" s="1"/>
      <c r="H5086" s="2"/>
      <c r="J5086" s="2"/>
      <c r="K5086" s="2"/>
      <c r="L5086" s="2"/>
    </row>
    <row r="5087" spans="2:14" hidden="1" outlineLevel="1" x14ac:dyDescent="0.15">
      <c r="D5087" s="1"/>
      <c r="E5087" s="1"/>
      <c r="F5087" s="1"/>
      <c r="H5087" s="1"/>
      <c r="I5087" s="1"/>
      <c r="J5087" s="1"/>
      <c r="K5087" s="1"/>
      <c r="L5087" s="1"/>
    </row>
    <row r="5088" spans="2:14" s="1" customFormat="1" ht="18" hidden="1" customHeight="1" outlineLevel="1" x14ac:dyDescent="0.15">
      <c r="B5088" s="7"/>
      <c r="C5088" s="95" t="s">
        <v>3</v>
      </c>
      <c r="D5088" s="95"/>
      <c r="E5088" s="95"/>
      <c r="F5088" s="96"/>
      <c r="G5088" s="96"/>
      <c r="H5088" s="96" t="s">
        <v>4</v>
      </c>
      <c r="I5088" s="96" t="s">
        <v>5</v>
      </c>
      <c r="J5088" s="96" t="s">
        <v>6</v>
      </c>
      <c r="K5088" s="96" t="s">
        <v>257</v>
      </c>
      <c r="L5088" s="96" t="s">
        <v>258</v>
      </c>
      <c r="M5088" s="96"/>
    </row>
    <row r="5089" spans="2:13" ht="10" hidden="1" customHeight="1" outlineLevel="1" x14ac:dyDescent="0.15">
      <c r="H5089" s="1"/>
      <c r="I5089" s="1"/>
      <c r="J5089" s="1"/>
      <c r="K5089" s="1"/>
      <c r="L5089" s="1"/>
    </row>
    <row r="5090" spans="2:13" s="1" customFormat="1" ht="15" hidden="1" customHeight="1" outlineLevel="1" x14ac:dyDescent="0.15">
      <c r="B5090" s="7"/>
      <c r="D5090" s="9" t="s">
        <v>3</v>
      </c>
      <c r="F5090" s="17" t="s">
        <v>331</v>
      </c>
      <c r="H5090" s="22"/>
      <c r="I5090" s="22"/>
      <c r="J5090" s="22"/>
      <c r="K5090" s="22"/>
      <c r="L5090" s="22"/>
    </row>
    <row r="5091" spans="2:13" ht="4" hidden="1" customHeight="1" outlineLevel="1" x14ac:dyDescent="0.15">
      <c r="D5091" s="1"/>
      <c r="E5091" s="1"/>
      <c r="F5091" s="1"/>
      <c r="H5091" s="1"/>
      <c r="I5091" s="1"/>
      <c r="J5091" s="1"/>
      <c r="K5091" s="1"/>
      <c r="L5091" s="1"/>
    </row>
    <row r="5092" spans="2:13" s="1" customFormat="1" ht="15" hidden="1" customHeight="1" outlineLevel="1" x14ac:dyDescent="0.15">
      <c r="B5092" s="7"/>
      <c r="D5092" s="9" t="s">
        <v>246</v>
      </c>
      <c r="F5092" s="8" t="str">
        <f>F5094 &amp; ":" &amp; F5090</f>
        <v>USD:[currency code]</v>
      </c>
      <c r="H5092" s="24"/>
      <c r="I5092" s="24"/>
      <c r="J5092" s="24"/>
      <c r="K5092" s="24"/>
      <c r="L5092" s="24"/>
    </row>
    <row r="5093" spans="2:13" ht="4" hidden="1" customHeight="1" outlineLevel="1" x14ac:dyDescent="0.15">
      <c r="D5093" s="1"/>
      <c r="E5093" s="1"/>
      <c r="F5093" s="1"/>
      <c r="H5093" s="1"/>
      <c r="I5093" s="1"/>
      <c r="J5093" s="1"/>
      <c r="K5093" s="1"/>
      <c r="L5093" s="1"/>
    </row>
    <row r="5094" spans="2:13" s="1" customFormat="1" ht="15" hidden="1" customHeight="1" outlineLevel="1" x14ac:dyDescent="0.15">
      <c r="B5094" s="7"/>
      <c r="D5094" s="9" t="s">
        <v>16</v>
      </c>
      <c r="F5094" s="8" t="str">
        <f>ReportingCurrency</f>
        <v>USD</v>
      </c>
      <c r="H5094" s="28">
        <f>IF(H5092=0, 0, H5090/H5092)</f>
        <v>0</v>
      </c>
      <c r="I5094" s="28">
        <f>IF(I5092=0, 0, I5090/I5092)</f>
        <v>0</v>
      </c>
      <c r="J5094" s="28">
        <f>IF(J5092=0, 0, J5090/J5092)</f>
        <v>0</v>
      </c>
      <c r="K5094" s="28">
        <f>IF(K5092=0, 0, K5090/K5092)</f>
        <v>0</v>
      </c>
      <c r="L5094" s="28">
        <f>IF(L5092=0, 0, L5090/L5092)</f>
        <v>0</v>
      </c>
    </row>
    <row r="5095" spans="2:13" ht="4" hidden="1" customHeight="1" outlineLevel="1" x14ac:dyDescent="0.15">
      <c r="D5095" s="1"/>
      <c r="E5095" s="1"/>
      <c r="F5095" s="1"/>
      <c r="H5095" s="1"/>
      <c r="I5095" s="1"/>
      <c r="J5095" s="1"/>
      <c r="K5095" s="1"/>
      <c r="L5095" s="1"/>
    </row>
    <row r="5096" spans="2:13" s="1" customFormat="1" ht="15" hidden="1" customHeight="1" outlineLevel="1" x14ac:dyDescent="0.15">
      <c r="B5096" s="7"/>
      <c r="D5096" s="9" t="s">
        <v>253</v>
      </c>
      <c r="F5096" s="8" t="s">
        <v>254</v>
      </c>
      <c r="H5096" s="2"/>
      <c r="I5096" s="2"/>
      <c r="J5096" s="2"/>
      <c r="K5096" s="2"/>
      <c r="L5096" s="2"/>
    </row>
    <row r="5097" spans="2:13" ht="4" hidden="1" customHeight="1" outlineLevel="1" x14ac:dyDescent="0.15">
      <c r="D5097" s="1"/>
      <c r="E5097" s="1"/>
      <c r="F5097" s="1"/>
      <c r="H5097" s="1"/>
      <c r="I5097" s="1"/>
      <c r="J5097" s="1"/>
      <c r="K5097" s="1"/>
      <c r="L5097" s="1"/>
    </row>
    <row r="5098" spans="2:13" s="1" customFormat="1" ht="15" hidden="1" customHeight="1" outlineLevel="1" x14ac:dyDescent="0.15">
      <c r="B5098" s="7"/>
      <c r="D5098" s="9" t="s">
        <v>279</v>
      </c>
      <c r="F5098" s="8" t="s">
        <v>255</v>
      </c>
      <c r="H5098" s="25"/>
      <c r="I5098" s="25"/>
      <c r="J5098" s="25"/>
      <c r="K5098" s="25"/>
      <c r="L5098" s="25"/>
    </row>
    <row r="5099" spans="2:13" hidden="1" outlineLevel="1" x14ac:dyDescent="0.15">
      <c r="D5099" s="1"/>
      <c r="E5099" s="1"/>
      <c r="F5099" s="1"/>
      <c r="H5099" s="1"/>
      <c r="I5099" s="1"/>
      <c r="J5099" s="1"/>
      <c r="K5099" s="1"/>
      <c r="L5099" s="1"/>
    </row>
    <row r="5100" spans="2:13" s="1" customFormat="1" ht="18" hidden="1" customHeight="1" outlineLevel="1" x14ac:dyDescent="0.15">
      <c r="B5100" s="7"/>
      <c r="C5100" s="95" t="s">
        <v>8</v>
      </c>
      <c r="D5100" s="95"/>
      <c r="E5100" s="95"/>
      <c r="F5100" s="96"/>
      <c r="G5100" s="96"/>
      <c r="H5100" s="96" t="s">
        <v>4</v>
      </c>
      <c r="I5100" s="96" t="s">
        <v>5</v>
      </c>
      <c r="J5100" s="96" t="s">
        <v>6</v>
      </c>
      <c r="K5100" s="96" t="s">
        <v>257</v>
      </c>
      <c r="L5100" s="96" t="s">
        <v>258</v>
      </c>
      <c r="M5100" s="96"/>
    </row>
    <row r="5101" spans="2:13" ht="10" hidden="1" customHeight="1" outlineLevel="1" x14ac:dyDescent="0.15">
      <c r="H5101" s="1"/>
      <c r="I5101" s="1"/>
      <c r="J5101" s="1"/>
      <c r="K5101" s="1"/>
      <c r="L5101" s="1"/>
    </row>
    <row r="5102" spans="2:13" ht="15" hidden="1" customHeight="1" outlineLevel="1" x14ac:dyDescent="0.15">
      <c r="D5102" s="9" t="s">
        <v>323</v>
      </c>
      <c r="E5102" s="1"/>
      <c r="F5102" s="1"/>
      <c r="H5102" s="65"/>
      <c r="I5102" s="1"/>
      <c r="J5102" s="1"/>
      <c r="K5102" s="1"/>
      <c r="L5102" s="1"/>
    </row>
    <row r="5103" spans="2:13" s="1" customFormat="1" ht="15" hidden="1" customHeight="1" outlineLevel="1" x14ac:dyDescent="0.15">
      <c r="B5103" s="7"/>
      <c r="D5103" s="63" t="s">
        <v>317</v>
      </c>
      <c r="F5103" s="8" t="s">
        <v>18</v>
      </c>
      <c r="H5103" s="23"/>
      <c r="I5103" s="23"/>
      <c r="J5103" s="23"/>
      <c r="K5103" s="23"/>
      <c r="L5103" s="23"/>
    </row>
    <row r="5104" spans="2:13" s="1" customFormat="1" ht="15" hidden="1" customHeight="1" outlineLevel="1" x14ac:dyDescent="0.15">
      <c r="B5104" s="7"/>
      <c r="D5104" s="63" t="s">
        <v>302</v>
      </c>
      <c r="F5104" s="8" t="s">
        <v>18</v>
      </c>
      <c r="H5104" s="23"/>
      <c r="I5104" s="23"/>
      <c r="J5104" s="23"/>
      <c r="K5104" s="23"/>
      <c r="L5104" s="23"/>
    </row>
    <row r="5105" spans="2:13" s="1" customFormat="1" ht="15" hidden="1" customHeight="1" outlineLevel="1" x14ac:dyDescent="0.15">
      <c r="B5105" s="7"/>
      <c r="D5105" s="63" t="s">
        <v>303</v>
      </c>
      <c r="F5105" s="8" t="s">
        <v>18</v>
      </c>
      <c r="H5105" s="23"/>
      <c r="I5105" s="23"/>
      <c r="J5105" s="23"/>
      <c r="K5105" s="23"/>
      <c r="L5105" s="23"/>
    </row>
    <row r="5106" spans="2:13" s="1" customFormat="1" ht="15" hidden="1" customHeight="1" outlineLevel="1" x14ac:dyDescent="0.15">
      <c r="B5106" s="7"/>
      <c r="D5106" s="63" t="s">
        <v>304</v>
      </c>
      <c r="F5106" s="8" t="s">
        <v>18</v>
      </c>
      <c r="H5106" s="23"/>
      <c r="I5106" s="23"/>
      <c r="J5106" s="23"/>
      <c r="K5106" s="23"/>
      <c r="L5106" s="23"/>
    </row>
    <row r="5107" spans="2:13" s="1" customFormat="1" ht="15" hidden="1" customHeight="1" outlineLevel="1" x14ac:dyDescent="0.15">
      <c r="B5107" s="7"/>
      <c r="D5107" s="63" t="s">
        <v>318</v>
      </c>
      <c r="F5107" s="8" t="s">
        <v>18</v>
      </c>
      <c r="H5107" s="23"/>
      <c r="I5107" s="23"/>
      <c r="J5107" s="23"/>
      <c r="K5107" s="23"/>
      <c r="L5107" s="23"/>
    </row>
    <row r="5108" spans="2:13" s="1" customFormat="1" ht="15" hidden="1" customHeight="1" outlineLevel="1" x14ac:dyDescent="0.15">
      <c r="B5108" s="7"/>
      <c r="D5108" s="63" t="s">
        <v>319</v>
      </c>
      <c r="F5108" s="8" t="s">
        <v>18</v>
      </c>
      <c r="H5108" s="23"/>
      <c r="I5108" s="23"/>
      <c r="J5108" s="23"/>
      <c r="K5108" s="23"/>
      <c r="L5108" s="23"/>
    </row>
    <row r="5109" spans="2:13" s="1" customFormat="1" ht="15" hidden="1" customHeight="1" outlineLevel="1" x14ac:dyDescent="0.15">
      <c r="B5109" s="7"/>
      <c r="D5109" s="63" t="s">
        <v>320</v>
      </c>
      <c r="F5109" s="8" t="s">
        <v>18</v>
      </c>
      <c r="H5109" s="23"/>
      <c r="I5109" s="23"/>
      <c r="J5109" s="23"/>
      <c r="K5109" s="23"/>
      <c r="L5109" s="23"/>
    </row>
    <row r="5110" spans="2:13" s="1" customFormat="1" ht="15" hidden="1" customHeight="1" outlineLevel="1" x14ac:dyDescent="0.15">
      <c r="B5110" s="7"/>
      <c r="D5110" s="63" t="s">
        <v>321</v>
      </c>
      <c r="F5110" s="8" t="s">
        <v>18</v>
      </c>
      <c r="H5110" s="23"/>
      <c r="I5110" s="23"/>
      <c r="J5110" s="23"/>
      <c r="K5110" s="23"/>
      <c r="L5110" s="23"/>
    </row>
    <row r="5111" spans="2:13" ht="4" hidden="1" customHeight="1" outlineLevel="1" x14ac:dyDescent="0.15">
      <c r="D5111" s="1"/>
      <c r="E5111" s="1"/>
      <c r="F5111" s="1"/>
      <c r="H5111" s="1"/>
      <c r="I5111" s="1"/>
      <c r="J5111" s="1"/>
      <c r="K5111" s="1"/>
      <c r="L5111" s="1"/>
    </row>
    <row r="5112" spans="2:13" s="1" customFormat="1" ht="15" hidden="1" customHeight="1" outlineLevel="1" x14ac:dyDescent="0.15">
      <c r="B5112" s="7"/>
      <c r="D5112" s="66" t="s">
        <v>327</v>
      </c>
      <c r="F5112" s="8" t="s">
        <v>18</v>
      </c>
      <c r="H5112" s="23"/>
      <c r="I5112" s="23"/>
      <c r="J5112" s="23"/>
      <c r="K5112" s="23"/>
      <c r="L5112" s="23"/>
    </row>
    <row r="5113" spans="2:13" ht="4" hidden="1" customHeight="1" outlineLevel="1" x14ac:dyDescent="0.15">
      <c r="D5113" s="1"/>
      <c r="E5113" s="1"/>
      <c r="F5113" s="1"/>
      <c r="H5113" s="1"/>
      <c r="I5113" s="1"/>
      <c r="J5113" s="1"/>
      <c r="K5113" s="1"/>
      <c r="L5113" s="1"/>
    </row>
    <row r="5114" spans="2:13" s="1" customFormat="1" ht="15" hidden="1" customHeight="1" outlineLevel="1" x14ac:dyDescent="0.15">
      <c r="B5114" s="7"/>
      <c r="D5114" s="60" t="s">
        <v>310</v>
      </c>
      <c r="E5114"/>
      <c r="F5114" s="8" t="s">
        <v>18</v>
      </c>
      <c r="H5114" s="28">
        <f>SUM(H5103:H5110, H5112)</f>
        <v>0</v>
      </c>
      <c r="I5114" s="28">
        <f t="shared" ref="I5114:L5114" si="295">SUM(I5103:I5110, I5112)</f>
        <v>0</v>
      </c>
      <c r="J5114" s="28">
        <f t="shared" si="295"/>
        <v>0</v>
      </c>
      <c r="K5114" s="28">
        <f t="shared" si="295"/>
        <v>0</v>
      </c>
      <c r="L5114" s="28">
        <f t="shared" si="295"/>
        <v>0</v>
      </c>
    </row>
    <row r="5115" spans="2:13" hidden="1" outlineLevel="1" x14ac:dyDescent="0.15">
      <c r="D5115" s="1"/>
      <c r="E5115" s="1"/>
      <c r="F5115" s="1"/>
      <c r="H5115" s="1"/>
      <c r="I5115" s="1"/>
      <c r="J5115" s="1"/>
      <c r="K5115" s="1"/>
      <c r="L5115" s="1"/>
    </row>
    <row r="5116" spans="2:13" s="1" customFormat="1" ht="18" hidden="1" customHeight="1" outlineLevel="1" x14ac:dyDescent="0.15">
      <c r="B5116" s="7"/>
      <c r="C5116" s="95" t="s">
        <v>322</v>
      </c>
      <c r="D5116" s="95"/>
      <c r="E5116" s="95"/>
      <c r="F5116" s="96"/>
      <c r="G5116" s="96"/>
      <c r="H5116" s="96" t="s">
        <v>4</v>
      </c>
      <c r="I5116" s="96" t="s">
        <v>5</v>
      </c>
      <c r="J5116" s="96" t="s">
        <v>6</v>
      </c>
      <c r="K5116" s="96" t="s">
        <v>257</v>
      </c>
      <c r="L5116" s="96" t="s">
        <v>258</v>
      </c>
      <c r="M5116" s="96"/>
    </row>
    <row r="5117" spans="2:13" ht="10" hidden="1" customHeight="1" outlineLevel="1" x14ac:dyDescent="0.15">
      <c r="H5117" s="1"/>
      <c r="I5117" s="1"/>
      <c r="J5117" s="1"/>
      <c r="K5117" s="1"/>
      <c r="L5117" s="1"/>
    </row>
    <row r="5118" spans="2:13" ht="15" hidden="1" customHeight="1" outlineLevel="1" x14ac:dyDescent="0.15">
      <c r="D5118" s="61" t="s">
        <v>308</v>
      </c>
      <c r="H5118" s="102" t="str" cm="1">
        <f t="array" ref="H5118">IF(OR(E5119:E5126 = "!"), "Red alert = missing data","")</f>
        <v/>
      </c>
      <c r="I5118" s="1"/>
      <c r="J5118" s="1"/>
      <c r="K5118" s="1"/>
      <c r="L5118" s="1"/>
    </row>
    <row r="5119" spans="2:13" s="1" customFormat="1" ht="15" hidden="1" customHeight="1" outlineLevel="1" x14ac:dyDescent="0.15">
      <c r="B5119" s="7"/>
      <c r="D5119" s="64" t="str">
        <f t="shared" ref="D5119:D5126" si="296">D5103</f>
        <v>[Role 1]</v>
      </c>
      <c r="E5119" s="62" t="str" cm="1">
        <f t="array" ref="E5119">IF(OR(H5103:L5103*H5119:L5119 &lt; H5103:L5103*1), "!", "")</f>
        <v/>
      </c>
      <c r="F5119" s="59" t="str">
        <f>F5090</f>
        <v>[currency code]</v>
      </c>
      <c r="H5119" s="23"/>
      <c r="I5119" s="23"/>
      <c r="J5119" s="23"/>
      <c r="K5119" s="23"/>
      <c r="L5119" s="23"/>
    </row>
    <row r="5120" spans="2:13" s="1" customFormat="1" ht="15" hidden="1" customHeight="1" outlineLevel="1" x14ac:dyDescent="0.15">
      <c r="B5120" s="7"/>
      <c r="D5120" s="64" t="str">
        <f t="shared" si="296"/>
        <v>[Role 2]</v>
      </c>
      <c r="E5120" s="62" t="str" cm="1">
        <f t="array" ref="E5120">IF(OR(H5104:L5104*H5120:L5120 &lt; H5104:L5104*1), "!", "")</f>
        <v/>
      </c>
      <c r="F5120" s="59" t="str">
        <f>F5090</f>
        <v>[currency code]</v>
      </c>
      <c r="H5120" s="23"/>
      <c r="I5120" s="23"/>
      <c r="J5120" s="23"/>
      <c r="K5120" s="23"/>
      <c r="L5120" s="23"/>
    </row>
    <row r="5121" spans="2:12" s="1" customFormat="1" ht="15" hidden="1" customHeight="1" outlineLevel="1" x14ac:dyDescent="0.15">
      <c r="B5121" s="7"/>
      <c r="D5121" s="64" t="str">
        <f t="shared" si="296"/>
        <v>[Role 3]</v>
      </c>
      <c r="E5121" s="62" t="str" cm="1">
        <f t="array" ref="E5121">IF(OR(H5105:L5105*H5121:L5121 &lt; H5105:L5105*1), "!", "")</f>
        <v/>
      </c>
      <c r="F5121" s="59" t="str">
        <f>F5090</f>
        <v>[currency code]</v>
      </c>
      <c r="H5121" s="23"/>
      <c r="I5121" s="23"/>
      <c r="J5121" s="23"/>
      <c r="K5121" s="23"/>
      <c r="L5121" s="23"/>
    </row>
    <row r="5122" spans="2:12" s="1" customFormat="1" ht="15" hidden="1" customHeight="1" outlineLevel="1" x14ac:dyDescent="0.15">
      <c r="B5122" s="7"/>
      <c r="D5122" s="64" t="str">
        <f t="shared" si="296"/>
        <v>[Role 4]</v>
      </c>
      <c r="E5122" s="62" t="str" cm="1">
        <f t="array" ref="E5122">IF(OR(H5106:L5106*H5122:L5122 &lt; H5106:L5106*1), "!", "")</f>
        <v/>
      </c>
      <c r="F5122" s="59" t="str">
        <f>F5090</f>
        <v>[currency code]</v>
      </c>
      <c r="H5122" s="23"/>
      <c r="I5122" s="23"/>
      <c r="J5122" s="23"/>
      <c r="K5122" s="23"/>
      <c r="L5122" s="23"/>
    </row>
    <row r="5123" spans="2:12" s="1" customFormat="1" ht="15" hidden="1" customHeight="1" outlineLevel="1" x14ac:dyDescent="0.15">
      <c r="B5123" s="7"/>
      <c r="D5123" s="64" t="str">
        <f t="shared" si="296"/>
        <v>[Role 5]</v>
      </c>
      <c r="E5123" s="62" t="str" cm="1">
        <f t="array" ref="E5123">IF(OR(H5107:L5107*H5123:L5123 &lt; H5107:L5107*1), "!", "")</f>
        <v/>
      </c>
      <c r="F5123" s="59" t="str">
        <f>F5090</f>
        <v>[currency code]</v>
      </c>
      <c r="H5123" s="23"/>
      <c r="I5123" s="23"/>
      <c r="J5123" s="23"/>
      <c r="K5123" s="23"/>
      <c r="L5123" s="23"/>
    </row>
    <row r="5124" spans="2:12" s="1" customFormat="1" ht="15" hidden="1" customHeight="1" outlineLevel="1" x14ac:dyDescent="0.15">
      <c r="B5124" s="7"/>
      <c r="D5124" s="64" t="str">
        <f t="shared" si="296"/>
        <v>[Role 6]</v>
      </c>
      <c r="E5124" s="62" t="str" cm="1">
        <f t="array" ref="E5124">IF(OR(H5108:L5108*H5124:L5124 &lt; H5108:L5108*1), "!", "")</f>
        <v/>
      </c>
      <c r="F5124" s="59" t="str">
        <f>F5090</f>
        <v>[currency code]</v>
      </c>
      <c r="H5124" s="23"/>
      <c r="I5124" s="23"/>
      <c r="J5124" s="23"/>
      <c r="K5124" s="23"/>
      <c r="L5124" s="23"/>
    </row>
    <row r="5125" spans="2:12" s="1" customFormat="1" ht="15" hidden="1" customHeight="1" outlineLevel="1" x14ac:dyDescent="0.15">
      <c r="B5125" s="7"/>
      <c r="D5125" s="64" t="str">
        <f t="shared" si="296"/>
        <v>[Role 7]</v>
      </c>
      <c r="E5125" s="62" t="str" cm="1">
        <f t="array" ref="E5125">IF(OR(H5109:L5109*H5125:L5125 &lt; H5109:L5109*1), "!", "")</f>
        <v/>
      </c>
      <c r="F5125" s="59" t="str">
        <f>F5090</f>
        <v>[currency code]</v>
      </c>
      <c r="H5125" s="23"/>
      <c r="I5125" s="23"/>
      <c r="J5125" s="23"/>
      <c r="K5125" s="23"/>
      <c r="L5125" s="23"/>
    </row>
    <row r="5126" spans="2:12" s="1" customFormat="1" ht="15" hidden="1" customHeight="1" outlineLevel="1" x14ac:dyDescent="0.15">
      <c r="B5126" s="7"/>
      <c r="D5126" s="64" t="str">
        <f t="shared" si="296"/>
        <v>[Role 8]</v>
      </c>
      <c r="E5126" s="62" t="str" cm="1">
        <f t="array" ref="E5126">IF(OR(H5110:L5110*H5126:L5126 &lt; H5110:L5110*1), "!", "")</f>
        <v/>
      </c>
      <c r="F5126" s="59" t="str">
        <f>F5090</f>
        <v>[currency code]</v>
      </c>
      <c r="H5126" s="23"/>
      <c r="I5126" s="23"/>
      <c r="J5126" s="23"/>
      <c r="K5126" s="23"/>
      <c r="L5126" s="23"/>
    </row>
    <row r="5127" spans="2:12" ht="10" hidden="1" customHeight="1" outlineLevel="1" x14ac:dyDescent="0.15">
      <c r="D5127" s="1"/>
      <c r="E5127" s="1"/>
      <c r="F5127" s="1"/>
      <c r="H5127" s="1"/>
      <c r="I5127" s="1"/>
      <c r="J5127" s="1"/>
      <c r="K5127" s="1"/>
      <c r="L5127" s="1"/>
    </row>
    <row r="5128" spans="2:12" ht="15" hidden="1" customHeight="1" outlineLevel="1" x14ac:dyDescent="0.15">
      <c r="D5128" s="61" t="s">
        <v>309</v>
      </c>
      <c r="E5128" s="1"/>
      <c r="F5128" s="1"/>
      <c r="H5128" s="104" t="s">
        <v>326</v>
      </c>
      <c r="I5128" s="1"/>
      <c r="J5128" s="1"/>
      <c r="K5128" s="1"/>
      <c r="L5128" s="1"/>
    </row>
    <row r="5129" spans="2:12" s="1" customFormat="1" ht="15" hidden="1" customHeight="1" outlineLevel="1" x14ac:dyDescent="0.15">
      <c r="B5129" s="7"/>
      <c r="D5129" s="64" t="str">
        <f t="shared" ref="D5129:D5136" si="297">D5103</f>
        <v>[Role 1]</v>
      </c>
      <c r="E5129" s="43"/>
      <c r="F5129" s="8" t="str">
        <f t="shared" ref="F5129:F5136" si="298">ReportingCurrency</f>
        <v>USD</v>
      </c>
      <c r="H5129" s="28">
        <f>IF(OR(H5092=0, H5103=0), 0, H5119/H5092)</f>
        <v>0</v>
      </c>
      <c r="I5129" s="28">
        <f>IF(OR(I5092=0, I5103=0), 0, I5119/I5092)</f>
        <v>0</v>
      </c>
      <c r="J5129" s="28">
        <f>IF(OR(J5092=0, J5103=0), 0, J5119/J5092)</f>
        <v>0</v>
      </c>
      <c r="K5129" s="28">
        <f>IF(OR(K5092=0, K5103=0), 0, K5119/K5092)</f>
        <v>0</v>
      </c>
      <c r="L5129" s="28">
        <f>IF(OR(L5092=0, L5103=0), 0, L5119/L5092)</f>
        <v>0</v>
      </c>
    </row>
    <row r="5130" spans="2:12" s="1" customFormat="1" ht="15" hidden="1" customHeight="1" outlineLevel="1" x14ac:dyDescent="0.15">
      <c r="B5130" s="7"/>
      <c r="D5130" s="64" t="str">
        <f t="shared" si="297"/>
        <v>[Role 2]</v>
      </c>
      <c r="E5130" s="43"/>
      <c r="F5130" s="8" t="str">
        <f t="shared" si="298"/>
        <v>USD</v>
      </c>
      <c r="H5130" s="28">
        <f>IF(OR(H5092=0, H5104=0), 0, H5120/H5092)</f>
        <v>0</v>
      </c>
      <c r="I5130" s="28">
        <f>IF(OR(I5092=0, I5104=0), 0, I5120/I5092)</f>
        <v>0</v>
      </c>
      <c r="J5130" s="28">
        <f>IF(OR(J5092=0, J5104=0), 0, J5120/J5092)</f>
        <v>0</v>
      </c>
      <c r="K5130" s="28">
        <f>IF(OR(K5092=0, K5104=0), 0, K5120/K5092)</f>
        <v>0</v>
      </c>
      <c r="L5130" s="28">
        <f>IF(OR(L5092=0, L5104=0), 0, L5120/L5092)</f>
        <v>0</v>
      </c>
    </row>
    <row r="5131" spans="2:12" s="1" customFormat="1" ht="15" hidden="1" customHeight="1" outlineLevel="1" x14ac:dyDescent="0.15">
      <c r="B5131" s="7"/>
      <c r="D5131" s="64" t="str">
        <f t="shared" si="297"/>
        <v>[Role 3]</v>
      </c>
      <c r="E5131" s="43"/>
      <c r="F5131" s="8" t="str">
        <f t="shared" si="298"/>
        <v>USD</v>
      </c>
      <c r="H5131" s="28">
        <f>IF(OR(H5092=0, H5105=0), 0, H5121/H5092)</f>
        <v>0</v>
      </c>
      <c r="I5131" s="28">
        <f>IF(OR(I5092=0, I5105=0), 0, I5121/I5092)</f>
        <v>0</v>
      </c>
      <c r="J5131" s="28">
        <f>IF(OR(J5092=0, J5105=0), 0, J5121/J5092)</f>
        <v>0</v>
      </c>
      <c r="K5131" s="28">
        <f>IF(OR(K5092=0, K5105=0), 0, K5121/K5092)</f>
        <v>0</v>
      </c>
      <c r="L5131" s="28">
        <f>IF(OR(L5092=0, L5105=0), 0, L5121/L5092)</f>
        <v>0</v>
      </c>
    </row>
    <row r="5132" spans="2:12" s="1" customFormat="1" ht="15" hidden="1" customHeight="1" outlineLevel="1" x14ac:dyDescent="0.15">
      <c r="B5132" s="7"/>
      <c r="D5132" s="64" t="str">
        <f t="shared" si="297"/>
        <v>[Role 4]</v>
      </c>
      <c r="E5132" s="43"/>
      <c r="F5132" s="8" t="str">
        <f t="shared" si="298"/>
        <v>USD</v>
      </c>
      <c r="H5132" s="28">
        <f>IF(OR(H5092=0, H5106=0), 0, H5122/H5092)</f>
        <v>0</v>
      </c>
      <c r="I5132" s="28">
        <f>IF(OR(I5092=0, I5106=0), 0, I5122/I5092)</f>
        <v>0</v>
      </c>
      <c r="J5132" s="28">
        <f>IF(OR(J5092=0, J5106=0), 0, J5122/J5092)</f>
        <v>0</v>
      </c>
      <c r="K5132" s="28">
        <f>IF(OR(K5092=0, K5106=0), 0, K5122/K5092)</f>
        <v>0</v>
      </c>
      <c r="L5132" s="28">
        <f>IF(OR(L5092=0, L5106=0), 0, L5122/L5092)</f>
        <v>0</v>
      </c>
    </row>
    <row r="5133" spans="2:12" s="1" customFormat="1" ht="15" hidden="1" customHeight="1" outlineLevel="1" x14ac:dyDescent="0.15">
      <c r="B5133" s="7"/>
      <c r="D5133" s="64" t="str">
        <f t="shared" si="297"/>
        <v>[Role 5]</v>
      </c>
      <c r="E5133" s="43"/>
      <c r="F5133" s="8" t="str">
        <f t="shared" si="298"/>
        <v>USD</v>
      </c>
      <c r="H5133" s="28">
        <f>IF(OR(H5092=0, H5107=0), 0, H5123/H5092)</f>
        <v>0</v>
      </c>
      <c r="I5133" s="28">
        <f>IF(OR(I5092=0, I5107=0), 0, I5123/I5092)</f>
        <v>0</v>
      </c>
      <c r="J5133" s="28">
        <f>IF(OR(J5092=0, J5107=0), 0, J5123/J5092)</f>
        <v>0</v>
      </c>
      <c r="K5133" s="28">
        <f>IF(OR(K5092=0, K5107=0), 0, K5123/K5092)</f>
        <v>0</v>
      </c>
      <c r="L5133" s="28">
        <f>IF(OR(L5092=0, L5107=0), 0, L5123/L5092)</f>
        <v>0</v>
      </c>
    </row>
    <row r="5134" spans="2:12" s="1" customFormat="1" ht="15" hidden="1" customHeight="1" outlineLevel="1" x14ac:dyDescent="0.15">
      <c r="B5134" s="7"/>
      <c r="D5134" s="64" t="str">
        <f t="shared" si="297"/>
        <v>[Role 6]</v>
      </c>
      <c r="E5134" s="43"/>
      <c r="F5134" s="8" t="str">
        <f t="shared" si="298"/>
        <v>USD</v>
      </c>
      <c r="H5134" s="28">
        <f>IF(OR(H5092=0, H5108=0), 0, H5124/H5092)</f>
        <v>0</v>
      </c>
      <c r="I5134" s="28">
        <f>IF(OR(I5092=0, I5108=0), 0, I5124/I5092)</f>
        <v>0</v>
      </c>
      <c r="J5134" s="28">
        <f>IF(OR(J5092=0, J5108=0), 0, J5124/J5092)</f>
        <v>0</v>
      </c>
      <c r="K5134" s="28">
        <f>IF(OR(K5092=0, K5108=0), 0, K5124/K5092)</f>
        <v>0</v>
      </c>
      <c r="L5134" s="28">
        <f>IF(OR(L5092=0, L5108=0), 0, L5124/L5092)</f>
        <v>0</v>
      </c>
    </row>
    <row r="5135" spans="2:12" s="1" customFormat="1" ht="15" hidden="1" customHeight="1" outlineLevel="1" x14ac:dyDescent="0.15">
      <c r="B5135" s="7"/>
      <c r="D5135" s="64" t="str">
        <f t="shared" si="297"/>
        <v>[Role 7]</v>
      </c>
      <c r="E5135" s="43"/>
      <c r="F5135" s="8" t="str">
        <f t="shared" si="298"/>
        <v>USD</v>
      </c>
      <c r="H5135" s="28">
        <f>IF(OR(H5092=0, H5109=0), 0, H5125/H5092)</f>
        <v>0</v>
      </c>
      <c r="I5135" s="28">
        <f>IF(OR(I5092=0, I5109=0), 0, I5125/I5092)</f>
        <v>0</v>
      </c>
      <c r="J5135" s="28">
        <f>IF(OR(J5092=0, J5109=0), 0, J5125/J5092)</f>
        <v>0</v>
      </c>
      <c r="K5135" s="28">
        <f>IF(OR(K5092=0, K5109=0), 0, K5125/K5092)</f>
        <v>0</v>
      </c>
      <c r="L5135" s="28">
        <f>IF(OR(L5092=0, L5109=0), 0, L5125/L5092)</f>
        <v>0</v>
      </c>
    </row>
    <row r="5136" spans="2:12" s="1" customFormat="1" ht="15" hidden="1" customHeight="1" outlineLevel="1" x14ac:dyDescent="0.15">
      <c r="B5136" s="7"/>
      <c r="D5136" s="64" t="str">
        <f t="shared" si="297"/>
        <v>[Role 8]</v>
      </c>
      <c r="E5136" s="43"/>
      <c r="F5136" s="8" t="str">
        <f t="shared" si="298"/>
        <v>USD</v>
      </c>
      <c r="H5136" s="28">
        <f>IF(OR(H5092=0, H5110=0), 0, H5126/H5092)</f>
        <v>0</v>
      </c>
      <c r="I5136" s="28">
        <f>IF(OR(I5092=0, I5110=0), 0, I5126/I5092)</f>
        <v>0</v>
      </c>
      <c r="J5136" s="28">
        <f>IF(OR(J5092=0, J5110=0), 0, J5126/J5092)</f>
        <v>0</v>
      </c>
      <c r="K5136" s="28">
        <f>IF(OR(K5092=0, K5110=0), 0, K5126/K5092)</f>
        <v>0</v>
      </c>
      <c r="L5136" s="28">
        <f>IF(OR(L5092=0, L5110=0), 0, L5126/L5092)</f>
        <v>0</v>
      </c>
    </row>
    <row r="5137" spans="2:13" hidden="1" outlineLevel="1" x14ac:dyDescent="0.15"/>
    <row r="5138" spans="2:13" s="1" customFormat="1" ht="18" hidden="1" customHeight="1" outlineLevel="1" x14ac:dyDescent="0.15">
      <c r="B5138" s="7"/>
      <c r="C5138" s="95" t="s">
        <v>10</v>
      </c>
      <c r="D5138" s="95"/>
      <c r="E5138" s="95"/>
      <c r="F5138" s="96"/>
      <c r="G5138" s="96"/>
      <c r="H5138" s="103" t="s">
        <v>4</v>
      </c>
      <c r="I5138" s="96" t="s">
        <v>5</v>
      </c>
      <c r="J5138" s="96" t="s">
        <v>6</v>
      </c>
      <c r="K5138" s="96" t="s">
        <v>257</v>
      </c>
      <c r="L5138" s="96" t="s">
        <v>258</v>
      </c>
      <c r="M5138" s="96"/>
    </row>
    <row r="5139" spans="2:13" ht="10" hidden="1" customHeight="1" outlineLevel="1" x14ac:dyDescent="0.15"/>
    <row r="5140" spans="2:13" s="1" customFormat="1" ht="15" hidden="1" customHeight="1" outlineLevel="1" x14ac:dyDescent="0.15">
      <c r="B5140" s="7"/>
      <c r="D5140" s="9" t="s">
        <v>17</v>
      </c>
      <c r="F5140" s="8" t="s">
        <v>9</v>
      </c>
      <c r="H5140" s="29">
        <f>H5114</f>
        <v>0</v>
      </c>
      <c r="I5140" s="29">
        <f>I5114</f>
        <v>0</v>
      </c>
      <c r="J5140" s="29">
        <f>J5114</f>
        <v>0</v>
      </c>
      <c r="K5140" s="29">
        <f>K5114</f>
        <v>0</v>
      </c>
      <c r="L5140" s="29">
        <f>L5114</f>
        <v>0</v>
      </c>
    </row>
    <row r="5141" spans="2:13" ht="4" hidden="1" customHeight="1" outlineLevel="1" x14ac:dyDescent="0.15">
      <c r="D5141" s="9"/>
      <c r="F5141" s="1"/>
      <c r="H5141" s="1"/>
      <c r="I5141" s="1"/>
      <c r="J5141" s="1"/>
      <c r="K5141" s="1"/>
      <c r="L5141" s="1"/>
    </row>
    <row r="5142" spans="2:13" s="1" customFormat="1" ht="15" hidden="1" customHeight="1" outlineLevel="1" x14ac:dyDescent="0.15">
      <c r="B5142" s="7"/>
      <c r="D5142" s="9" t="s">
        <v>249</v>
      </c>
      <c r="F5142" s="8" t="s">
        <v>9</v>
      </c>
      <c r="H5142" s="29" cm="1">
        <f t="array" ref="H5142">SUM(H5103:H5110 * (H5119:H5126 &lt;H5090))</f>
        <v>0</v>
      </c>
      <c r="I5142" s="29" cm="1">
        <f t="array" ref="I5142">SUM(I5103:I5110 * (I5119:I5126 &lt;I5090))</f>
        <v>0</v>
      </c>
      <c r="J5142" s="29" cm="1">
        <f t="array" ref="J5142">SUM(J5103:J5110 * (J5119:J5126 &lt;J5090))</f>
        <v>0</v>
      </c>
      <c r="K5142" s="29" cm="1">
        <f t="array" ref="K5142">SUM(K5103:K5110 * (K5119:K5126 &lt;K5090))</f>
        <v>0</v>
      </c>
      <c r="L5142" s="29" cm="1">
        <f t="array" ref="L5142">SUM(L5103:L5110 * (L5119:L5126 &lt;L5090))</f>
        <v>0</v>
      </c>
    </row>
    <row r="5143" spans="2:13" ht="4" hidden="1" customHeight="1" outlineLevel="1" x14ac:dyDescent="0.15">
      <c r="D5143" s="9"/>
      <c r="F5143" s="1"/>
      <c r="H5143" s="1"/>
      <c r="I5143" s="1"/>
      <c r="J5143" s="1"/>
      <c r="K5143" s="1"/>
      <c r="L5143" s="1"/>
    </row>
    <row r="5144" spans="2:13" s="1" customFormat="1" ht="15" hidden="1" customHeight="1" outlineLevel="1" x14ac:dyDescent="0.15">
      <c r="B5144" s="7"/>
      <c r="D5144" s="9" t="s">
        <v>11</v>
      </c>
      <c r="F5144" s="8" t="str">
        <f>ReportingCurrencyUnitLables</f>
        <v>USD 000s</v>
      </c>
      <c r="H5144" s="29">
        <f>H5094 * H5114 / 1000</f>
        <v>0</v>
      </c>
      <c r="I5144" s="105">
        <f t="shared" ref="I5144:L5144" si="299">I5094 * I5114 / 1000</f>
        <v>0</v>
      </c>
      <c r="J5144" s="29">
        <f t="shared" si="299"/>
        <v>0</v>
      </c>
      <c r="K5144" s="29">
        <f t="shared" si="299"/>
        <v>0</v>
      </c>
      <c r="L5144" s="29">
        <f t="shared" si="299"/>
        <v>0</v>
      </c>
    </row>
    <row r="5145" spans="2:13" ht="4" hidden="1" customHeight="1" outlineLevel="1" x14ac:dyDescent="0.15">
      <c r="D5145" s="9"/>
      <c r="F5145" s="1"/>
      <c r="H5145" s="1"/>
      <c r="I5145" s="1"/>
      <c r="J5145" s="1"/>
      <c r="K5145" s="1"/>
      <c r="L5145" s="1"/>
    </row>
    <row r="5146" spans="2:13" s="1" customFormat="1" ht="15" hidden="1" customHeight="1" outlineLevel="1" x14ac:dyDescent="0.15">
      <c r="B5146" s="7"/>
      <c r="D5146" s="9" t="s">
        <v>13</v>
      </c>
      <c r="F5146" s="8" t="s">
        <v>14</v>
      </c>
      <c r="H5146" s="30">
        <f>IF(H5140=0,0,H5142 / H5140)</f>
        <v>0</v>
      </c>
      <c r="I5146" s="30">
        <f>IF(I5140=0,0,I5142 / I5140)</f>
        <v>0</v>
      </c>
      <c r="J5146" s="30">
        <f>IF(J5140=0,0,J5142 / J5140)</f>
        <v>0</v>
      </c>
      <c r="K5146" s="30">
        <f>IF(K5140=0,0,K5142 / K5140)</f>
        <v>0</v>
      </c>
      <c r="L5146" s="30">
        <f>IF(L5140=0,0,L5142 / L5140)</f>
        <v>0</v>
      </c>
    </row>
    <row r="5147" spans="2:13" ht="4" hidden="1" customHeight="1" outlineLevel="1" x14ac:dyDescent="0.15">
      <c r="D5147" s="9"/>
      <c r="F5147" s="1"/>
      <c r="H5147" s="1"/>
      <c r="I5147" s="1"/>
      <c r="J5147" s="1"/>
      <c r="K5147" s="1"/>
      <c r="L5147" s="1"/>
    </row>
    <row r="5148" spans="2:13" ht="15" hidden="1" customHeight="1" outlineLevel="1" x14ac:dyDescent="0.15">
      <c r="D5148" s="9" t="s">
        <v>301</v>
      </c>
      <c r="F5148" s="8" t="str">
        <f>ReportingCurrencyUnitLables</f>
        <v>USD 000s</v>
      </c>
      <c r="G5148" s="1"/>
      <c r="H5148" s="105" cm="1">
        <f t="array" ref="H5148">SUM((H5129:H5136&lt;H5094) * (H5094 - H5129:H5136) * H5103:H5110) / 1000</f>
        <v>0</v>
      </c>
      <c r="I5148" s="105" cm="1">
        <f t="array" ref="I5148">SUM((I5129:I5136&lt;I5094) * (I5094 - I5129:I5136) * I5103:I5110) / 1000</f>
        <v>0</v>
      </c>
      <c r="J5148" s="105" cm="1">
        <f t="array" ref="J5148">SUM((J5129:J5136&lt;J5094) * (J5094 - J5129:J5136) * J5103:J5110) / 1000</f>
        <v>0</v>
      </c>
      <c r="K5148" s="105" cm="1">
        <f t="array" ref="K5148">SUM((K5129:K5136&lt;K5094) * (K5094 - K5129:K5136) * K5103:K5110) / 1000</f>
        <v>0</v>
      </c>
      <c r="L5148" s="105" cm="1">
        <f t="array" ref="L5148">SUM((L5129:L5136&lt;L5094) * (L5094 - L5129:L5136) * L5103:L5110) / 1000</f>
        <v>0</v>
      </c>
    </row>
    <row r="5149" spans="2:13" ht="4" hidden="1" customHeight="1" outlineLevel="1" x14ac:dyDescent="0.15">
      <c r="D5149" s="9"/>
      <c r="F5149" s="1"/>
      <c r="H5149" s="1"/>
      <c r="I5149" s="1"/>
      <c r="J5149" s="1"/>
      <c r="K5149" s="1"/>
      <c r="L5149" s="1"/>
    </row>
    <row r="5150" spans="2:13" s="1" customFormat="1" ht="15" hidden="1" customHeight="1" outlineLevel="1" x14ac:dyDescent="0.15">
      <c r="B5150" s="7"/>
      <c r="D5150" s="9" t="s">
        <v>252</v>
      </c>
      <c r="F5150" s="8" t="s">
        <v>250</v>
      </c>
      <c r="H5150" s="30">
        <f>IF(H5144=0, 0, H5148/H5144)</f>
        <v>0</v>
      </c>
      <c r="I5150" s="30">
        <f>IF(I5144=0, 0, I5148/I5144)</f>
        <v>0</v>
      </c>
      <c r="J5150" s="30">
        <f>IF(J5144=0, 0, J5148/J5144)</f>
        <v>0</v>
      </c>
      <c r="K5150" s="30">
        <f>IF(K5144=0, 0, K5148/K5144)</f>
        <v>0</v>
      </c>
      <c r="L5150" s="30">
        <f>IF(L5144=0, 0, L5148/L5144)</f>
        <v>0</v>
      </c>
    </row>
    <row r="5151" spans="2:13" ht="4" hidden="1" customHeight="1" outlineLevel="1" x14ac:dyDescent="0.15">
      <c r="D5151" s="9"/>
      <c r="F5151" s="1"/>
      <c r="H5151" s="1"/>
      <c r="I5151" s="1"/>
      <c r="J5151" s="1"/>
      <c r="K5151" s="1"/>
      <c r="L5151" s="1"/>
    </row>
    <row r="5152" spans="2:13" s="1" customFormat="1" ht="15" hidden="1" customHeight="1" outlineLevel="1" x14ac:dyDescent="0.15">
      <c r="B5152" s="7"/>
      <c r="C5152" s="7"/>
      <c r="D5152" s="9" t="s">
        <v>251</v>
      </c>
      <c r="F5152" s="8" t="s">
        <v>259</v>
      </c>
      <c r="H5152" s="31"/>
      <c r="I5152" s="30">
        <f>IF(H5150=0, 0, -(I5150-H5150) / H5150)</f>
        <v>0</v>
      </c>
      <c r="J5152" s="30">
        <f>IF(I5150=0, 0, -(J5150-I5150) / I5150)</f>
        <v>0</v>
      </c>
      <c r="K5152" s="30">
        <f>IF(J5150=0, 0, -(K5150-J5150) / J5150)</f>
        <v>0</v>
      </c>
      <c r="L5152" s="30">
        <f>IF(K5150=0, 0, -(L5150-K5150) / K5150)</f>
        <v>0</v>
      </c>
    </row>
    <row r="5153" spans="2:14" hidden="1" outlineLevel="1" x14ac:dyDescent="0.15"/>
    <row r="5154" spans="2:14" s="1" customFormat="1" ht="18" hidden="1" customHeight="1" outlineLevel="1" x14ac:dyDescent="0.15">
      <c r="B5154" s="7"/>
      <c r="C5154" s="95" t="s">
        <v>241</v>
      </c>
      <c r="D5154" s="95"/>
      <c r="E5154" s="97">
        <f>IF(AND(J5081 = "Yes", OR(ISBLANK(Worker_Type_Filter), Worker_Type_Filter = H5086),
 OR(ISBLANK(Country_Filter), Country_Filter = J5086)), 1, 0)</f>
        <v>1</v>
      </c>
      <c r="F5154" s="96"/>
      <c r="G5154" s="96"/>
      <c r="H5154" s="96" t="s">
        <v>4</v>
      </c>
      <c r="I5154" s="96" t="s">
        <v>5</v>
      </c>
      <c r="J5154" s="96" t="s">
        <v>6</v>
      </c>
      <c r="K5154" s="96" t="s">
        <v>257</v>
      </c>
      <c r="L5154" s="96" t="s">
        <v>258</v>
      </c>
      <c r="M5154" s="96"/>
    </row>
    <row r="5155" spans="2:14" ht="10" hidden="1" customHeight="1" outlineLevel="1" x14ac:dyDescent="0.15">
      <c r="C5155" s="44" t="s">
        <v>248</v>
      </c>
    </row>
    <row r="5156" spans="2:14" ht="4" hidden="1" customHeight="1" outlineLevel="1" x14ac:dyDescent="0.15"/>
    <row r="5157" spans="2:14" s="1" customFormat="1" ht="15" hidden="1" customHeight="1" outlineLevel="1" x14ac:dyDescent="0.15">
      <c r="B5157" s="7"/>
      <c r="C5157" s="19">
        <v>1</v>
      </c>
      <c r="D5157" s="9" t="s">
        <v>17</v>
      </c>
      <c r="F5157" s="8" t="s">
        <v>9</v>
      </c>
      <c r="H5157" s="29">
        <f>H5140 * $E5154</f>
        <v>0</v>
      </c>
      <c r="I5157" s="29">
        <f>I5140 * $E5154</f>
        <v>0</v>
      </c>
      <c r="J5157" s="29">
        <f>J5140 * $E5154</f>
        <v>0</v>
      </c>
      <c r="K5157" s="29">
        <f>K5140 * $E5154</f>
        <v>0</v>
      </c>
      <c r="L5157" s="29">
        <f>L5140 * $E5154</f>
        <v>0</v>
      </c>
    </row>
    <row r="5158" spans="2:14" ht="4" hidden="1" customHeight="1" outlineLevel="1" x14ac:dyDescent="0.15">
      <c r="D5158" s="9"/>
      <c r="F5158" s="1"/>
      <c r="H5158" s="1"/>
      <c r="I5158" s="1"/>
      <c r="J5158" s="1"/>
      <c r="K5158" s="1"/>
      <c r="L5158" s="1"/>
    </row>
    <row r="5159" spans="2:14" s="1" customFormat="1" ht="15" hidden="1" customHeight="1" outlineLevel="1" x14ac:dyDescent="0.15">
      <c r="B5159" s="7"/>
      <c r="C5159" s="19">
        <v>2</v>
      </c>
      <c r="D5159" s="9" t="s">
        <v>249</v>
      </c>
      <c r="F5159" s="8" t="s">
        <v>9</v>
      </c>
      <c r="H5159" s="29">
        <f>H5142 * $E5154</f>
        <v>0</v>
      </c>
      <c r="I5159" s="29">
        <f>I5142 * $E5154</f>
        <v>0</v>
      </c>
      <c r="J5159" s="29">
        <f>J5142 * $E5154</f>
        <v>0</v>
      </c>
      <c r="K5159" s="29">
        <f>K5142 * $E5154</f>
        <v>0</v>
      </c>
      <c r="L5159" s="29">
        <f>L5142 * $E5154</f>
        <v>0</v>
      </c>
    </row>
    <row r="5160" spans="2:14" ht="4" hidden="1" customHeight="1" outlineLevel="1" x14ac:dyDescent="0.15">
      <c r="D5160" s="9"/>
      <c r="F5160" s="1"/>
      <c r="H5160" s="1"/>
      <c r="I5160" s="1"/>
      <c r="J5160" s="1"/>
      <c r="K5160" s="1"/>
      <c r="L5160" s="1"/>
    </row>
    <row r="5161" spans="2:14" s="1" customFormat="1" ht="15" hidden="1" customHeight="1" outlineLevel="1" x14ac:dyDescent="0.15">
      <c r="B5161" s="7"/>
      <c r="C5161" s="19">
        <v>3</v>
      </c>
      <c r="D5161" s="9" t="s">
        <v>11</v>
      </c>
      <c r="F5161" s="8" t="str">
        <f>ReportingCurrencyUnitLables</f>
        <v>USD 000s</v>
      </c>
      <c r="H5161" s="29">
        <f>H5144 * $E5154</f>
        <v>0</v>
      </c>
      <c r="I5161" s="29">
        <f>I5144 * $E5154</f>
        <v>0</v>
      </c>
      <c r="J5161" s="29">
        <f>J5144 * $E5154</f>
        <v>0</v>
      </c>
      <c r="K5161" s="29">
        <f>K5144 * $E5154</f>
        <v>0</v>
      </c>
      <c r="L5161" s="29">
        <f>L5144 * $E5154</f>
        <v>0</v>
      </c>
    </row>
    <row r="5162" spans="2:14" ht="4" hidden="1" customHeight="1" outlineLevel="1" x14ac:dyDescent="0.15">
      <c r="D5162" s="9"/>
      <c r="F5162" s="1"/>
      <c r="H5162" s="1"/>
      <c r="I5162" s="1"/>
      <c r="J5162" s="1"/>
      <c r="K5162" s="1"/>
      <c r="L5162" s="1"/>
    </row>
    <row r="5163" spans="2:14" s="1" customFormat="1" ht="15" hidden="1" customHeight="1" outlineLevel="1" x14ac:dyDescent="0.15">
      <c r="B5163" s="7"/>
      <c r="C5163" s="19">
        <v>4</v>
      </c>
      <c r="D5163" s="9" t="s">
        <v>256</v>
      </c>
      <c r="F5163" s="8" t="str">
        <f>ReportingCurrencyUnitLables</f>
        <v>USD 000s</v>
      </c>
      <c r="H5163" s="29">
        <f>H5148 * $E5154</f>
        <v>0</v>
      </c>
      <c r="I5163" s="29">
        <f>I5148 * $E5154</f>
        <v>0</v>
      </c>
      <c r="J5163" s="29">
        <f>J5148 * $E5154</f>
        <v>0</v>
      </c>
      <c r="K5163" s="29">
        <f>K5148 * $E5154</f>
        <v>0</v>
      </c>
      <c r="L5163" s="29">
        <f>L5148 * $E5154</f>
        <v>0</v>
      </c>
    </row>
    <row r="5164" spans="2:14" ht="4" hidden="1" customHeight="1" outlineLevel="1" x14ac:dyDescent="0.15">
      <c r="D5164" s="9"/>
      <c r="F5164" s="1"/>
      <c r="H5164" s="1"/>
      <c r="I5164" s="1"/>
      <c r="J5164" s="1"/>
      <c r="K5164" s="1"/>
      <c r="L5164" s="1"/>
    </row>
    <row r="5165" spans="2:14" ht="10" hidden="1" customHeight="1" outlineLevel="1" x14ac:dyDescent="0.15">
      <c r="B5165" s="45"/>
      <c r="C5165" s="41"/>
      <c r="D5165" s="41"/>
      <c r="E5165" s="41"/>
      <c r="F5165" s="41"/>
      <c r="G5165" s="41"/>
      <c r="H5165" s="41"/>
      <c r="I5165" s="46"/>
      <c r="J5165" s="46"/>
      <c r="K5165" s="46"/>
      <c r="L5165" s="41"/>
      <c r="M5165" s="41"/>
      <c r="N5165" s="1"/>
    </row>
    <row r="5166" spans="2:14" ht="10" customHeight="1" x14ac:dyDescent="0.15"/>
    <row r="5167" spans="2:14" s="1" customFormat="1" ht="19" collapsed="1" x14ac:dyDescent="0.15">
      <c r="B5167" s="87" cm="1">
        <f t="array" aca="1" ref="B5167" ca="1">MAX($B$2:OFFSET(B5167,-1,0)+1)</f>
        <v>61</v>
      </c>
      <c r="C5167" s="88" t="str">
        <f>UPPER(J5172) &amp;" / " &amp; K5172  &amp; " / " &amp; L5172 &amp; " / " &amp; H5172</f>
        <v xml:space="preserve"> /  /  / </v>
      </c>
      <c r="D5167" s="88"/>
      <c r="E5167" s="41"/>
      <c r="F5167" s="41"/>
      <c r="G5167" s="41"/>
      <c r="H5167" s="62" t="str">
        <f>IF(COUNTIF(E5169:E5249, "!")&gt;0, "!", "")</f>
        <v/>
      </c>
      <c r="I5167" s="18" t="s">
        <v>240</v>
      </c>
      <c r="J5167" s="2" t="s">
        <v>210</v>
      </c>
      <c r="K5167" s="18" t="s">
        <v>266</v>
      </c>
      <c r="L5167" s="42">
        <f>E5240</f>
        <v>1</v>
      </c>
      <c r="M5167" s="41"/>
    </row>
    <row r="5168" spans="2:14" s="1" customFormat="1" ht="4" hidden="1" customHeight="1" outlineLevel="1" x14ac:dyDescent="0.15">
      <c r="B5168" s="92"/>
      <c r="C5168" s="93"/>
      <c r="D5168" s="93"/>
      <c r="E5168" s="93"/>
      <c r="F5168" s="93"/>
      <c r="G5168" s="93"/>
      <c r="H5168" s="93"/>
      <c r="I5168" s="94"/>
      <c r="J5168" s="94"/>
      <c r="K5168" s="94"/>
      <c r="L5168" s="93"/>
      <c r="M5168" s="93"/>
    </row>
    <row r="5169" spans="2:13" ht="10" hidden="1" customHeight="1" outlineLevel="1" x14ac:dyDescent="0.15"/>
    <row r="5170" spans="2:13" ht="15" hidden="1" customHeight="1" outlineLevel="1" x14ac:dyDescent="0.15">
      <c r="D5170" s="1"/>
      <c r="E5170" s="1"/>
      <c r="H5170" s="4" t="s">
        <v>1</v>
      </c>
      <c r="J5170" s="4" t="s">
        <v>0</v>
      </c>
      <c r="K5170" s="4" t="s">
        <v>209</v>
      </c>
      <c r="L5170" s="4" t="s">
        <v>263</v>
      </c>
    </row>
    <row r="5171" spans="2:13" ht="5" hidden="1" customHeight="1" outlineLevel="1" x14ac:dyDescent="0.15">
      <c r="D5171" s="1"/>
      <c r="E5171" s="1"/>
      <c r="H5171" s="1"/>
      <c r="J5171" s="1"/>
      <c r="K5171" s="1"/>
      <c r="L5171" s="1"/>
    </row>
    <row r="5172" spans="2:13" ht="15" hidden="1" customHeight="1" outlineLevel="1" x14ac:dyDescent="0.15">
      <c r="D5172" s="9" t="s">
        <v>2</v>
      </c>
      <c r="E5172" s="1"/>
      <c r="H5172" s="2"/>
      <c r="J5172" s="2"/>
      <c r="K5172" s="2"/>
      <c r="L5172" s="2"/>
    </row>
    <row r="5173" spans="2:13" hidden="1" outlineLevel="1" x14ac:dyDescent="0.15">
      <c r="D5173" s="1"/>
      <c r="E5173" s="1"/>
      <c r="F5173" s="1"/>
      <c r="H5173" s="1"/>
      <c r="I5173" s="1"/>
      <c r="J5173" s="1"/>
      <c r="K5173" s="1"/>
      <c r="L5173" s="1"/>
    </row>
    <row r="5174" spans="2:13" s="1" customFormat="1" ht="18" hidden="1" customHeight="1" outlineLevel="1" x14ac:dyDescent="0.15">
      <c r="B5174" s="7"/>
      <c r="C5174" s="95" t="s">
        <v>3</v>
      </c>
      <c r="D5174" s="95"/>
      <c r="E5174" s="95"/>
      <c r="F5174" s="96"/>
      <c r="G5174" s="96"/>
      <c r="H5174" s="96" t="s">
        <v>4</v>
      </c>
      <c r="I5174" s="96" t="s">
        <v>5</v>
      </c>
      <c r="J5174" s="96" t="s">
        <v>6</v>
      </c>
      <c r="K5174" s="96" t="s">
        <v>257</v>
      </c>
      <c r="L5174" s="96" t="s">
        <v>258</v>
      </c>
      <c r="M5174" s="96"/>
    </row>
    <row r="5175" spans="2:13" ht="10" hidden="1" customHeight="1" outlineLevel="1" x14ac:dyDescent="0.15">
      <c r="H5175" s="1"/>
      <c r="I5175" s="1"/>
      <c r="J5175" s="1"/>
      <c r="K5175" s="1"/>
      <c r="L5175" s="1"/>
    </row>
    <row r="5176" spans="2:13" s="1" customFormat="1" ht="15" hidden="1" customHeight="1" outlineLevel="1" x14ac:dyDescent="0.15">
      <c r="B5176" s="7"/>
      <c r="D5176" s="9" t="s">
        <v>3</v>
      </c>
      <c r="F5176" s="17" t="s">
        <v>331</v>
      </c>
      <c r="H5176" s="22"/>
      <c r="I5176" s="22"/>
      <c r="J5176" s="22"/>
      <c r="K5176" s="22"/>
      <c r="L5176" s="22"/>
    </row>
    <row r="5177" spans="2:13" ht="4" hidden="1" customHeight="1" outlineLevel="1" x14ac:dyDescent="0.15">
      <c r="D5177" s="1"/>
      <c r="E5177" s="1"/>
      <c r="F5177" s="1"/>
      <c r="H5177" s="1"/>
      <c r="I5177" s="1"/>
      <c r="J5177" s="1"/>
      <c r="K5177" s="1"/>
      <c r="L5177" s="1"/>
    </row>
    <row r="5178" spans="2:13" s="1" customFormat="1" ht="15" hidden="1" customHeight="1" outlineLevel="1" x14ac:dyDescent="0.15">
      <c r="B5178" s="7"/>
      <c r="D5178" s="9" t="s">
        <v>246</v>
      </c>
      <c r="F5178" s="8" t="str">
        <f>F5180 &amp; ":" &amp; F5176</f>
        <v>USD:[currency code]</v>
      </c>
      <c r="H5178" s="24"/>
      <c r="I5178" s="24"/>
      <c r="J5178" s="24"/>
      <c r="K5178" s="24"/>
      <c r="L5178" s="24"/>
    </row>
    <row r="5179" spans="2:13" ht="4" hidden="1" customHeight="1" outlineLevel="1" x14ac:dyDescent="0.15">
      <c r="D5179" s="1"/>
      <c r="E5179" s="1"/>
      <c r="F5179" s="1"/>
      <c r="H5179" s="1"/>
      <c r="I5179" s="1"/>
      <c r="J5179" s="1"/>
      <c r="K5179" s="1"/>
      <c r="L5179" s="1"/>
    </row>
    <row r="5180" spans="2:13" s="1" customFormat="1" ht="15" hidden="1" customHeight="1" outlineLevel="1" x14ac:dyDescent="0.15">
      <c r="B5180" s="7"/>
      <c r="D5180" s="9" t="s">
        <v>16</v>
      </c>
      <c r="F5180" s="8" t="str">
        <f>ReportingCurrency</f>
        <v>USD</v>
      </c>
      <c r="H5180" s="28">
        <f>IF(H5178=0, 0, H5176/H5178)</f>
        <v>0</v>
      </c>
      <c r="I5180" s="28">
        <f>IF(I5178=0, 0, I5176/I5178)</f>
        <v>0</v>
      </c>
      <c r="J5180" s="28">
        <f>IF(J5178=0, 0, J5176/J5178)</f>
        <v>0</v>
      </c>
      <c r="K5180" s="28">
        <f>IF(K5178=0, 0, K5176/K5178)</f>
        <v>0</v>
      </c>
      <c r="L5180" s="28">
        <f>IF(L5178=0, 0, L5176/L5178)</f>
        <v>0</v>
      </c>
    </row>
    <row r="5181" spans="2:13" ht="4" hidden="1" customHeight="1" outlineLevel="1" x14ac:dyDescent="0.15">
      <c r="D5181" s="1"/>
      <c r="E5181" s="1"/>
      <c r="F5181" s="1"/>
      <c r="H5181" s="1"/>
      <c r="I5181" s="1"/>
      <c r="J5181" s="1"/>
      <c r="K5181" s="1"/>
      <c r="L5181" s="1"/>
    </row>
    <row r="5182" spans="2:13" s="1" customFormat="1" ht="15" hidden="1" customHeight="1" outlineLevel="1" x14ac:dyDescent="0.15">
      <c r="B5182" s="7"/>
      <c r="D5182" s="9" t="s">
        <v>253</v>
      </c>
      <c r="F5182" s="8" t="s">
        <v>254</v>
      </c>
      <c r="H5182" s="2"/>
      <c r="I5182" s="2"/>
      <c r="J5182" s="2"/>
      <c r="K5182" s="2"/>
      <c r="L5182" s="2"/>
    </row>
    <row r="5183" spans="2:13" ht="4" hidden="1" customHeight="1" outlineLevel="1" x14ac:dyDescent="0.15">
      <c r="D5183" s="1"/>
      <c r="E5183" s="1"/>
      <c r="F5183" s="1"/>
      <c r="H5183" s="1"/>
      <c r="I5183" s="1"/>
      <c r="J5183" s="1"/>
      <c r="K5183" s="1"/>
      <c r="L5183" s="1"/>
    </row>
    <row r="5184" spans="2:13" s="1" customFormat="1" ht="15" hidden="1" customHeight="1" outlineLevel="1" x14ac:dyDescent="0.15">
      <c r="B5184" s="7"/>
      <c r="D5184" s="9" t="s">
        <v>279</v>
      </c>
      <c r="F5184" s="8" t="s">
        <v>255</v>
      </c>
      <c r="H5184" s="25"/>
      <c r="I5184" s="25"/>
      <c r="J5184" s="25"/>
      <c r="K5184" s="25"/>
      <c r="L5184" s="25"/>
    </row>
    <row r="5185" spans="2:13" hidden="1" outlineLevel="1" x14ac:dyDescent="0.15">
      <c r="D5185" s="1"/>
      <c r="E5185" s="1"/>
      <c r="F5185" s="1"/>
      <c r="H5185" s="1"/>
      <c r="I5185" s="1"/>
      <c r="J5185" s="1"/>
      <c r="K5185" s="1"/>
      <c r="L5185" s="1"/>
    </row>
    <row r="5186" spans="2:13" s="1" customFormat="1" ht="18" hidden="1" customHeight="1" outlineLevel="1" x14ac:dyDescent="0.15">
      <c r="B5186" s="7"/>
      <c r="C5186" s="95" t="s">
        <v>8</v>
      </c>
      <c r="D5186" s="95"/>
      <c r="E5186" s="95"/>
      <c r="F5186" s="96"/>
      <c r="G5186" s="96"/>
      <c r="H5186" s="96" t="s">
        <v>4</v>
      </c>
      <c r="I5186" s="96" t="s">
        <v>5</v>
      </c>
      <c r="J5186" s="96" t="s">
        <v>6</v>
      </c>
      <c r="K5186" s="96" t="s">
        <v>257</v>
      </c>
      <c r="L5186" s="96" t="s">
        <v>258</v>
      </c>
      <c r="M5186" s="96"/>
    </row>
    <row r="5187" spans="2:13" ht="10" hidden="1" customHeight="1" outlineLevel="1" x14ac:dyDescent="0.15">
      <c r="H5187" s="1"/>
      <c r="I5187" s="1"/>
      <c r="J5187" s="1"/>
      <c r="K5187" s="1"/>
      <c r="L5187" s="1"/>
    </row>
    <row r="5188" spans="2:13" ht="15" hidden="1" customHeight="1" outlineLevel="1" x14ac:dyDescent="0.15">
      <c r="D5188" s="9" t="s">
        <v>323</v>
      </c>
      <c r="E5188" s="1"/>
      <c r="F5188" s="1"/>
      <c r="H5188" s="65"/>
      <c r="I5188" s="1"/>
      <c r="J5188" s="1"/>
      <c r="K5188" s="1"/>
      <c r="L5188" s="1"/>
    </row>
    <row r="5189" spans="2:13" s="1" customFormat="1" ht="15" hidden="1" customHeight="1" outlineLevel="1" x14ac:dyDescent="0.15">
      <c r="B5189" s="7"/>
      <c r="D5189" s="63" t="s">
        <v>317</v>
      </c>
      <c r="F5189" s="8" t="s">
        <v>18</v>
      </c>
      <c r="H5189" s="23"/>
      <c r="I5189" s="23"/>
      <c r="J5189" s="23"/>
      <c r="K5189" s="23"/>
      <c r="L5189" s="23"/>
    </row>
    <row r="5190" spans="2:13" s="1" customFormat="1" ht="15" hidden="1" customHeight="1" outlineLevel="1" x14ac:dyDescent="0.15">
      <c r="B5190" s="7"/>
      <c r="D5190" s="63" t="s">
        <v>302</v>
      </c>
      <c r="F5190" s="8" t="s">
        <v>18</v>
      </c>
      <c r="H5190" s="23"/>
      <c r="I5190" s="23"/>
      <c r="J5190" s="23"/>
      <c r="K5190" s="23"/>
      <c r="L5190" s="23"/>
    </row>
    <row r="5191" spans="2:13" s="1" customFormat="1" ht="15" hidden="1" customHeight="1" outlineLevel="1" x14ac:dyDescent="0.15">
      <c r="B5191" s="7"/>
      <c r="D5191" s="63" t="s">
        <v>303</v>
      </c>
      <c r="F5191" s="8" t="s">
        <v>18</v>
      </c>
      <c r="H5191" s="23"/>
      <c r="I5191" s="23"/>
      <c r="J5191" s="23"/>
      <c r="K5191" s="23"/>
      <c r="L5191" s="23"/>
    </row>
    <row r="5192" spans="2:13" s="1" customFormat="1" ht="15" hidden="1" customHeight="1" outlineLevel="1" x14ac:dyDescent="0.15">
      <c r="B5192" s="7"/>
      <c r="D5192" s="63" t="s">
        <v>304</v>
      </c>
      <c r="F5192" s="8" t="s">
        <v>18</v>
      </c>
      <c r="H5192" s="23"/>
      <c r="I5192" s="23"/>
      <c r="J5192" s="23"/>
      <c r="K5192" s="23"/>
      <c r="L5192" s="23"/>
    </row>
    <row r="5193" spans="2:13" s="1" customFormat="1" ht="15" hidden="1" customHeight="1" outlineLevel="1" x14ac:dyDescent="0.15">
      <c r="B5193" s="7"/>
      <c r="D5193" s="63" t="s">
        <v>318</v>
      </c>
      <c r="F5193" s="8" t="s">
        <v>18</v>
      </c>
      <c r="H5193" s="23"/>
      <c r="I5193" s="23"/>
      <c r="J5193" s="23"/>
      <c r="K5193" s="23"/>
      <c r="L5193" s="23"/>
    </row>
    <row r="5194" spans="2:13" s="1" customFormat="1" ht="15" hidden="1" customHeight="1" outlineLevel="1" x14ac:dyDescent="0.15">
      <c r="B5194" s="7"/>
      <c r="D5194" s="63" t="s">
        <v>319</v>
      </c>
      <c r="F5194" s="8" t="s">
        <v>18</v>
      </c>
      <c r="H5194" s="23"/>
      <c r="I5194" s="23"/>
      <c r="J5194" s="23"/>
      <c r="K5194" s="23"/>
      <c r="L5194" s="23"/>
    </row>
    <row r="5195" spans="2:13" s="1" customFormat="1" ht="15" hidden="1" customHeight="1" outlineLevel="1" x14ac:dyDescent="0.15">
      <c r="B5195" s="7"/>
      <c r="D5195" s="63" t="s">
        <v>320</v>
      </c>
      <c r="F5195" s="8" t="s">
        <v>18</v>
      </c>
      <c r="H5195" s="23"/>
      <c r="I5195" s="23"/>
      <c r="J5195" s="23"/>
      <c r="K5195" s="23"/>
      <c r="L5195" s="23"/>
    </row>
    <row r="5196" spans="2:13" s="1" customFormat="1" ht="15" hidden="1" customHeight="1" outlineLevel="1" x14ac:dyDescent="0.15">
      <c r="B5196" s="7"/>
      <c r="D5196" s="63" t="s">
        <v>321</v>
      </c>
      <c r="F5196" s="8" t="s">
        <v>18</v>
      </c>
      <c r="H5196" s="23"/>
      <c r="I5196" s="23"/>
      <c r="J5196" s="23"/>
      <c r="K5196" s="23"/>
      <c r="L5196" s="23"/>
    </row>
    <row r="5197" spans="2:13" ht="4" hidden="1" customHeight="1" outlineLevel="1" x14ac:dyDescent="0.15">
      <c r="D5197" s="1"/>
      <c r="E5197" s="1"/>
      <c r="F5197" s="1"/>
      <c r="H5197" s="1"/>
      <c r="I5197" s="1"/>
      <c r="J5197" s="1"/>
      <c r="K5197" s="1"/>
      <c r="L5197" s="1"/>
    </row>
    <row r="5198" spans="2:13" s="1" customFormat="1" ht="15" hidden="1" customHeight="1" outlineLevel="1" x14ac:dyDescent="0.15">
      <c r="B5198" s="7"/>
      <c r="D5198" s="66" t="s">
        <v>327</v>
      </c>
      <c r="F5198" s="8" t="s">
        <v>18</v>
      </c>
      <c r="H5198" s="23"/>
      <c r="I5198" s="23"/>
      <c r="J5198" s="23"/>
      <c r="K5198" s="23"/>
      <c r="L5198" s="23"/>
    </row>
    <row r="5199" spans="2:13" ht="4" hidden="1" customHeight="1" outlineLevel="1" x14ac:dyDescent="0.15">
      <c r="D5199" s="1"/>
      <c r="E5199" s="1"/>
      <c r="F5199" s="1"/>
      <c r="H5199" s="1"/>
      <c r="I5199" s="1"/>
      <c r="J5199" s="1"/>
      <c r="K5199" s="1"/>
      <c r="L5199" s="1"/>
    </row>
    <row r="5200" spans="2:13" s="1" customFormat="1" ht="15" hidden="1" customHeight="1" outlineLevel="1" x14ac:dyDescent="0.15">
      <c r="B5200" s="7"/>
      <c r="D5200" s="60" t="s">
        <v>310</v>
      </c>
      <c r="E5200"/>
      <c r="F5200" s="8" t="s">
        <v>18</v>
      </c>
      <c r="H5200" s="28">
        <f>SUM(H5189:H5196, H5198)</f>
        <v>0</v>
      </c>
      <c r="I5200" s="28">
        <f t="shared" ref="I5200:L5200" si="300">SUM(I5189:I5196, I5198)</f>
        <v>0</v>
      </c>
      <c r="J5200" s="28">
        <f t="shared" si="300"/>
        <v>0</v>
      </c>
      <c r="K5200" s="28">
        <f t="shared" si="300"/>
        <v>0</v>
      </c>
      <c r="L5200" s="28">
        <f t="shared" si="300"/>
        <v>0</v>
      </c>
    </row>
    <row r="5201" spans="2:13" hidden="1" outlineLevel="1" x14ac:dyDescent="0.15">
      <c r="D5201" s="1"/>
      <c r="E5201" s="1"/>
      <c r="F5201" s="1"/>
      <c r="H5201" s="1"/>
      <c r="I5201" s="1"/>
      <c r="J5201" s="1"/>
      <c r="K5201" s="1"/>
      <c r="L5201" s="1"/>
    </row>
    <row r="5202" spans="2:13" s="1" customFormat="1" ht="18" hidden="1" customHeight="1" outlineLevel="1" x14ac:dyDescent="0.15">
      <c r="B5202" s="7"/>
      <c r="C5202" s="95" t="s">
        <v>322</v>
      </c>
      <c r="D5202" s="95"/>
      <c r="E5202" s="95"/>
      <c r="F5202" s="96"/>
      <c r="G5202" s="96"/>
      <c r="H5202" s="96" t="s">
        <v>4</v>
      </c>
      <c r="I5202" s="96" t="s">
        <v>5</v>
      </c>
      <c r="J5202" s="96" t="s">
        <v>6</v>
      </c>
      <c r="K5202" s="96" t="s">
        <v>257</v>
      </c>
      <c r="L5202" s="96" t="s">
        <v>258</v>
      </c>
      <c r="M5202" s="96"/>
    </row>
    <row r="5203" spans="2:13" ht="10" hidden="1" customHeight="1" outlineLevel="1" x14ac:dyDescent="0.15">
      <c r="H5203" s="1"/>
      <c r="I5203" s="1"/>
      <c r="J5203" s="1"/>
      <c r="K5203" s="1"/>
      <c r="L5203" s="1"/>
    </row>
    <row r="5204" spans="2:13" ht="15" hidden="1" customHeight="1" outlineLevel="1" x14ac:dyDescent="0.15">
      <c r="D5204" s="61" t="s">
        <v>308</v>
      </c>
      <c r="H5204" s="102" t="str" cm="1">
        <f t="array" ref="H5204">IF(OR(E5205:E5212 = "!"), "Red alert = missing data","")</f>
        <v/>
      </c>
      <c r="I5204" s="1"/>
      <c r="J5204" s="1"/>
      <c r="K5204" s="1"/>
      <c r="L5204" s="1"/>
    </row>
    <row r="5205" spans="2:13" s="1" customFormat="1" ht="15" hidden="1" customHeight="1" outlineLevel="1" x14ac:dyDescent="0.15">
      <c r="B5205" s="7"/>
      <c r="D5205" s="64" t="str">
        <f t="shared" ref="D5205:D5212" si="301">D5189</f>
        <v>[Role 1]</v>
      </c>
      <c r="E5205" s="62" t="str" cm="1">
        <f t="array" ref="E5205">IF(OR(H5189:L5189*H5205:L5205 &lt; H5189:L5189*1), "!", "")</f>
        <v/>
      </c>
      <c r="F5205" s="59" t="str">
        <f>F5176</f>
        <v>[currency code]</v>
      </c>
      <c r="H5205" s="23"/>
      <c r="I5205" s="23"/>
      <c r="J5205" s="23"/>
      <c r="K5205" s="23"/>
      <c r="L5205" s="23"/>
    </row>
    <row r="5206" spans="2:13" s="1" customFormat="1" ht="15" hidden="1" customHeight="1" outlineLevel="1" x14ac:dyDescent="0.15">
      <c r="B5206" s="7"/>
      <c r="D5206" s="64" t="str">
        <f t="shared" si="301"/>
        <v>[Role 2]</v>
      </c>
      <c r="E5206" s="62" t="str" cm="1">
        <f t="array" ref="E5206">IF(OR(H5190:L5190*H5206:L5206 &lt; H5190:L5190*1), "!", "")</f>
        <v/>
      </c>
      <c r="F5206" s="59" t="str">
        <f>F5176</f>
        <v>[currency code]</v>
      </c>
      <c r="H5206" s="23"/>
      <c r="I5206" s="23"/>
      <c r="J5206" s="23"/>
      <c r="K5206" s="23"/>
      <c r="L5206" s="23"/>
    </row>
    <row r="5207" spans="2:13" s="1" customFormat="1" ht="15" hidden="1" customHeight="1" outlineLevel="1" x14ac:dyDescent="0.15">
      <c r="B5207" s="7"/>
      <c r="D5207" s="64" t="str">
        <f t="shared" si="301"/>
        <v>[Role 3]</v>
      </c>
      <c r="E5207" s="62" t="str" cm="1">
        <f t="array" ref="E5207">IF(OR(H5191:L5191*H5207:L5207 &lt; H5191:L5191*1), "!", "")</f>
        <v/>
      </c>
      <c r="F5207" s="59" t="str">
        <f>F5176</f>
        <v>[currency code]</v>
      </c>
      <c r="H5207" s="23"/>
      <c r="I5207" s="23"/>
      <c r="J5207" s="23"/>
      <c r="K5207" s="23"/>
      <c r="L5207" s="23"/>
    </row>
    <row r="5208" spans="2:13" s="1" customFormat="1" ht="15" hidden="1" customHeight="1" outlineLevel="1" x14ac:dyDescent="0.15">
      <c r="B5208" s="7"/>
      <c r="D5208" s="64" t="str">
        <f t="shared" si="301"/>
        <v>[Role 4]</v>
      </c>
      <c r="E5208" s="62" t="str" cm="1">
        <f t="array" ref="E5208">IF(OR(H5192:L5192*H5208:L5208 &lt; H5192:L5192*1), "!", "")</f>
        <v/>
      </c>
      <c r="F5208" s="59" t="str">
        <f>F5176</f>
        <v>[currency code]</v>
      </c>
      <c r="H5208" s="23"/>
      <c r="I5208" s="23"/>
      <c r="J5208" s="23"/>
      <c r="K5208" s="23"/>
      <c r="L5208" s="23"/>
    </row>
    <row r="5209" spans="2:13" s="1" customFormat="1" ht="15" hidden="1" customHeight="1" outlineLevel="1" x14ac:dyDescent="0.15">
      <c r="B5209" s="7"/>
      <c r="D5209" s="64" t="str">
        <f t="shared" si="301"/>
        <v>[Role 5]</v>
      </c>
      <c r="E5209" s="62" t="str" cm="1">
        <f t="array" ref="E5209">IF(OR(H5193:L5193*H5209:L5209 &lt; H5193:L5193*1), "!", "")</f>
        <v/>
      </c>
      <c r="F5209" s="59" t="str">
        <f>F5176</f>
        <v>[currency code]</v>
      </c>
      <c r="H5209" s="23"/>
      <c r="I5209" s="23"/>
      <c r="J5209" s="23"/>
      <c r="K5209" s="23"/>
      <c r="L5209" s="23"/>
    </row>
    <row r="5210" spans="2:13" s="1" customFormat="1" ht="15" hidden="1" customHeight="1" outlineLevel="1" x14ac:dyDescent="0.15">
      <c r="B5210" s="7"/>
      <c r="D5210" s="64" t="str">
        <f t="shared" si="301"/>
        <v>[Role 6]</v>
      </c>
      <c r="E5210" s="62" t="str" cm="1">
        <f t="array" ref="E5210">IF(OR(H5194:L5194*H5210:L5210 &lt; H5194:L5194*1), "!", "")</f>
        <v/>
      </c>
      <c r="F5210" s="59" t="str">
        <f>F5176</f>
        <v>[currency code]</v>
      </c>
      <c r="H5210" s="23"/>
      <c r="I5210" s="23"/>
      <c r="J5210" s="23"/>
      <c r="K5210" s="23"/>
      <c r="L5210" s="23"/>
    </row>
    <row r="5211" spans="2:13" s="1" customFormat="1" ht="15" hidden="1" customHeight="1" outlineLevel="1" x14ac:dyDescent="0.15">
      <c r="B5211" s="7"/>
      <c r="D5211" s="64" t="str">
        <f t="shared" si="301"/>
        <v>[Role 7]</v>
      </c>
      <c r="E5211" s="62" t="str" cm="1">
        <f t="array" ref="E5211">IF(OR(H5195:L5195*H5211:L5211 &lt; H5195:L5195*1), "!", "")</f>
        <v/>
      </c>
      <c r="F5211" s="59" t="str">
        <f>F5176</f>
        <v>[currency code]</v>
      </c>
      <c r="H5211" s="23"/>
      <c r="I5211" s="23"/>
      <c r="J5211" s="23"/>
      <c r="K5211" s="23"/>
      <c r="L5211" s="23"/>
    </row>
    <row r="5212" spans="2:13" s="1" customFormat="1" ht="15" hidden="1" customHeight="1" outlineLevel="1" x14ac:dyDescent="0.15">
      <c r="B5212" s="7"/>
      <c r="D5212" s="64" t="str">
        <f t="shared" si="301"/>
        <v>[Role 8]</v>
      </c>
      <c r="E5212" s="62" t="str" cm="1">
        <f t="array" ref="E5212">IF(OR(H5196:L5196*H5212:L5212 &lt; H5196:L5196*1), "!", "")</f>
        <v/>
      </c>
      <c r="F5212" s="59" t="str">
        <f>F5176</f>
        <v>[currency code]</v>
      </c>
      <c r="H5212" s="23"/>
      <c r="I5212" s="23"/>
      <c r="J5212" s="23"/>
      <c r="K5212" s="23"/>
      <c r="L5212" s="23"/>
    </row>
    <row r="5213" spans="2:13" ht="10" hidden="1" customHeight="1" outlineLevel="1" x14ac:dyDescent="0.15">
      <c r="D5213" s="1"/>
      <c r="E5213" s="1"/>
      <c r="F5213" s="1"/>
      <c r="H5213" s="1"/>
      <c r="I5213" s="1"/>
      <c r="J5213" s="1"/>
      <c r="K5213" s="1"/>
      <c r="L5213" s="1"/>
    </row>
    <row r="5214" spans="2:13" ht="15" hidden="1" customHeight="1" outlineLevel="1" x14ac:dyDescent="0.15">
      <c r="D5214" s="61" t="s">
        <v>309</v>
      </c>
      <c r="E5214" s="1"/>
      <c r="F5214" s="1"/>
      <c r="H5214" s="104" t="s">
        <v>326</v>
      </c>
      <c r="I5214" s="1"/>
      <c r="J5214" s="1"/>
      <c r="K5214" s="1"/>
      <c r="L5214" s="1"/>
    </row>
    <row r="5215" spans="2:13" s="1" customFormat="1" ht="15" hidden="1" customHeight="1" outlineLevel="1" x14ac:dyDescent="0.15">
      <c r="B5215" s="7"/>
      <c r="D5215" s="64" t="str">
        <f t="shared" ref="D5215:D5222" si="302">D5189</f>
        <v>[Role 1]</v>
      </c>
      <c r="E5215" s="43"/>
      <c r="F5215" s="8" t="str">
        <f t="shared" ref="F5215:F5222" si="303">ReportingCurrency</f>
        <v>USD</v>
      </c>
      <c r="H5215" s="28">
        <f>IF(OR(H5178=0, H5189=0), 0, H5205/H5178)</f>
        <v>0</v>
      </c>
      <c r="I5215" s="28">
        <f>IF(OR(I5178=0, I5189=0), 0, I5205/I5178)</f>
        <v>0</v>
      </c>
      <c r="J5215" s="28">
        <f>IF(OR(J5178=0, J5189=0), 0, J5205/J5178)</f>
        <v>0</v>
      </c>
      <c r="K5215" s="28">
        <f>IF(OR(K5178=0, K5189=0), 0, K5205/K5178)</f>
        <v>0</v>
      </c>
      <c r="L5215" s="28">
        <f>IF(OR(L5178=0, L5189=0), 0, L5205/L5178)</f>
        <v>0</v>
      </c>
    </row>
    <row r="5216" spans="2:13" s="1" customFormat="1" ht="15" hidden="1" customHeight="1" outlineLevel="1" x14ac:dyDescent="0.15">
      <c r="B5216" s="7"/>
      <c r="D5216" s="64" t="str">
        <f t="shared" si="302"/>
        <v>[Role 2]</v>
      </c>
      <c r="E5216" s="43"/>
      <c r="F5216" s="8" t="str">
        <f t="shared" si="303"/>
        <v>USD</v>
      </c>
      <c r="H5216" s="28">
        <f>IF(OR(H5178=0, H5190=0), 0, H5206/H5178)</f>
        <v>0</v>
      </c>
      <c r="I5216" s="28">
        <f>IF(OR(I5178=0, I5190=0), 0, I5206/I5178)</f>
        <v>0</v>
      </c>
      <c r="J5216" s="28">
        <f>IF(OR(J5178=0, J5190=0), 0, J5206/J5178)</f>
        <v>0</v>
      </c>
      <c r="K5216" s="28">
        <f>IF(OR(K5178=0, K5190=0), 0, K5206/K5178)</f>
        <v>0</v>
      </c>
      <c r="L5216" s="28">
        <f>IF(OR(L5178=0, L5190=0), 0, L5206/L5178)</f>
        <v>0</v>
      </c>
    </row>
    <row r="5217" spans="2:13" s="1" customFormat="1" ht="15" hidden="1" customHeight="1" outlineLevel="1" x14ac:dyDescent="0.15">
      <c r="B5217" s="7"/>
      <c r="D5217" s="64" t="str">
        <f t="shared" si="302"/>
        <v>[Role 3]</v>
      </c>
      <c r="E5217" s="43"/>
      <c r="F5217" s="8" t="str">
        <f t="shared" si="303"/>
        <v>USD</v>
      </c>
      <c r="H5217" s="28">
        <f>IF(OR(H5178=0, H5191=0), 0, H5207/H5178)</f>
        <v>0</v>
      </c>
      <c r="I5217" s="28">
        <f>IF(OR(I5178=0, I5191=0), 0, I5207/I5178)</f>
        <v>0</v>
      </c>
      <c r="J5217" s="28">
        <f>IF(OR(J5178=0, J5191=0), 0, J5207/J5178)</f>
        <v>0</v>
      </c>
      <c r="K5217" s="28">
        <f>IF(OR(K5178=0, K5191=0), 0, K5207/K5178)</f>
        <v>0</v>
      </c>
      <c r="L5217" s="28">
        <f>IF(OR(L5178=0, L5191=0), 0, L5207/L5178)</f>
        <v>0</v>
      </c>
    </row>
    <row r="5218" spans="2:13" s="1" customFormat="1" ht="15" hidden="1" customHeight="1" outlineLevel="1" x14ac:dyDescent="0.15">
      <c r="B5218" s="7"/>
      <c r="D5218" s="64" t="str">
        <f t="shared" si="302"/>
        <v>[Role 4]</v>
      </c>
      <c r="E5218" s="43"/>
      <c r="F5218" s="8" t="str">
        <f t="shared" si="303"/>
        <v>USD</v>
      </c>
      <c r="H5218" s="28">
        <f>IF(OR(H5178=0, H5192=0), 0, H5208/H5178)</f>
        <v>0</v>
      </c>
      <c r="I5218" s="28">
        <f>IF(OR(I5178=0, I5192=0), 0, I5208/I5178)</f>
        <v>0</v>
      </c>
      <c r="J5218" s="28">
        <f>IF(OR(J5178=0, J5192=0), 0, J5208/J5178)</f>
        <v>0</v>
      </c>
      <c r="K5218" s="28">
        <f>IF(OR(K5178=0, K5192=0), 0, K5208/K5178)</f>
        <v>0</v>
      </c>
      <c r="L5218" s="28">
        <f>IF(OR(L5178=0, L5192=0), 0, L5208/L5178)</f>
        <v>0</v>
      </c>
    </row>
    <row r="5219" spans="2:13" s="1" customFormat="1" ht="15" hidden="1" customHeight="1" outlineLevel="1" x14ac:dyDescent="0.15">
      <c r="B5219" s="7"/>
      <c r="D5219" s="64" t="str">
        <f t="shared" si="302"/>
        <v>[Role 5]</v>
      </c>
      <c r="E5219" s="43"/>
      <c r="F5219" s="8" t="str">
        <f t="shared" si="303"/>
        <v>USD</v>
      </c>
      <c r="H5219" s="28">
        <f>IF(OR(H5178=0, H5193=0), 0, H5209/H5178)</f>
        <v>0</v>
      </c>
      <c r="I5219" s="28">
        <f>IF(OR(I5178=0, I5193=0), 0, I5209/I5178)</f>
        <v>0</v>
      </c>
      <c r="J5219" s="28">
        <f>IF(OR(J5178=0, J5193=0), 0, J5209/J5178)</f>
        <v>0</v>
      </c>
      <c r="K5219" s="28">
        <f>IF(OR(K5178=0, K5193=0), 0, K5209/K5178)</f>
        <v>0</v>
      </c>
      <c r="L5219" s="28">
        <f>IF(OR(L5178=0, L5193=0), 0, L5209/L5178)</f>
        <v>0</v>
      </c>
    </row>
    <row r="5220" spans="2:13" s="1" customFormat="1" ht="15" hidden="1" customHeight="1" outlineLevel="1" x14ac:dyDescent="0.15">
      <c r="B5220" s="7"/>
      <c r="D5220" s="64" t="str">
        <f t="shared" si="302"/>
        <v>[Role 6]</v>
      </c>
      <c r="E5220" s="43"/>
      <c r="F5220" s="8" t="str">
        <f t="shared" si="303"/>
        <v>USD</v>
      </c>
      <c r="H5220" s="28">
        <f>IF(OR(H5178=0, H5194=0), 0, H5210/H5178)</f>
        <v>0</v>
      </c>
      <c r="I5220" s="28">
        <f>IF(OR(I5178=0, I5194=0), 0, I5210/I5178)</f>
        <v>0</v>
      </c>
      <c r="J5220" s="28">
        <f>IF(OR(J5178=0, J5194=0), 0, J5210/J5178)</f>
        <v>0</v>
      </c>
      <c r="K5220" s="28">
        <f>IF(OR(K5178=0, K5194=0), 0, K5210/K5178)</f>
        <v>0</v>
      </c>
      <c r="L5220" s="28">
        <f>IF(OR(L5178=0, L5194=0), 0, L5210/L5178)</f>
        <v>0</v>
      </c>
    </row>
    <row r="5221" spans="2:13" s="1" customFormat="1" ht="15" hidden="1" customHeight="1" outlineLevel="1" x14ac:dyDescent="0.15">
      <c r="B5221" s="7"/>
      <c r="D5221" s="64" t="str">
        <f t="shared" si="302"/>
        <v>[Role 7]</v>
      </c>
      <c r="E5221" s="43"/>
      <c r="F5221" s="8" t="str">
        <f t="shared" si="303"/>
        <v>USD</v>
      </c>
      <c r="H5221" s="28">
        <f>IF(OR(H5178=0, H5195=0), 0, H5211/H5178)</f>
        <v>0</v>
      </c>
      <c r="I5221" s="28">
        <f>IF(OR(I5178=0, I5195=0), 0, I5211/I5178)</f>
        <v>0</v>
      </c>
      <c r="J5221" s="28">
        <f>IF(OR(J5178=0, J5195=0), 0, J5211/J5178)</f>
        <v>0</v>
      </c>
      <c r="K5221" s="28">
        <f>IF(OR(K5178=0, K5195=0), 0, K5211/K5178)</f>
        <v>0</v>
      </c>
      <c r="L5221" s="28">
        <f>IF(OR(L5178=0, L5195=0), 0, L5211/L5178)</f>
        <v>0</v>
      </c>
    </row>
    <row r="5222" spans="2:13" s="1" customFormat="1" ht="15" hidden="1" customHeight="1" outlineLevel="1" x14ac:dyDescent="0.15">
      <c r="B5222" s="7"/>
      <c r="D5222" s="64" t="str">
        <f t="shared" si="302"/>
        <v>[Role 8]</v>
      </c>
      <c r="E5222" s="43"/>
      <c r="F5222" s="8" t="str">
        <f t="shared" si="303"/>
        <v>USD</v>
      </c>
      <c r="H5222" s="28">
        <f>IF(OR(H5178=0, H5196=0), 0, H5212/H5178)</f>
        <v>0</v>
      </c>
      <c r="I5222" s="28">
        <f>IF(OR(I5178=0, I5196=0), 0, I5212/I5178)</f>
        <v>0</v>
      </c>
      <c r="J5222" s="28">
        <f>IF(OR(J5178=0, J5196=0), 0, J5212/J5178)</f>
        <v>0</v>
      </c>
      <c r="K5222" s="28">
        <f>IF(OR(K5178=0, K5196=0), 0, K5212/K5178)</f>
        <v>0</v>
      </c>
      <c r="L5222" s="28">
        <f>IF(OR(L5178=0, L5196=0), 0, L5212/L5178)</f>
        <v>0</v>
      </c>
    </row>
    <row r="5223" spans="2:13" hidden="1" outlineLevel="1" x14ac:dyDescent="0.15"/>
    <row r="5224" spans="2:13" s="1" customFormat="1" ht="18" hidden="1" customHeight="1" outlineLevel="1" x14ac:dyDescent="0.15">
      <c r="B5224" s="7"/>
      <c r="C5224" s="95" t="s">
        <v>10</v>
      </c>
      <c r="D5224" s="95"/>
      <c r="E5224" s="95"/>
      <c r="F5224" s="96"/>
      <c r="G5224" s="96"/>
      <c r="H5224" s="103" t="s">
        <v>4</v>
      </c>
      <c r="I5224" s="96" t="s">
        <v>5</v>
      </c>
      <c r="J5224" s="96" t="s">
        <v>6</v>
      </c>
      <c r="K5224" s="96" t="s">
        <v>257</v>
      </c>
      <c r="L5224" s="96" t="s">
        <v>258</v>
      </c>
      <c r="M5224" s="96"/>
    </row>
    <row r="5225" spans="2:13" ht="10" hidden="1" customHeight="1" outlineLevel="1" x14ac:dyDescent="0.15"/>
    <row r="5226" spans="2:13" s="1" customFormat="1" ht="15" hidden="1" customHeight="1" outlineLevel="1" x14ac:dyDescent="0.15">
      <c r="B5226" s="7"/>
      <c r="D5226" s="9" t="s">
        <v>17</v>
      </c>
      <c r="F5226" s="8" t="s">
        <v>9</v>
      </c>
      <c r="H5226" s="29">
        <f>H5200</f>
        <v>0</v>
      </c>
      <c r="I5226" s="29">
        <f>I5200</f>
        <v>0</v>
      </c>
      <c r="J5226" s="29">
        <f>J5200</f>
        <v>0</v>
      </c>
      <c r="K5226" s="29">
        <f>K5200</f>
        <v>0</v>
      </c>
      <c r="L5226" s="29">
        <f>L5200</f>
        <v>0</v>
      </c>
    </row>
    <row r="5227" spans="2:13" ht="4" hidden="1" customHeight="1" outlineLevel="1" x14ac:dyDescent="0.15">
      <c r="D5227" s="9"/>
      <c r="F5227" s="1"/>
      <c r="H5227" s="1"/>
      <c r="I5227" s="1"/>
      <c r="J5227" s="1"/>
      <c r="K5227" s="1"/>
      <c r="L5227" s="1"/>
    </row>
    <row r="5228" spans="2:13" s="1" customFormat="1" ht="15" hidden="1" customHeight="1" outlineLevel="1" x14ac:dyDescent="0.15">
      <c r="B5228" s="7"/>
      <c r="D5228" s="9" t="s">
        <v>249</v>
      </c>
      <c r="F5228" s="8" t="s">
        <v>9</v>
      </c>
      <c r="H5228" s="29" cm="1">
        <f t="array" ref="H5228">SUM(H5189:H5196 * (H5205:H5212 &lt;H5176))</f>
        <v>0</v>
      </c>
      <c r="I5228" s="29" cm="1">
        <f t="array" ref="I5228">SUM(I5189:I5196 * (I5205:I5212 &lt;I5176))</f>
        <v>0</v>
      </c>
      <c r="J5228" s="29" cm="1">
        <f t="array" ref="J5228">SUM(J5189:J5196 * (J5205:J5212 &lt;J5176))</f>
        <v>0</v>
      </c>
      <c r="K5228" s="29" cm="1">
        <f t="array" ref="K5228">SUM(K5189:K5196 * (K5205:K5212 &lt;K5176))</f>
        <v>0</v>
      </c>
      <c r="L5228" s="29" cm="1">
        <f t="array" ref="L5228">SUM(L5189:L5196 * (L5205:L5212 &lt;L5176))</f>
        <v>0</v>
      </c>
    </row>
    <row r="5229" spans="2:13" ht="4" hidden="1" customHeight="1" outlineLevel="1" x14ac:dyDescent="0.15">
      <c r="D5229" s="9"/>
      <c r="F5229" s="1"/>
      <c r="H5229" s="1"/>
      <c r="I5229" s="1"/>
      <c r="J5229" s="1"/>
      <c r="K5229" s="1"/>
      <c r="L5229" s="1"/>
    </row>
    <row r="5230" spans="2:13" s="1" customFormat="1" ht="15" hidden="1" customHeight="1" outlineLevel="1" x14ac:dyDescent="0.15">
      <c r="B5230" s="7"/>
      <c r="D5230" s="9" t="s">
        <v>11</v>
      </c>
      <c r="F5230" s="8" t="str">
        <f>ReportingCurrencyUnitLables</f>
        <v>USD 000s</v>
      </c>
      <c r="H5230" s="29">
        <f>H5180 * H5200 / 1000</f>
        <v>0</v>
      </c>
      <c r="I5230" s="105">
        <f t="shared" ref="I5230:L5230" si="304">I5180 * I5200 / 1000</f>
        <v>0</v>
      </c>
      <c r="J5230" s="29">
        <f t="shared" si="304"/>
        <v>0</v>
      </c>
      <c r="K5230" s="29">
        <f t="shared" si="304"/>
        <v>0</v>
      </c>
      <c r="L5230" s="29">
        <f t="shared" si="304"/>
        <v>0</v>
      </c>
    </row>
    <row r="5231" spans="2:13" ht="4" hidden="1" customHeight="1" outlineLevel="1" x14ac:dyDescent="0.15">
      <c r="D5231" s="9"/>
      <c r="F5231" s="1"/>
      <c r="H5231" s="1"/>
      <c r="I5231" s="1"/>
      <c r="J5231" s="1"/>
      <c r="K5231" s="1"/>
      <c r="L5231" s="1"/>
    </row>
    <row r="5232" spans="2:13" s="1" customFormat="1" ht="15" hidden="1" customHeight="1" outlineLevel="1" x14ac:dyDescent="0.15">
      <c r="B5232" s="7"/>
      <c r="D5232" s="9" t="s">
        <v>13</v>
      </c>
      <c r="F5232" s="8" t="s">
        <v>14</v>
      </c>
      <c r="H5232" s="30">
        <f>IF(H5226=0,0,H5228 / H5226)</f>
        <v>0</v>
      </c>
      <c r="I5232" s="30">
        <f>IF(I5226=0,0,I5228 / I5226)</f>
        <v>0</v>
      </c>
      <c r="J5232" s="30">
        <f>IF(J5226=0,0,J5228 / J5226)</f>
        <v>0</v>
      </c>
      <c r="K5232" s="30">
        <f>IF(K5226=0,0,K5228 / K5226)</f>
        <v>0</v>
      </c>
      <c r="L5232" s="30">
        <f>IF(L5226=0,0,L5228 / L5226)</f>
        <v>0</v>
      </c>
    </row>
    <row r="5233" spans="2:13" ht="4" hidden="1" customHeight="1" outlineLevel="1" x14ac:dyDescent="0.15">
      <c r="D5233" s="9"/>
      <c r="F5233" s="1"/>
      <c r="H5233" s="1"/>
      <c r="I5233" s="1"/>
      <c r="J5233" s="1"/>
      <c r="K5233" s="1"/>
      <c r="L5233" s="1"/>
    </row>
    <row r="5234" spans="2:13" ht="15" hidden="1" customHeight="1" outlineLevel="1" x14ac:dyDescent="0.15">
      <c r="D5234" s="9" t="s">
        <v>301</v>
      </c>
      <c r="F5234" s="8" t="str">
        <f>ReportingCurrencyUnitLables</f>
        <v>USD 000s</v>
      </c>
      <c r="G5234" s="1"/>
      <c r="H5234" s="105" cm="1">
        <f t="array" ref="H5234">SUM((H5215:H5222&lt;H5180) * (H5180 - H5215:H5222) * H5189:H5196) / 1000</f>
        <v>0</v>
      </c>
      <c r="I5234" s="105" cm="1">
        <f t="array" ref="I5234">SUM((I5215:I5222&lt;I5180) * (I5180 - I5215:I5222) * I5189:I5196) / 1000</f>
        <v>0</v>
      </c>
      <c r="J5234" s="105" cm="1">
        <f t="array" ref="J5234">SUM((J5215:J5222&lt;J5180) * (J5180 - J5215:J5222) * J5189:J5196) / 1000</f>
        <v>0</v>
      </c>
      <c r="K5234" s="105" cm="1">
        <f t="array" ref="K5234">SUM((K5215:K5222&lt;K5180) * (K5180 - K5215:K5222) * K5189:K5196) / 1000</f>
        <v>0</v>
      </c>
      <c r="L5234" s="105" cm="1">
        <f t="array" ref="L5234">SUM((L5215:L5222&lt;L5180) * (L5180 - L5215:L5222) * L5189:L5196) / 1000</f>
        <v>0</v>
      </c>
    </row>
    <row r="5235" spans="2:13" ht="4" hidden="1" customHeight="1" outlineLevel="1" x14ac:dyDescent="0.15">
      <c r="D5235" s="9"/>
      <c r="F5235" s="1"/>
      <c r="H5235" s="1"/>
      <c r="I5235" s="1"/>
      <c r="J5235" s="1"/>
      <c r="K5235" s="1"/>
      <c r="L5235" s="1"/>
    </row>
    <row r="5236" spans="2:13" s="1" customFormat="1" ht="15" hidden="1" customHeight="1" outlineLevel="1" x14ac:dyDescent="0.15">
      <c r="B5236" s="7"/>
      <c r="D5236" s="9" t="s">
        <v>252</v>
      </c>
      <c r="F5236" s="8" t="s">
        <v>250</v>
      </c>
      <c r="H5236" s="30">
        <f>IF(H5230=0, 0, H5234/H5230)</f>
        <v>0</v>
      </c>
      <c r="I5236" s="30">
        <f>IF(I5230=0, 0, I5234/I5230)</f>
        <v>0</v>
      </c>
      <c r="J5236" s="30">
        <f>IF(J5230=0, 0, J5234/J5230)</f>
        <v>0</v>
      </c>
      <c r="K5236" s="30">
        <f>IF(K5230=0, 0, K5234/K5230)</f>
        <v>0</v>
      </c>
      <c r="L5236" s="30">
        <f>IF(L5230=0, 0, L5234/L5230)</f>
        <v>0</v>
      </c>
    </row>
    <row r="5237" spans="2:13" ht="4" hidden="1" customHeight="1" outlineLevel="1" x14ac:dyDescent="0.15">
      <c r="D5237" s="9"/>
      <c r="F5237" s="1"/>
      <c r="H5237" s="1"/>
      <c r="I5237" s="1"/>
      <c r="J5237" s="1"/>
      <c r="K5237" s="1"/>
      <c r="L5237" s="1"/>
    </row>
    <row r="5238" spans="2:13" s="1" customFormat="1" ht="15" hidden="1" customHeight="1" outlineLevel="1" x14ac:dyDescent="0.15">
      <c r="B5238" s="7"/>
      <c r="C5238" s="7"/>
      <c r="D5238" s="9" t="s">
        <v>251</v>
      </c>
      <c r="F5238" s="8" t="s">
        <v>259</v>
      </c>
      <c r="H5238" s="31"/>
      <c r="I5238" s="30">
        <f>IF(H5236=0, 0, -(I5236-H5236) / H5236)</f>
        <v>0</v>
      </c>
      <c r="J5238" s="30">
        <f>IF(I5236=0, 0, -(J5236-I5236) / I5236)</f>
        <v>0</v>
      </c>
      <c r="K5238" s="30">
        <f>IF(J5236=0, 0, -(K5236-J5236) / J5236)</f>
        <v>0</v>
      </c>
      <c r="L5238" s="30">
        <f>IF(K5236=0, 0, -(L5236-K5236) / K5236)</f>
        <v>0</v>
      </c>
    </row>
    <row r="5239" spans="2:13" hidden="1" outlineLevel="1" x14ac:dyDescent="0.15"/>
    <row r="5240" spans="2:13" s="1" customFormat="1" ht="18" hidden="1" customHeight="1" outlineLevel="1" x14ac:dyDescent="0.15">
      <c r="B5240" s="7"/>
      <c r="C5240" s="95" t="s">
        <v>241</v>
      </c>
      <c r="D5240" s="95"/>
      <c r="E5240" s="97">
        <f>IF(AND(J5167 = "Yes", OR(ISBLANK(Worker_Type_Filter), Worker_Type_Filter = H5172),
 OR(ISBLANK(Country_Filter), Country_Filter = J5172)), 1, 0)</f>
        <v>1</v>
      </c>
      <c r="F5240" s="96"/>
      <c r="G5240" s="96"/>
      <c r="H5240" s="96" t="s">
        <v>4</v>
      </c>
      <c r="I5240" s="96" t="s">
        <v>5</v>
      </c>
      <c r="J5240" s="96" t="s">
        <v>6</v>
      </c>
      <c r="K5240" s="96" t="s">
        <v>257</v>
      </c>
      <c r="L5240" s="96" t="s">
        <v>258</v>
      </c>
      <c r="M5240" s="96"/>
    </row>
    <row r="5241" spans="2:13" ht="10" hidden="1" customHeight="1" outlineLevel="1" x14ac:dyDescent="0.15">
      <c r="C5241" s="44" t="s">
        <v>248</v>
      </c>
    </row>
    <row r="5242" spans="2:13" ht="4" hidden="1" customHeight="1" outlineLevel="1" x14ac:dyDescent="0.15"/>
    <row r="5243" spans="2:13" s="1" customFormat="1" ht="15" hidden="1" customHeight="1" outlineLevel="1" x14ac:dyDescent="0.15">
      <c r="B5243" s="7"/>
      <c r="C5243" s="19">
        <v>1</v>
      </c>
      <c r="D5243" s="9" t="s">
        <v>17</v>
      </c>
      <c r="F5243" s="8" t="s">
        <v>9</v>
      </c>
      <c r="H5243" s="29">
        <f>H5226 * $E5240</f>
        <v>0</v>
      </c>
      <c r="I5243" s="29">
        <f>I5226 * $E5240</f>
        <v>0</v>
      </c>
      <c r="J5243" s="29">
        <f>J5226 * $E5240</f>
        <v>0</v>
      </c>
      <c r="K5243" s="29">
        <f>K5226 * $E5240</f>
        <v>0</v>
      </c>
      <c r="L5243" s="29">
        <f>L5226 * $E5240</f>
        <v>0</v>
      </c>
    </row>
    <row r="5244" spans="2:13" ht="4" hidden="1" customHeight="1" outlineLevel="1" x14ac:dyDescent="0.15">
      <c r="D5244" s="9"/>
      <c r="F5244" s="1"/>
      <c r="H5244" s="1"/>
      <c r="I5244" s="1"/>
      <c r="J5244" s="1"/>
      <c r="K5244" s="1"/>
      <c r="L5244" s="1"/>
    </row>
    <row r="5245" spans="2:13" s="1" customFormat="1" ht="15" hidden="1" customHeight="1" outlineLevel="1" x14ac:dyDescent="0.15">
      <c r="B5245" s="7"/>
      <c r="C5245" s="19">
        <v>2</v>
      </c>
      <c r="D5245" s="9" t="s">
        <v>249</v>
      </c>
      <c r="F5245" s="8" t="s">
        <v>9</v>
      </c>
      <c r="H5245" s="29">
        <f>H5228 * $E5240</f>
        <v>0</v>
      </c>
      <c r="I5245" s="29">
        <f>I5228 * $E5240</f>
        <v>0</v>
      </c>
      <c r="J5245" s="29">
        <f>J5228 * $E5240</f>
        <v>0</v>
      </c>
      <c r="K5245" s="29">
        <f>K5228 * $E5240</f>
        <v>0</v>
      </c>
      <c r="L5245" s="29">
        <f>L5228 * $E5240</f>
        <v>0</v>
      </c>
    </row>
    <row r="5246" spans="2:13" ht="4" hidden="1" customHeight="1" outlineLevel="1" x14ac:dyDescent="0.15">
      <c r="D5246" s="9"/>
      <c r="F5246" s="1"/>
      <c r="H5246" s="1"/>
      <c r="I5246" s="1"/>
      <c r="J5246" s="1"/>
      <c r="K5246" s="1"/>
      <c r="L5246" s="1"/>
    </row>
    <row r="5247" spans="2:13" s="1" customFormat="1" ht="15" hidden="1" customHeight="1" outlineLevel="1" x14ac:dyDescent="0.15">
      <c r="B5247" s="7"/>
      <c r="C5247" s="19">
        <v>3</v>
      </c>
      <c r="D5247" s="9" t="s">
        <v>11</v>
      </c>
      <c r="F5247" s="8" t="str">
        <f>ReportingCurrencyUnitLables</f>
        <v>USD 000s</v>
      </c>
      <c r="H5247" s="29">
        <f>H5230 * $E5240</f>
        <v>0</v>
      </c>
      <c r="I5247" s="29">
        <f>I5230 * $E5240</f>
        <v>0</v>
      </c>
      <c r="J5247" s="29">
        <f>J5230 * $E5240</f>
        <v>0</v>
      </c>
      <c r="K5247" s="29">
        <f>K5230 * $E5240</f>
        <v>0</v>
      </c>
      <c r="L5247" s="29">
        <f>L5230 * $E5240</f>
        <v>0</v>
      </c>
    </row>
    <row r="5248" spans="2:13" ht="4" hidden="1" customHeight="1" outlineLevel="1" x14ac:dyDescent="0.15">
      <c r="D5248" s="9"/>
      <c r="F5248" s="1"/>
      <c r="H5248" s="1"/>
      <c r="I5248" s="1"/>
      <c r="J5248" s="1"/>
      <c r="K5248" s="1"/>
      <c r="L5248" s="1"/>
    </row>
    <row r="5249" spans="2:14" s="1" customFormat="1" ht="15" hidden="1" customHeight="1" outlineLevel="1" x14ac:dyDescent="0.15">
      <c r="B5249" s="7"/>
      <c r="C5249" s="19">
        <v>4</v>
      </c>
      <c r="D5249" s="9" t="s">
        <v>256</v>
      </c>
      <c r="F5249" s="8" t="str">
        <f>ReportingCurrencyUnitLables</f>
        <v>USD 000s</v>
      </c>
      <c r="H5249" s="29">
        <f>H5234 * $E5240</f>
        <v>0</v>
      </c>
      <c r="I5249" s="29">
        <f>I5234 * $E5240</f>
        <v>0</v>
      </c>
      <c r="J5249" s="29">
        <f>J5234 * $E5240</f>
        <v>0</v>
      </c>
      <c r="K5249" s="29">
        <f>K5234 * $E5240</f>
        <v>0</v>
      </c>
      <c r="L5249" s="29">
        <f>L5234 * $E5240</f>
        <v>0</v>
      </c>
    </row>
    <row r="5250" spans="2:14" ht="4" hidden="1" customHeight="1" outlineLevel="1" x14ac:dyDescent="0.15">
      <c r="D5250" s="9"/>
      <c r="F5250" s="1"/>
      <c r="H5250" s="1"/>
      <c r="I5250" s="1"/>
      <c r="J5250" s="1"/>
      <c r="K5250" s="1"/>
      <c r="L5250" s="1"/>
    </row>
    <row r="5251" spans="2:14" ht="10" hidden="1" customHeight="1" outlineLevel="1" x14ac:dyDescent="0.15">
      <c r="B5251" s="45"/>
      <c r="C5251" s="41"/>
      <c r="D5251" s="41"/>
      <c r="E5251" s="41"/>
      <c r="F5251" s="41"/>
      <c r="G5251" s="41"/>
      <c r="H5251" s="41"/>
      <c r="I5251" s="46"/>
      <c r="J5251" s="46"/>
      <c r="K5251" s="46"/>
      <c r="L5251" s="41"/>
      <c r="M5251" s="41"/>
      <c r="N5251" s="1"/>
    </row>
    <row r="5252" spans="2:14" ht="10" customHeight="1" x14ac:dyDescent="0.15">
      <c r="B5252" s="45"/>
      <c r="C5252" s="41"/>
      <c r="D5252" s="41"/>
      <c r="E5252" s="41"/>
      <c r="F5252" s="41"/>
      <c r="G5252" s="41"/>
      <c r="H5252" s="41"/>
      <c r="I5252" s="46"/>
      <c r="J5252" s="46"/>
      <c r="K5252" s="46"/>
      <c r="L5252" s="41"/>
      <c r="M5252" s="41"/>
      <c r="N5252" s="1"/>
    </row>
    <row r="5253" spans="2:14" s="1" customFormat="1" ht="19" collapsed="1" x14ac:dyDescent="0.15">
      <c r="B5253" s="87" cm="1">
        <f t="array" aca="1" ref="B5253" ca="1">MAX($B$2:OFFSET(B5253,-1,0)+1)</f>
        <v>62</v>
      </c>
      <c r="C5253" s="88" t="str">
        <f>UPPER(J5258) &amp;" / " &amp; K5258  &amp; " / " &amp; L5258 &amp; " / " &amp; H5258</f>
        <v xml:space="preserve"> /  /  / </v>
      </c>
      <c r="D5253" s="88"/>
      <c r="E5253" s="41"/>
      <c r="F5253" s="41"/>
      <c r="G5253" s="41"/>
      <c r="H5253" s="62" t="str">
        <f>IF(COUNTIF(E5255:E5335, "!")&gt;0, "!", "")</f>
        <v/>
      </c>
      <c r="I5253" s="18" t="s">
        <v>240</v>
      </c>
      <c r="J5253" s="2" t="s">
        <v>210</v>
      </c>
      <c r="K5253" s="18" t="s">
        <v>266</v>
      </c>
      <c r="L5253" s="42">
        <f>E5326</f>
        <v>1</v>
      </c>
      <c r="M5253" s="41"/>
    </row>
    <row r="5254" spans="2:14" s="1" customFormat="1" ht="4" hidden="1" customHeight="1" outlineLevel="1" x14ac:dyDescent="0.15">
      <c r="B5254" s="92"/>
      <c r="C5254" s="93"/>
      <c r="D5254" s="93"/>
      <c r="E5254" s="93"/>
      <c r="F5254" s="93"/>
      <c r="G5254" s="93"/>
      <c r="H5254" s="93"/>
      <c r="I5254" s="94"/>
      <c r="J5254" s="94"/>
      <c r="K5254" s="94"/>
      <c r="L5254" s="93"/>
      <c r="M5254" s="93"/>
    </row>
    <row r="5255" spans="2:14" ht="10" hidden="1" customHeight="1" outlineLevel="1" x14ac:dyDescent="0.15"/>
    <row r="5256" spans="2:14" ht="15" hidden="1" customHeight="1" outlineLevel="1" x14ac:dyDescent="0.15">
      <c r="D5256" s="1"/>
      <c r="E5256" s="1"/>
      <c r="H5256" s="4" t="s">
        <v>1</v>
      </c>
      <c r="J5256" s="4" t="s">
        <v>0</v>
      </c>
      <c r="K5256" s="4" t="s">
        <v>209</v>
      </c>
      <c r="L5256" s="4" t="s">
        <v>263</v>
      </c>
    </row>
    <row r="5257" spans="2:14" ht="5" hidden="1" customHeight="1" outlineLevel="1" x14ac:dyDescent="0.15">
      <c r="D5257" s="1"/>
      <c r="E5257" s="1"/>
      <c r="H5257" s="1"/>
      <c r="J5257" s="1"/>
      <c r="K5257" s="1"/>
      <c r="L5257" s="1"/>
    </row>
    <row r="5258" spans="2:14" ht="15" hidden="1" customHeight="1" outlineLevel="1" x14ac:dyDescent="0.15">
      <c r="D5258" s="9" t="s">
        <v>2</v>
      </c>
      <c r="E5258" s="1"/>
      <c r="H5258" s="2"/>
      <c r="J5258" s="2"/>
      <c r="K5258" s="2"/>
      <c r="L5258" s="2"/>
    </row>
    <row r="5259" spans="2:14" hidden="1" outlineLevel="1" x14ac:dyDescent="0.15">
      <c r="D5259" s="1"/>
      <c r="E5259" s="1"/>
      <c r="F5259" s="1"/>
      <c r="H5259" s="1"/>
      <c r="I5259" s="1"/>
      <c r="J5259" s="1"/>
      <c r="K5259" s="1"/>
      <c r="L5259" s="1"/>
    </row>
    <row r="5260" spans="2:14" s="1" customFormat="1" ht="18" hidden="1" customHeight="1" outlineLevel="1" x14ac:dyDescent="0.15">
      <c r="B5260" s="7"/>
      <c r="C5260" s="95" t="s">
        <v>3</v>
      </c>
      <c r="D5260" s="95"/>
      <c r="E5260" s="95"/>
      <c r="F5260" s="96"/>
      <c r="G5260" s="96"/>
      <c r="H5260" s="96" t="s">
        <v>4</v>
      </c>
      <c r="I5260" s="96" t="s">
        <v>5</v>
      </c>
      <c r="J5260" s="96" t="s">
        <v>6</v>
      </c>
      <c r="K5260" s="96" t="s">
        <v>257</v>
      </c>
      <c r="L5260" s="96" t="s">
        <v>258</v>
      </c>
      <c r="M5260" s="96"/>
    </row>
    <row r="5261" spans="2:14" ht="10" hidden="1" customHeight="1" outlineLevel="1" x14ac:dyDescent="0.15">
      <c r="H5261" s="1"/>
      <c r="I5261" s="1"/>
      <c r="J5261" s="1"/>
      <c r="K5261" s="1"/>
      <c r="L5261" s="1"/>
    </row>
    <row r="5262" spans="2:14" s="1" customFormat="1" ht="15" hidden="1" customHeight="1" outlineLevel="1" x14ac:dyDescent="0.15">
      <c r="B5262" s="7"/>
      <c r="D5262" s="9" t="s">
        <v>3</v>
      </c>
      <c r="F5262" s="17" t="s">
        <v>331</v>
      </c>
      <c r="H5262" s="22"/>
      <c r="I5262" s="22"/>
      <c r="J5262" s="22"/>
      <c r="K5262" s="22"/>
      <c r="L5262" s="22"/>
    </row>
    <row r="5263" spans="2:14" ht="4" hidden="1" customHeight="1" outlineLevel="1" x14ac:dyDescent="0.15">
      <c r="D5263" s="1"/>
      <c r="E5263" s="1"/>
      <c r="F5263" s="1"/>
      <c r="H5263" s="1"/>
      <c r="I5263" s="1"/>
      <c r="J5263" s="1"/>
      <c r="K5263" s="1"/>
      <c r="L5263" s="1"/>
    </row>
    <row r="5264" spans="2:14" s="1" customFormat="1" ht="15" hidden="1" customHeight="1" outlineLevel="1" x14ac:dyDescent="0.15">
      <c r="B5264" s="7"/>
      <c r="D5264" s="9" t="s">
        <v>246</v>
      </c>
      <c r="F5264" s="8" t="str">
        <f>F5266 &amp; ":" &amp; F5262</f>
        <v>USD:[currency code]</v>
      </c>
      <c r="H5264" s="24"/>
      <c r="I5264" s="24"/>
      <c r="J5264" s="24"/>
      <c r="K5264" s="24"/>
      <c r="L5264" s="24"/>
    </row>
    <row r="5265" spans="2:13" ht="4" hidden="1" customHeight="1" outlineLevel="1" x14ac:dyDescent="0.15">
      <c r="D5265" s="1"/>
      <c r="E5265" s="1"/>
      <c r="F5265" s="1"/>
      <c r="H5265" s="1"/>
      <c r="I5265" s="1"/>
      <c r="J5265" s="1"/>
      <c r="K5265" s="1"/>
      <c r="L5265" s="1"/>
    </row>
    <row r="5266" spans="2:13" s="1" customFormat="1" ht="15" hidden="1" customHeight="1" outlineLevel="1" x14ac:dyDescent="0.15">
      <c r="B5266" s="7"/>
      <c r="D5266" s="9" t="s">
        <v>16</v>
      </c>
      <c r="F5266" s="8" t="str">
        <f>ReportingCurrency</f>
        <v>USD</v>
      </c>
      <c r="H5266" s="28">
        <f>IF(H5264=0, 0, H5262/H5264)</f>
        <v>0</v>
      </c>
      <c r="I5266" s="28">
        <f>IF(I5264=0, 0, I5262/I5264)</f>
        <v>0</v>
      </c>
      <c r="J5266" s="28">
        <f>IF(J5264=0, 0, J5262/J5264)</f>
        <v>0</v>
      </c>
      <c r="K5266" s="28">
        <f>IF(K5264=0, 0, K5262/K5264)</f>
        <v>0</v>
      </c>
      <c r="L5266" s="28">
        <f>IF(L5264=0, 0, L5262/L5264)</f>
        <v>0</v>
      </c>
    </row>
    <row r="5267" spans="2:13" ht="4" hidden="1" customHeight="1" outlineLevel="1" x14ac:dyDescent="0.15">
      <c r="D5267" s="1"/>
      <c r="E5267" s="1"/>
      <c r="F5267" s="1"/>
      <c r="H5267" s="1"/>
      <c r="I5267" s="1"/>
      <c r="J5267" s="1"/>
      <c r="K5267" s="1"/>
      <c r="L5267" s="1"/>
    </row>
    <row r="5268" spans="2:13" s="1" customFormat="1" ht="15" hidden="1" customHeight="1" outlineLevel="1" x14ac:dyDescent="0.15">
      <c r="B5268" s="7"/>
      <c r="D5268" s="9" t="s">
        <v>253</v>
      </c>
      <c r="F5268" s="8" t="s">
        <v>254</v>
      </c>
      <c r="H5268" s="2"/>
      <c r="I5268" s="2"/>
      <c r="J5268" s="2"/>
      <c r="K5268" s="2"/>
      <c r="L5268" s="2"/>
    </row>
    <row r="5269" spans="2:13" ht="4" hidden="1" customHeight="1" outlineLevel="1" x14ac:dyDescent="0.15">
      <c r="D5269" s="1"/>
      <c r="E5269" s="1"/>
      <c r="F5269" s="1"/>
      <c r="H5269" s="1"/>
      <c r="I5269" s="1"/>
      <c r="J5269" s="1"/>
      <c r="K5269" s="1"/>
      <c r="L5269" s="1"/>
    </row>
    <row r="5270" spans="2:13" s="1" customFormat="1" ht="15" hidden="1" customHeight="1" outlineLevel="1" x14ac:dyDescent="0.15">
      <c r="B5270" s="7"/>
      <c r="D5270" s="9" t="s">
        <v>279</v>
      </c>
      <c r="F5270" s="8" t="s">
        <v>255</v>
      </c>
      <c r="H5270" s="25"/>
      <c r="I5270" s="25"/>
      <c r="J5270" s="25"/>
      <c r="K5270" s="25"/>
      <c r="L5270" s="25"/>
    </row>
    <row r="5271" spans="2:13" hidden="1" outlineLevel="1" x14ac:dyDescent="0.15">
      <c r="D5271" s="1"/>
      <c r="E5271" s="1"/>
      <c r="F5271" s="1"/>
      <c r="H5271" s="1"/>
      <c r="I5271" s="1"/>
      <c r="J5271" s="1"/>
      <c r="K5271" s="1"/>
      <c r="L5271" s="1"/>
    </row>
    <row r="5272" spans="2:13" s="1" customFormat="1" ht="18" hidden="1" customHeight="1" outlineLevel="1" x14ac:dyDescent="0.15">
      <c r="B5272" s="7"/>
      <c r="C5272" s="95" t="s">
        <v>8</v>
      </c>
      <c r="D5272" s="95"/>
      <c r="E5272" s="95"/>
      <c r="F5272" s="96"/>
      <c r="G5272" s="96"/>
      <c r="H5272" s="96" t="s">
        <v>4</v>
      </c>
      <c r="I5272" s="96" t="s">
        <v>5</v>
      </c>
      <c r="J5272" s="96" t="s">
        <v>6</v>
      </c>
      <c r="K5272" s="96" t="s">
        <v>257</v>
      </c>
      <c r="L5272" s="96" t="s">
        <v>258</v>
      </c>
      <c r="M5272" s="96"/>
    </row>
    <row r="5273" spans="2:13" ht="10" hidden="1" customHeight="1" outlineLevel="1" x14ac:dyDescent="0.15">
      <c r="H5273" s="1"/>
      <c r="I5273" s="1"/>
      <c r="J5273" s="1"/>
      <c r="K5273" s="1"/>
      <c r="L5273" s="1"/>
    </row>
    <row r="5274" spans="2:13" ht="15" hidden="1" customHeight="1" outlineLevel="1" x14ac:dyDescent="0.15">
      <c r="D5274" s="9" t="s">
        <v>323</v>
      </c>
      <c r="E5274" s="1"/>
      <c r="F5274" s="1"/>
      <c r="H5274" s="65"/>
      <c r="I5274" s="1"/>
      <c r="J5274" s="1"/>
      <c r="K5274" s="1"/>
      <c r="L5274" s="1"/>
    </row>
    <row r="5275" spans="2:13" s="1" customFormat="1" ht="15" hidden="1" customHeight="1" outlineLevel="1" x14ac:dyDescent="0.15">
      <c r="B5275" s="7"/>
      <c r="D5275" s="63" t="s">
        <v>317</v>
      </c>
      <c r="F5275" s="8" t="s">
        <v>18</v>
      </c>
      <c r="H5275" s="23"/>
      <c r="I5275" s="23"/>
      <c r="J5275" s="23"/>
      <c r="K5275" s="23"/>
      <c r="L5275" s="23"/>
    </row>
    <row r="5276" spans="2:13" s="1" customFormat="1" ht="15" hidden="1" customHeight="1" outlineLevel="1" x14ac:dyDescent="0.15">
      <c r="B5276" s="7"/>
      <c r="D5276" s="63" t="s">
        <v>302</v>
      </c>
      <c r="F5276" s="8" t="s">
        <v>18</v>
      </c>
      <c r="H5276" s="23"/>
      <c r="I5276" s="23"/>
      <c r="J5276" s="23"/>
      <c r="K5276" s="23"/>
      <c r="L5276" s="23"/>
    </row>
    <row r="5277" spans="2:13" s="1" customFormat="1" ht="15" hidden="1" customHeight="1" outlineLevel="1" x14ac:dyDescent="0.15">
      <c r="B5277" s="7"/>
      <c r="D5277" s="63" t="s">
        <v>303</v>
      </c>
      <c r="F5277" s="8" t="s">
        <v>18</v>
      </c>
      <c r="H5277" s="23"/>
      <c r="I5277" s="23"/>
      <c r="J5277" s="23"/>
      <c r="K5277" s="23"/>
      <c r="L5277" s="23"/>
    </row>
    <row r="5278" spans="2:13" s="1" customFormat="1" ht="15" hidden="1" customHeight="1" outlineLevel="1" x14ac:dyDescent="0.15">
      <c r="B5278" s="7"/>
      <c r="D5278" s="63" t="s">
        <v>304</v>
      </c>
      <c r="F5278" s="8" t="s">
        <v>18</v>
      </c>
      <c r="H5278" s="23"/>
      <c r="I5278" s="23"/>
      <c r="J5278" s="23"/>
      <c r="K5278" s="23"/>
      <c r="L5278" s="23"/>
    </row>
    <row r="5279" spans="2:13" s="1" customFormat="1" ht="15" hidden="1" customHeight="1" outlineLevel="1" x14ac:dyDescent="0.15">
      <c r="B5279" s="7"/>
      <c r="D5279" s="63" t="s">
        <v>318</v>
      </c>
      <c r="F5279" s="8" t="s">
        <v>18</v>
      </c>
      <c r="H5279" s="23"/>
      <c r="I5279" s="23"/>
      <c r="J5279" s="23"/>
      <c r="K5279" s="23"/>
      <c r="L5279" s="23"/>
    </row>
    <row r="5280" spans="2:13" s="1" customFormat="1" ht="15" hidden="1" customHeight="1" outlineLevel="1" x14ac:dyDescent="0.15">
      <c r="B5280" s="7"/>
      <c r="D5280" s="63" t="s">
        <v>319</v>
      </c>
      <c r="F5280" s="8" t="s">
        <v>18</v>
      </c>
      <c r="H5280" s="23"/>
      <c r="I5280" s="23"/>
      <c r="J5280" s="23"/>
      <c r="K5280" s="23"/>
      <c r="L5280" s="23"/>
    </row>
    <row r="5281" spans="2:13" s="1" customFormat="1" ht="15" hidden="1" customHeight="1" outlineLevel="1" x14ac:dyDescent="0.15">
      <c r="B5281" s="7"/>
      <c r="D5281" s="63" t="s">
        <v>320</v>
      </c>
      <c r="F5281" s="8" t="s">
        <v>18</v>
      </c>
      <c r="H5281" s="23"/>
      <c r="I5281" s="23"/>
      <c r="J5281" s="23"/>
      <c r="K5281" s="23"/>
      <c r="L5281" s="23"/>
    </row>
    <row r="5282" spans="2:13" s="1" customFormat="1" ht="15" hidden="1" customHeight="1" outlineLevel="1" x14ac:dyDescent="0.15">
      <c r="B5282" s="7"/>
      <c r="D5282" s="63" t="s">
        <v>321</v>
      </c>
      <c r="F5282" s="8" t="s">
        <v>18</v>
      </c>
      <c r="H5282" s="23"/>
      <c r="I5282" s="23"/>
      <c r="J5282" s="23"/>
      <c r="K5282" s="23"/>
      <c r="L5282" s="23"/>
    </row>
    <row r="5283" spans="2:13" ht="4" hidden="1" customHeight="1" outlineLevel="1" x14ac:dyDescent="0.15">
      <c r="D5283" s="1"/>
      <c r="E5283" s="1"/>
      <c r="F5283" s="1"/>
      <c r="H5283" s="1"/>
      <c r="I5283" s="1"/>
      <c r="J5283" s="1"/>
      <c r="K5283" s="1"/>
      <c r="L5283" s="1"/>
    </row>
    <row r="5284" spans="2:13" s="1" customFormat="1" ht="15" hidden="1" customHeight="1" outlineLevel="1" x14ac:dyDescent="0.15">
      <c r="B5284" s="7"/>
      <c r="D5284" s="66" t="s">
        <v>327</v>
      </c>
      <c r="F5284" s="8" t="s">
        <v>18</v>
      </c>
      <c r="H5284" s="23"/>
      <c r="I5284" s="23"/>
      <c r="J5284" s="23"/>
      <c r="K5284" s="23"/>
      <c r="L5284" s="23"/>
    </row>
    <row r="5285" spans="2:13" ht="4" hidden="1" customHeight="1" outlineLevel="1" x14ac:dyDescent="0.15">
      <c r="D5285" s="1"/>
      <c r="E5285" s="1"/>
      <c r="F5285" s="1"/>
      <c r="H5285" s="1"/>
      <c r="I5285" s="1"/>
      <c r="J5285" s="1"/>
      <c r="K5285" s="1"/>
      <c r="L5285" s="1"/>
    </row>
    <row r="5286" spans="2:13" s="1" customFormat="1" ht="15" hidden="1" customHeight="1" outlineLevel="1" x14ac:dyDescent="0.15">
      <c r="B5286" s="7"/>
      <c r="D5286" s="60" t="s">
        <v>310</v>
      </c>
      <c r="E5286"/>
      <c r="F5286" s="8" t="s">
        <v>18</v>
      </c>
      <c r="H5286" s="28">
        <f>SUM(H5275:H5282, H5284)</f>
        <v>0</v>
      </c>
      <c r="I5286" s="28">
        <f t="shared" ref="I5286:L5286" si="305">SUM(I5275:I5282, I5284)</f>
        <v>0</v>
      </c>
      <c r="J5286" s="28">
        <f t="shared" si="305"/>
        <v>0</v>
      </c>
      <c r="K5286" s="28">
        <f t="shared" si="305"/>
        <v>0</v>
      </c>
      <c r="L5286" s="28">
        <f t="shared" si="305"/>
        <v>0</v>
      </c>
    </row>
    <row r="5287" spans="2:13" hidden="1" outlineLevel="1" x14ac:dyDescent="0.15">
      <c r="D5287" s="1"/>
      <c r="E5287" s="1"/>
      <c r="F5287" s="1"/>
      <c r="H5287" s="1"/>
      <c r="I5287" s="1"/>
      <c r="J5287" s="1"/>
      <c r="K5287" s="1"/>
      <c r="L5287" s="1"/>
    </row>
    <row r="5288" spans="2:13" s="1" customFormat="1" ht="18" hidden="1" customHeight="1" outlineLevel="1" x14ac:dyDescent="0.15">
      <c r="B5288" s="7"/>
      <c r="C5288" s="95" t="s">
        <v>322</v>
      </c>
      <c r="D5288" s="95"/>
      <c r="E5288" s="95"/>
      <c r="F5288" s="96"/>
      <c r="G5288" s="96"/>
      <c r="H5288" s="96" t="s">
        <v>4</v>
      </c>
      <c r="I5288" s="96" t="s">
        <v>5</v>
      </c>
      <c r="J5288" s="96" t="s">
        <v>6</v>
      </c>
      <c r="K5288" s="96" t="s">
        <v>257</v>
      </c>
      <c r="L5288" s="96" t="s">
        <v>258</v>
      </c>
      <c r="M5288" s="96"/>
    </row>
    <row r="5289" spans="2:13" ht="10" hidden="1" customHeight="1" outlineLevel="1" x14ac:dyDescent="0.15">
      <c r="H5289" s="1"/>
      <c r="I5289" s="1"/>
      <c r="J5289" s="1"/>
      <c r="K5289" s="1"/>
      <c r="L5289" s="1"/>
    </row>
    <row r="5290" spans="2:13" ht="15" hidden="1" customHeight="1" outlineLevel="1" x14ac:dyDescent="0.15">
      <c r="D5290" s="61" t="s">
        <v>308</v>
      </c>
      <c r="H5290" s="102" t="str" cm="1">
        <f t="array" ref="H5290">IF(OR(E5291:E5298 = "!"), "Red alert = missing data","")</f>
        <v/>
      </c>
      <c r="I5290" s="1"/>
      <c r="J5290" s="1"/>
      <c r="K5290" s="1"/>
      <c r="L5290" s="1"/>
    </row>
    <row r="5291" spans="2:13" s="1" customFormat="1" ht="15" hidden="1" customHeight="1" outlineLevel="1" x14ac:dyDescent="0.15">
      <c r="B5291" s="7"/>
      <c r="D5291" s="64" t="str">
        <f t="shared" ref="D5291:D5298" si="306">D5275</f>
        <v>[Role 1]</v>
      </c>
      <c r="E5291" s="62" t="str" cm="1">
        <f t="array" ref="E5291">IF(OR(H5275:L5275*H5291:L5291 &lt; H5275:L5275*1), "!", "")</f>
        <v/>
      </c>
      <c r="F5291" s="59" t="str">
        <f>F5262</f>
        <v>[currency code]</v>
      </c>
      <c r="H5291" s="23"/>
      <c r="I5291" s="23"/>
      <c r="J5291" s="23"/>
      <c r="K5291" s="23"/>
      <c r="L5291" s="23"/>
    </row>
    <row r="5292" spans="2:13" s="1" customFormat="1" ht="15" hidden="1" customHeight="1" outlineLevel="1" x14ac:dyDescent="0.15">
      <c r="B5292" s="7"/>
      <c r="D5292" s="64" t="str">
        <f t="shared" si="306"/>
        <v>[Role 2]</v>
      </c>
      <c r="E5292" s="62" t="str" cm="1">
        <f t="array" ref="E5292">IF(OR(H5276:L5276*H5292:L5292 &lt; H5276:L5276*1), "!", "")</f>
        <v/>
      </c>
      <c r="F5292" s="59" t="str">
        <f>F5262</f>
        <v>[currency code]</v>
      </c>
      <c r="H5292" s="23"/>
      <c r="I5292" s="23"/>
      <c r="J5292" s="23"/>
      <c r="K5292" s="23"/>
      <c r="L5292" s="23"/>
    </row>
    <row r="5293" spans="2:13" s="1" customFormat="1" ht="15" hidden="1" customHeight="1" outlineLevel="1" x14ac:dyDescent="0.15">
      <c r="B5293" s="7"/>
      <c r="D5293" s="64" t="str">
        <f t="shared" si="306"/>
        <v>[Role 3]</v>
      </c>
      <c r="E5293" s="62" t="str" cm="1">
        <f t="array" ref="E5293">IF(OR(H5277:L5277*H5293:L5293 &lt; H5277:L5277*1), "!", "")</f>
        <v/>
      </c>
      <c r="F5293" s="59" t="str">
        <f>F5262</f>
        <v>[currency code]</v>
      </c>
      <c r="H5293" s="23"/>
      <c r="I5293" s="23"/>
      <c r="J5293" s="23"/>
      <c r="K5293" s="23"/>
      <c r="L5293" s="23"/>
    </row>
    <row r="5294" spans="2:13" s="1" customFormat="1" ht="15" hidden="1" customHeight="1" outlineLevel="1" x14ac:dyDescent="0.15">
      <c r="B5294" s="7"/>
      <c r="D5294" s="64" t="str">
        <f t="shared" si="306"/>
        <v>[Role 4]</v>
      </c>
      <c r="E5294" s="62" t="str" cm="1">
        <f t="array" ref="E5294">IF(OR(H5278:L5278*H5294:L5294 &lt; H5278:L5278*1), "!", "")</f>
        <v/>
      </c>
      <c r="F5294" s="59" t="str">
        <f>F5262</f>
        <v>[currency code]</v>
      </c>
      <c r="H5294" s="23"/>
      <c r="I5294" s="23"/>
      <c r="J5294" s="23"/>
      <c r="K5294" s="23"/>
      <c r="L5294" s="23"/>
    </row>
    <row r="5295" spans="2:13" s="1" customFormat="1" ht="15" hidden="1" customHeight="1" outlineLevel="1" x14ac:dyDescent="0.15">
      <c r="B5295" s="7"/>
      <c r="D5295" s="64" t="str">
        <f t="shared" si="306"/>
        <v>[Role 5]</v>
      </c>
      <c r="E5295" s="62" t="str" cm="1">
        <f t="array" ref="E5295">IF(OR(H5279:L5279*H5295:L5295 &lt; H5279:L5279*1), "!", "")</f>
        <v/>
      </c>
      <c r="F5295" s="59" t="str">
        <f>F5262</f>
        <v>[currency code]</v>
      </c>
      <c r="H5295" s="23"/>
      <c r="I5295" s="23"/>
      <c r="J5295" s="23"/>
      <c r="K5295" s="23"/>
      <c r="L5295" s="23"/>
    </row>
    <row r="5296" spans="2:13" s="1" customFormat="1" ht="15" hidden="1" customHeight="1" outlineLevel="1" x14ac:dyDescent="0.15">
      <c r="B5296" s="7"/>
      <c r="D5296" s="64" t="str">
        <f t="shared" si="306"/>
        <v>[Role 6]</v>
      </c>
      <c r="E5296" s="62" t="str" cm="1">
        <f t="array" ref="E5296">IF(OR(H5280:L5280*H5296:L5296 &lt; H5280:L5280*1), "!", "")</f>
        <v/>
      </c>
      <c r="F5296" s="59" t="str">
        <f>F5262</f>
        <v>[currency code]</v>
      </c>
      <c r="H5296" s="23"/>
      <c r="I5296" s="23"/>
      <c r="J5296" s="23"/>
      <c r="K5296" s="23"/>
      <c r="L5296" s="23"/>
    </row>
    <row r="5297" spans="2:13" s="1" customFormat="1" ht="15" hidden="1" customHeight="1" outlineLevel="1" x14ac:dyDescent="0.15">
      <c r="B5297" s="7"/>
      <c r="D5297" s="64" t="str">
        <f t="shared" si="306"/>
        <v>[Role 7]</v>
      </c>
      <c r="E5297" s="62" t="str" cm="1">
        <f t="array" ref="E5297">IF(OR(H5281:L5281*H5297:L5297 &lt; H5281:L5281*1), "!", "")</f>
        <v/>
      </c>
      <c r="F5297" s="59" t="str">
        <f>F5262</f>
        <v>[currency code]</v>
      </c>
      <c r="H5297" s="23"/>
      <c r="I5297" s="23"/>
      <c r="J5297" s="23"/>
      <c r="K5297" s="23"/>
      <c r="L5297" s="23"/>
    </row>
    <row r="5298" spans="2:13" s="1" customFormat="1" ht="15" hidden="1" customHeight="1" outlineLevel="1" x14ac:dyDescent="0.15">
      <c r="B5298" s="7"/>
      <c r="D5298" s="64" t="str">
        <f t="shared" si="306"/>
        <v>[Role 8]</v>
      </c>
      <c r="E5298" s="62" t="str" cm="1">
        <f t="array" ref="E5298">IF(OR(H5282:L5282*H5298:L5298 &lt; H5282:L5282*1), "!", "")</f>
        <v/>
      </c>
      <c r="F5298" s="59" t="str">
        <f>F5262</f>
        <v>[currency code]</v>
      </c>
      <c r="H5298" s="23"/>
      <c r="I5298" s="23"/>
      <c r="J5298" s="23"/>
      <c r="K5298" s="23"/>
      <c r="L5298" s="23"/>
    </row>
    <row r="5299" spans="2:13" ht="10" hidden="1" customHeight="1" outlineLevel="1" x14ac:dyDescent="0.15">
      <c r="D5299" s="1"/>
      <c r="E5299" s="1"/>
      <c r="F5299" s="1"/>
      <c r="H5299" s="1"/>
      <c r="I5299" s="1"/>
      <c r="J5299" s="1"/>
      <c r="K5299" s="1"/>
      <c r="L5299" s="1"/>
    </row>
    <row r="5300" spans="2:13" ht="15" hidden="1" customHeight="1" outlineLevel="1" x14ac:dyDescent="0.15">
      <c r="D5300" s="61" t="s">
        <v>309</v>
      </c>
      <c r="E5300" s="1"/>
      <c r="F5300" s="1"/>
      <c r="H5300" s="104" t="s">
        <v>326</v>
      </c>
      <c r="I5300" s="1"/>
      <c r="J5300" s="1"/>
      <c r="K5300" s="1"/>
      <c r="L5300" s="1"/>
    </row>
    <row r="5301" spans="2:13" s="1" customFormat="1" ht="15" hidden="1" customHeight="1" outlineLevel="1" x14ac:dyDescent="0.15">
      <c r="B5301" s="7"/>
      <c r="D5301" s="64" t="str">
        <f t="shared" ref="D5301:D5308" si="307">D5275</f>
        <v>[Role 1]</v>
      </c>
      <c r="E5301" s="43"/>
      <c r="F5301" s="8" t="str">
        <f t="shared" ref="F5301:F5308" si="308">ReportingCurrency</f>
        <v>USD</v>
      </c>
      <c r="H5301" s="28">
        <f>IF(OR(H5264=0, H5275=0), 0, H5291/H5264)</f>
        <v>0</v>
      </c>
      <c r="I5301" s="28">
        <f>IF(OR(I5264=0, I5275=0), 0, I5291/I5264)</f>
        <v>0</v>
      </c>
      <c r="J5301" s="28">
        <f>IF(OR(J5264=0, J5275=0), 0, J5291/J5264)</f>
        <v>0</v>
      </c>
      <c r="K5301" s="28">
        <f>IF(OR(K5264=0, K5275=0), 0, K5291/K5264)</f>
        <v>0</v>
      </c>
      <c r="L5301" s="28">
        <f>IF(OR(L5264=0, L5275=0), 0, L5291/L5264)</f>
        <v>0</v>
      </c>
    </row>
    <row r="5302" spans="2:13" s="1" customFormat="1" ht="15" hidden="1" customHeight="1" outlineLevel="1" x14ac:dyDescent="0.15">
      <c r="B5302" s="7"/>
      <c r="D5302" s="64" t="str">
        <f t="shared" si="307"/>
        <v>[Role 2]</v>
      </c>
      <c r="E5302" s="43"/>
      <c r="F5302" s="8" t="str">
        <f t="shared" si="308"/>
        <v>USD</v>
      </c>
      <c r="H5302" s="28">
        <f>IF(OR(H5264=0, H5276=0), 0, H5292/H5264)</f>
        <v>0</v>
      </c>
      <c r="I5302" s="28">
        <f>IF(OR(I5264=0, I5276=0), 0, I5292/I5264)</f>
        <v>0</v>
      </c>
      <c r="J5302" s="28">
        <f>IF(OR(J5264=0, J5276=0), 0, J5292/J5264)</f>
        <v>0</v>
      </c>
      <c r="K5302" s="28">
        <f>IF(OR(K5264=0, K5276=0), 0, K5292/K5264)</f>
        <v>0</v>
      </c>
      <c r="L5302" s="28">
        <f>IF(OR(L5264=0, L5276=0), 0, L5292/L5264)</f>
        <v>0</v>
      </c>
    </row>
    <row r="5303" spans="2:13" s="1" customFormat="1" ht="15" hidden="1" customHeight="1" outlineLevel="1" x14ac:dyDescent="0.15">
      <c r="B5303" s="7"/>
      <c r="D5303" s="64" t="str">
        <f t="shared" si="307"/>
        <v>[Role 3]</v>
      </c>
      <c r="E5303" s="43"/>
      <c r="F5303" s="8" t="str">
        <f t="shared" si="308"/>
        <v>USD</v>
      </c>
      <c r="H5303" s="28">
        <f>IF(OR(H5264=0, H5277=0), 0, H5293/H5264)</f>
        <v>0</v>
      </c>
      <c r="I5303" s="28">
        <f>IF(OR(I5264=0, I5277=0), 0, I5293/I5264)</f>
        <v>0</v>
      </c>
      <c r="J5303" s="28">
        <f>IF(OR(J5264=0, J5277=0), 0, J5293/J5264)</f>
        <v>0</v>
      </c>
      <c r="K5303" s="28">
        <f>IF(OR(K5264=0, K5277=0), 0, K5293/K5264)</f>
        <v>0</v>
      </c>
      <c r="L5303" s="28">
        <f>IF(OR(L5264=0, L5277=0), 0, L5293/L5264)</f>
        <v>0</v>
      </c>
    </row>
    <row r="5304" spans="2:13" s="1" customFormat="1" ht="15" hidden="1" customHeight="1" outlineLevel="1" x14ac:dyDescent="0.15">
      <c r="B5304" s="7"/>
      <c r="D5304" s="64" t="str">
        <f t="shared" si="307"/>
        <v>[Role 4]</v>
      </c>
      <c r="E5304" s="43"/>
      <c r="F5304" s="8" t="str">
        <f t="shared" si="308"/>
        <v>USD</v>
      </c>
      <c r="H5304" s="28">
        <f>IF(OR(H5264=0, H5278=0), 0, H5294/H5264)</f>
        <v>0</v>
      </c>
      <c r="I5304" s="28">
        <f>IF(OR(I5264=0, I5278=0), 0, I5294/I5264)</f>
        <v>0</v>
      </c>
      <c r="J5304" s="28">
        <f>IF(OR(J5264=0, J5278=0), 0, J5294/J5264)</f>
        <v>0</v>
      </c>
      <c r="K5304" s="28">
        <f>IF(OR(K5264=0, K5278=0), 0, K5294/K5264)</f>
        <v>0</v>
      </c>
      <c r="L5304" s="28">
        <f>IF(OR(L5264=0, L5278=0), 0, L5294/L5264)</f>
        <v>0</v>
      </c>
    </row>
    <row r="5305" spans="2:13" s="1" customFormat="1" ht="15" hidden="1" customHeight="1" outlineLevel="1" x14ac:dyDescent="0.15">
      <c r="B5305" s="7"/>
      <c r="D5305" s="64" t="str">
        <f t="shared" si="307"/>
        <v>[Role 5]</v>
      </c>
      <c r="E5305" s="43"/>
      <c r="F5305" s="8" t="str">
        <f t="shared" si="308"/>
        <v>USD</v>
      </c>
      <c r="H5305" s="28">
        <f>IF(OR(H5264=0, H5279=0), 0, H5295/H5264)</f>
        <v>0</v>
      </c>
      <c r="I5305" s="28">
        <f>IF(OR(I5264=0, I5279=0), 0, I5295/I5264)</f>
        <v>0</v>
      </c>
      <c r="J5305" s="28">
        <f>IF(OR(J5264=0, J5279=0), 0, J5295/J5264)</f>
        <v>0</v>
      </c>
      <c r="K5305" s="28">
        <f>IF(OR(K5264=0, K5279=0), 0, K5295/K5264)</f>
        <v>0</v>
      </c>
      <c r="L5305" s="28">
        <f>IF(OR(L5264=0, L5279=0), 0, L5295/L5264)</f>
        <v>0</v>
      </c>
    </row>
    <row r="5306" spans="2:13" s="1" customFormat="1" ht="15" hidden="1" customHeight="1" outlineLevel="1" x14ac:dyDescent="0.15">
      <c r="B5306" s="7"/>
      <c r="D5306" s="64" t="str">
        <f t="shared" si="307"/>
        <v>[Role 6]</v>
      </c>
      <c r="E5306" s="43"/>
      <c r="F5306" s="8" t="str">
        <f t="shared" si="308"/>
        <v>USD</v>
      </c>
      <c r="H5306" s="28">
        <f>IF(OR(H5264=0, H5280=0), 0, H5296/H5264)</f>
        <v>0</v>
      </c>
      <c r="I5306" s="28">
        <f>IF(OR(I5264=0, I5280=0), 0, I5296/I5264)</f>
        <v>0</v>
      </c>
      <c r="J5306" s="28">
        <f>IF(OR(J5264=0, J5280=0), 0, J5296/J5264)</f>
        <v>0</v>
      </c>
      <c r="K5306" s="28">
        <f>IF(OR(K5264=0, K5280=0), 0, K5296/K5264)</f>
        <v>0</v>
      </c>
      <c r="L5306" s="28">
        <f>IF(OR(L5264=0, L5280=0), 0, L5296/L5264)</f>
        <v>0</v>
      </c>
    </row>
    <row r="5307" spans="2:13" s="1" customFormat="1" ht="15" hidden="1" customHeight="1" outlineLevel="1" x14ac:dyDescent="0.15">
      <c r="B5307" s="7"/>
      <c r="D5307" s="64" t="str">
        <f t="shared" si="307"/>
        <v>[Role 7]</v>
      </c>
      <c r="E5307" s="43"/>
      <c r="F5307" s="8" t="str">
        <f t="shared" si="308"/>
        <v>USD</v>
      </c>
      <c r="H5307" s="28">
        <f>IF(OR(H5264=0, H5281=0), 0, H5297/H5264)</f>
        <v>0</v>
      </c>
      <c r="I5307" s="28">
        <f>IF(OR(I5264=0, I5281=0), 0, I5297/I5264)</f>
        <v>0</v>
      </c>
      <c r="J5307" s="28">
        <f>IF(OR(J5264=0, J5281=0), 0, J5297/J5264)</f>
        <v>0</v>
      </c>
      <c r="K5307" s="28">
        <f>IF(OR(K5264=0, K5281=0), 0, K5297/K5264)</f>
        <v>0</v>
      </c>
      <c r="L5307" s="28">
        <f>IF(OR(L5264=0, L5281=0), 0, L5297/L5264)</f>
        <v>0</v>
      </c>
    </row>
    <row r="5308" spans="2:13" s="1" customFormat="1" ht="15" hidden="1" customHeight="1" outlineLevel="1" x14ac:dyDescent="0.15">
      <c r="B5308" s="7"/>
      <c r="D5308" s="64" t="str">
        <f t="shared" si="307"/>
        <v>[Role 8]</v>
      </c>
      <c r="E5308" s="43"/>
      <c r="F5308" s="8" t="str">
        <f t="shared" si="308"/>
        <v>USD</v>
      </c>
      <c r="H5308" s="28">
        <f>IF(OR(H5264=0, H5282=0), 0, H5298/H5264)</f>
        <v>0</v>
      </c>
      <c r="I5308" s="28">
        <f>IF(OR(I5264=0, I5282=0), 0, I5298/I5264)</f>
        <v>0</v>
      </c>
      <c r="J5308" s="28">
        <f>IF(OR(J5264=0, J5282=0), 0, J5298/J5264)</f>
        <v>0</v>
      </c>
      <c r="K5308" s="28">
        <f>IF(OR(K5264=0, K5282=0), 0, K5298/K5264)</f>
        <v>0</v>
      </c>
      <c r="L5308" s="28">
        <f>IF(OR(L5264=0, L5282=0), 0, L5298/L5264)</f>
        <v>0</v>
      </c>
    </row>
    <row r="5309" spans="2:13" hidden="1" outlineLevel="1" x14ac:dyDescent="0.15"/>
    <row r="5310" spans="2:13" s="1" customFormat="1" ht="18" hidden="1" customHeight="1" outlineLevel="1" x14ac:dyDescent="0.15">
      <c r="B5310" s="7"/>
      <c r="C5310" s="95" t="s">
        <v>10</v>
      </c>
      <c r="D5310" s="95"/>
      <c r="E5310" s="95"/>
      <c r="F5310" s="96"/>
      <c r="G5310" s="96"/>
      <c r="H5310" s="103" t="s">
        <v>4</v>
      </c>
      <c r="I5310" s="96" t="s">
        <v>5</v>
      </c>
      <c r="J5310" s="96" t="s">
        <v>6</v>
      </c>
      <c r="K5310" s="96" t="s">
        <v>257</v>
      </c>
      <c r="L5310" s="96" t="s">
        <v>258</v>
      </c>
      <c r="M5310" s="96"/>
    </row>
    <row r="5311" spans="2:13" ht="10" hidden="1" customHeight="1" outlineLevel="1" x14ac:dyDescent="0.15"/>
    <row r="5312" spans="2:13" s="1" customFormat="1" ht="15" hidden="1" customHeight="1" outlineLevel="1" x14ac:dyDescent="0.15">
      <c r="B5312" s="7"/>
      <c r="D5312" s="9" t="s">
        <v>17</v>
      </c>
      <c r="F5312" s="8" t="s">
        <v>9</v>
      </c>
      <c r="H5312" s="29">
        <f>H5286</f>
        <v>0</v>
      </c>
      <c r="I5312" s="29">
        <f>I5286</f>
        <v>0</v>
      </c>
      <c r="J5312" s="29">
        <f>J5286</f>
        <v>0</v>
      </c>
      <c r="K5312" s="29">
        <f>K5286</f>
        <v>0</v>
      </c>
      <c r="L5312" s="29">
        <f>L5286</f>
        <v>0</v>
      </c>
    </row>
    <row r="5313" spans="2:13" ht="4" hidden="1" customHeight="1" outlineLevel="1" x14ac:dyDescent="0.15">
      <c r="D5313" s="9"/>
      <c r="F5313" s="1"/>
      <c r="H5313" s="1"/>
      <c r="I5313" s="1"/>
      <c r="J5313" s="1"/>
      <c r="K5313" s="1"/>
      <c r="L5313" s="1"/>
    </row>
    <row r="5314" spans="2:13" s="1" customFormat="1" ht="15" hidden="1" customHeight="1" outlineLevel="1" x14ac:dyDescent="0.15">
      <c r="B5314" s="7"/>
      <c r="D5314" s="9" t="s">
        <v>249</v>
      </c>
      <c r="F5314" s="8" t="s">
        <v>9</v>
      </c>
      <c r="H5314" s="29" cm="1">
        <f t="array" ref="H5314">SUM(H5275:H5282 * (H5291:H5298 &lt;H5262))</f>
        <v>0</v>
      </c>
      <c r="I5314" s="29" cm="1">
        <f t="array" ref="I5314">SUM(I5275:I5282 * (I5291:I5298 &lt;I5262))</f>
        <v>0</v>
      </c>
      <c r="J5314" s="29" cm="1">
        <f t="array" ref="J5314">SUM(J5275:J5282 * (J5291:J5298 &lt;J5262))</f>
        <v>0</v>
      </c>
      <c r="K5314" s="29" cm="1">
        <f t="array" ref="K5314">SUM(K5275:K5282 * (K5291:K5298 &lt;K5262))</f>
        <v>0</v>
      </c>
      <c r="L5314" s="29" cm="1">
        <f t="array" ref="L5314">SUM(L5275:L5282 * (L5291:L5298 &lt;L5262))</f>
        <v>0</v>
      </c>
    </row>
    <row r="5315" spans="2:13" ht="4" hidden="1" customHeight="1" outlineLevel="1" x14ac:dyDescent="0.15">
      <c r="D5315" s="9"/>
      <c r="F5315" s="1"/>
      <c r="H5315" s="1"/>
      <c r="I5315" s="1"/>
      <c r="J5315" s="1"/>
      <c r="K5315" s="1"/>
      <c r="L5315" s="1"/>
    </row>
    <row r="5316" spans="2:13" s="1" customFormat="1" ht="15" hidden="1" customHeight="1" outlineLevel="1" x14ac:dyDescent="0.15">
      <c r="B5316" s="7"/>
      <c r="D5316" s="9" t="s">
        <v>11</v>
      </c>
      <c r="F5316" s="8" t="str">
        <f>ReportingCurrencyUnitLables</f>
        <v>USD 000s</v>
      </c>
      <c r="H5316" s="29">
        <f>H5266 * H5286 / 1000</f>
        <v>0</v>
      </c>
      <c r="I5316" s="105">
        <f t="shared" ref="I5316:L5316" si="309">I5266 * I5286 / 1000</f>
        <v>0</v>
      </c>
      <c r="J5316" s="29">
        <f t="shared" si="309"/>
        <v>0</v>
      </c>
      <c r="K5316" s="29">
        <f t="shared" si="309"/>
        <v>0</v>
      </c>
      <c r="L5316" s="29">
        <f t="shared" si="309"/>
        <v>0</v>
      </c>
    </row>
    <row r="5317" spans="2:13" ht="4" hidden="1" customHeight="1" outlineLevel="1" x14ac:dyDescent="0.15">
      <c r="D5317" s="9"/>
      <c r="F5317" s="1"/>
      <c r="H5317" s="1"/>
      <c r="I5317" s="1"/>
      <c r="J5317" s="1"/>
      <c r="K5317" s="1"/>
      <c r="L5317" s="1"/>
    </row>
    <row r="5318" spans="2:13" s="1" customFormat="1" ht="15" hidden="1" customHeight="1" outlineLevel="1" x14ac:dyDescent="0.15">
      <c r="B5318" s="7"/>
      <c r="D5318" s="9" t="s">
        <v>13</v>
      </c>
      <c r="F5318" s="8" t="s">
        <v>14</v>
      </c>
      <c r="H5318" s="30">
        <f>IF(H5312=0,0,H5314 / H5312)</f>
        <v>0</v>
      </c>
      <c r="I5318" s="30">
        <f>IF(I5312=0,0,I5314 / I5312)</f>
        <v>0</v>
      </c>
      <c r="J5318" s="30">
        <f>IF(J5312=0,0,J5314 / J5312)</f>
        <v>0</v>
      </c>
      <c r="K5318" s="30">
        <f>IF(K5312=0,0,K5314 / K5312)</f>
        <v>0</v>
      </c>
      <c r="L5318" s="30">
        <f>IF(L5312=0,0,L5314 / L5312)</f>
        <v>0</v>
      </c>
    </row>
    <row r="5319" spans="2:13" ht="4" hidden="1" customHeight="1" outlineLevel="1" x14ac:dyDescent="0.15">
      <c r="D5319" s="9"/>
      <c r="F5319" s="1"/>
      <c r="H5319" s="1"/>
      <c r="I5319" s="1"/>
      <c r="J5319" s="1"/>
      <c r="K5319" s="1"/>
      <c r="L5319" s="1"/>
    </row>
    <row r="5320" spans="2:13" ht="15" hidden="1" customHeight="1" outlineLevel="1" x14ac:dyDescent="0.15">
      <c r="D5320" s="9" t="s">
        <v>301</v>
      </c>
      <c r="F5320" s="8" t="str">
        <f>ReportingCurrencyUnitLables</f>
        <v>USD 000s</v>
      </c>
      <c r="G5320" s="1"/>
      <c r="H5320" s="105" cm="1">
        <f t="array" ref="H5320">SUM((H5301:H5308&lt;H5266) * (H5266 - H5301:H5308) * H5275:H5282) / 1000</f>
        <v>0</v>
      </c>
      <c r="I5320" s="105" cm="1">
        <f t="array" ref="I5320">SUM((I5301:I5308&lt;I5266) * (I5266 - I5301:I5308) * I5275:I5282) / 1000</f>
        <v>0</v>
      </c>
      <c r="J5320" s="105" cm="1">
        <f t="array" ref="J5320">SUM((J5301:J5308&lt;J5266) * (J5266 - J5301:J5308) * J5275:J5282) / 1000</f>
        <v>0</v>
      </c>
      <c r="K5320" s="105" cm="1">
        <f t="array" ref="K5320">SUM((K5301:K5308&lt;K5266) * (K5266 - K5301:K5308) * K5275:K5282) / 1000</f>
        <v>0</v>
      </c>
      <c r="L5320" s="105" cm="1">
        <f t="array" ref="L5320">SUM((L5301:L5308&lt;L5266) * (L5266 - L5301:L5308) * L5275:L5282) / 1000</f>
        <v>0</v>
      </c>
    </row>
    <row r="5321" spans="2:13" ht="4" hidden="1" customHeight="1" outlineLevel="1" x14ac:dyDescent="0.15">
      <c r="D5321" s="9"/>
      <c r="F5321" s="1"/>
      <c r="H5321" s="1"/>
      <c r="I5321" s="1"/>
      <c r="J5321" s="1"/>
      <c r="K5321" s="1"/>
      <c r="L5321" s="1"/>
    </row>
    <row r="5322" spans="2:13" s="1" customFormat="1" ht="15" hidden="1" customHeight="1" outlineLevel="1" x14ac:dyDescent="0.15">
      <c r="B5322" s="7"/>
      <c r="D5322" s="9" t="s">
        <v>252</v>
      </c>
      <c r="F5322" s="8" t="s">
        <v>250</v>
      </c>
      <c r="H5322" s="30">
        <f>IF(H5316=0, 0, H5320/H5316)</f>
        <v>0</v>
      </c>
      <c r="I5322" s="30">
        <f>IF(I5316=0, 0, I5320/I5316)</f>
        <v>0</v>
      </c>
      <c r="J5322" s="30">
        <f>IF(J5316=0, 0, J5320/J5316)</f>
        <v>0</v>
      </c>
      <c r="K5322" s="30">
        <f>IF(K5316=0, 0, K5320/K5316)</f>
        <v>0</v>
      </c>
      <c r="L5322" s="30">
        <f>IF(L5316=0, 0, L5320/L5316)</f>
        <v>0</v>
      </c>
    </row>
    <row r="5323" spans="2:13" ht="4" hidden="1" customHeight="1" outlineLevel="1" x14ac:dyDescent="0.15">
      <c r="D5323" s="9"/>
      <c r="F5323" s="1"/>
      <c r="H5323" s="1"/>
      <c r="I5323" s="1"/>
      <c r="J5323" s="1"/>
      <c r="K5323" s="1"/>
      <c r="L5323" s="1"/>
    </row>
    <row r="5324" spans="2:13" s="1" customFormat="1" ht="15" hidden="1" customHeight="1" outlineLevel="1" x14ac:dyDescent="0.15">
      <c r="B5324" s="7"/>
      <c r="C5324" s="7"/>
      <c r="D5324" s="9" t="s">
        <v>251</v>
      </c>
      <c r="F5324" s="8" t="s">
        <v>259</v>
      </c>
      <c r="H5324" s="31"/>
      <c r="I5324" s="30">
        <f>IF(H5322=0, 0, -(I5322-H5322) / H5322)</f>
        <v>0</v>
      </c>
      <c r="J5324" s="30">
        <f>IF(I5322=0, 0, -(J5322-I5322) / I5322)</f>
        <v>0</v>
      </c>
      <c r="K5324" s="30">
        <f>IF(J5322=0, 0, -(K5322-J5322) / J5322)</f>
        <v>0</v>
      </c>
      <c r="L5324" s="30">
        <f>IF(K5322=0, 0, -(L5322-K5322) / K5322)</f>
        <v>0</v>
      </c>
    </row>
    <row r="5325" spans="2:13" hidden="1" outlineLevel="1" x14ac:dyDescent="0.15"/>
    <row r="5326" spans="2:13" s="1" customFormat="1" ht="18" hidden="1" customHeight="1" outlineLevel="1" x14ac:dyDescent="0.15">
      <c r="B5326" s="7"/>
      <c r="C5326" s="95" t="s">
        <v>241</v>
      </c>
      <c r="D5326" s="95"/>
      <c r="E5326" s="97">
        <f>IF(AND(J5253 = "Yes", OR(ISBLANK(Worker_Type_Filter), Worker_Type_Filter = H5258),
 OR(ISBLANK(Country_Filter), Country_Filter = J5258)), 1, 0)</f>
        <v>1</v>
      </c>
      <c r="F5326" s="96"/>
      <c r="G5326" s="96"/>
      <c r="H5326" s="96" t="s">
        <v>4</v>
      </c>
      <c r="I5326" s="96" t="s">
        <v>5</v>
      </c>
      <c r="J5326" s="96" t="s">
        <v>6</v>
      </c>
      <c r="K5326" s="96" t="s">
        <v>257</v>
      </c>
      <c r="L5326" s="96" t="s">
        <v>258</v>
      </c>
      <c r="M5326" s="96"/>
    </row>
    <row r="5327" spans="2:13" ht="10" hidden="1" customHeight="1" outlineLevel="1" x14ac:dyDescent="0.15">
      <c r="C5327" s="44" t="s">
        <v>248</v>
      </c>
    </row>
    <row r="5328" spans="2:13" ht="4" hidden="1" customHeight="1" outlineLevel="1" x14ac:dyDescent="0.15"/>
    <row r="5329" spans="2:14" s="1" customFormat="1" ht="15" hidden="1" customHeight="1" outlineLevel="1" x14ac:dyDescent="0.15">
      <c r="B5329" s="7"/>
      <c r="C5329" s="19">
        <v>1</v>
      </c>
      <c r="D5329" s="9" t="s">
        <v>17</v>
      </c>
      <c r="F5329" s="8" t="s">
        <v>9</v>
      </c>
      <c r="H5329" s="29">
        <f>H5312 * $E5326</f>
        <v>0</v>
      </c>
      <c r="I5329" s="29">
        <f>I5312 * $E5326</f>
        <v>0</v>
      </c>
      <c r="J5329" s="29">
        <f>J5312 * $E5326</f>
        <v>0</v>
      </c>
      <c r="K5329" s="29">
        <f>K5312 * $E5326</f>
        <v>0</v>
      </c>
      <c r="L5329" s="29">
        <f>L5312 * $E5326</f>
        <v>0</v>
      </c>
    </row>
    <row r="5330" spans="2:14" ht="4" hidden="1" customHeight="1" outlineLevel="1" x14ac:dyDescent="0.15">
      <c r="D5330" s="9"/>
      <c r="F5330" s="1"/>
      <c r="H5330" s="1"/>
      <c r="I5330" s="1"/>
      <c r="J5330" s="1"/>
      <c r="K5330" s="1"/>
      <c r="L5330" s="1"/>
    </row>
    <row r="5331" spans="2:14" s="1" customFormat="1" ht="15" hidden="1" customHeight="1" outlineLevel="1" x14ac:dyDescent="0.15">
      <c r="B5331" s="7"/>
      <c r="C5331" s="19">
        <v>2</v>
      </c>
      <c r="D5331" s="9" t="s">
        <v>249</v>
      </c>
      <c r="F5331" s="8" t="s">
        <v>9</v>
      </c>
      <c r="H5331" s="29">
        <f>H5314 * $E5326</f>
        <v>0</v>
      </c>
      <c r="I5331" s="29">
        <f>I5314 * $E5326</f>
        <v>0</v>
      </c>
      <c r="J5331" s="29">
        <f>J5314 * $E5326</f>
        <v>0</v>
      </c>
      <c r="K5331" s="29">
        <f>K5314 * $E5326</f>
        <v>0</v>
      </c>
      <c r="L5331" s="29">
        <f>L5314 * $E5326</f>
        <v>0</v>
      </c>
    </row>
    <row r="5332" spans="2:14" ht="4" hidden="1" customHeight="1" outlineLevel="1" x14ac:dyDescent="0.15">
      <c r="D5332" s="9"/>
      <c r="F5332" s="1"/>
      <c r="H5332" s="1"/>
      <c r="I5332" s="1"/>
      <c r="J5332" s="1"/>
      <c r="K5332" s="1"/>
      <c r="L5332" s="1"/>
    </row>
    <row r="5333" spans="2:14" s="1" customFormat="1" ht="15" hidden="1" customHeight="1" outlineLevel="1" x14ac:dyDescent="0.15">
      <c r="B5333" s="7"/>
      <c r="C5333" s="19">
        <v>3</v>
      </c>
      <c r="D5333" s="9" t="s">
        <v>11</v>
      </c>
      <c r="F5333" s="8" t="str">
        <f>ReportingCurrencyUnitLables</f>
        <v>USD 000s</v>
      </c>
      <c r="H5333" s="29">
        <f>H5316 * $E5326</f>
        <v>0</v>
      </c>
      <c r="I5333" s="29">
        <f>I5316 * $E5326</f>
        <v>0</v>
      </c>
      <c r="J5333" s="29">
        <f>J5316 * $E5326</f>
        <v>0</v>
      </c>
      <c r="K5333" s="29">
        <f>K5316 * $E5326</f>
        <v>0</v>
      </c>
      <c r="L5333" s="29">
        <f>L5316 * $E5326</f>
        <v>0</v>
      </c>
    </row>
    <row r="5334" spans="2:14" ht="4" hidden="1" customHeight="1" outlineLevel="1" x14ac:dyDescent="0.15">
      <c r="D5334" s="9"/>
      <c r="F5334" s="1"/>
      <c r="H5334" s="1"/>
      <c r="I5334" s="1"/>
      <c r="J5334" s="1"/>
      <c r="K5334" s="1"/>
      <c r="L5334" s="1"/>
    </row>
    <row r="5335" spans="2:14" s="1" customFormat="1" ht="15" hidden="1" customHeight="1" outlineLevel="1" x14ac:dyDescent="0.15">
      <c r="B5335" s="7"/>
      <c r="C5335" s="19">
        <v>4</v>
      </c>
      <c r="D5335" s="9" t="s">
        <v>256</v>
      </c>
      <c r="F5335" s="8" t="str">
        <f>ReportingCurrencyUnitLables</f>
        <v>USD 000s</v>
      </c>
      <c r="H5335" s="29">
        <f>H5320 * $E5326</f>
        <v>0</v>
      </c>
      <c r="I5335" s="29">
        <f>I5320 * $E5326</f>
        <v>0</v>
      </c>
      <c r="J5335" s="29">
        <f>J5320 * $E5326</f>
        <v>0</v>
      </c>
      <c r="K5335" s="29">
        <f>K5320 * $E5326</f>
        <v>0</v>
      </c>
      <c r="L5335" s="29">
        <f>L5320 * $E5326</f>
        <v>0</v>
      </c>
    </row>
    <row r="5336" spans="2:14" ht="4" hidden="1" customHeight="1" outlineLevel="1" x14ac:dyDescent="0.15">
      <c r="D5336" s="9"/>
      <c r="F5336" s="1"/>
      <c r="H5336" s="1"/>
      <c r="I5336" s="1"/>
      <c r="J5336" s="1"/>
      <c r="K5336" s="1"/>
      <c r="L5336" s="1"/>
    </row>
    <row r="5337" spans="2:14" ht="10" hidden="1" customHeight="1" outlineLevel="1" x14ac:dyDescent="0.15">
      <c r="B5337" s="45"/>
      <c r="C5337" s="41"/>
      <c r="D5337" s="41"/>
      <c r="E5337" s="41"/>
      <c r="F5337" s="41"/>
      <c r="G5337" s="41"/>
      <c r="H5337" s="41"/>
      <c r="I5337" s="46"/>
      <c r="J5337" s="46"/>
      <c r="K5337" s="46"/>
      <c r="L5337" s="41"/>
      <c r="M5337" s="41"/>
      <c r="N5337" s="1"/>
    </row>
    <row r="5338" spans="2:14" ht="10" customHeight="1" x14ac:dyDescent="0.15"/>
    <row r="5339" spans="2:14" s="1" customFormat="1" ht="19" collapsed="1" x14ac:dyDescent="0.15">
      <c r="B5339" s="87" cm="1">
        <f t="array" aca="1" ref="B5339" ca="1">MAX($B$2:OFFSET(B5339,-1,0)+1)</f>
        <v>63</v>
      </c>
      <c r="C5339" s="88" t="str">
        <f>UPPER(J5344) &amp;" / " &amp; K5344  &amp; " / " &amp; L5344 &amp; " / " &amp; H5344</f>
        <v xml:space="preserve"> /  /  / </v>
      </c>
      <c r="D5339" s="88"/>
      <c r="E5339" s="41"/>
      <c r="F5339" s="41"/>
      <c r="G5339" s="41"/>
      <c r="H5339" s="62" t="str">
        <f>IF(COUNTIF(E5341:E5421, "!")&gt;0, "!", "")</f>
        <v/>
      </c>
      <c r="I5339" s="18" t="s">
        <v>240</v>
      </c>
      <c r="J5339" s="2" t="s">
        <v>210</v>
      </c>
      <c r="K5339" s="18" t="s">
        <v>266</v>
      </c>
      <c r="L5339" s="42">
        <f>E5412</f>
        <v>1</v>
      </c>
      <c r="M5339" s="41"/>
    </row>
    <row r="5340" spans="2:14" s="1" customFormat="1" ht="4" hidden="1" customHeight="1" outlineLevel="1" x14ac:dyDescent="0.15">
      <c r="B5340" s="92"/>
      <c r="C5340" s="93"/>
      <c r="D5340" s="93"/>
      <c r="E5340" s="93"/>
      <c r="F5340" s="93"/>
      <c r="G5340" s="93"/>
      <c r="H5340" s="93"/>
      <c r="I5340" s="94"/>
      <c r="J5340" s="94"/>
      <c r="K5340" s="94"/>
      <c r="L5340" s="93"/>
      <c r="M5340" s="93"/>
    </row>
    <row r="5341" spans="2:14" ht="10" hidden="1" customHeight="1" outlineLevel="1" x14ac:dyDescent="0.15"/>
    <row r="5342" spans="2:14" ht="15" hidden="1" customHeight="1" outlineLevel="1" x14ac:dyDescent="0.15">
      <c r="D5342" s="1"/>
      <c r="E5342" s="1"/>
      <c r="H5342" s="4" t="s">
        <v>1</v>
      </c>
      <c r="J5342" s="4" t="s">
        <v>0</v>
      </c>
      <c r="K5342" s="4" t="s">
        <v>209</v>
      </c>
      <c r="L5342" s="4" t="s">
        <v>263</v>
      </c>
    </row>
    <row r="5343" spans="2:14" ht="5" hidden="1" customHeight="1" outlineLevel="1" x14ac:dyDescent="0.15">
      <c r="D5343" s="1"/>
      <c r="E5343" s="1"/>
      <c r="H5343" s="1"/>
      <c r="J5343" s="1"/>
      <c r="K5343" s="1"/>
      <c r="L5343" s="1"/>
    </row>
    <row r="5344" spans="2:14" ht="15" hidden="1" customHeight="1" outlineLevel="1" x14ac:dyDescent="0.15">
      <c r="D5344" s="9" t="s">
        <v>2</v>
      </c>
      <c r="E5344" s="1"/>
      <c r="H5344" s="2"/>
      <c r="J5344" s="2"/>
      <c r="K5344" s="2"/>
      <c r="L5344" s="2"/>
    </row>
    <row r="5345" spans="2:13" hidden="1" outlineLevel="1" x14ac:dyDescent="0.15">
      <c r="D5345" s="1"/>
      <c r="E5345" s="1"/>
      <c r="F5345" s="1"/>
      <c r="H5345" s="1"/>
      <c r="I5345" s="1"/>
      <c r="J5345" s="1"/>
      <c r="K5345" s="1"/>
      <c r="L5345" s="1"/>
    </row>
    <row r="5346" spans="2:13" s="1" customFormat="1" ht="18" hidden="1" customHeight="1" outlineLevel="1" x14ac:dyDescent="0.15">
      <c r="B5346" s="7"/>
      <c r="C5346" s="95" t="s">
        <v>3</v>
      </c>
      <c r="D5346" s="95"/>
      <c r="E5346" s="95"/>
      <c r="F5346" s="96"/>
      <c r="G5346" s="96"/>
      <c r="H5346" s="96" t="s">
        <v>4</v>
      </c>
      <c r="I5346" s="96" t="s">
        <v>5</v>
      </c>
      <c r="J5346" s="96" t="s">
        <v>6</v>
      </c>
      <c r="K5346" s="96" t="s">
        <v>257</v>
      </c>
      <c r="L5346" s="96" t="s">
        <v>258</v>
      </c>
      <c r="M5346" s="96"/>
    </row>
    <row r="5347" spans="2:13" ht="10" hidden="1" customHeight="1" outlineLevel="1" x14ac:dyDescent="0.15">
      <c r="H5347" s="1"/>
      <c r="I5347" s="1"/>
      <c r="J5347" s="1"/>
      <c r="K5347" s="1"/>
      <c r="L5347" s="1"/>
    </row>
    <row r="5348" spans="2:13" s="1" customFormat="1" ht="15" hidden="1" customHeight="1" outlineLevel="1" x14ac:dyDescent="0.15">
      <c r="B5348" s="7"/>
      <c r="D5348" s="9" t="s">
        <v>3</v>
      </c>
      <c r="F5348" s="17" t="s">
        <v>331</v>
      </c>
      <c r="H5348" s="22"/>
      <c r="I5348" s="22"/>
      <c r="J5348" s="22"/>
      <c r="K5348" s="22"/>
      <c r="L5348" s="22"/>
    </row>
    <row r="5349" spans="2:13" ht="4" hidden="1" customHeight="1" outlineLevel="1" x14ac:dyDescent="0.15">
      <c r="D5349" s="1"/>
      <c r="E5349" s="1"/>
      <c r="F5349" s="1"/>
      <c r="H5349" s="1"/>
      <c r="I5349" s="1"/>
      <c r="J5349" s="1"/>
      <c r="K5349" s="1"/>
      <c r="L5349" s="1"/>
    </row>
    <row r="5350" spans="2:13" s="1" customFormat="1" ht="15" hidden="1" customHeight="1" outlineLevel="1" x14ac:dyDescent="0.15">
      <c r="B5350" s="7"/>
      <c r="D5350" s="9" t="s">
        <v>246</v>
      </c>
      <c r="F5350" s="8" t="str">
        <f>F5352 &amp; ":" &amp; F5348</f>
        <v>USD:[currency code]</v>
      </c>
      <c r="H5350" s="24"/>
      <c r="I5350" s="24"/>
      <c r="J5350" s="24"/>
      <c r="K5350" s="24"/>
      <c r="L5350" s="24"/>
    </row>
    <row r="5351" spans="2:13" ht="4" hidden="1" customHeight="1" outlineLevel="1" x14ac:dyDescent="0.15">
      <c r="D5351" s="1"/>
      <c r="E5351" s="1"/>
      <c r="F5351" s="1"/>
      <c r="H5351" s="1"/>
      <c r="I5351" s="1"/>
      <c r="J5351" s="1"/>
      <c r="K5351" s="1"/>
      <c r="L5351" s="1"/>
    </row>
    <row r="5352" spans="2:13" s="1" customFormat="1" ht="15" hidden="1" customHeight="1" outlineLevel="1" x14ac:dyDescent="0.15">
      <c r="B5352" s="7"/>
      <c r="D5352" s="9" t="s">
        <v>16</v>
      </c>
      <c r="F5352" s="8" t="str">
        <f>ReportingCurrency</f>
        <v>USD</v>
      </c>
      <c r="H5352" s="28">
        <f>IF(H5350=0, 0, H5348/H5350)</f>
        <v>0</v>
      </c>
      <c r="I5352" s="28">
        <f>IF(I5350=0, 0, I5348/I5350)</f>
        <v>0</v>
      </c>
      <c r="J5352" s="28">
        <f>IF(J5350=0, 0, J5348/J5350)</f>
        <v>0</v>
      </c>
      <c r="K5352" s="28">
        <f>IF(K5350=0, 0, K5348/K5350)</f>
        <v>0</v>
      </c>
      <c r="L5352" s="28">
        <f>IF(L5350=0, 0, L5348/L5350)</f>
        <v>0</v>
      </c>
    </row>
    <row r="5353" spans="2:13" ht="4" hidden="1" customHeight="1" outlineLevel="1" x14ac:dyDescent="0.15">
      <c r="D5353" s="1"/>
      <c r="E5353" s="1"/>
      <c r="F5353" s="1"/>
      <c r="H5353" s="1"/>
      <c r="I5353" s="1"/>
      <c r="J5353" s="1"/>
      <c r="K5353" s="1"/>
      <c r="L5353" s="1"/>
    </row>
    <row r="5354" spans="2:13" s="1" customFormat="1" ht="15" hidden="1" customHeight="1" outlineLevel="1" x14ac:dyDescent="0.15">
      <c r="B5354" s="7"/>
      <c r="D5354" s="9" t="s">
        <v>253</v>
      </c>
      <c r="F5354" s="8" t="s">
        <v>254</v>
      </c>
      <c r="H5354" s="2"/>
      <c r="I5354" s="2"/>
      <c r="J5354" s="2"/>
      <c r="K5354" s="2"/>
      <c r="L5354" s="2"/>
    </row>
    <row r="5355" spans="2:13" ht="4" hidden="1" customHeight="1" outlineLevel="1" x14ac:dyDescent="0.15">
      <c r="D5355" s="1"/>
      <c r="E5355" s="1"/>
      <c r="F5355" s="1"/>
      <c r="H5355" s="1"/>
      <c r="I5355" s="1"/>
      <c r="J5355" s="1"/>
      <c r="K5355" s="1"/>
      <c r="L5355" s="1"/>
    </row>
    <row r="5356" spans="2:13" s="1" customFormat="1" ht="15" hidden="1" customHeight="1" outlineLevel="1" x14ac:dyDescent="0.15">
      <c r="B5356" s="7"/>
      <c r="D5356" s="9" t="s">
        <v>279</v>
      </c>
      <c r="F5356" s="8" t="s">
        <v>255</v>
      </c>
      <c r="H5356" s="25"/>
      <c r="I5356" s="25"/>
      <c r="J5356" s="25"/>
      <c r="K5356" s="25"/>
      <c r="L5356" s="25"/>
    </row>
    <row r="5357" spans="2:13" hidden="1" outlineLevel="1" x14ac:dyDescent="0.15">
      <c r="D5357" s="1"/>
      <c r="E5357" s="1"/>
      <c r="F5357" s="1"/>
      <c r="H5357" s="1"/>
      <c r="I5357" s="1"/>
      <c r="J5357" s="1"/>
      <c r="K5357" s="1"/>
      <c r="L5357" s="1"/>
    </row>
    <row r="5358" spans="2:13" s="1" customFormat="1" ht="18" hidden="1" customHeight="1" outlineLevel="1" x14ac:dyDescent="0.15">
      <c r="B5358" s="7"/>
      <c r="C5358" s="95" t="s">
        <v>8</v>
      </c>
      <c r="D5358" s="95"/>
      <c r="E5358" s="95"/>
      <c r="F5358" s="96"/>
      <c r="G5358" s="96"/>
      <c r="H5358" s="96" t="s">
        <v>4</v>
      </c>
      <c r="I5358" s="96" t="s">
        <v>5</v>
      </c>
      <c r="J5358" s="96" t="s">
        <v>6</v>
      </c>
      <c r="K5358" s="96" t="s">
        <v>257</v>
      </c>
      <c r="L5358" s="96" t="s">
        <v>258</v>
      </c>
      <c r="M5358" s="96"/>
    </row>
    <row r="5359" spans="2:13" ht="10" hidden="1" customHeight="1" outlineLevel="1" x14ac:dyDescent="0.15">
      <c r="H5359" s="1"/>
      <c r="I5359" s="1"/>
      <c r="J5359" s="1"/>
      <c r="K5359" s="1"/>
      <c r="L5359" s="1"/>
    </row>
    <row r="5360" spans="2:13" ht="15" hidden="1" customHeight="1" outlineLevel="1" x14ac:dyDescent="0.15">
      <c r="D5360" s="9" t="s">
        <v>323</v>
      </c>
      <c r="E5360" s="1"/>
      <c r="F5360" s="1"/>
      <c r="H5360" s="65"/>
      <c r="I5360" s="1"/>
      <c r="J5360" s="1"/>
      <c r="K5360" s="1"/>
      <c r="L5360" s="1"/>
    </row>
    <row r="5361" spans="2:13" s="1" customFormat="1" ht="15" hidden="1" customHeight="1" outlineLevel="1" x14ac:dyDescent="0.15">
      <c r="B5361" s="7"/>
      <c r="D5361" s="63" t="s">
        <v>317</v>
      </c>
      <c r="F5361" s="8" t="s">
        <v>18</v>
      </c>
      <c r="H5361" s="23"/>
      <c r="I5361" s="23"/>
      <c r="J5361" s="23"/>
      <c r="K5361" s="23"/>
      <c r="L5361" s="23"/>
    </row>
    <row r="5362" spans="2:13" s="1" customFormat="1" ht="15" hidden="1" customHeight="1" outlineLevel="1" x14ac:dyDescent="0.15">
      <c r="B5362" s="7"/>
      <c r="D5362" s="63" t="s">
        <v>302</v>
      </c>
      <c r="F5362" s="8" t="s">
        <v>18</v>
      </c>
      <c r="H5362" s="23"/>
      <c r="I5362" s="23"/>
      <c r="J5362" s="23"/>
      <c r="K5362" s="23"/>
      <c r="L5362" s="23"/>
    </row>
    <row r="5363" spans="2:13" s="1" customFormat="1" ht="15" hidden="1" customHeight="1" outlineLevel="1" x14ac:dyDescent="0.15">
      <c r="B5363" s="7"/>
      <c r="D5363" s="63" t="s">
        <v>303</v>
      </c>
      <c r="F5363" s="8" t="s">
        <v>18</v>
      </c>
      <c r="H5363" s="23"/>
      <c r="I5363" s="23"/>
      <c r="J5363" s="23"/>
      <c r="K5363" s="23"/>
      <c r="L5363" s="23"/>
    </row>
    <row r="5364" spans="2:13" s="1" customFormat="1" ht="15" hidden="1" customHeight="1" outlineLevel="1" x14ac:dyDescent="0.15">
      <c r="B5364" s="7"/>
      <c r="D5364" s="63" t="s">
        <v>304</v>
      </c>
      <c r="F5364" s="8" t="s">
        <v>18</v>
      </c>
      <c r="H5364" s="23"/>
      <c r="I5364" s="23"/>
      <c r="J5364" s="23"/>
      <c r="K5364" s="23"/>
      <c r="L5364" s="23"/>
    </row>
    <row r="5365" spans="2:13" s="1" customFormat="1" ht="15" hidden="1" customHeight="1" outlineLevel="1" x14ac:dyDescent="0.15">
      <c r="B5365" s="7"/>
      <c r="D5365" s="63" t="s">
        <v>318</v>
      </c>
      <c r="F5365" s="8" t="s">
        <v>18</v>
      </c>
      <c r="H5365" s="23"/>
      <c r="I5365" s="23"/>
      <c r="J5365" s="23"/>
      <c r="K5365" s="23"/>
      <c r="L5365" s="23"/>
    </row>
    <row r="5366" spans="2:13" s="1" customFormat="1" ht="15" hidden="1" customHeight="1" outlineLevel="1" x14ac:dyDescent="0.15">
      <c r="B5366" s="7"/>
      <c r="D5366" s="63" t="s">
        <v>319</v>
      </c>
      <c r="F5366" s="8" t="s">
        <v>18</v>
      </c>
      <c r="H5366" s="23"/>
      <c r="I5366" s="23"/>
      <c r="J5366" s="23"/>
      <c r="K5366" s="23"/>
      <c r="L5366" s="23"/>
    </row>
    <row r="5367" spans="2:13" s="1" customFormat="1" ht="15" hidden="1" customHeight="1" outlineLevel="1" x14ac:dyDescent="0.15">
      <c r="B5367" s="7"/>
      <c r="D5367" s="63" t="s">
        <v>320</v>
      </c>
      <c r="F5367" s="8" t="s">
        <v>18</v>
      </c>
      <c r="H5367" s="23"/>
      <c r="I5367" s="23"/>
      <c r="J5367" s="23"/>
      <c r="K5367" s="23"/>
      <c r="L5367" s="23"/>
    </row>
    <row r="5368" spans="2:13" s="1" customFormat="1" ht="15" hidden="1" customHeight="1" outlineLevel="1" x14ac:dyDescent="0.15">
      <c r="B5368" s="7"/>
      <c r="D5368" s="63" t="s">
        <v>321</v>
      </c>
      <c r="F5368" s="8" t="s">
        <v>18</v>
      </c>
      <c r="H5368" s="23"/>
      <c r="I5368" s="23"/>
      <c r="J5368" s="23"/>
      <c r="K5368" s="23"/>
      <c r="L5368" s="23"/>
    </row>
    <row r="5369" spans="2:13" ht="4" hidden="1" customHeight="1" outlineLevel="1" x14ac:dyDescent="0.15">
      <c r="D5369" s="1"/>
      <c r="E5369" s="1"/>
      <c r="F5369" s="1"/>
      <c r="H5369" s="1"/>
      <c r="I5369" s="1"/>
      <c r="J5369" s="1"/>
      <c r="K5369" s="1"/>
      <c r="L5369" s="1"/>
    </row>
    <row r="5370" spans="2:13" s="1" customFormat="1" ht="15" hidden="1" customHeight="1" outlineLevel="1" x14ac:dyDescent="0.15">
      <c r="B5370" s="7"/>
      <c r="D5370" s="66" t="s">
        <v>327</v>
      </c>
      <c r="F5370" s="8" t="s">
        <v>18</v>
      </c>
      <c r="H5370" s="23"/>
      <c r="I5370" s="23"/>
      <c r="J5370" s="23"/>
      <c r="K5370" s="23"/>
      <c r="L5370" s="23"/>
    </row>
    <row r="5371" spans="2:13" ht="4" hidden="1" customHeight="1" outlineLevel="1" x14ac:dyDescent="0.15">
      <c r="D5371" s="1"/>
      <c r="E5371" s="1"/>
      <c r="F5371" s="1"/>
      <c r="H5371" s="1"/>
      <c r="I5371" s="1"/>
      <c r="J5371" s="1"/>
      <c r="K5371" s="1"/>
      <c r="L5371" s="1"/>
    </row>
    <row r="5372" spans="2:13" s="1" customFormat="1" ht="15" hidden="1" customHeight="1" outlineLevel="1" x14ac:dyDescent="0.15">
      <c r="B5372" s="7"/>
      <c r="D5372" s="60" t="s">
        <v>310</v>
      </c>
      <c r="E5372"/>
      <c r="F5372" s="8" t="s">
        <v>18</v>
      </c>
      <c r="H5372" s="28">
        <f>SUM(H5361:H5368, H5370)</f>
        <v>0</v>
      </c>
      <c r="I5372" s="28">
        <f t="shared" ref="I5372:L5372" si="310">SUM(I5361:I5368, I5370)</f>
        <v>0</v>
      </c>
      <c r="J5372" s="28">
        <f t="shared" si="310"/>
        <v>0</v>
      </c>
      <c r="K5372" s="28">
        <f t="shared" si="310"/>
        <v>0</v>
      </c>
      <c r="L5372" s="28">
        <f t="shared" si="310"/>
        <v>0</v>
      </c>
    </row>
    <row r="5373" spans="2:13" hidden="1" outlineLevel="1" x14ac:dyDescent="0.15">
      <c r="D5373" s="1"/>
      <c r="E5373" s="1"/>
      <c r="F5373" s="1"/>
      <c r="H5373" s="1"/>
      <c r="I5373" s="1"/>
      <c r="J5373" s="1"/>
      <c r="K5373" s="1"/>
      <c r="L5373" s="1"/>
    </row>
    <row r="5374" spans="2:13" s="1" customFormat="1" ht="18" hidden="1" customHeight="1" outlineLevel="1" x14ac:dyDescent="0.15">
      <c r="B5374" s="7"/>
      <c r="C5374" s="95" t="s">
        <v>322</v>
      </c>
      <c r="D5374" s="95"/>
      <c r="E5374" s="95"/>
      <c r="F5374" s="96"/>
      <c r="G5374" s="96"/>
      <c r="H5374" s="96" t="s">
        <v>4</v>
      </c>
      <c r="I5374" s="96" t="s">
        <v>5</v>
      </c>
      <c r="J5374" s="96" t="s">
        <v>6</v>
      </c>
      <c r="K5374" s="96" t="s">
        <v>257</v>
      </c>
      <c r="L5374" s="96" t="s">
        <v>258</v>
      </c>
      <c r="M5374" s="96"/>
    </row>
    <row r="5375" spans="2:13" ht="10" hidden="1" customHeight="1" outlineLevel="1" x14ac:dyDescent="0.15">
      <c r="H5375" s="1"/>
      <c r="I5375" s="1"/>
      <c r="J5375" s="1"/>
      <c r="K5375" s="1"/>
      <c r="L5375" s="1"/>
    </row>
    <row r="5376" spans="2:13" ht="15" hidden="1" customHeight="1" outlineLevel="1" x14ac:dyDescent="0.15">
      <c r="D5376" s="61" t="s">
        <v>308</v>
      </c>
      <c r="H5376" s="102" t="str" cm="1">
        <f t="array" ref="H5376">IF(OR(E5377:E5384 = "!"), "Red alert = missing data","")</f>
        <v/>
      </c>
      <c r="I5376" s="1"/>
      <c r="J5376" s="1"/>
      <c r="K5376" s="1"/>
      <c r="L5376" s="1"/>
    </row>
    <row r="5377" spans="2:12" s="1" customFormat="1" ht="15" hidden="1" customHeight="1" outlineLevel="1" x14ac:dyDescent="0.15">
      <c r="B5377" s="7"/>
      <c r="D5377" s="64" t="str">
        <f t="shared" ref="D5377:D5384" si="311">D5361</f>
        <v>[Role 1]</v>
      </c>
      <c r="E5377" s="62" t="str" cm="1">
        <f t="array" ref="E5377">IF(OR(H5361:L5361*H5377:L5377 &lt; H5361:L5361*1), "!", "")</f>
        <v/>
      </c>
      <c r="F5377" s="59" t="str">
        <f>F5348</f>
        <v>[currency code]</v>
      </c>
      <c r="H5377" s="23"/>
      <c r="I5377" s="23"/>
      <c r="J5377" s="23"/>
      <c r="K5377" s="23"/>
      <c r="L5377" s="23"/>
    </row>
    <row r="5378" spans="2:12" s="1" customFormat="1" ht="15" hidden="1" customHeight="1" outlineLevel="1" x14ac:dyDescent="0.15">
      <c r="B5378" s="7"/>
      <c r="D5378" s="64" t="str">
        <f t="shared" si="311"/>
        <v>[Role 2]</v>
      </c>
      <c r="E5378" s="62" t="str" cm="1">
        <f t="array" ref="E5378">IF(OR(H5362:L5362*H5378:L5378 &lt; H5362:L5362*1), "!", "")</f>
        <v/>
      </c>
      <c r="F5378" s="59" t="str">
        <f>F5348</f>
        <v>[currency code]</v>
      </c>
      <c r="H5378" s="23"/>
      <c r="I5378" s="23"/>
      <c r="J5378" s="23"/>
      <c r="K5378" s="23"/>
      <c r="L5378" s="23"/>
    </row>
    <row r="5379" spans="2:12" s="1" customFormat="1" ht="15" hidden="1" customHeight="1" outlineLevel="1" x14ac:dyDescent="0.15">
      <c r="B5379" s="7"/>
      <c r="D5379" s="64" t="str">
        <f t="shared" si="311"/>
        <v>[Role 3]</v>
      </c>
      <c r="E5379" s="62" t="str" cm="1">
        <f t="array" ref="E5379">IF(OR(H5363:L5363*H5379:L5379 &lt; H5363:L5363*1), "!", "")</f>
        <v/>
      </c>
      <c r="F5379" s="59" t="str">
        <f>F5348</f>
        <v>[currency code]</v>
      </c>
      <c r="H5379" s="23"/>
      <c r="I5379" s="23"/>
      <c r="J5379" s="23"/>
      <c r="K5379" s="23"/>
      <c r="L5379" s="23"/>
    </row>
    <row r="5380" spans="2:12" s="1" customFormat="1" ht="15" hidden="1" customHeight="1" outlineLevel="1" x14ac:dyDescent="0.15">
      <c r="B5380" s="7"/>
      <c r="D5380" s="64" t="str">
        <f t="shared" si="311"/>
        <v>[Role 4]</v>
      </c>
      <c r="E5380" s="62" t="str" cm="1">
        <f t="array" ref="E5380">IF(OR(H5364:L5364*H5380:L5380 &lt; H5364:L5364*1), "!", "")</f>
        <v/>
      </c>
      <c r="F5380" s="59" t="str">
        <f>F5348</f>
        <v>[currency code]</v>
      </c>
      <c r="H5380" s="23"/>
      <c r="I5380" s="23"/>
      <c r="J5380" s="23"/>
      <c r="K5380" s="23"/>
      <c r="L5380" s="23"/>
    </row>
    <row r="5381" spans="2:12" s="1" customFormat="1" ht="15" hidden="1" customHeight="1" outlineLevel="1" x14ac:dyDescent="0.15">
      <c r="B5381" s="7"/>
      <c r="D5381" s="64" t="str">
        <f t="shared" si="311"/>
        <v>[Role 5]</v>
      </c>
      <c r="E5381" s="62" t="str" cm="1">
        <f t="array" ref="E5381">IF(OR(H5365:L5365*H5381:L5381 &lt; H5365:L5365*1), "!", "")</f>
        <v/>
      </c>
      <c r="F5381" s="59" t="str">
        <f>F5348</f>
        <v>[currency code]</v>
      </c>
      <c r="H5381" s="23"/>
      <c r="I5381" s="23"/>
      <c r="J5381" s="23"/>
      <c r="K5381" s="23"/>
      <c r="L5381" s="23"/>
    </row>
    <row r="5382" spans="2:12" s="1" customFormat="1" ht="15" hidden="1" customHeight="1" outlineLevel="1" x14ac:dyDescent="0.15">
      <c r="B5382" s="7"/>
      <c r="D5382" s="64" t="str">
        <f t="shared" si="311"/>
        <v>[Role 6]</v>
      </c>
      <c r="E5382" s="62" t="str" cm="1">
        <f t="array" ref="E5382">IF(OR(H5366:L5366*H5382:L5382 &lt; H5366:L5366*1), "!", "")</f>
        <v/>
      </c>
      <c r="F5382" s="59" t="str">
        <f>F5348</f>
        <v>[currency code]</v>
      </c>
      <c r="H5382" s="23"/>
      <c r="I5382" s="23"/>
      <c r="J5382" s="23"/>
      <c r="K5382" s="23"/>
      <c r="L5382" s="23"/>
    </row>
    <row r="5383" spans="2:12" s="1" customFormat="1" ht="15" hidden="1" customHeight="1" outlineLevel="1" x14ac:dyDescent="0.15">
      <c r="B5383" s="7"/>
      <c r="D5383" s="64" t="str">
        <f t="shared" si="311"/>
        <v>[Role 7]</v>
      </c>
      <c r="E5383" s="62" t="str" cm="1">
        <f t="array" ref="E5383">IF(OR(H5367:L5367*H5383:L5383 &lt; H5367:L5367*1), "!", "")</f>
        <v/>
      </c>
      <c r="F5383" s="59" t="str">
        <f>F5348</f>
        <v>[currency code]</v>
      </c>
      <c r="H5383" s="23"/>
      <c r="I5383" s="23"/>
      <c r="J5383" s="23"/>
      <c r="K5383" s="23"/>
      <c r="L5383" s="23"/>
    </row>
    <row r="5384" spans="2:12" s="1" customFormat="1" ht="15" hidden="1" customHeight="1" outlineLevel="1" x14ac:dyDescent="0.15">
      <c r="B5384" s="7"/>
      <c r="D5384" s="64" t="str">
        <f t="shared" si="311"/>
        <v>[Role 8]</v>
      </c>
      <c r="E5384" s="62" t="str" cm="1">
        <f t="array" ref="E5384">IF(OR(H5368:L5368*H5384:L5384 &lt; H5368:L5368*1), "!", "")</f>
        <v/>
      </c>
      <c r="F5384" s="59" t="str">
        <f>F5348</f>
        <v>[currency code]</v>
      </c>
      <c r="H5384" s="23"/>
      <c r="I5384" s="23"/>
      <c r="J5384" s="23"/>
      <c r="K5384" s="23"/>
      <c r="L5384" s="23"/>
    </row>
    <row r="5385" spans="2:12" ht="10" hidden="1" customHeight="1" outlineLevel="1" x14ac:dyDescent="0.15">
      <c r="D5385" s="1"/>
      <c r="E5385" s="1"/>
      <c r="F5385" s="1"/>
      <c r="H5385" s="1"/>
      <c r="I5385" s="1"/>
      <c r="J5385" s="1"/>
      <c r="K5385" s="1"/>
      <c r="L5385" s="1"/>
    </row>
    <row r="5386" spans="2:12" ht="15" hidden="1" customHeight="1" outlineLevel="1" x14ac:dyDescent="0.15">
      <c r="D5386" s="61" t="s">
        <v>309</v>
      </c>
      <c r="E5386" s="1"/>
      <c r="F5386" s="1"/>
      <c r="H5386" s="104" t="s">
        <v>326</v>
      </c>
      <c r="I5386" s="1"/>
      <c r="J5386" s="1"/>
      <c r="K5386" s="1"/>
      <c r="L5386" s="1"/>
    </row>
    <row r="5387" spans="2:12" s="1" customFormat="1" ht="15" hidden="1" customHeight="1" outlineLevel="1" x14ac:dyDescent="0.15">
      <c r="B5387" s="7"/>
      <c r="D5387" s="64" t="str">
        <f t="shared" ref="D5387:D5394" si="312">D5361</f>
        <v>[Role 1]</v>
      </c>
      <c r="E5387" s="43"/>
      <c r="F5387" s="8" t="str">
        <f t="shared" ref="F5387:F5394" si="313">ReportingCurrency</f>
        <v>USD</v>
      </c>
      <c r="H5387" s="28">
        <f>IF(OR(H5350=0, H5361=0), 0, H5377/H5350)</f>
        <v>0</v>
      </c>
      <c r="I5387" s="28">
        <f>IF(OR(I5350=0, I5361=0), 0, I5377/I5350)</f>
        <v>0</v>
      </c>
      <c r="J5387" s="28">
        <f>IF(OR(J5350=0, J5361=0), 0, J5377/J5350)</f>
        <v>0</v>
      </c>
      <c r="K5387" s="28">
        <f>IF(OR(K5350=0, K5361=0), 0, K5377/K5350)</f>
        <v>0</v>
      </c>
      <c r="L5387" s="28">
        <f>IF(OR(L5350=0, L5361=0), 0, L5377/L5350)</f>
        <v>0</v>
      </c>
    </row>
    <row r="5388" spans="2:12" s="1" customFormat="1" ht="15" hidden="1" customHeight="1" outlineLevel="1" x14ac:dyDescent="0.15">
      <c r="B5388" s="7"/>
      <c r="D5388" s="64" t="str">
        <f t="shared" si="312"/>
        <v>[Role 2]</v>
      </c>
      <c r="E5388" s="43"/>
      <c r="F5388" s="8" t="str">
        <f t="shared" si="313"/>
        <v>USD</v>
      </c>
      <c r="H5388" s="28">
        <f>IF(OR(H5350=0, H5362=0), 0, H5378/H5350)</f>
        <v>0</v>
      </c>
      <c r="I5388" s="28">
        <f>IF(OR(I5350=0, I5362=0), 0, I5378/I5350)</f>
        <v>0</v>
      </c>
      <c r="J5388" s="28">
        <f>IF(OR(J5350=0, J5362=0), 0, J5378/J5350)</f>
        <v>0</v>
      </c>
      <c r="K5388" s="28">
        <f>IF(OR(K5350=0, K5362=0), 0, K5378/K5350)</f>
        <v>0</v>
      </c>
      <c r="L5388" s="28">
        <f>IF(OR(L5350=0, L5362=0), 0, L5378/L5350)</f>
        <v>0</v>
      </c>
    </row>
    <row r="5389" spans="2:12" s="1" customFormat="1" ht="15" hidden="1" customHeight="1" outlineLevel="1" x14ac:dyDescent="0.15">
      <c r="B5389" s="7"/>
      <c r="D5389" s="64" t="str">
        <f t="shared" si="312"/>
        <v>[Role 3]</v>
      </c>
      <c r="E5389" s="43"/>
      <c r="F5389" s="8" t="str">
        <f t="shared" si="313"/>
        <v>USD</v>
      </c>
      <c r="H5389" s="28">
        <f>IF(OR(H5350=0, H5363=0), 0, H5379/H5350)</f>
        <v>0</v>
      </c>
      <c r="I5389" s="28">
        <f>IF(OR(I5350=0, I5363=0), 0, I5379/I5350)</f>
        <v>0</v>
      </c>
      <c r="J5389" s="28">
        <f>IF(OR(J5350=0, J5363=0), 0, J5379/J5350)</f>
        <v>0</v>
      </c>
      <c r="K5389" s="28">
        <f>IF(OR(K5350=0, K5363=0), 0, K5379/K5350)</f>
        <v>0</v>
      </c>
      <c r="L5389" s="28">
        <f>IF(OR(L5350=0, L5363=0), 0, L5379/L5350)</f>
        <v>0</v>
      </c>
    </row>
    <row r="5390" spans="2:12" s="1" customFormat="1" ht="15" hidden="1" customHeight="1" outlineLevel="1" x14ac:dyDescent="0.15">
      <c r="B5390" s="7"/>
      <c r="D5390" s="64" t="str">
        <f t="shared" si="312"/>
        <v>[Role 4]</v>
      </c>
      <c r="E5390" s="43"/>
      <c r="F5390" s="8" t="str">
        <f t="shared" si="313"/>
        <v>USD</v>
      </c>
      <c r="H5390" s="28">
        <f>IF(OR(H5350=0, H5364=0), 0, H5380/H5350)</f>
        <v>0</v>
      </c>
      <c r="I5390" s="28">
        <f>IF(OR(I5350=0, I5364=0), 0, I5380/I5350)</f>
        <v>0</v>
      </c>
      <c r="J5390" s="28">
        <f>IF(OR(J5350=0, J5364=0), 0, J5380/J5350)</f>
        <v>0</v>
      </c>
      <c r="K5390" s="28">
        <f>IF(OR(K5350=0, K5364=0), 0, K5380/K5350)</f>
        <v>0</v>
      </c>
      <c r="L5390" s="28">
        <f>IF(OR(L5350=0, L5364=0), 0, L5380/L5350)</f>
        <v>0</v>
      </c>
    </row>
    <row r="5391" spans="2:12" s="1" customFormat="1" ht="15" hidden="1" customHeight="1" outlineLevel="1" x14ac:dyDescent="0.15">
      <c r="B5391" s="7"/>
      <c r="D5391" s="64" t="str">
        <f t="shared" si="312"/>
        <v>[Role 5]</v>
      </c>
      <c r="E5391" s="43"/>
      <c r="F5391" s="8" t="str">
        <f t="shared" si="313"/>
        <v>USD</v>
      </c>
      <c r="H5391" s="28">
        <f>IF(OR(H5350=0, H5365=0), 0, H5381/H5350)</f>
        <v>0</v>
      </c>
      <c r="I5391" s="28">
        <f>IF(OR(I5350=0, I5365=0), 0, I5381/I5350)</f>
        <v>0</v>
      </c>
      <c r="J5391" s="28">
        <f>IF(OR(J5350=0, J5365=0), 0, J5381/J5350)</f>
        <v>0</v>
      </c>
      <c r="K5391" s="28">
        <f>IF(OR(K5350=0, K5365=0), 0, K5381/K5350)</f>
        <v>0</v>
      </c>
      <c r="L5391" s="28">
        <f>IF(OR(L5350=0, L5365=0), 0, L5381/L5350)</f>
        <v>0</v>
      </c>
    </row>
    <row r="5392" spans="2:12" s="1" customFormat="1" ht="15" hidden="1" customHeight="1" outlineLevel="1" x14ac:dyDescent="0.15">
      <c r="B5392" s="7"/>
      <c r="D5392" s="64" t="str">
        <f t="shared" si="312"/>
        <v>[Role 6]</v>
      </c>
      <c r="E5392" s="43"/>
      <c r="F5392" s="8" t="str">
        <f t="shared" si="313"/>
        <v>USD</v>
      </c>
      <c r="H5392" s="28">
        <f>IF(OR(H5350=0, H5366=0), 0, H5382/H5350)</f>
        <v>0</v>
      </c>
      <c r="I5392" s="28">
        <f>IF(OR(I5350=0, I5366=0), 0, I5382/I5350)</f>
        <v>0</v>
      </c>
      <c r="J5392" s="28">
        <f>IF(OR(J5350=0, J5366=0), 0, J5382/J5350)</f>
        <v>0</v>
      </c>
      <c r="K5392" s="28">
        <f>IF(OR(K5350=0, K5366=0), 0, K5382/K5350)</f>
        <v>0</v>
      </c>
      <c r="L5392" s="28">
        <f>IF(OR(L5350=0, L5366=0), 0, L5382/L5350)</f>
        <v>0</v>
      </c>
    </row>
    <row r="5393" spans="2:13" s="1" customFormat="1" ht="15" hidden="1" customHeight="1" outlineLevel="1" x14ac:dyDescent="0.15">
      <c r="B5393" s="7"/>
      <c r="D5393" s="64" t="str">
        <f t="shared" si="312"/>
        <v>[Role 7]</v>
      </c>
      <c r="E5393" s="43"/>
      <c r="F5393" s="8" t="str">
        <f t="shared" si="313"/>
        <v>USD</v>
      </c>
      <c r="H5393" s="28">
        <f>IF(OR(H5350=0, H5367=0), 0, H5383/H5350)</f>
        <v>0</v>
      </c>
      <c r="I5393" s="28">
        <f>IF(OR(I5350=0, I5367=0), 0, I5383/I5350)</f>
        <v>0</v>
      </c>
      <c r="J5393" s="28">
        <f>IF(OR(J5350=0, J5367=0), 0, J5383/J5350)</f>
        <v>0</v>
      </c>
      <c r="K5393" s="28">
        <f>IF(OR(K5350=0, K5367=0), 0, K5383/K5350)</f>
        <v>0</v>
      </c>
      <c r="L5393" s="28">
        <f>IF(OR(L5350=0, L5367=0), 0, L5383/L5350)</f>
        <v>0</v>
      </c>
    </row>
    <row r="5394" spans="2:13" s="1" customFormat="1" ht="15" hidden="1" customHeight="1" outlineLevel="1" x14ac:dyDescent="0.15">
      <c r="B5394" s="7"/>
      <c r="D5394" s="64" t="str">
        <f t="shared" si="312"/>
        <v>[Role 8]</v>
      </c>
      <c r="E5394" s="43"/>
      <c r="F5394" s="8" t="str">
        <f t="shared" si="313"/>
        <v>USD</v>
      </c>
      <c r="H5394" s="28">
        <f>IF(OR(H5350=0, H5368=0), 0, H5384/H5350)</f>
        <v>0</v>
      </c>
      <c r="I5394" s="28">
        <f>IF(OR(I5350=0, I5368=0), 0, I5384/I5350)</f>
        <v>0</v>
      </c>
      <c r="J5394" s="28">
        <f>IF(OR(J5350=0, J5368=0), 0, J5384/J5350)</f>
        <v>0</v>
      </c>
      <c r="K5394" s="28">
        <f>IF(OR(K5350=0, K5368=0), 0, K5384/K5350)</f>
        <v>0</v>
      </c>
      <c r="L5394" s="28">
        <f>IF(OR(L5350=0, L5368=0), 0, L5384/L5350)</f>
        <v>0</v>
      </c>
    </row>
    <row r="5395" spans="2:13" hidden="1" outlineLevel="1" x14ac:dyDescent="0.15"/>
    <row r="5396" spans="2:13" s="1" customFormat="1" ht="18" hidden="1" customHeight="1" outlineLevel="1" x14ac:dyDescent="0.15">
      <c r="B5396" s="7"/>
      <c r="C5396" s="95" t="s">
        <v>10</v>
      </c>
      <c r="D5396" s="95"/>
      <c r="E5396" s="95"/>
      <c r="F5396" s="96"/>
      <c r="G5396" s="96"/>
      <c r="H5396" s="103" t="s">
        <v>4</v>
      </c>
      <c r="I5396" s="96" t="s">
        <v>5</v>
      </c>
      <c r="J5396" s="96" t="s">
        <v>6</v>
      </c>
      <c r="K5396" s="96" t="s">
        <v>257</v>
      </c>
      <c r="L5396" s="96" t="s">
        <v>258</v>
      </c>
      <c r="M5396" s="96"/>
    </row>
    <row r="5397" spans="2:13" ht="10" hidden="1" customHeight="1" outlineLevel="1" x14ac:dyDescent="0.15"/>
    <row r="5398" spans="2:13" s="1" customFormat="1" ht="15" hidden="1" customHeight="1" outlineLevel="1" x14ac:dyDescent="0.15">
      <c r="B5398" s="7"/>
      <c r="D5398" s="9" t="s">
        <v>17</v>
      </c>
      <c r="F5398" s="8" t="s">
        <v>9</v>
      </c>
      <c r="H5398" s="29">
        <f>H5372</f>
        <v>0</v>
      </c>
      <c r="I5398" s="29">
        <f>I5372</f>
        <v>0</v>
      </c>
      <c r="J5398" s="29">
        <f>J5372</f>
        <v>0</v>
      </c>
      <c r="K5398" s="29">
        <f>K5372</f>
        <v>0</v>
      </c>
      <c r="L5398" s="29">
        <f>L5372</f>
        <v>0</v>
      </c>
    </row>
    <row r="5399" spans="2:13" ht="4" hidden="1" customHeight="1" outlineLevel="1" x14ac:dyDescent="0.15">
      <c r="D5399" s="9"/>
      <c r="F5399" s="1"/>
      <c r="H5399" s="1"/>
      <c r="I5399" s="1"/>
      <c r="J5399" s="1"/>
      <c r="K5399" s="1"/>
      <c r="L5399" s="1"/>
    </row>
    <row r="5400" spans="2:13" s="1" customFormat="1" ht="15" hidden="1" customHeight="1" outlineLevel="1" x14ac:dyDescent="0.15">
      <c r="B5400" s="7"/>
      <c r="D5400" s="9" t="s">
        <v>249</v>
      </c>
      <c r="F5400" s="8" t="s">
        <v>9</v>
      </c>
      <c r="H5400" s="29" cm="1">
        <f t="array" ref="H5400">SUM(H5361:H5368 * (H5377:H5384 &lt;H5348))</f>
        <v>0</v>
      </c>
      <c r="I5400" s="29" cm="1">
        <f t="array" ref="I5400">SUM(I5361:I5368 * (I5377:I5384 &lt;I5348))</f>
        <v>0</v>
      </c>
      <c r="J5400" s="29" cm="1">
        <f t="array" ref="J5400">SUM(J5361:J5368 * (J5377:J5384 &lt;J5348))</f>
        <v>0</v>
      </c>
      <c r="K5400" s="29" cm="1">
        <f t="array" ref="K5400">SUM(K5361:K5368 * (K5377:K5384 &lt;K5348))</f>
        <v>0</v>
      </c>
      <c r="L5400" s="29" cm="1">
        <f t="array" ref="L5400">SUM(L5361:L5368 * (L5377:L5384 &lt;L5348))</f>
        <v>0</v>
      </c>
    </row>
    <row r="5401" spans="2:13" ht="4" hidden="1" customHeight="1" outlineLevel="1" x14ac:dyDescent="0.15">
      <c r="D5401" s="9"/>
      <c r="F5401" s="1"/>
      <c r="H5401" s="1"/>
      <c r="I5401" s="1"/>
      <c r="J5401" s="1"/>
      <c r="K5401" s="1"/>
      <c r="L5401" s="1"/>
    </row>
    <row r="5402" spans="2:13" s="1" customFormat="1" ht="15" hidden="1" customHeight="1" outlineLevel="1" x14ac:dyDescent="0.15">
      <c r="B5402" s="7"/>
      <c r="D5402" s="9" t="s">
        <v>11</v>
      </c>
      <c r="F5402" s="8" t="str">
        <f>ReportingCurrencyUnitLables</f>
        <v>USD 000s</v>
      </c>
      <c r="H5402" s="29">
        <f>H5352 * H5372 / 1000</f>
        <v>0</v>
      </c>
      <c r="I5402" s="105">
        <f t="shared" ref="I5402:L5402" si="314">I5352 * I5372 / 1000</f>
        <v>0</v>
      </c>
      <c r="J5402" s="29">
        <f t="shared" si="314"/>
        <v>0</v>
      </c>
      <c r="K5402" s="29">
        <f t="shared" si="314"/>
        <v>0</v>
      </c>
      <c r="L5402" s="29">
        <f t="shared" si="314"/>
        <v>0</v>
      </c>
    </row>
    <row r="5403" spans="2:13" ht="4" hidden="1" customHeight="1" outlineLevel="1" x14ac:dyDescent="0.15">
      <c r="D5403" s="9"/>
      <c r="F5403" s="1"/>
      <c r="H5403" s="1"/>
      <c r="I5403" s="1"/>
      <c r="J5403" s="1"/>
      <c r="K5403" s="1"/>
      <c r="L5403" s="1"/>
    </row>
    <row r="5404" spans="2:13" s="1" customFormat="1" ht="15" hidden="1" customHeight="1" outlineLevel="1" x14ac:dyDescent="0.15">
      <c r="B5404" s="7"/>
      <c r="D5404" s="9" t="s">
        <v>13</v>
      </c>
      <c r="F5404" s="8" t="s">
        <v>14</v>
      </c>
      <c r="H5404" s="30">
        <f>IF(H5398=0,0,H5400 / H5398)</f>
        <v>0</v>
      </c>
      <c r="I5404" s="30">
        <f>IF(I5398=0,0,I5400 / I5398)</f>
        <v>0</v>
      </c>
      <c r="J5404" s="30">
        <f>IF(J5398=0,0,J5400 / J5398)</f>
        <v>0</v>
      </c>
      <c r="K5404" s="30">
        <f>IF(K5398=0,0,K5400 / K5398)</f>
        <v>0</v>
      </c>
      <c r="L5404" s="30">
        <f>IF(L5398=0,0,L5400 / L5398)</f>
        <v>0</v>
      </c>
    </row>
    <row r="5405" spans="2:13" ht="4" hidden="1" customHeight="1" outlineLevel="1" x14ac:dyDescent="0.15">
      <c r="D5405" s="9"/>
      <c r="F5405" s="1"/>
      <c r="H5405" s="1"/>
      <c r="I5405" s="1"/>
      <c r="J5405" s="1"/>
      <c r="K5405" s="1"/>
      <c r="L5405" s="1"/>
    </row>
    <row r="5406" spans="2:13" ht="15" hidden="1" customHeight="1" outlineLevel="1" x14ac:dyDescent="0.15">
      <c r="D5406" s="9" t="s">
        <v>301</v>
      </c>
      <c r="F5406" s="8" t="str">
        <f>ReportingCurrencyUnitLables</f>
        <v>USD 000s</v>
      </c>
      <c r="G5406" s="1"/>
      <c r="H5406" s="105" cm="1">
        <f t="array" ref="H5406">SUM((H5387:H5394&lt;H5352) * (H5352 - H5387:H5394) * H5361:H5368) / 1000</f>
        <v>0</v>
      </c>
      <c r="I5406" s="105" cm="1">
        <f t="array" ref="I5406">SUM((I5387:I5394&lt;I5352) * (I5352 - I5387:I5394) * I5361:I5368) / 1000</f>
        <v>0</v>
      </c>
      <c r="J5406" s="105" cm="1">
        <f t="array" ref="J5406">SUM((J5387:J5394&lt;J5352) * (J5352 - J5387:J5394) * J5361:J5368) / 1000</f>
        <v>0</v>
      </c>
      <c r="K5406" s="105" cm="1">
        <f t="array" ref="K5406">SUM((K5387:K5394&lt;K5352) * (K5352 - K5387:K5394) * K5361:K5368) / 1000</f>
        <v>0</v>
      </c>
      <c r="L5406" s="105" cm="1">
        <f t="array" ref="L5406">SUM((L5387:L5394&lt;L5352) * (L5352 - L5387:L5394) * L5361:L5368) / 1000</f>
        <v>0</v>
      </c>
    </row>
    <row r="5407" spans="2:13" ht="4" hidden="1" customHeight="1" outlineLevel="1" x14ac:dyDescent="0.15">
      <c r="D5407" s="9"/>
      <c r="F5407" s="1"/>
      <c r="H5407" s="1"/>
      <c r="I5407" s="1"/>
      <c r="J5407" s="1"/>
      <c r="K5407" s="1"/>
      <c r="L5407" s="1"/>
    </row>
    <row r="5408" spans="2:13" s="1" customFormat="1" ht="15" hidden="1" customHeight="1" outlineLevel="1" x14ac:dyDescent="0.15">
      <c r="B5408" s="7"/>
      <c r="D5408" s="9" t="s">
        <v>252</v>
      </c>
      <c r="F5408" s="8" t="s">
        <v>250</v>
      </c>
      <c r="H5408" s="30">
        <f>IF(H5402=0, 0, H5406/H5402)</f>
        <v>0</v>
      </c>
      <c r="I5408" s="30">
        <f>IF(I5402=0, 0, I5406/I5402)</f>
        <v>0</v>
      </c>
      <c r="J5408" s="30">
        <f>IF(J5402=0, 0, J5406/J5402)</f>
        <v>0</v>
      </c>
      <c r="K5408" s="30">
        <f>IF(K5402=0, 0, K5406/K5402)</f>
        <v>0</v>
      </c>
      <c r="L5408" s="30">
        <f>IF(L5402=0, 0, L5406/L5402)</f>
        <v>0</v>
      </c>
    </row>
    <row r="5409" spans="2:14" ht="4" hidden="1" customHeight="1" outlineLevel="1" x14ac:dyDescent="0.15">
      <c r="D5409" s="9"/>
      <c r="F5409" s="1"/>
      <c r="H5409" s="1"/>
      <c r="I5409" s="1"/>
      <c r="J5409" s="1"/>
      <c r="K5409" s="1"/>
      <c r="L5409" s="1"/>
    </row>
    <row r="5410" spans="2:14" s="1" customFormat="1" ht="15" hidden="1" customHeight="1" outlineLevel="1" x14ac:dyDescent="0.15">
      <c r="B5410" s="7"/>
      <c r="C5410" s="7"/>
      <c r="D5410" s="9" t="s">
        <v>251</v>
      </c>
      <c r="F5410" s="8" t="s">
        <v>259</v>
      </c>
      <c r="H5410" s="31"/>
      <c r="I5410" s="30">
        <f>IF(H5408=0, 0, -(I5408-H5408) / H5408)</f>
        <v>0</v>
      </c>
      <c r="J5410" s="30">
        <f>IF(I5408=0, 0, -(J5408-I5408) / I5408)</f>
        <v>0</v>
      </c>
      <c r="K5410" s="30">
        <f>IF(J5408=0, 0, -(K5408-J5408) / J5408)</f>
        <v>0</v>
      </c>
      <c r="L5410" s="30">
        <f>IF(K5408=0, 0, -(L5408-K5408) / K5408)</f>
        <v>0</v>
      </c>
    </row>
    <row r="5411" spans="2:14" hidden="1" outlineLevel="1" x14ac:dyDescent="0.15"/>
    <row r="5412" spans="2:14" s="1" customFormat="1" ht="18" hidden="1" customHeight="1" outlineLevel="1" x14ac:dyDescent="0.15">
      <c r="B5412" s="7"/>
      <c r="C5412" s="95" t="s">
        <v>241</v>
      </c>
      <c r="D5412" s="95"/>
      <c r="E5412" s="97">
        <f>IF(AND(J5339 = "Yes", OR(ISBLANK(Worker_Type_Filter), Worker_Type_Filter = H5344),
 OR(ISBLANK(Country_Filter), Country_Filter = J5344)), 1, 0)</f>
        <v>1</v>
      </c>
      <c r="F5412" s="96"/>
      <c r="G5412" s="96"/>
      <c r="H5412" s="96" t="s">
        <v>4</v>
      </c>
      <c r="I5412" s="96" t="s">
        <v>5</v>
      </c>
      <c r="J5412" s="96" t="s">
        <v>6</v>
      </c>
      <c r="K5412" s="96" t="s">
        <v>257</v>
      </c>
      <c r="L5412" s="96" t="s">
        <v>258</v>
      </c>
      <c r="M5412" s="96"/>
    </row>
    <row r="5413" spans="2:14" ht="10" hidden="1" customHeight="1" outlineLevel="1" x14ac:dyDescent="0.15">
      <c r="C5413" s="44" t="s">
        <v>248</v>
      </c>
    </row>
    <row r="5414" spans="2:14" ht="4" hidden="1" customHeight="1" outlineLevel="1" x14ac:dyDescent="0.15"/>
    <row r="5415" spans="2:14" s="1" customFormat="1" ht="15" hidden="1" customHeight="1" outlineLevel="1" x14ac:dyDescent="0.15">
      <c r="B5415" s="7"/>
      <c r="C5415" s="19">
        <v>1</v>
      </c>
      <c r="D5415" s="9" t="s">
        <v>17</v>
      </c>
      <c r="F5415" s="8" t="s">
        <v>9</v>
      </c>
      <c r="H5415" s="29">
        <f>H5398 * $E5412</f>
        <v>0</v>
      </c>
      <c r="I5415" s="29">
        <f>I5398 * $E5412</f>
        <v>0</v>
      </c>
      <c r="J5415" s="29">
        <f>J5398 * $E5412</f>
        <v>0</v>
      </c>
      <c r="K5415" s="29">
        <f>K5398 * $E5412</f>
        <v>0</v>
      </c>
      <c r="L5415" s="29">
        <f>L5398 * $E5412</f>
        <v>0</v>
      </c>
    </row>
    <row r="5416" spans="2:14" ht="4" hidden="1" customHeight="1" outlineLevel="1" x14ac:dyDescent="0.15">
      <c r="D5416" s="9"/>
      <c r="F5416" s="1"/>
      <c r="H5416" s="1"/>
      <c r="I5416" s="1"/>
      <c r="J5416" s="1"/>
      <c r="K5416" s="1"/>
      <c r="L5416" s="1"/>
    </row>
    <row r="5417" spans="2:14" s="1" customFormat="1" ht="15" hidden="1" customHeight="1" outlineLevel="1" x14ac:dyDescent="0.15">
      <c r="B5417" s="7"/>
      <c r="C5417" s="19">
        <v>2</v>
      </c>
      <c r="D5417" s="9" t="s">
        <v>249</v>
      </c>
      <c r="F5417" s="8" t="s">
        <v>9</v>
      </c>
      <c r="H5417" s="29">
        <f>H5400 * $E5412</f>
        <v>0</v>
      </c>
      <c r="I5417" s="29">
        <f>I5400 * $E5412</f>
        <v>0</v>
      </c>
      <c r="J5417" s="29">
        <f>J5400 * $E5412</f>
        <v>0</v>
      </c>
      <c r="K5417" s="29">
        <f>K5400 * $E5412</f>
        <v>0</v>
      </c>
      <c r="L5417" s="29">
        <f>L5400 * $E5412</f>
        <v>0</v>
      </c>
    </row>
    <row r="5418" spans="2:14" ht="4" hidden="1" customHeight="1" outlineLevel="1" x14ac:dyDescent="0.15">
      <c r="D5418" s="9"/>
      <c r="F5418" s="1"/>
      <c r="H5418" s="1"/>
      <c r="I5418" s="1"/>
      <c r="J5418" s="1"/>
      <c r="K5418" s="1"/>
      <c r="L5418" s="1"/>
    </row>
    <row r="5419" spans="2:14" s="1" customFormat="1" ht="15" hidden="1" customHeight="1" outlineLevel="1" x14ac:dyDescent="0.15">
      <c r="B5419" s="7"/>
      <c r="C5419" s="19">
        <v>3</v>
      </c>
      <c r="D5419" s="9" t="s">
        <v>11</v>
      </c>
      <c r="F5419" s="8" t="str">
        <f>ReportingCurrencyUnitLables</f>
        <v>USD 000s</v>
      </c>
      <c r="H5419" s="29">
        <f>H5402 * $E5412</f>
        <v>0</v>
      </c>
      <c r="I5419" s="29">
        <f>I5402 * $E5412</f>
        <v>0</v>
      </c>
      <c r="J5419" s="29">
        <f>J5402 * $E5412</f>
        <v>0</v>
      </c>
      <c r="K5419" s="29">
        <f>K5402 * $E5412</f>
        <v>0</v>
      </c>
      <c r="L5419" s="29">
        <f>L5402 * $E5412</f>
        <v>0</v>
      </c>
    </row>
    <row r="5420" spans="2:14" ht="4" hidden="1" customHeight="1" outlineLevel="1" x14ac:dyDescent="0.15">
      <c r="D5420" s="9"/>
      <c r="F5420" s="1"/>
      <c r="H5420" s="1"/>
      <c r="I5420" s="1"/>
      <c r="J5420" s="1"/>
      <c r="K5420" s="1"/>
      <c r="L5420" s="1"/>
    </row>
    <row r="5421" spans="2:14" s="1" customFormat="1" ht="15" hidden="1" customHeight="1" outlineLevel="1" x14ac:dyDescent="0.15">
      <c r="B5421" s="7"/>
      <c r="C5421" s="19">
        <v>4</v>
      </c>
      <c r="D5421" s="9" t="s">
        <v>256</v>
      </c>
      <c r="F5421" s="8" t="str">
        <f>ReportingCurrencyUnitLables</f>
        <v>USD 000s</v>
      </c>
      <c r="H5421" s="29">
        <f>H5406 * $E5412</f>
        <v>0</v>
      </c>
      <c r="I5421" s="29">
        <f>I5406 * $E5412</f>
        <v>0</v>
      </c>
      <c r="J5421" s="29">
        <f>J5406 * $E5412</f>
        <v>0</v>
      </c>
      <c r="K5421" s="29">
        <f>K5406 * $E5412</f>
        <v>0</v>
      </c>
      <c r="L5421" s="29">
        <f>L5406 * $E5412</f>
        <v>0</v>
      </c>
    </row>
    <row r="5422" spans="2:14" ht="4" hidden="1" customHeight="1" outlineLevel="1" x14ac:dyDescent="0.15">
      <c r="D5422" s="9"/>
      <c r="F5422" s="1"/>
      <c r="H5422" s="1"/>
      <c r="I5422" s="1"/>
      <c r="J5422" s="1"/>
      <c r="K5422" s="1"/>
      <c r="L5422" s="1"/>
    </row>
    <row r="5423" spans="2:14" ht="10" hidden="1" customHeight="1" outlineLevel="1" x14ac:dyDescent="0.15">
      <c r="B5423" s="45"/>
      <c r="C5423" s="41"/>
      <c r="D5423" s="41"/>
      <c r="E5423" s="41"/>
      <c r="F5423" s="41"/>
      <c r="G5423" s="41"/>
      <c r="H5423" s="41"/>
      <c r="I5423" s="46"/>
      <c r="J5423" s="46"/>
      <c r="K5423" s="46"/>
      <c r="L5423" s="41"/>
      <c r="M5423" s="41"/>
      <c r="N5423" s="1"/>
    </row>
    <row r="5424" spans="2:14" ht="10" customHeight="1" x14ac:dyDescent="0.15">
      <c r="B5424" s="45"/>
      <c r="C5424" s="41"/>
      <c r="D5424" s="41"/>
      <c r="E5424" s="41"/>
      <c r="F5424" s="41"/>
      <c r="G5424" s="41"/>
      <c r="H5424" s="41"/>
      <c r="I5424" s="46"/>
      <c r="J5424" s="46"/>
      <c r="K5424" s="46"/>
      <c r="L5424" s="41"/>
      <c r="M5424" s="41"/>
      <c r="N5424" s="1"/>
    </row>
    <row r="5425" spans="2:13" s="1" customFormat="1" ht="19" collapsed="1" x14ac:dyDescent="0.15">
      <c r="B5425" s="87" cm="1">
        <f t="array" aca="1" ref="B5425" ca="1">MAX($B$2:OFFSET(B5425,-1,0)+1)</f>
        <v>64</v>
      </c>
      <c r="C5425" s="88" t="str">
        <f>UPPER(J5430) &amp;" / " &amp; K5430  &amp; " / " &amp; L5430 &amp; " / " &amp; H5430</f>
        <v xml:space="preserve"> /  /  / </v>
      </c>
      <c r="D5425" s="88"/>
      <c r="E5425" s="41"/>
      <c r="F5425" s="41"/>
      <c r="G5425" s="41"/>
      <c r="H5425" s="62" t="str">
        <f>IF(COUNTIF(E5427:E5507, "!")&gt;0, "!", "")</f>
        <v/>
      </c>
      <c r="I5425" s="18" t="s">
        <v>240</v>
      </c>
      <c r="J5425" s="2" t="s">
        <v>210</v>
      </c>
      <c r="K5425" s="18" t="s">
        <v>266</v>
      </c>
      <c r="L5425" s="42">
        <f>E5498</f>
        <v>1</v>
      </c>
      <c r="M5425" s="41"/>
    </row>
    <row r="5426" spans="2:13" s="1" customFormat="1" ht="4" hidden="1" customHeight="1" outlineLevel="1" x14ac:dyDescent="0.15">
      <c r="B5426" s="92"/>
      <c r="C5426" s="93"/>
      <c r="D5426" s="93"/>
      <c r="E5426" s="93"/>
      <c r="F5426" s="93"/>
      <c r="G5426" s="93"/>
      <c r="H5426" s="93"/>
      <c r="I5426" s="94"/>
      <c r="J5426" s="94"/>
      <c r="K5426" s="94"/>
      <c r="L5426" s="93"/>
      <c r="M5426" s="93"/>
    </row>
    <row r="5427" spans="2:13" ht="10" hidden="1" customHeight="1" outlineLevel="1" x14ac:dyDescent="0.15"/>
    <row r="5428" spans="2:13" ht="15" hidden="1" customHeight="1" outlineLevel="1" x14ac:dyDescent="0.15">
      <c r="D5428" s="1"/>
      <c r="E5428" s="1"/>
      <c r="H5428" s="4" t="s">
        <v>1</v>
      </c>
      <c r="J5428" s="4" t="s">
        <v>0</v>
      </c>
      <c r="K5428" s="4" t="s">
        <v>209</v>
      </c>
      <c r="L5428" s="4" t="s">
        <v>263</v>
      </c>
    </row>
    <row r="5429" spans="2:13" ht="5" hidden="1" customHeight="1" outlineLevel="1" x14ac:dyDescent="0.15">
      <c r="D5429" s="1"/>
      <c r="E5429" s="1"/>
      <c r="H5429" s="1"/>
      <c r="J5429" s="1"/>
      <c r="K5429" s="1"/>
      <c r="L5429" s="1"/>
    </row>
    <row r="5430" spans="2:13" ht="15" hidden="1" customHeight="1" outlineLevel="1" x14ac:dyDescent="0.15">
      <c r="D5430" s="9" t="s">
        <v>2</v>
      </c>
      <c r="E5430" s="1"/>
      <c r="H5430" s="2"/>
      <c r="J5430" s="2"/>
      <c r="K5430" s="2"/>
      <c r="L5430" s="2"/>
    </row>
    <row r="5431" spans="2:13" hidden="1" outlineLevel="1" x14ac:dyDescent="0.15">
      <c r="D5431" s="1"/>
      <c r="E5431" s="1"/>
      <c r="F5431" s="1"/>
      <c r="H5431" s="1"/>
      <c r="I5431" s="1"/>
      <c r="J5431" s="1"/>
      <c r="K5431" s="1"/>
      <c r="L5431" s="1"/>
    </row>
    <row r="5432" spans="2:13" s="1" customFormat="1" ht="18" hidden="1" customHeight="1" outlineLevel="1" x14ac:dyDescent="0.15">
      <c r="B5432" s="7"/>
      <c r="C5432" s="95" t="s">
        <v>3</v>
      </c>
      <c r="D5432" s="95"/>
      <c r="E5432" s="95"/>
      <c r="F5432" s="96"/>
      <c r="G5432" s="96"/>
      <c r="H5432" s="96" t="s">
        <v>4</v>
      </c>
      <c r="I5432" s="96" t="s">
        <v>5</v>
      </c>
      <c r="J5432" s="96" t="s">
        <v>6</v>
      </c>
      <c r="K5432" s="96" t="s">
        <v>257</v>
      </c>
      <c r="L5432" s="96" t="s">
        <v>258</v>
      </c>
      <c r="M5432" s="96"/>
    </row>
    <row r="5433" spans="2:13" ht="10" hidden="1" customHeight="1" outlineLevel="1" x14ac:dyDescent="0.15">
      <c r="H5433" s="1"/>
      <c r="I5433" s="1"/>
      <c r="J5433" s="1"/>
      <c r="K5433" s="1"/>
      <c r="L5433" s="1"/>
    </row>
    <row r="5434" spans="2:13" s="1" customFormat="1" ht="15" hidden="1" customHeight="1" outlineLevel="1" x14ac:dyDescent="0.15">
      <c r="B5434" s="7"/>
      <c r="D5434" s="9" t="s">
        <v>3</v>
      </c>
      <c r="F5434" s="17" t="s">
        <v>331</v>
      </c>
      <c r="H5434" s="22"/>
      <c r="I5434" s="22"/>
      <c r="J5434" s="22"/>
      <c r="K5434" s="22"/>
      <c r="L5434" s="22"/>
    </row>
    <row r="5435" spans="2:13" ht="4" hidden="1" customHeight="1" outlineLevel="1" x14ac:dyDescent="0.15">
      <c r="D5435" s="1"/>
      <c r="E5435" s="1"/>
      <c r="F5435" s="1"/>
      <c r="H5435" s="1"/>
      <c r="I5435" s="1"/>
      <c r="J5435" s="1"/>
      <c r="K5435" s="1"/>
      <c r="L5435" s="1"/>
    </row>
    <row r="5436" spans="2:13" s="1" customFormat="1" ht="15" hidden="1" customHeight="1" outlineLevel="1" x14ac:dyDescent="0.15">
      <c r="B5436" s="7"/>
      <c r="D5436" s="9" t="s">
        <v>246</v>
      </c>
      <c r="F5436" s="8" t="str">
        <f>F5438 &amp; ":" &amp; F5434</f>
        <v>USD:[currency code]</v>
      </c>
      <c r="H5436" s="24"/>
      <c r="I5436" s="24"/>
      <c r="J5436" s="24"/>
      <c r="K5436" s="24"/>
      <c r="L5436" s="24"/>
    </row>
    <row r="5437" spans="2:13" ht="4" hidden="1" customHeight="1" outlineLevel="1" x14ac:dyDescent="0.15">
      <c r="D5437" s="1"/>
      <c r="E5437" s="1"/>
      <c r="F5437" s="1"/>
      <c r="H5437" s="1"/>
      <c r="I5437" s="1"/>
      <c r="J5437" s="1"/>
      <c r="K5437" s="1"/>
      <c r="L5437" s="1"/>
    </row>
    <row r="5438" spans="2:13" s="1" customFormat="1" ht="15" hidden="1" customHeight="1" outlineLevel="1" x14ac:dyDescent="0.15">
      <c r="B5438" s="7"/>
      <c r="D5438" s="9" t="s">
        <v>16</v>
      </c>
      <c r="F5438" s="8" t="str">
        <f>ReportingCurrency</f>
        <v>USD</v>
      </c>
      <c r="H5438" s="28">
        <f>IF(H5436=0, 0, H5434/H5436)</f>
        <v>0</v>
      </c>
      <c r="I5438" s="28">
        <f>IF(I5436=0, 0, I5434/I5436)</f>
        <v>0</v>
      </c>
      <c r="J5438" s="28">
        <f>IF(J5436=0, 0, J5434/J5436)</f>
        <v>0</v>
      </c>
      <c r="K5438" s="28">
        <f>IF(K5436=0, 0, K5434/K5436)</f>
        <v>0</v>
      </c>
      <c r="L5438" s="28">
        <f>IF(L5436=0, 0, L5434/L5436)</f>
        <v>0</v>
      </c>
    </row>
    <row r="5439" spans="2:13" ht="4" hidden="1" customHeight="1" outlineLevel="1" x14ac:dyDescent="0.15">
      <c r="D5439" s="1"/>
      <c r="E5439" s="1"/>
      <c r="F5439" s="1"/>
      <c r="H5439" s="1"/>
      <c r="I5439" s="1"/>
      <c r="J5439" s="1"/>
      <c r="K5439" s="1"/>
      <c r="L5439" s="1"/>
    </row>
    <row r="5440" spans="2:13" s="1" customFormat="1" ht="15" hidden="1" customHeight="1" outlineLevel="1" x14ac:dyDescent="0.15">
      <c r="B5440" s="7"/>
      <c r="D5440" s="9" t="s">
        <v>253</v>
      </c>
      <c r="F5440" s="8" t="s">
        <v>254</v>
      </c>
      <c r="H5440" s="2"/>
      <c r="I5440" s="2"/>
      <c r="J5440" s="2"/>
      <c r="K5440" s="2"/>
      <c r="L5440" s="2"/>
    </row>
    <row r="5441" spans="2:13" ht="4" hidden="1" customHeight="1" outlineLevel="1" x14ac:dyDescent="0.15">
      <c r="D5441" s="1"/>
      <c r="E5441" s="1"/>
      <c r="F5441" s="1"/>
      <c r="H5441" s="1"/>
      <c r="I5441" s="1"/>
      <c r="J5441" s="1"/>
      <c r="K5441" s="1"/>
      <c r="L5441" s="1"/>
    </row>
    <row r="5442" spans="2:13" s="1" customFormat="1" ht="15" hidden="1" customHeight="1" outlineLevel="1" x14ac:dyDescent="0.15">
      <c r="B5442" s="7"/>
      <c r="D5442" s="9" t="s">
        <v>279</v>
      </c>
      <c r="F5442" s="8" t="s">
        <v>255</v>
      </c>
      <c r="H5442" s="25"/>
      <c r="I5442" s="25"/>
      <c r="J5442" s="25"/>
      <c r="K5442" s="25"/>
      <c r="L5442" s="25"/>
    </row>
    <row r="5443" spans="2:13" hidden="1" outlineLevel="1" x14ac:dyDescent="0.15">
      <c r="D5443" s="1"/>
      <c r="E5443" s="1"/>
      <c r="F5443" s="1"/>
      <c r="H5443" s="1"/>
      <c r="I5443" s="1"/>
      <c r="J5443" s="1"/>
      <c r="K5443" s="1"/>
      <c r="L5443" s="1"/>
    </row>
    <row r="5444" spans="2:13" s="1" customFormat="1" ht="18" hidden="1" customHeight="1" outlineLevel="1" x14ac:dyDescent="0.15">
      <c r="B5444" s="7"/>
      <c r="C5444" s="95" t="s">
        <v>8</v>
      </c>
      <c r="D5444" s="95"/>
      <c r="E5444" s="95"/>
      <c r="F5444" s="96"/>
      <c r="G5444" s="96"/>
      <c r="H5444" s="96" t="s">
        <v>4</v>
      </c>
      <c r="I5444" s="96" t="s">
        <v>5</v>
      </c>
      <c r="J5444" s="96" t="s">
        <v>6</v>
      </c>
      <c r="K5444" s="96" t="s">
        <v>257</v>
      </c>
      <c r="L5444" s="96" t="s">
        <v>258</v>
      </c>
      <c r="M5444" s="96"/>
    </row>
    <row r="5445" spans="2:13" ht="10" hidden="1" customHeight="1" outlineLevel="1" x14ac:dyDescent="0.15">
      <c r="H5445" s="1"/>
      <c r="I5445" s="1"/>
      <c r="J5445" s="1"/>
      <c r="K5445" s="1"/>
      <c r="L5445" s="1"/>
    </row>
    <row r="5446" spans="2:13" ht="15" hidden="1" customHeight="1" outlineLevel="1" x14ac:dyDescent="0.15">
      <c r="D5446" s="9" t="s">
        <v>323</v>
      </c>
      <c r="E5446" s="1"/>
      <c r="F5446" s="1"/>
      <c r="H5446" s="65"/>
      <c r="I5446" s="1"/>
      <c r="J5446" s="1"/>
      <c r="K5446" s="1"/>
      <c r="L5446" s="1"/>
    </row>
    <row r="5447" spans="2:13" s="1" customFormat="1" ht="15" hidden="1" customHeight="1" outlineLevel="1" x14ac:dyDescent="0.15">
      <c r="B5447" s="7"/>
      <c r="D5447" s="63" t="s">
        <v>317</v>
      </c>
      <c r="F5447" s="8" t="s">
        <v>18</v>
      </c>
      <c r="H5447" s="23"/>
      <c r="I5447" s="23"/>
      <c r="J5447" s="23"/>
      <c r="K5447" s="23"/>
      <c r="L5447" s="23"/>
    </row>
    <row r="5448" spans="2:13" s="1" customFormat="1" ht="15" hidden="1" customHeight="1" outlineLevel="1" x14ac:dyDescent="0.15">
      <c r="B5448" s="7"/>
      <c r="D5448" s="63" t="s">
        <v>302</v>
      </c>
      <c r="F5448" s="8" t="s">
        <v>18</v>
      </c>
      <c r="H5448" s="23"/>
      <c r="I5448" s="23"/>
      <c r="J5448" s="23"/>
      <c r="K5448" s="23"/>
      <c r="L5448" s="23"/>
    </row>
    <row r="5449" spans="2:13" s="1" customFormat="1" ht="15" hidden="1" customHeight="1" outlineLevel="1" x14ac:dyDescent="0.15">
      <c r="B5449" s="7"/>
      <c r="D5449" s="63" t="s">
        <v>303</v>
      </c>
      <c r="F5449" s="8" t="s">
        <v>18</v>
      </c>
      <c r="H5449" s="23"/>
      <c r="I5449" s="23"/>
      <c r="J5449" s="23"/>
      <c r="K5449" s="23"/>
      <c r="L5449" s="23"/>
    </row>
    <row r="5450" spans="2:13" s="1" customFormat="1" ht="15" hidden="1" customHeight="1" outlineLevel="1" x14ac:dyDescent="0.15">
      <c r="B5450" s="7"/>
      <c r="D5450" s="63" t="s">
        <v>304</v>
      </c>
      <c r="F5450" s="8" t="s">
        <v>18</v>
      </c>
      <c r="H5450" s="23"/>
      <c r="I5450" s="23"/>
      <c r="J5450" s="23"/>
      <c r="K5450" s="23"/>
      <c r="L5450" s="23"/>
    </row>
    <row r="5451" spans="2:13" s="1" customFormat="1" ht="15" hidden="1" customHeight="1" outlineLevel="1" x14ac:dyDescent="0.15">
      <c r="B5451" s="7"/>
      <c r="D5451" s="63" t="s">
        <v>318</v>
      </c>
      <c r="F5451" s="8" t="s">
        <v>18</v>
      </c>
      <c r="H5451" s="23"/>
      <c r="I5451" s="23"/>
      <c r="J5451" s="23"/>
      <c r="K5451" s="23"/>
      <c r="L5451" s="23"/>
    </row>
    <row r="5452" spans="2:13" s="1" customFormat="1" ht="15" hidden="1" customHeight="1" outlineLevel="1" x14ac:dyDescent="0.15">
      <c r="B5452" s="7"/>
      <c r="D5452" s="63" t="s">
        <v>319</v>
      </c>
      <c r="F5452" s="8" t="s">
        <v>18</v>
      </c>
      <c r="H5452" s="23"/>
      <c r="I5452" s="23"/>
      <c r="J5452" s="23"/>
      <c r="K5452" s="23"/>
      <c r="L5452" s="23"/>
    </row>
    <row r="5453" spans="2:13" s="1" customFormat="1" ht="15" hidden="1" customHeight="1" outlineLevel="1" x14ac:dyDescent="0.15">
      <c r="B5453" s="7"/>
      <c r="D5453" s="63" t="s">
        <v>320</v>
      </c>
      <c r="F5453" s="8" t="s">
        <v>18</v>
      </c>
      <c r="H5453" s="23"/>
      <c r="I5453" s="23"/>
      <c r="J5453" s="23"/>
      <c r="K5453" s="23"/>
      <c r="L5453" s="23"/>
    </row>
    <row r="5454" spans="2:13" s="1" customFormat="1" ht="15" hidden="1" customHeight="1" outlineLevel="1" x14ac:dyDescent="0.15">
      <c r="B5454" s="7"/>
      <c r="D5454" s="63" t="s">
        <v>321</v>
      </c>
      <c r="F5454" s="8" t="s">
        <v>18</v>
      </c>
      <c r="H5454" s="23"/>
      <c r="I5454" s="23"/>
      <c r="J5454" s="23"/>
      <c r="K5454" s="23"/>
      <c r="L5454" s="23"/>
    </row>
    <row r="5455" spans="2:13" ht="4" hidden="1" customHeight="1" outlineLevel="1" x14ac:dyDescent="0.15">
      <c r="D5455" s="1"/>
      <c r="E5455" s="1"/>
      <c r="F5455" s="1"/>
      <c r="H5455" s="1"/>
      <c r="I5455" s="1"/>
      <c r="J5455" s="1"/>
      <c r="K5455" s="1"/>
      <c r="L5455" s="1"/>
    </row>
    <row r="5456" spans="2:13" s="1" customFormat="1" ht="15" hidden="1" customHeight="1" outlineLevel="1" x14ac:dyDescent="0.15">
      <c r="B5456" s="7"/>
      <c r="D5456" s="66" t="s">
        <v>327</v>
      </c>
      <c r="F5456" s="8" t="s">
        <v>18</v>
      </c>
      <c r="H5456" s="23"/>
      <c r="I5456" s="23"/>
      <c r="J5456" s="23"/>
      <c r="K5456" s="23"/>
      <c r="L5456" s="23"/>
    </row>
    <row r="5457" spans="2:13" ht="4" hidden="1" customHeight="1" outlineLevel="1" x14ac:dyDescent="0.15">
      <c r="D5457" s="1"/>
      <c r="E5457" s="1"/>
      <c r="F5457" s="1"/>
      <c r="H5457" s="1"/>
      <c r="I5457" s="1"/>
      <c r="J5457" s="1"/>
      <c r="K5457" s="1"/>
      <c r="L5457" s="1"/>
    </row>
    <row r="5458" spans="2:13" s="1" customFormat="1" ht="15" hidden="1" customHeight="1" outlineLevel="1" x14ac:dyDescent="0.15">
      <c r="B5458" s="7"/>
      <c r="D5458" s="60" t="s">
        <v>310</v>
      </c>
      <c r="E5458"/>
      <c r="F5458" s="8" t="s">
        <v>18</v>
      </c>
      <c r="H5458" s="28">
        <f>SUM(H5447:H5454, H5456)</f>
        <v>0</v>
      </c>
      <c r="I5458" s="28">
        <f t="shared" ref="I5458:L5458" si="315">SUM(I5447:I5454, I5456)</f>
        <v>0</v>
      </c>
      <c r="J5458" s="28">
        <f t="shared" si="315"/>
        <v>0</v>
      </c>
      <c r="K5458" s="28">
        <f t="shared" si="315"/>
        <v>0</v>
      </c>
      <c r="L5458" s="28">
        <f t="shared" si="315"/>
        <v>0</v>
      </c>
    </row>
    <row r="5459" spans="2:13" hidden="1" outlineLevel="1" x14ac:dyDescent="0.15">
      <c r="D5459" s="1"/>
      <c r="E5459" s="1"/>
      <c r="F5459" s="1"/>
      <c r="H5459" s="1"/>
      <c r="I5459" s="1"/>
      <c r="J5459" s="1"/>
      <c r="K5459" s="1"/>
      <c r="L5459" s="1"/>
    </row>
    <row r="5460" spans="2:13" s="1" customFormat="1" ht="18" hidden="1" customHeight="1" outlineLevel="1" x14ac:dyDescent="0.15">
      <c r="B5460" s="7"/>
      <c r="C5460" s="95" t="s">
        <v>322</v>
      </c>
      <c r="D5460" s="95"/>
      <c r="E5460" s="95"/>
      <c r="F5460" s="96"/>
      <c r="G5460" s="96"/>
      <c r="H5460" s="96" t="s">
        <v>4</v>
      </c>
      <c r="I5460" s="96" t="s">
        <v>5</v>
      </c>
      <c r="J5460" s="96" t="s">
        <v>6</v>
      </c>
      <c r="K5460" s="96" t="s">
        <v>257</v>
      </c>
      <c r="L5460" s="96" t="s">
        <v>258</v>
      </c>
      <c r="M5460" s="96"/>
    </row>
    <row r="5461" spans="2:13" ht="10" hidden="1" customHeight="1" outlineLevel="1" x14ac:dyDescent="0.15">
      <c r="H5461" s="1"/>
      <c r="I5461" s="1"/>
      <c r="J5461" s="1"/>
      <c r="K5461" s="1"/>
      <c r="L5461" s="1"/>
    </row>
    <row r="5462" spans="2:13" ht="15" hidden="1" customHeight="1" outlineLevel="1" x14ac:dyDescent="0.15">
      <c r="D5462" s="61" t="s">
        <v>308</v>
      </c>
      <c r="H5462" s="102" t="str" cm="1">
        <f t="array" ref="H5462">IF(OR(E5463:E5470 = "!"), "Red alert = missing data","")</f>
        <v/>
      </c>
      <c r="I5462" s="1"/>
      <c r="J5462" s="1"/>
      <c r="K5462" s="1"/>
      <c r="L5462" s="1"/>
    </row>
    <row r="5463" spans="2:13" s="1" customFormat="1" ht="15" hidden="1" customHeight="1" outlineLevel="1" x14ac:dyDescent="0.15">
      <c r="B5463" s="7"/>
      <c r="D5463" s="64" t="str">
        <f t="shared" ref="D5463:D5470" si="316">D5447</f>
        <v>[Role 1]</v>
      </c>
      <c r="E5463" s="62" t="str" cm="1">
        <f t="array" ref="E5463">IF(OR(H5447:L5447*H5463:L5463 &lt; H5447:L5447*1), "!", "")</f>
        <v/>
      </c>
      <c r="F5463" s="59" t="str">
        <f>F5434</f>
        <v>[currency code]</v>
      </c>
      <c r="H5463" s="23"/>
      <c r="I5463" s="23"/>
      <c r="J5463" s="23"/>
      <c r="K5463" s="23"/>
      <c r="L5463" s="23"/>
    </row>
    <row r="5464" spans="2:13" s="1" customFormat="1" ht="15" hidden="1" customHeight="1" outlineLevel="1" x14ac:dyDescent="0.15">
      <c r="B5464" s="7"/>
      <c r="D5464" s="64" t="str">
        <f t="shared" si="316"/>
        <v>[Role 2]</v>
      </c>
      <c r="E5464" s="62" t="str" cm="1">
        <f t="array" ref="E5464">IF(OR(H5448:L5448*H5464:L5464 &lt; H5448:L5448*1), "!", "")</f>
        <v/>
      </c>
      <c r="F5464" s="59" t="str">
        <f>F5434</f>
        <v>[currency code]</v>
      </c>
      <c r="H5464" s="23"/>
      <c r="I5464" s="23"/>
      <c r="J5464" s="23"/>
      <c r="K5464" s="23"/>
      <c r="L5464" s="23"/>
    </row>
    <row r="5465" spans="2:13" s="1" customFormat="1" ht="15" hidden="1" customHeight="1" outlineLevel="1" x14ac:dyDescent="0.15">
      <c r="B5465" s="7"/>
      <c r="D5465" s="64" t="str">
        <f t="shared" si="316"/>
        <v>[Role 3]</v>
      </c>
      <c r="E5465" s="62" t="str" cm="1">
        <f t="array" ref="E5465">IF(OR(H5449:L5449*H5465:L5465 &lt; H5449:L5449*1), "!", "")</f>
        <v/>
      </c>
      <c r="F5465" s="59" t="str">
        <f>F5434</f>
        <v>[currency code]</v>
      </c>
      <c r="H5465" s="23"/>
      <c r="I5465" s="23"/>
      <c r="J5465" s="23"/>
      <c r="K5465" s="23"/>
      <c r="L5465" s="23"/>
    </row>
    <row r="5466" spans="2:13" s="1" customFormat="1" ht="15" hidden="1" customHeight="1" outlineLevel="1" x14ac:dyDescent="0.15">
      <c r="B5466" s="7"/>
      <c r="D5466" s="64" t="str">
        <f t="shared" si="316"/>
        <v>[Role 4]</v>
      </c>
      <c r="E5466" s="62" t="str" cm="1">
        <f t="array" ref="E5466">IF(OR(H5450:L5450*H5466:L5466 &lt; H5450:L5450*1), "!", "")</f>
        <v/>
      </c>
      <c r="F5466" s="59" t="str">
        <f>F5434</f>
        <v>[currency code]</v>
      </c>
      <c r="H5466" s="23"/>
      <c r="I5466" s="23"/>
      <c r="J5466" s="23"/>
      <c r="K5466" s="23"/>
      <c r="L5466" s="23"/>
    </row>
    <row r="5467" spans="2:13" s="1" customFormat="1" ht="15" hidden="1" customHeight="1" outlineLevel="1" x14ac:dyDescent="0.15">
      <c r="B5467" s="7"/>
      <c r="D5467" s="64" t="str">
        <f t="shared" si="316"/>
        <v>[Role 5]</v>
      </c>
      <c r="E5467" s="62" t="str" cm="1">
        <f t="array" ref="E5467">IF(OR(H5451:L5451*H5467:L5467 &lt; H5451:L5451*1), "!", "")</f>
        <v/>
      </c>
      <c r="F5467" s="59" t="str">
        <f>F5434</f>
        <v>[currency code]</v>
      </c>
      <c r="H5467" s="23"/>
      <c r="I5467" s="23"/>
      <c r="J5467" s="23"/>
      <c r="K5467" s="23"/>
      <c r="L5467" s="23"/>
    </row>
    <row r="5468" spans="2:13" s="1" customFormat="1" ht="15" hidden="1" customHeight="1" outlineLevel="1" x14ac:dyDescent="0.15">
      <c r="B5468" s="7"/>
      <c r="D5468" s="64" t="str">
        <f t="shared" si="316"/>
        <v>[Role 6]</v>
      </c>
      <c r="E5468" s="62" t="str" cm="1">
        <f t="array" ref="E5468">IF(OR(H5452:L5452*H5468:L5468 &lt; H5452:L5452*1), "!", "")</f>
        <v/>
      </c>
      <c r="F5468" s="59" t="str">
        <f>F5434</f>
        <v>[currency code]</v>
      </c>
      <c r="H5468" s="23"/>
      <c r="I5468" s="23"/>
      <c r="J5468" s="23"/>
      <c r="K5468" s="23"/>
      <c r="L5468" s="23"/>
    </row>
    <row r="5469" spans="2:13" s="1" customFormat="1" ht="15" hidden="1" customHeight="1" outlineLevel="1" x14ac:dyDescent="0.15">
      <c r="B5469" s="7"/>
      <c r="D5469" s="64" t="str">
        <f t="shared" si="316"/>
        <v>[Role 7]</v>
      </c>
      <c r="E5469" s="62" t="str" cm="1">
        <f t="array" ref="E5469">IF(OR(H5453:L5453*H5469:L5469 &lt; H5453:L5453*1), "!", "")</f>
        <v/>
      </c>
      <c r="F5469" s="59" t="str">
        <f>F5434</f>
        <v>[currency code]</v>
      </c>
      <c r="H5469" s="23"/>
      <c r="I5469" s="23"/>
      <c r="J5469" s="23"/>
      <c r="K5469" s="23"/>
      <c r="L5469" s="23"/>
    </row>
    <row r="5470" spans="2:13" s="1" customFormat="1" ht="15" hidden="1" customHeight="1" outlineLevel="1" x14ac:dyDescent="0.15">
      <c r="B5470" s="7"/>
      <c r="D5470" s="64" t="str">
        <f t="shared" si="316"/>
        <v>[Role 8]</v>
      </c>
      <c r="E5470" s="62" t="str" cm="1">
        <f t="array" ref="E5470">IF(OR(H5454:L5454*H5470:L5470 &lt; H5454:L5454*1), "!", "")</f>
        <v/>
      </c>
      <c r="F5470" s="59" t="str">
        <f>F5434</f>
        <v>[currency code]</v>
      </c>
      <c r="H5470" s="23"/>
      <c r="I5470" s="23"/>
      <c r="J5470" s="23"/>
      <c r="K5470" s="23"/>
      <c r="L5470" s="23"/>
    </row>
    <row r="5471" spans="2:13" ht="10" hidden="1" customHeight="1" outlineLevel="1" x14ac:dyDescent="0.15">
      <c r="D5471" s="1"/>
      <c r="E5471" s="1"/>
      <c r="F5471" s="1"/>
      <c r="H5471" s="1"/>
      <c r="I5471" s="1"/>
      <c r="J5471" s="1"/>
      <c r="K5471" s="1"/>
      <c r="L5471" s="1"/>
    </row>
    <row r="5472" spans="2:13" ht="15" hidden="1" customHeight="1" outlineLevel="1" x14ac:dyDescent="0.15">
      <c r="D5472" s="61" t="s">
        <v>309</v>
      </c>
      <c r="E5472" s="1"/>
      <c r="F5472" s="1"/>
      <c r="H5472" s="104" t="s">
        <v>326</v>
      </c>
      <c r="I5472" s="1"/>
      <c r="J5472" s="1"/>
      <c r="K5472" s="1"/>
      <c r="L5472" s="1"/>
    </row>
    <row r="5473" spans="2:13" s="1" customFormat="1" ht="15" hidden="1" customHeight="1" outlineLevel="1" x14ac:dyDescent="0.15">
      <c r="B5473" s="7"/>
      <c r="D5473" s="64" t="str">
        <f t="shared" ref="D5473:D5480" si="317">D5447</f>
        <v>[Role 1]</v>
      </c>
      <c r="E5473" s="43"/>
      <c r="F5473" s="8" t="str">
        <f t="shared" ref="F5473:F5480" si="318">ReportingCurrency</f>
        <v>USD</v>
      </c>
      <c r="H5473" s="28">
        <f>IF(OR(H5436=0, H5447=0), 0, H5463/H5436)</f>
        <v>0</v>
      </c>
      <c r="I5473" s="28">
        <f>IF(OR(I5436=0, I5447=0), 0, I5463/I5436)</f>
        <v>0</v>
      </c>
      <c r="J5473" s="28">
        <f>IF(OR(J5436=0, J5447=0), 0, J5463/J5436)</f>
        <v>0</v>
      </c>
      <c r="K5473" s="28">
        <f>IF(OR(K5436=0, K5447=0), 0, K5463/K5436)</f>
        <v>0</v>
      </c>
      <c r="L5473" s="28">
        <f>IF(OR(L5436=0, L5447=0), 0, L5463/L5436)</f>
        <v>0</v>
      </c>
    </row>
    <row r="5474" spans="2:13" s="1" customFormat="1" ht="15" hidden="1" customHeight="1" outlineLevel="1" x14ac:dyDescent="0.15">
      <c r="B5474" s="7"/>
      <c r="D5474" s="64" t="str">
        <f t="shared" si="317"/>
        <v>[Role 2]</v>
      </c>
      <c r="E5474" s="43"/>
      <c r="F5474" s="8" t="str">
        <f t="shared" si="318"/>
        <v>USD</v>
      </c>
      <c r="H5474" s="28">
        <f>IF(OR(H5436=0, H5448=0), 0, H5464/H5436)</f>
        <v>0</v>
      </c>
      <c r="I5474" s="28">
        <f>IF(OR(I5436=0, I5448=0), 0, I5464/I5436)</f>
        <v>0</v>
      </c>
      <c r="J5474" s="28">
        <f>IF(OR(J5436=0, J5448=0), 0, J5464/J5436)</f>
        <v>0</v>
      </c>
      <c r="K5474" s="28">
        <f>IF(OR(K5436=0, K5448=0), 0, K5464/K5436)</f>
        <v>0</v>
      </c>
      <c r="L5474" s="28">
        <f>IF(OR(L5436=0, L5448=0), 0, L5464/L5436)</f>
        <v>0</v>
      </c>
    </row>
    <row r="5475" spans="2:13" s="1" customFormat="1" ht="15" hidden="1" customHeight="1" outlineLevel="1" x14ac:dyDescent="0.15">
      <c r="B5475" s="7"/>
      <c r="D5475" s="64" t="str">
        <f t="shared" si="317"/>
        <v>[Role 3]</v>
      </c>
      <c r="E5475" s="43"/>
      <c r="F5475" s="8" t="str">
        <f t="shared" si="318"/>
        <v>USD</v>
      </c>
      <c r="H5475" s="28">
        <f>IF(OR(H5436=0, H5449=0), 0, H5465/H5436)</f>
        <v>0</v>
      </c>
      <c r="I5475" s="28">
        <f>IF(OR(I5436=0, I5449=0), 0, I5465/I5436)</f>
        <v>0</v>
      </c>
      <c r="J5475" s="28">
        <f>IF(OR(J5436=0, J5449=0), 0, J5465/J5436)</f>
        <v>0</v>
      </c>
      <c r="K5475" s="28">
        <f>IF(OR(K5436=0, K5449=0), 0, K5465/K5436)</f>
        <v>0</v>
      </c>
      <c r="L5475" s="28">
        <f>IF(OR(L5436=0, L5449=0), 0, L5465/L5436)</f>
        <v>0</v>
      </c>
    </row>
    <row r="5476" spans="2:13" s="1" customFormat="1" ht="15" hidden="1" customHeight="1" outlineLevel="1" x14ac:dyDescent="0.15">
      <c r="B5476" s="7"/>
      <c r="D5476" s="64" t="str">
        <f t="shared" si="317"/>
        <v>[Role 4]</v>
      </c>
      <c r="E5476" s="43"/>
      <c r="F5476" s="8" t="str">
        <f t="shared" si="318"/>
        <v>USD</v>
      </c>
      <c r="H5476" s="28">
        <f>IF(OR(H5436=0, H5450=0), 0, H5466/H5436)</f>
        <v>0</v>
      </c>
      <c r="I5476" s="28">
        <f>IF(OR(I5436=0, I5450=0), 0, I5466/I5436)</f>
        <v>0</v>
      </c>
      <c r="J5476" s="28">
        <f>IF(OR(J5436=0, J5450=0), 0, J5466/J5436)</f>
        <v>0</v>
      </c>
      <c r="K5476" s="28">
        <f>IF(OR(K5436=0, K5450=0), 0, K5466/K5436)</f>
        <v>0</v>
      </c>
      <c r="L5476" s="28">
        <f>IF(OR(L5436=0, L5450=0), 0, L5466/L5436)</f>
        <v>0</v>
      </c>
    </row>
    <row r="5477" spans="2:13" s="1" customFormat="1" ht="15" hidden="1" customHeight="1" outlineLevel="1" x14ac:dyDescent="0.15">
      <c r="B5477" s="7"/>
      <c r="D5477" s="64" t="str">
        <f t="shared" si="317"/>
        <v>[Role 5]</v>
      </c>
      <c r="E5477" s="43"/>
      <c r="F5477" s="8" t="str">
        <f t="shared" si="318"/>
        <v>USD</v>
      </c>
      <c r="H5477" s="28">
        <f>IF(OR(H5436=0, H5451=0), 0, H5467/H5436)</f>
        <v>0</v>
      </c>
      <c r="I5477" s="28">
        <f>IF(OR(I5436=0, I5451=0), 0, I5467/I5436)</f>
        <v>0</v>
      </c>
      <c r="J5477" s="28">
        <f>IF(OR(J5436=0, J5451=0), 0, J5467/J5436)</f>
        <v>0</v>
      </c>
      <c r="K5477" s="28">
        <f>IF(OR(K5436=0, K5451=0), 0, K5467/K5436)</f>
        <v>0</v>
      </c>
      <c r="L5477" s="28">
        <f>IF(OR(L5436=0, L5451=0), 0, L5467/L5436)</f>
        <v>0</v>
      </c>
    </row>
    <row r="5478" spans="2:13" s="1" customFormat="1" ht="15" hidden="1" customHeight="1" outlineLevel="1" x14ac:dyDescent="0.15">
      <c r="B5478" s="7"/>
      <c r="D5478" s="64" t="str">
        <f t="shared" si="317"/>
        <v>[Role 6]</v>
      </c>
      <c r="E5478" s="43"/>
      <c r="F5478" s="8" t="str">
        <f t="shared" si="318"/>
        <v>USD</v>
      </c>
      <c r="H5478" s="28">
        <f>IF(OR(H5436=0, H5452=0), 0, H5468/H5436)</f>
        <v>0</v>
      </c>
      <c r="I5478" s="28">
        <f>IF(OR(I5436=0, I5452=0), 0, I5468/I5436)</f>
        <v>0</v>
      </c>
      <c r="J5478" s="28">
        <f>IF(OR(J5436=0, J5452=0), 0, J5468/J5436)</f>
        <v>0</v>
      </c>
      <c r="K5478" s="28">
        <f>IF(OR(K5436=0, K5452=0), 0, K5468/K5436)</f>
        <v>0</v>
      </c>
      <c r="L5478" s="28">
        <f>IF(OR(L5436=0, L5452=0), 0, L5468/L5436)</f>
        <v>0</v>
      </c>
    </row>
    <row r="5479" spans="2:13" s="1" customFormat="1" ht="15" hidden="1" customHeight="1" outlineLevel="1" x14ac:dyDescent="0.15">
      <c r="B5479" s="7"/>
      <c r="D5479" s="64" t="str">
        <f t="shared" si="317"/>
        <v>[Role 7]</v>
      </c>
      <c r="E5479" s="43"/>
      <c r="F5479" s="8" t="str">
        <f t="shared" si="318"/>
        <v>USD</v>
      </c>
      <c r="H5479" s="28">
        <f>IF(OR(H5436=0, H5453=0), 0, H5469/H5436)</f>
        <v>0</v>
      </c>
      <c r="I5479" s="28">
        <f>IF(OR(I5436=0, I5453=0), 0, I5469/I5436)</f>
        <v>0</v>
      </c>
      <c r="J5479" s="28">
        <f>IF(OR(J5436=0, J5453=0), 0, J5469/J5436)</f>
        <v>0</v>
      </c>
      <c r="K5479" s="28">
        <f>IF(OR(K5436=0, K5453=0), 0, K5469/K5436)</f>
        <v>0</v>
      </c>
      <c r="L5479" s="28">
        <f>IF(OR(L5436=0, L5453=0), 0, L5469/L5436)</f>
        <v>0</v>
      </c>
    </row>
    <row r="5480" spans="2:13" s="1" customFormat="1" ht="15" hidden="1" customHeight="1" outlineLevel="1" x14ac:dyDescent="0.15">
      <c r="B5480" s="7"/>
      <c r="D5480" s="64" t="str">
        <f t="shared" si="317"/>
        <v>[Role 8]</v>
      </c>
      <c r="E5480" s="43"/>
      <c r="F5480" s="8" t="str">
        <f t="shared" si="318"/>
        <v>USD</v>
      </c>
      <c r="H5480" s="28">
        <f>IF(OR(H5436=0, H5454=0), 0, H5470/H5436)</f>
        <v>0</v>
      </c>
      <c r="I5480" s="28">
        <f>IF(OR(I5436=0, I5454=0), 0, I5470/I5436)</f>
        <v>0</v>
      </c>
      <c r="J5480" s="28">
        <f>IF(OR(J5436=0, J5454=0), 0, J5470/J5436)</f>
        <v>0</v>
      </c>
      <c r="K5480" s="28">
        <f>IF(OR(K5436=0, K5454=0), 0, K5470/K5436)</f>
        <v>0</v>
      </c>
      <c r="L5480" s="28">
        <f>IF(OR(L5436=0, L5454=0), 0, L5470/L5436)</f>
        <v>0</v>
      </c>
    </row>
    <row r="5481" spans="2:13" hidden="1" outlineLevel="1" x14ac:dyDescent="0.15"/>
    <row r="5482" spans="2:13" s="1" customFormat="1" ht="18" hidden="1" customHeight="1" outlineLevel="1" x14ac:dyDescent="0.15">
      <c r="B5482" s="7"/>
      <c r="C5482" s="95" t="s">
        <v>10</v>
      </c>
      <c r="D5482" s="95"/>
      <c r="E5482" s="95"/>
      <c r="F5482" s="96"/>
      <c r="G5482" s="96"/>
      <c r="H5482" s="103" t="s">
        <v>4</v>
      </c>
      <c r="I5482" s="96" t="s">
        <v>5</v>
      </c>
      <c r="J5482" s="96" t="s">
        <v>6</v>
      </c>
      <c r="K5482" s="96" t="s">
        <v>257</v>
      </c>
      <c r="L5482" s="96" t="s">
        <v>258</v>
      </c>
      <c r="M5482" s="96"/>
    </row>
    <row r="5483" spans="2:13" ht="10" hidden="1" customHeight="1" outlineLevel="1" x14ac:dyDescent="0.15"/>
    <row r="5484" spans="2:13" s="1" customFormat="1" ht="15" hidden="1" customHeight="1" outlineLevel="1" x14ac:dyDescent="0.15">
      <c r="B5484" s="7"/>
      <c r="D5484" s="9" t="s">
        <v>17</v>
      </c>
      <c r="F5484" s="8" t="s">
        <v>9</v>
      </c>
      <c r="H5484" s="29">
        <f>H5458</f>
        <v>0</v>
      </c>
      <c r="I5484" s="29">
        <f>I5458</f>
        <v>0</v>
      </c>
      <c r="J5484" s="29">
        <f>J5458</f>
        <v>0</v>
      </c>
      <c r="K5484" s="29">
        <f>K5458</f>
        <v>0</v>
      </c>
      <c r="L5484" s="29">
        <f>L5458</f>
        <v>0</v>
      </c>
    </row>
    <row r="5485" spans="2:13" ht="4" hidden="1" customHeight="1" outlineLevel="1" x14ac:dyDescent="0.15">
      <c r="D5485" s="9"/>
      <c r="F5485" s="1"/>
      <c r="H5485" s="1"/>
      <c r="I5485" s="1"/>
      <c r="J5485" s="1"/>
      <c r="K5485" s="1"/>
      <c r="L5485" s="1"/>
    </row>
    <row r="5486" spans="2:13" s="1" customFormat="1" ht="15" hidden="1" customHeight="1" outlineLevel="1" x14ac:dyDescent="0.15">
      <c r="B5486" s="7"/>
      <c r="D5486" s="9" t="s">
        <v>249</v>
      </c>
      <c r="F5486" s="8" t="s">
        <v>9</v>
      </c>
      <c r="H5486" s="29" cm="1">
        <f t="array" ref="H5486">SUM(H5447:H5454 * (H5463:H5470 &lt;H5434))</f>
        <v>0</v>
      </c>
      <c r="I5486" s="29" cm="1">
        <f t="array" ref="I5486">SUM(I5447:I5454 * (I5463:I5470 &lt;I5434))</f>
        <v>0</v>
      </c>
      <c r="J5486" s="29" cm="1">
        <f t="array" ref="J5486">SUM(J5447:J5454 * (J5463:J5470 &lt;J5434))</f>
        <v>0</v>
      </c>
      <c r="K5486" s="29" cm="1">
        <f t="array" ref="K5486">SUM(K5447:K5454 * (K5463:K5470 &lt;K5434))</f>
        <v>0</v>
      </c>
      <c r="L5486" s="29" cm="1">
        <f t="array" ref="L5486">SUM(L5447:L5454 * (L5463:L5470 &lt;L5434))</f>
        <v>0</v>
      </c>
    </row>
    <row r="5487" spans="2:13" ht="4" hidden="1" customHeight="1" outlineLevel="1" x14ac:dyDescent="0.15">
      <c r="D5487" s="9"/>
      <c r="F5487" s="1"/>
      <c r="H5487" s="1"/>
      <c r="I5487" s="1"/>
      <c r="J5487" s="1"/>
      <c r="K5487" s="1"/>
      <c r="L5487" s="1"/>
    </row>
    <row r="5488" spans="2:13" s="1" customFormat="1" ht="15" hidden="1" customHeight="1" outlineLevel="1" x14ac:dyDescent="0.15">
      <c r="B5488" s="7"/>
      <c r="D5488" s="9" t="s">
        <v>11</v>
      </c>
      <c r="F5488" s="8" t="str">
        <f>ReportingCurrencyUnitLables</f>
        <v>USD 000s</v>
      </c>
      <c r="H5488" s="29">
        <f>H5438 * H5458 / 1000</f>
        <v>0</v>
      </c>
      <c r="I5488" s="105">
        <f t="shared" ref="I5488:L5488" si="319">I5438 * I5458 / 1000</f>
        <v>0</v>
      </c>
      <c r="J5488" s="29">
        <f t="shared" si="319"/>
        <v>0</v>
      </c>
      <c r="K5488" s="29">
        <f t="shared" si="319"/>
        <v>0</v>
      </c>
      <c r="L5488" s="29">
        <f t="shared" si="319"/>
        <v>0</v>
      </c>
    </row>
    <row r="5489" spans="2:13" ht="4" hidden="1" customHeight="1" outlineLevel="1" x14ac:dyDescent="0.15">
      <c r="D5489" s="9"/>
      <c r="F5489" s="1"/>
      <c r="H5489" s="1"/>
      <c r="I5489" s="1"/>
      <c r="J5489" s="1"/>
      <c r="K5489" s="1"/>
      <c r="L5489" s="1"/>
    </row>
    <row r="5490" spans="2:13" s="1" customFormat="1" ht="15" hidden="1" customHeight="1" outlineLevel="1" x14ac:dyDescent="0.15">
      <c r="B5490" s="7"/>
      <c r="D5490" s="9" t="s">
        <v>13</v>
      </c>
      <c r="F5490" s="8" t="s">
        <v>14</v>
      </c>
      <c r="H5490" s="30">
        <f>IF(H5484=0,0,H5486 / H5484)</f>
        <v>0</v>
      </c>
      <c r="I5490" s="30">
        <f>IF(I5484=0,0,I5486 / I5484)</f>
        <v>0</v>
      </c>
      <c r="J5490" s="30">
        <f>IF(J5484=0,0,J5486 / J5484)</f>
        <v>0</v>
      </c>
      <c r="K5490" s="30">
        <f>IF(K5484=0,0,K5486 / K5484)</f>
        <v>0</v>
      </c>
      <c r="L5490" s="30">
        <f>IF(L5484=0,0,L5486 / L5484)</f>
        <v>0</v>
      </c>
    </row>
    <row r="5491" spans="2:13" ht="4" hidden="1" customHeight="1" outlineLevel="1" x14ac:dyDescent="0.15">
      <c r="D5491" s="9"/>
      <c r="F5491" s="1"/>
      <c r="H5491" s="1"/>
      <c r="I5491" s="1"/>
      <c r="J5491" s="1"/>
      <c r="K5491" s="1"/>
      <c r="L5491" s="1"/>
    </row>
    <row r="5492" spans="2:13" ht="15" hidden="1" customHeight="1" outlineLevel="1" x14ac:dyDescent="0.15">
      <c r="D5492" s="9" t="s">
        <v>301</v>
      </c>
      <c r="F5492" s="8" t="str">
        <f>ReportingCurrencyUnitLables</f>
        <v>USD 000s</v>
      </c>
      <c r="G5492" s="1"/>
      <c r="H5492" s="105" cm="1">
        <f t="array" ref="H5492">SUM((H5473:H5480&lt;H5438) * (H5438 - H5473:H5480) * H5447:H5454) / 1000</f>
        <v>0</v>
      </c>
      <c r="I5492" s="105" cm="1">
        <f t="array" ref="I5492">SUM((I5473:I5480&lt;I5438) * (I5438 - I5473:I5480) * I5447:I5454) / 1000</f>
        <v>0</v>
      </c>
      <c r="J5492" s="105" cm="1">
        <f t="array" ref="J5492">SUM((J5473:J5480&lt;J5438) * (J5438 - J5473:J5480) * J5447:J5454) / 1000</f>
        <v>0</v>
      </c>
      <c r="K5492" s="105" cm="1">
        <f t="array" ref="K5492">SUM((K5473:K5480&lt;K5438) * (K5438 - K5473:K5480) * K5447:K5454) / 1000</f>
        <v>0</v>
      </c>
      <c r="L5492" s="105" cm="1">
        <f t="array" ref="L5492">SUM((L5473:L5480&lt;L5438) * (L5438 - L5473:L5480) * L5447:L5454) / 1000</f>
        <v>0</v>
      </c>
    </row>
    <row r="5493" spans="2:13" ht="4" hidden="1" customHeight="1" outlineLevel="1" x14ac:dyDescent="0.15">
      <c r="D5493" s="9"/>
      <c r="F5493" s="1"/>
      <c r="H5493" s="1"/>
      <c r="I5493" s="1"/>
      <c r="J5493" s="1"/>
      <c r="K5493" s="1"/>
      <c r="L5493" s="1"/>
    </row>
    <row r="5494" spans="2:13" s="1" customFormat="1" ht="15" hidden="1" customHeight="1" outlineLevel="1" x14ac:dyDescent="0.15">
      <c r="B5494" s="7"/>
      <c r="D5494" s="9" t="s">
        <v>252</v>
      </c>
      <c r="F5494" s="8" t="s">
        <v>250</v>
      </c>
      <c r="H5494" s="30">
        <f>IF(H5488=0, 0, H5492/H5488)</f>
        <v>0</v>
      </c>
      <c r="I5494" s="30">
        <f>IF(I5488=0, 0, I5492/I5488)</f>
        <v>0</v>
      </c>
      <c r="J5494" s="30">
        <f>IF(J5488=0, 0, J5492/J5488)</f>
        <v>0</v>
      </c>
      <c r="K5494" s="30">
        <f>IF(K5488=0, 0, K5492/K5488)</f>
        <v>0</v>
      </c>
      <c r="L5494" s="30">
        <f>IF(L5488=0, 0, L5492/L5488)</f>
        <v>0</v>
      </c>
    </row>
    <row r="5495" spans="2:13" ht="4" hidden="1" customHeight="1" outlineLevel="1" x14ac:dyDescent="0.15">
      <c r="D5495" s="9"/>
      <c r="F5495" s="1"/>
      <c r="H5495" s="1"/>
      <c r="I5495" s="1"/>
      <c r="J5495" s="1"/>
      <c r="K5495" s="1"/>
      <c r="L5495" s="1"/>
    </row>
    <row r="5496" spans="2:13" s="1" customFormat="1" ht="15" hidden="1" customHeight="1" outlineLevel="1" x14ac:dyDescent="0.15">
      <c r="B5496" s="7"/>
      <c r="C5496" s="7"/>
      <c r="D5496" s="9" t="s">
        <v>251</v>
      </c>
      <c r="F5496" s="8" t="s">
        <v>259</v>
      </c>
      <c r="H5496" s="31"/>
      <c r="I5496" s="30">
        <f>IF(H5494=0, 0, -(I5494-H5494) / H5494)</f>
        <v>0</v>
      </c>
      <c r="J5496" s="30">
        <f>IF(I5494=0, 0, -(J5494-I5494) / I5494)</f>
        <v>0</v>
      </c>
      <c r="K5496" s="30">
        <f>IF(J5494=0, 0, -(K5494-J5494) / J5494)</f>
        <v>0</v>
      </c>
      <c r="L5496" s="30">
        <f>IF(K5494=0, 0, -(L5494-K5494) / K5494)</f>
        <v>0</v>
      </c>
    </row>
    <row r="5497" spans="2:13" hidden="1" outlineLevel="1" x14ac:dyDescent="0.15"/>
    <row r="5498" spans="2:13" s="1" customFormat="1" ht="18" hidden="1" customHeight="1" outlineLevel="1" x14ac:dyDescent="0.15">
      <c r="B5498" s="7"/>
      <c r="C5498" s="95" t="s">
        <v>241</v>
      </c>
      <c r="D5498" s="95"/>
      <c r="E5498" s="97">
        <f>IF(AND(J5425 = "Yes", OR(ISBLANK(Worker_Type_Filter), Worker_Type_Filter = H5430),
 OR(ISBLANK(Country_Filter), Country_Filter = J5430)), 1, 0)</f>
        <v>1</v>
      </c>
      <c r="F5498" s="96"/>
      <c r="G5498" s="96"/>
      <c r="H5498" s="96" t="s">
        <v>4</v>
      </c>
      <c r="I5498" s="96" t="s">
        <v>5</v>
      </c>
      <c r="J5498" s="96" t="s">
        <v>6</v>
      </c>
      <c r="K5498" s="96" t="s">
        <v>257</v>
      </c>
      <c r="L5498" s="96" t="s">
        <v>258</v>
      </c>
      <c r="M5498" s="96"/>
    </row>
    <row r="5499" spans="2:13" ht="10" hidden="1" customHeight="1" outlineLevel="1" x14ac:dyDescent="0.15">
      <c r="C5499" s="44" t="s">
        <v>248</v>
      </c>
    </row>
    <row r="5500" spans="2:13" ht="4" hidden="1" customHeight="1" outlineLevel="1" x14ac:dyDescent="0.15"/>
    <row r="5501" spans="2:13" s="1" customFormat="1" ht="15" hidden="1" customHeight="1" outlineLevel="1" x14ac:dyDescent="0.15">
      <c r="B5501" s="7"/>
      <c r="C5501" s="19">
        <v>1</v>
      </c>
      <c r="D5501" s="9" t="s">
        <v>17</v>
      </c>
      <c r="F5501" s="8" t="s">
        <v>9</v>
      </c>
      <c r="H5501" s="29">
        <f>H5484 * $E5498</f>
        <v>0</v>
      </c>
      <c r="I5501" s="29">
        <f>I5484 * $E5498</f>
        <v>0</v>
      </c>
      <c r="J5501" s="29">
        <f>J5484 * $E5498</f>
        <v>0</v>
      </c>
      <c r="K5501" s="29">
        <f>K5484 * $E5498</f>
        <v>0</v>
      </c>
      <c r="L5501" s="29">
        <f>L5484 * $E5498</f>
        <v>0</v>
      </c>
    </row>
    <row r="5502" spans="2:13" ht="4" hidden="1" customHeight="1" outlineLevel="1" x14ac:dyDescent="0.15">
      <c r="D5502" s="9"/>
      <c r="F5502" s="1"/>
      <c r="H5502" s="1"/>
      <c r="I5502" s="1"/>
      <c r="J5502" s="1"/>
      <c r="K5502" s="1"/>
      <c r="L5502" s="1"/>
    </row>
    <row r="5503" spans="2:13" s="1" customFormat="1" ht="15" hidden="1" customHeight="1" outlineLevel="1" x14ac:dyDescent="0.15">
      <c r="B5503" s="7"/>
      <c r="C5503" s="19">
        <v>2</v>
      </c>
      <c r="D5503" s="9" t="s">
        <v>249</v>
      </c>
      <c r="F5503" s="8" t="s">
        <v>9</v>
      </c>
      <c r="H5503" s="29">
        <f>H5486 * $E5498</f>
        <v>0</v>
      </c>
      <c r="I5503" s="29">
        <f>I5486 * $E5498</f>
        <v>0</v>
      </c>
      <c r="J5503" s="29">
        <f>J5486 * $E5498</f>
        <v>0</v>
      </c>
      <c r="K5503" s="29">
        <f>K5486 * $E5498</f>
        <v>0</v>
      </c>
      <c r="L5503" s="29">
        <f>L5486 * $E5498</f>
        <v>0</v>
      </c>
    </row>
    <row r="5504" spans="2:13" ht="4" hidden="1" customHeight="1" outlineLevel="1" x14ac:dyDescent="0.15">
      <c r="D5504" s="9"/>
      <c r="F5504" s="1"/>
      <c r="H5504" s="1"/>
      <c r="I5504" s="1"/>
      <c r="J5504" s="1"/>
      <c r="K5504" s="1"/>
      <c r="L5504" s="1"/>
    </row>
    <row r="5505" spans="2:14" s="1" customFormat="1" ht="15" hidden="1" customHeight="1" outlineLevel="1" x14ac:dyDescent="0.15">
      <c r="B5505" s="7"/>
      <c r="C5505" s="19">
        <v>3</v>
      </c>
      <c r="D5505" s="9" t="s">
        <v>11</v>
      </c>
      <c r="F5505" s="8" t="str">
        <f>ReportingCurrencyUnitLables</f>
        <v>USD 000s</v>
      </c>
      <c r="H5505" s="29">
        <f>H5488 * $E5498</f>
        <v>0</v>
      </c>
      <c r="I5505" s="29">
        <f>I5488 * $E5498</f>
        <v>0</v>
      </c>
      <c r="J5505" s="29">
        <f>J5488 * $E5498</f>
        <v>0</v>
      </c>
      <c r="K5505" s="29">
        <f>K5488 * $E5498</f>
        <v>0</v>
      </c>
      <c r="L5505" s="29">
        <f>L5488 * $E5498</f>
        <v>0</v>
      </c>
    </row>
    <row r="5506" spans="2:14" ht="4" hidden="1" customHeight="1" outlineLevel="1" x14ac:dyDescent="0.15">
      <c r="D5506" s="9"/>
      <c r="F5506" s="1"/>
      <c r="H5506" s="1"/>
      <c r="I5506" s="1"/>
      <c r="J5506" s="1"/>
      <c r="K5506" s="1"/>
      <c r="L5506" s="1"/>
    </row>
    <row r="5507" spans="2:14" s="1" customFormat="1" ht="15" hidden="1" customHeight="1" outlineLevel="1" x14ac:dyDescent="0.15">
      <c r="B5507" s="7"/>
      <c r="C5507" s="19">
        <v>4</v>
      </c>
      <c r="D5507" s="9" t="s">
        <v>256</v>
      </c>
      <c r="F5507" s="8" t="str">
        <f>ReportingCurrencyUnitLables</f>
        <v>USD 000s</v>
      </c>
      <c r="H5507" s="29">
        <f>H5492 * $E5498</f>
        <v>0</v>
      </c>
      <c r="I5507" s="29">
        <f>I5492 * $E5498</f>
        <v>0</v>
      </c>
      <c r="J5507" s="29">
        <f>J5492 * $E5498</f>
        <v>0</v>
      </c>
      <c r="K5507" s="29">
        <f>K5492 * $E5498</f>
        <v>0</v>
      </c>
      <c r="L5507" s="29">
        <f>L5492 * $E5498</f>
        <v>0</v>
      </c>
    </row>
    <row r="5508" spans="2:14" ht="4" hidden="1" customHeight="1" outlineLevel="1" x14ac:dyDescent="0.15">
      <c r="D5508" s="9"/>
      <c r="F5508" s="1"/>
      <c r="H5508" s="1"/>
      <c r="I5508" s="1"/>
      <c r="J5508" s="1"/>
      <c r="K5508" s="1"/>
      <c r="L5508" s="1"/>
    </row>
    <row r="5509" spans="2:14" ht="10" hidden="1" customHeight="1" outlineLevel="1" x14ac:dyDescent="0.15">
      <c r="B5509" s="45"/>
      <c r="C5509" s="41"/>
      <c r="D5509" s="41"/>
      <c r="E5509" s="41"/>
      <c r="F5509" s="41"/>
      <c r="G5509" s="41"/>
      <c r="H5509" s="41"/>
      <c r="I5509" s="46"/>
      <c r="J5509" s="46"/>
      <c r="K5509" s="46"/>
      <c r="L5509" s="41"/>
      <c r="M5509" s="41"/>
      <c r="N5509" s="1"/>
    </row>
    <row r="5510" spans="2:14" ht="10" customHeight="1" x14ac:dyDescent="0.15"/>
    <row r="5511" spans="2:14" s="1" customFormat="1" ht="19" collapsed="1" x14ac:dyDescent="0.15">
      <c r="B5511" s="87" cm="1">
        <f t="array" aca="1" ref="B5511" ca="1">MAX($B$2:OFFSET(B5511,-1,0)+1)</f>
        <v>65</v>
      </c>
      <c r="C5511" s="88" t="str">
        <f>UPPER(J5516) &amp;" / " &amp; K5516  &amp; " / " &amp; L5516 &amp; " / " &amp; H5516</f>
        <v xml:space="preserve"> /  /  / </v>
      </c>
      <c r="D5511" s="88"/>
      <c r="E5511" s="41"/>
      <c r="F5511" s="41"/>
      <c r="G5511" s="41"/>
      <c r="H5511" s="62" t="str">
        <f>IF(COUNTIF(E5513:E5593, "!")&gt;0, "!", "")</f>
        <v/>
      </c>
      <c r="I5511" s="18" t="s">
        <v>240</v>
      </c>
      <c r="J5511" s="2" t="s">
        <v>210</v>
      </c>
      <c r="K5511" s="18" t="s">
        <v>266</v>
      </c>
      <c r="L5511" s="42">
        <f>E5584</f>
        <v>1</v>
      </c>
      <c r="M5511" s="41"/>
    </row>
    <row r="5512" spans="2:14" s="1" customFormat="1" ht="4" hidden="1" customHeight="1" outlineLevel="1" x14ac:dyDescent="0.15">
      <c r="B5512" s="92"/>
      <c r="C5512" s="93"/>
      <c r="D5512" s="93"/>
      <c r="E5512" s="93"/>
      <c r="F5512" s="93"/>
      <c r="G5512" s="93"/>
      <c r="H5512" s="93"/>
      <c r="I5512" s="94"/>
      <c r="J5512" s="94"/>
      <c r="K5512" s="94"/>
      <c r="L5512" s="93"/>
      <c r="M5512" s="93"/>
    </row>
    <row r="5513" spans="2:14" ht="10" hidden="1" customHeight="1" outlineLevel="1" x14ac:dyDescent="0.15"/>
    <row r="5514" spans="2:14" ht="15" hidden="1" customHeight="1" outlineLevel="1" x14ac:dyDescent="0.15">
      <c r="D5514" s="1"/>
      <c r="E5514" s="1"/>
      <c r="H5514" s="4" t="s">
        <v>1</v>
      </c>
      <c r="J5514" s="4" t="s">
        <v>0</v>
      </c>
      <c r="K5514" s="4" t="s">
        <v>209</v>
      </c>
      <c r="L5514" s="4" t="s">
        <v>263</v>
      </c>
    </row>
    <row r="5515" spans="2:14" ht="5" hidden="1" customHeight="1" outlineLevel="1" x14ac:dyDescent="0.15">
      <c r="D5515" s="1"/>
      <c r="E5515" s="1"/>
      <c r="H5515" s="1"/>
      <c r="J5515" s="1"/>
      <c r="K5515" s="1"/>
      <c r="L5515" s="1"/>
    </row>
    <row r="5516" spans="2:14" ht="15" hidden="1" customHeight="1" outlineLevel="1" x14ac:dyDescent="0.15">
      <c r="D5516" s="9" t="s">
        <v>2</v>
      </c>
      <c r="E5516" s="1"/>
      <c r="H5516" s="2"/>
      <c r="J5516" s="2"/>
      <c r="K5516" s="2"/>
      <c r="L5516" s="2"/>
    </row>
    <row r="5517" spans="2:14" hidden="1" outlineLevel="1" x14ac:dyDescent="0.15">
      <c r="D5517" s="1"/>
      <c r="E5517" s="1"/>
      <c r="F5517" s="1"/>
      <c r="H5517" s="1"/>
      <c r="I5517" s="1"/>
      <c r="J5517" s="1"/>
      <c r="K5517" s="1"/>
      <c r="L5517" s="1"/>
    </row>
    <row r="5518" spans="2:14" s="1" customFormat="1" ht="18" hidden="1" customHeight="1" outlineLevel="1" x14ac:dyDescent="0.15">
      <c r="B5518" s="7"/>
      <c r="C5518" s="95" t="s">
        <v>3</v>
      </c>
      <c r="D5518" s="95"/>
      <c r="E5518" s="95"/>
      <c r="F5518" s="96"/>
      <c r="G5518" s="96"/>
      <c r="H5518" s="96" t="s">
        <v>4</v>
      </c>
      <c r="I5518" s="96" t="s">
        <v>5</v>
      </c>
      <c r="J5518" s="96" t="s">
        <v>6</v>
      </c>
      <c r="K5518" s="96" t="s">
        <v>257</v>
      </c>
      <c r="L5518" s="96" t="s">
        <v>258</v>
      </c>
      <c r="M5518" s="96"/>
    </row>
    <row r="5519" spans="2:14" ht="10" hidden="1" customHeight="1" outlineLevel="1" x14ac:dyDescent="0.15">
      <c r="H5519" s="1"/>
      <c r="I5519" s="1"/>
      <c r="J5519" s="1"/>
      <c r="K5519" s="1"/>
      <c r="L5519" s="1"/>
    </row>
    <row r="5520" spans="2:14" s="1" customFormat="1" ht="15" hidden="1" customHeight="1" outlineLevel="1" x14ac:dyDescent="0.15">
      <c r="B5520" s="7"/>
      <c r="D5520" s="9" t="s">
        <v>3</v>
      </c>
      <c r="F5520" s="17" t="s">
        <v>331</v>
      </c>
      <c r="H5520" s="22"/>
      <c r="I5520" s="22"/>
      <c r="J5520" s="22"/>
      <c r="K5520" s="22"/>
      <c r="L5520" s="22"/>
    </row>
    <row r="5521" spans="2:13" ht="4" hidden="1" customHeight="1" outlineLevel="1" x14ac:dyDescent="0.15">
      <c r="D5521" s="1"/>
      <c r="E5521" s="1"/>
      <c r="F5521" s="1"/>
      <c r="H5521" s="1"/>
      <c r="I5521" s="1"/>
      <c r="J5521" s="1"/>
      <c r="K5521" s="1"/>
      <c r="L5521" s="1"/>
    </row>
    <row r="5522" spans="2:13" s="1" customFormat="1" ht="15" hidden="1" customHeight="1" outlineLevel="1" x14ac:dyDescent="0.15">
      <c r="B5522" s="7"/>
      <c r="D5522" s="9" t="s">
        <v>246</v>
      </c>
      <c r="F5522" s="8" t="str">
        <f>F5524 &amp; ":" &amp; F5520</f>
        <v>USD:[currency code]</v>
      </c>
      <c r="H5522" s="24"/>
      <c r="I5522" s="24"/>
      <c r="J5522" s="24"/>
      <c r="K5522" s="24"/>
      <c r="L5522" s="24"/>
    </row>
    <row r="5523" spans="2:13" ht="4" hidden="1" customHeight="1" outlineLevel="1" x14ac:dyDescent="0.15">
      <c r="D5523" s="1"/>
      <c r="E5523" s="1"/>
      <c r="F5523" s="1"/>
      <c r="H5523" s="1"/>
      <c r="I5523" s="1"/>
      <c r="J5523" s="1"/>
      <c r="K5523" s="1"/>
      <c r="L5523" s="1"/>
    </row>
    <row r="5524" spans="2:13" s="1" customFormat="1" ht="15" hidden="1" customHeight="1" outlineLevel="1" x14ac:dyDescent="0.15">
      <c r="B5524" s="7"/>
      <c r="D5524" s="9" t="s">
        <v>16</v>
      </c>
      <c r="F5524" s="8" t="str">
        <f>ReportingCurrency</f>
        <v>USD</v>
      </c>
      <c r="H5524" s="28">
        <f>IF(H5522=0, 0, H5520/H5522)</f>
        <v>0</v>
      </c>
      <c r="I5524" s="28">
        <f>IF(I5522=0, 0, I5520/I5522)</f>
        <v>0</v>
      </c>
      <c r="J5524" s="28">
        <f>IF(J5522=0, 0, J5520/J5522)</f>
        <v>0</v>
      </c>
      <c r="K5524" s="28">
        <f>IF(K5522=0, 0, K5520/K5522)</f>
        <v>0</v>
      </c>
      <c r="L5524" s="28">
        <f>IF(L5522=0, 0, L5520/L5522)</f>
        <v>0</v>
      </c>
    </row>
    <row r="5525" spans="2:13" ht="4" hidden="1" customHeight="1" outlineLevel="1" x14ac:dyDescent="0.15">
      <c r="D5525" s="1"/>
      <c r="E5525" s="1"/>
      <c r="F5525" s="1"/>
      <c r="H5525" s="1"/>
      <c r="I5525" s="1"/>
      <c r="J5525" s="1"/>
      <c r="K5525" s="1"/>
      <c r="L5525" s="1"/>
    </row>
    <row r="5526" spans="2:13" s="1" customFormat="1" ht="15" hidden="1" customHeight="1" outlineLevel="1" x14ac:dyDescent="0.15">
      <c r="B5526" s="7"/>
      <c r="D5526" s="9" t="s">
        <v>253</v>
      </c>
      <c r="F5526" s="8" t="s">
        <v>254</v>
      </c>
      <c r="H5526" s="2"/>
      <c r="I5526" s="2"/>
      <c r="J5526" s="2"/>
      <c r="K5526" s="2"/>
      <c r="L5526" s="2"/>
    </row>
    <row r="5527" spans="2:13" ht="4" hidden="1" customHeight="1" outlineLevel="1" x14ac:dyDescent="0.15">
      <c r="D5527" s="1"/>
      <c r="E5527" s="1"/>
      <c r="F5527" s="1"/>
      <c r="H5527" s="1"/>
      <c r="I5527" s="1"/>
      <c r="J5527" s="1"/>
      <c r="K5527" s="1"/>
      <c r="L5527" s="1"/>
    </row>
    <row r="5528" spans="2:13" s="1" customFormat="1" ht="15" hidden="1" customHeight="1" outlineLevel="1" x14ac:dyDescent="0.15">
      <c r="B5528" s="7"/>
      <c r="D5528" s="9" t="s">
        <v>279</v>
      </c>
      <c r="F5528" s="8" t="s">
        <v>255</v>
      </c>
      <c r="H5528" s="25"/>
      <c r="I5528" s="25"/>
      <c r="J5528" s="25"/>
      <c r="K5528" s="25"/>
      <c r="L5528" s="25"/>
    </row>
    <row r="5529" spans="2:13" hidden="1" outlineLevel="1" x14ac:dyDescent="0.15">
      <c r="D5529" s="1"/>
      <c r="E5529" s="1"/>
      <c r="F5529" s="1"/>
      <c r="H5529" s="1"/>
      <c r="I5529" s="1"/>
      <c r="J5529" s="1"/>
      <c r="K5529" s="1"/>
      <c r="L5529" s="1"/>
    </row>
    <row r="5530" spans="2:13" s="1" customFormat="1" ht="18" hidden="1" customHeight="1" outlineLevel="1" x14ac:dyDescent="0.15">
      <c r="B5530" s="7"/>
      <c r="C5530" s="95" t="s">
        <v>8</v>
      </c>
      <c r="D5530" s="95"/>
      <c r="E5530" s="95"/>
      <c r="F5530" s="96"/>
      <c r="G5530" s="96"/>
      <c r="H5530" s="96" t="s">
        <v>4</v>
      </c>
      <c r="I5530" s="96" t="s">
        <v>5</v>
      </c>
      <c r="J5530" s="96" t="s">
        <v>6</v>
      </c>
      <c r="K5530" s="96" t="s">
        <v>257</v>
      </c>
      <c r="L5530" s="96" t="s">
        <v>258</v>
      </c>
      <c r="M5530" s="96"/>
    </row>
    <row r="5531" spans="2:13" ht="10" hidden="1" customHeight="1" outlineLevel="1" x14ac:dyDescent="0.15">
      <c r="H5531" s="1"/>
      <c r="I5531" s="1"/>
      <c r="J5531" s="1"/>
      <c r="K5531" s="1"/>
      <c r="L5531" s="1"/>
    </row>
    <row r="5532" spans="2:13" ht="15" hidden="1" customHeight="1" outlineLevel="1" x14ac:dyDescent="0.15">
      <c r="D5532" s="9" t="s">
        <v>323</v>
      </c>
      <c r="E5532" s="1"/>
      <c r="F5532" s="1"/>
      <c r="H5532" s="65"/>
      <c r="I5532" s="1"/>
      <c r="J5532" s="1"/>
      <c r="K5532" s="1"/>
      <c r="L5532" s="1"/>
    </row>
    <row r="5533" spans="2:13" s="1" customFormat="1" ht="15" hidden="1" customHeight="1" outlineLevel="1" x14ac:dyDescent="0.15">
      <c r="B5533" s="7"/>
      <c r="D5533" s="63" t="s">
        <v>317</v>
      </c>
      <c r="F5533" s="8" t="s">
        <v>18</v>
      </c>
      <c r="H5533" s="23"/>
      <c r="I5533" s="23"/>
      <c r="J5533" s="23"/>
      <c r="K5533" s="23"/>
      <c r="L5533" s="23"/>
    </row>
    <row r="5534" spans="2:13" s="1" customFormat="1" ht="15" hidden="1" customHeight="1" outlineLevel="1" x14ac:dyDescent="0.15">
      <c r="B5534" s="7"/>
      <c r="D5534" s="63" t="s">
        <v>302</v>
      </c>
      <c r="F5534" s="8" t="s">
        <v>18</v>
      </c>
      <c r="H5534" s="23"/>
      <c r="I5534" s="23"/>
      <c r="J5534" s="23"/>
      <c r="K5534" s="23"/>
      <c r="L5534" s="23"/>
    </row>
    <row r="5535" spans="2:13" s="1" customFormat="1" ht="15" hidden="1" customHeight="1" outlineLevel="1" x14ac:dyDescent="0.15">
      <c r="B5535" s="7"/>
      <c r="D5535" s="63" t="s">
        <v>303</v>
      </c>
      <c r="F5535" s="8" t="s">
        <v>18</v>
      </c>
      <c r="H5535" s="23"/>
      <c r="I5535" s="23"/>
      <c r="J5535" s="23"/>
      <c r="K5535" s="23"/>
      <c r="L5535" s="23"/>
    </row>
    <row r="5536" spans="2:13" s="1" customFormat="1" ht="15" hidden="1" customHeight="1" outlineLevel="1" x14ac:dyDescent="0.15">
      <c r="B5536" s="7"/>
      <c r="D5536" s="63" t="s">
        <v>304</v>
      </c>
      <c r="F5536" s="8" t="s">
        <v>18</v>
      </c>
      <c r="H5536" s="23"/>
      <c r="I5536" s="23"/>
      <c r="J5536" s="23"/>
      <c r="K5536" s="23"/>
      <c r="L5536" s="23"/>
    </row>
    <row r="5537" spans="2:13" s="1" customFormat="1" ht="15" hidden="1" customHeight="1" outlineLevel="1" x14ac:dyDescent="0.15">
      <c r="B5537" s="7"/>
      <c r="D5537" s="63" t="s">
        <v>318</v>
      </c>
      <c r="F5537" s="8" t="s">
        <v>18</v>
      </c>
      <c r="H5537" s="23"/>
      <c r="I5537" s="23"/>
      <c r="J5537" s="23"/>
      <c r="K5537" s="23"/>
      <c r="L5537" s="23"/>
    </row>
    <row r="5538" spans="2:13" s="1" customFormat="1" ht="15" hidden="1" customHeight="1" outlineLevel="1" x14ac:dyDescent="0.15">
      <c r="B5538" s="7"/>
      <c r="D5538" s="63" t="s">
        <v>319</v>
      </c>
      <c r="F5538" s="8" t="s">
        <v>18</v>
      </c>
      <c r="H5538" s="23"/>
      <c r="I5538" s="23"/>
      <c r="J5538" s="23"/>
      <c r="K5538" s="23"/>
      <c r="L5538" s="23"/>
    </row>
    <row r="5539" spans="2:13" s="1" customFormat="1" ht="15" hidden="1" customHeight="1" outlineLevel="1" x14ac:dyDescent="0.15">
      <c r="B5539" s="7"/>
      <c r="D5539" s="63" t="s">
        <v>320</v>
      </c>
      <c r="F5539" s="8" t="s">
        <v>18</v>
      </c>
      <c r="H5539" s="23"/>
      <c r="I5539" s="23"/>
      <c r="J5539" s="23"/>
      <c r="K5539" s="23"/>
      <c r="L5539" s="23"/>
    </row>
    <row r="5540" spans="2:13" s="1" customFormat="1" ht="15" hidden="1" customHeight="1" outlineLevel="1" x14ac:dyDescent="0.15">
      <c r="B5540" s="7"/>
      <c r="D5540" s="63" t="s">
        <v>321</v>
      </c>
      <c r="F5540" s="8" t="s">
        <v>18</v>
      </c>
      <c r="H5540" s="23"/>
      <c r="I5540" s="23"/>
      <c r="J5540" s="23"/>
      <c r="K5540" s="23"/>
      <c r="L5540" s="23"/>
    </row>
    <row r="5541" spans="2:13" ht="4" hidden="1" customHeight="1" outlineLevel="1" x14ac:dyDescent="0.15">
      <c r="D5541" s="1"/>
      <c r="E5541" s="1"/>
      <c r="F5541" s="1"/>
      <c r="H5541" s="1"/>
      <c r="I5541" s="1"/>
      <c r="J5541" s="1"/>
      <c r="K5541" s="1"/>
      <c r="L5541" s="1"/>
    </row>
    <row r="5542" spans="2:13" s="1" customFormat="1" ht="15" hidden="1" customHeight="1" outlineLevel="1" x14ac:dyDescent="0.15">
      <c r="B5542" s="7"/>
      <c r="D5542" s="66" t="s">
        <v>327</v>
      </c>
      <c r="F5542" s="8" t="s">
        <v>18</v>
      </c>
      <c r="H5542" s="23"/>
      <c r="I5542" s="23"/>
      <c r="J5542" s="23"/>
      <c r="K5542" s="23"/>
      <c r="L5542" s="23"/>
    </row>
    <row r="5543" spans="2:13" ht="4" hidden="1" customHeight="1" outlineLevel="1" x14ac:dyDescent="0.15">
      <c r="D5543" s="1"/>
      <c r="E5543" s="1"/>
      <c r="F5543" s="1"/>
      <c r="H5543" s="1"/>
      <c r="I5543" s="1"/>
      <c r="J5543" s="1"/>
      <c r="K5543" s="1"/>
      <c r="L5543" s="1"/>
    </row>
    <row r="5544" spans="2:13" s="1" customFormat="1" ht="15" hidden="1" customHeight="1" outlineLevel="1" x14ac:dyDescent="0.15">
      <c r="B5544" s="7"/>
      <c r="D5544" s="60" t="s">
        <v>310</v>
      </c>
      <c r="E5544"/>
      <c r="F5544" s="8" t="s">
        <v>18</v>
      </c>
      <c r="H5544" s="28">
        <f>SUM(H5533:H5540, H5542)</f>
        <v>0</v>
      </c>
      <c r="I5544" s="28">
        <f t="shared" ref="I5544:L5544" si="320">SUM(I5533:I5540, I5542)</f>
        <v>0</v>
      </c>
      <c r="J5544" s="28">
        <f t="shared" si="320"/>
        <v>0</v>
      </c>
      <c r="K5544" s="28">
        <f t="shared" si="320"/>
        <v>0</v>
      </c>
      <c r="L5544" s="28">
        <f t="shared" si="320"/>
        <v>0</v>
      </c>
    </row>
    <row r="5545" spans="2:13" hidden="1" outlineLevel="1" x14ac:dyDescent="0.15">
      <c r="D5545" s="1"/>
      <c r="E5545" s="1"/>
      <c r="F5545" s="1"/>
      <c r="H5545" s="1"/>
      <c r="I5545" s="1"/>
      <c r="J5545" s="1"/>
      <c r="K5545" s="1"/>
      <c r="L5545" s="1"/>
    </row>
    <row r="5546" spans="2:13" s="1" customFormat="1" ht="18" hidden="1" customHeight="1" outlineLevel="1" x14ac:dyDescent="0.15">
      <c r="B5546" s="7"/>
      <c r="C5546" s="95" t="s">
        <v>322</v>
      </c>
      <c r="D5546" s="95"/>
      <c r="E5546" s="95"/>
      <c r="F5546" s="96"/>
      <c r="G5546" s="96"/>
      <c r="H5546" s="96" t="s">
        <v>4</v>
      </c>
      <c r="I5546" s="96" t="s">
        <v>5</v>
      </c>
      <c r="J5546" s="96" t="s">
        <v>6</v>
      </c>
      <c r="K5546" s="96" t="s">
        <v>257</v>
      </c>
      <c r="L5546" s="96" t="s">
        <v>258</v>
      </c>
      <c r="M5546" s="96"/>
    </row>
    <row r="5547" spans="2:13" ht="10" hidden="1" customHeight="1" outlineLevel="1" x14ac:dyDescent="0.15">
      <c r="H5547" s="1"/>
      <c r="I5547" s="1"/>
      <c r="J5547" s="1"/>
      <c r="K5547" s="1"/>
      <c r="L5547" s="1"/>
    </row>
    <row r="5548" spans="2:13" ht="15" hidden="1" customHeight="1" outlineLevel="1" x14ac:dyDescent="0.15">
      <c r="D5548" s="61" t="s">
        <v>308</v>
      </c>
      <c r="H5548" s="102" t="str" cm="1">
        <f t="array" ref="H5548">IF(OR(E5549:E5556 = "!"), "Red alert = missing data","")</f>
        <v/>
      </c>
      <c r="I5548" s="1"/>
      <c r="J5548" s="1"/>
      <c r="K5548" s="1"/>
      <c r="L5548" s="1"/>
    </row>
    <row r="5549" spans="2:13" s="1" customFormat="1" ht="15" hidden="1" customHeight="1" outlineLevel="1" x14ac:dyDescent="0.15">
      <c r="B5549" s="7"/>
      <c r="D5549" s="64" t="str">
        <f t="shared" ref="D5549:D5556" si="321">D5533</f>
        <v>[Role 1]</v>
      </c>
      <c r="E5549" s="62" t="str" cm="1">
        <f t="array" ref="E5549">IF(OR(H5533:L5533*H5549:L5549 &lt; H5533:L5533*1), "!", "")</f>
        <v/>
      </c>
      <c r="F5549" s="59" t="str">
        <f>F5520</f>
        <v>[currency code]</v>
      </c>
      <c r="H5549" s="23"/>
      <c r="I5549" s="23"/>
      <c r="J5549" s="23"/>
      <c r="K5549" s="23"/>
      <c r="L5549" s="23"/>
    </row>
    <row r="5550" spans="2:13" s="1" customFormat="1" ht="15" hidden="1" customHeight="1" outlineLevel="1" x14ac:dyDescent="0.15">
      <c r="B5550" s="7"/>
      <c r="D5550" s="64" t="str">
        <f t="shared" si="321"/>
        <v>[Role 2]</v>
      </c>
      <c r="E5550" s="62" t="str" cm="1">
        <f t="array" ref="E5550">IF(OR(H5534:L5534*H5550:L5550 &lt; H5534:L5534*1), "!", "")</f>
        <v/>
      </c>
      <c r="F5550" s="59" t="str">
        <f>F5520</f>
        <v>[currency code]</v>
      </c>
      <c r="H5550" s="23"/>
      <c r="I5550" s="23"/>
      <c r="J5550" s="23"/>
      <c r="K5550" s="23"/>
      <c r="L5550" s="23"/>
    </row>
    <row r="5551" spans="2:13" s="1" customFormat="1" ht="15" hidden="1" customHeight="1" outlineLevel="1" x14ac:dyDescent="0.15">
      <c r="B5551" s="7"/>
      <c r="D5551" s="64" t="str">
        <f t="shared" si="321"/>
        <v>[Role 3]</v>
      </c>
      <c r="E5551" s="62" t="str" cm="1">
        <f t="array" ref="E5551">IF(OR(H5535:L5535*H5551:L5551 &lt; H5535:L5535*1), "!", "")</f>
        <v/>
      </c>
      <c r="F5551" s="59" t="str">
        <f>F5520</f>
        <v>[currency code]</v>
      </c>
      <c r="H5551" s="23"/>
      <c r="I5551" s="23"/>
      <c r="J5551" s="23"/>
      <c r="K5551" s="23"/>
      <c r="L5551" s="23"/>
    </row>
    <row r="5552" spans="2:13" s="1" customFormat="1" ht="15" hidden="1" customHeight="1" outlineLevel="1" x14ac:dyDescent="0.15">
      <c r="B5552" s="7"/>
      <c r="D5552" s="64" t="str">
        <f t="shared" si="321"/>
        <v>[Role 4]</v>
      </c>
      <c r="E5552" s="62" t="str" cm="1">
        <f t="array" ref="E5552">IF(OR(H5536:L5536*H5552:L5552 &lt; H5536:L5536*1), "!", "")</f>
        <v/>
      </c>
      <c r="F5552" s="59" t="str">
        <f>F5520</f>
        <v>[currency code]</v>
      </c>
      <c r="H5552" s="23"/>
      <c r="I5552" s="23"/>
      <c r="J5552" s="23"/>
      <c r="K5552" s="23"/>
      <c r="L5552" s="23"/>
    </row>
    <row r="5553" spans="2:13" s="1" customFormat="1" ht="15" hidden="1" customHeight="1" outlineLevel="1" x14ac:dyDescent="0.15">
      <c r="B5553" s="7"/>
      <c r="D5553" s="64" t="str">
        <f t="shared" si="321"/>
        <v>[Role 5]</v>
      </c>
      <c r="E5553" s="62" t="str" cm="1">
        <f t="array" ref="E5553">IF(OR(H5537:L5537*H5553:L5553 &lt; H5537:L5537*1), "!", "")</f>
        <v/>
      </c>
      <c r="F5553" s="59" t="str">
        <f>F5520</f>
        <v>[currency code]</v>
      </c>
      <c r="H5553" s="23"/>
      <c r="I5553" s="23"/>
      <c r="J5553" s="23"/>
      <c r="K5553" s="23"/>
      <c r="L5553" s="23"/>
    </row>
    <row r="5554" spans="2:13" s="1" customFormat="1" ht="15" hidden="1" customHeight="1" outlineLevel="1" x14ac:dyDescent="0.15">
      <c r="B5554" s="7"/>
      <c r="D5554" s="64" t="str">
        <f t="shared" si="321"/>
        <v>[Role 6]</v>
      </c>
      <c r="E5554" s="62" t="str" cm="1">
        <f t="array" ref="E5554">IF(OR(H5538:L5538*H5554:L5554 &lt; H5538:L5538*1), "!", "")</f>
        <v/>
      </c>
      <c r="F5554" s="59" t="str">
        <f>F5520</f>
        <v>[currency code]</v>
      </c>
      <c r="H5554" s="23"/>
      <c r="I5554" s="23"/>
      <c r="J5554" s="23"/>
      <c r="K5554" s="23"/>
      <c r="L5554" s="23"/>
    </row>
    <row r="5555" spans="2:13" s="1" customFormat="1" ht="15" hidden="1" customHeight="1" outlineLevel="1" x14ac:dyDescent="0.15">
      <c r="B5555" s="7"/>
      <c r="D5555" s="64" t="str">
        <f t="shared" si="321"/>
        <v>[Role 7]</v>
      </c>
      <c r="E5555" s="62" t="str" cm="1">
        <f t="array" ref="E5555">IF(OR(H5539:L5539*H5555:L5555 &lt; H5539:L5539*1), "!", "")</f>
        <v/>
      </c>
      <c r="F5555" s="59" t="str">
        <f>F5520</f>
        <v>[currency code]</v>
      </c>
      <c r="H5555" s="23"/>
      <c r="I5555" s="23"/>
      <c r="J5555" s="23"/>
      <c r="K5555" s="23"/>
      <c r="L5555" s="23"/>
    </row>
    <row r="5556" spans="2:13" s="1" customFormat="1" ht="15" hidden="1" customHeight="1" outlineLevel="1" x14ac:dyDescent="0.15">
      <c r="B5556" s="7"/>
      <c r="D5556" s="64" t="str">
        <f t="shared" si="321"/>
        <v>[Role 8]</v>
      </c>
      <c r="E5556" s="62" t="str" cm="1">
        <f t="array" ref="E5556">IF(OR(H5540:L5540*H5556:L5556 &lt; H5540:L5540*1), "!", "")</f>
        <v/>
      </c>
      <c r="F5556" s="59" t="str">
        <f>F5520</f>
        <v>[currency code]</v>
      </c>
      <c r="H5556" s="23"/>
      <c r="I5556" s="23"/>
      <c r="J5556" s="23"/>
      <c r="K5556" s="23"/>
      <c r="L5556" s="23"/>
    </row>
    <row r="5557" spans="2:13" ht="10" hidden="1" customHeight="1" outlineLevel="1" x14ac:dyDescent="0.15">
      <c r="D5557" s="1"/>
      <c r="E5557" s="1"/>
      <c r="F5557" s="1"/>
      <c r="H5557" s="1"/>
      <c r="I5557" s="1"/>
      <c r="J5557" s="1"/>
      <c r="K5557" s="1"/>
      <c r="L5557" s="1"/>
    </row>
    <row r="5558" spans="2:13" ht="15" hidden="1" customHeight="1" outlineLevel="1" x14ac:dyDescent="0.15">
      <c r="D5558" s="61" t="s">
        <v>309</v>
      </c>
      <c r="E5558" s="1"/>
      <c r="F5558" s="1"/>
      <c r="H5558" s="104" t="s">
        <v>326</v>
      </c>
      <c r="I5558" s="1"/>
      <c r="J5558" s="1"/>
      <c r="K5558" s="1"/>
      <c r="L5558" s="1"/>
    </row>
    <row r="5559" spans="2:13" s="1" customFormat="1" ht="15" hidden="1" customHeight="1" outlineLevel="1" x14ac:dyDescent="0.15">
      <c r="B5559" s="7"/>
      <c r="D5559" s="64" t="str">
        <f t="shared" ref="D5559:D5566" si="322">D5533</f>
        <v>[Role 1]</v>
      </c>
      <c r="E5559" s="43"/>
      <c r="F5559" s="8" t="str">
        <f t="shared" ref="F5559:F5566" si="323">ReportingCurrency</f>
        <v>USD</v>
      </c>
      <c r="H5559" s="28">
        <f>IF(OR(H5522=0, H5533=0), 0, H5549/H5522)</f>
        <v>0</v>
      </c>
      <c r="I5559" s="28">
        <f>IF(OR(I5522=0, I5533=0), 0, I5549/I5522)</f>
        <v>0</v>
      </c>
      <c r="J5559" s="28">
        <f>IF(OR(J5522=0, J5533=0), 0, J5549/J5522)</f>
        <v>0</v>
      </c>
      <c r="K5559" s="28">
        <f>IF(OR(K5522=0, K5533=0), 0, K5549/K5522)</f>
        <v>0</v>
      </c>
      <c r="L5559" s="28">
        <f>IF(OR(L5522=0, L5533=0), 0, L5549/L5522)</f>
        <v>0</v>
      </c>
    </row>
    <row r="5560" spans="2:13" s="1" customFormat="1" ht="15" hidden="1" customHeight="1" outlineLevel="1" x14ac:dyDescent="0.15">
      <c r="B5560" s="7"/>
      <c r="D5560" s="64" t="str">
        <f t="shared" si="322"/>
        <v>[Role 2]</v>
      </c>
      <c r="E5560" s="43"/>
      <c r="F5560" s="8" t="str">
        <f t="shared" si="323"/>
        <v>USD</v>
      </c>
      <c r="H5560" s="28">
        <f>IF(OR(H5522=0, H5534=0), 0, H5550/H5522)</f>
        <v>0</v>
      </c>
      <c r="I5560" s="28">
        <f>IF(OR(I5522=0, I5534=0), 0, I5550/I5522)</f>
        <v>0</v>
      </c>
      <c r="J5560" s="28">
        <f>IF(OR(J5522=0, J5534=0), 0, J5550/J5522)</f>
        <v>0</v>
      </c>
      <c r="K5560" s="28">
        <f>IF(OR(K5522=0, K5534=0), 0, K5550/K5522)</f>
        <v>0</v>
      </c>
      <c r="L5560" s="28">
        <f>IF(OR(L5522=0, L5534=0), 0, L5550/L5522)</f>
        <v>0</v>
      </c>
    </row>
    <row r="5561" spans="2:13" s="1" customFormat="1" ht="15" hidden="1" customHeight="1" outlineLevel="1" x14ac:dyDescent="0.15">
      <c r="B5561" s="7"/>
      <c r="D5561" s="64" t="str">
        <f t="shared" si="322"/>
        <v>[Role 3]</v>
      </c>
      <c r="E5561" s="43"/>
      <c r="F5561" s="8" t="str">
        <f t="shared" si="323"/>
        <v>USD</v>
      </c>
      <c r="H5561" s="28">
        <f>IF(OR(H5522=0, H5535=0), 0, H5551/H5522)</f>
        <v>0</v>
      </c>
      <c r="I5561" s="28">
        <f>IF(OR(I5522=0, I5535=0), 0, I5551/I5522)</f>
        <v>0</v>
      </c>
      <c r="J5561" s="28">
        <f>IF(OR(J5522=0, J5535=0), 0, J5551/J5522)</f>
        <v>0</v>
      </c>
      <c r="K5561" s="28">
        <f>IF(OR(K5522=0, K5535=0), 0, K5551/K5522)</f>
        <v>0</v>
      </c>
      <c r="L5561" s="28">
        <f>IF(OR(L5522=0, L5535=0), 0, L5551/L5522)</f>
        <v>0</v>
      </c>
    </row>
    <row r="5562" spans="2:13" s="1" customFormat="1" ht="15" hidden="1" customHeight="1" outlineLevel="1" x14ac:dyDescent="0.15">
      <c r="B5562" s="7"/>
      <c r="D5562" s="64" t="str">
        <f t="shared" si="322"/>
        <v>[Role 4]</v>
      </c>
      <c r="E5562" s="43"/>
      <c r="F5562" s="8" t="str">
        <f t="shared" si="323"/>
        <v>USD</v>
      </c>
      <c r="H5562" s="28">
        <f>IF(OR(H5522=0, H5536=0), 0, H5552/H5522)</f>
        <v>0</v>
      </c>
      <c r="I5562" s="28">
        <f>IF(OR(I5522=0, I5536=0), 0, I5552/I5522)</f>
        <v>0</v>
      </c>
      <c r="J5562" s="28">
        <f>IF(OR(J5522=0, J5536=0), 0, J5552/J5522)</f>
        <v>0</v>
      </c>
      <c r="K5562" s="28">
        <f>IF(OR(K5522=0, K5536=0), 0, K5552/K5522)</f>
        <v>0</v>
      </c>
      <c r="L5562" s="28">
        <f>IF(OR(L5522=0, L5536=0), 0, L5552/L5522)</f>
        <v>0</v>
      </c>
    </row>
    <row r="5563" spans="2:13" s="1" customFormat="1" ht="15" hidden="1" customHeight="1" outlineLevel="1" x14ac:dyDescent="0.15">
      <c r="B5563" s="7"/>
      <c r="D5563" s="64" t="str">
        <f t="shared" si="322"/>
        <v>[Role 5]</v>
      </c>
      <c r="E5563" s="43"/>
      <c r="F5563" s="8" t="str">
        <f t="shared" si="323"/>
        <v>USD</v>
      </c>
      <c r="H5563" s="28">
        <f>IF(OR(H5522=0, H5537=0), 0, H5553/H5522)</f>
        <v>0</v>
      </c>
      <c r="I5563" s="28">
        <f>IF(OR(I5522=0, I5537=0), 0, I5553/I5522)</f>
        <v>0</v>
      </c>
      <c r="J5563" s="28">
        <f>IF(OR(J5522=0, J5537=0), 0, J5553/J5522)</f>
        <v>0</v>
      </c>
      <c r="K5563" s="28">
        <f>IF(OR(K5522=0, K5537=0), 0, K5553/K5522)</f>
        <v>0</v>
      </c>
      <c r="L5563" s="28">
        <f>IF(OR(L5522=0, L5537=0), 0, L5553/L5522)</f>
        <v>0</v>
      </c>
    </row>
    <row r="5564" spans="2:13" s="1" customFormat="1" ht="15" hidden="1" customHeight="1" outlineLevel="1" x14ac:dyDescent="0.15">
      <c r="B5564" s="7"/>
      <c r="D5564" s="64" t="str">
        <f t="shared" si="322"/>
        <v>[Role 6]</v>
      </c>
      <c r="E5564" s="43"/>
      <c r="F5564" s="8" t="str">
        <f t="shared" si="323"/>
        <v>USD</v>
      </c>
      <c r="H5564" s="28">
        <f>IF(OR(H5522=0, H5538=0), 0, H5554/H5522)</f>
        <v>0</v>
      </c>
      <c r="I5564" s="28">
        <f>IF(OR(I5522=0, I5538=0), 0, I5554/I5522)</f>
        <v>0</v>
      </c>
      <c r="J5564" s="28">
        <f>IF(OR(J5522=0, J5538=0), 0, J5554/J5522)</f>
        <v>0</v>
      </c>
      <c r="K5564" s="28">
        <f>IF(OR(K5522=0, K5538=0), 0, K5554/K5522)</f>
        <v>0</v>
      </c>
      <c r="L5564" s="28">
        <f>IF(OR(L5522=0, L5538=0), 0, L5554/L5522)</f>
        <v>0</v>
      </c>
    </row>
    <row r="5565" spans="2:13" s="1" customFormat="1" ht="15" hidden="1" customHeight="1" outlineLevel="1" x14ac:dyDescent="0.15">
      <c r="B5565" s="7"/>
      <c r="D5565" s="64" t="str">
        <f t="shared" si="322"/>
        <v>[Role 7]</v>
      </c>
      <c r="E5565" s="43"/>
      <c r="F5565" s="8" t="str">
        <f t="shared" si="323"/>
        <v>USD</v>
      </c>
      <c r="H5565" s="28">
        <f>IF(OR(H5522=0, H5539=0), 0, H5555/H5522)</f>
        <v>0</v>
      </c>
      <c r="I5565" s="28">
        <f>IF(OR(I5522=0, I5539=0), 0, I5555/I5522)</f>
        <v>0</v>
      </c>
      <c r="J5565" s="28">
        <f>IF(OR(J5522=0, J5539=0), 0, J5555/J5522)</f>
        <v>0</v>
      </c>
      <c r="K5565" s="28">
        <f>IF(OR(K5522=0, K5539=0), 0, K5555/K5522)</f>
        <v>0</v>
      </c>
      <c r="L5565" s="28">
        <f>IF(OR(L5522=0, L5539=0), 0, L5555/L5522)</f>
        <v>0</v>
      </c>
    </row>
    <row r="5566" spans="2:13" s="1" customFormat="1" ht="15" hidden="1" customHeight="1" outlineLevel="1" x14ac:dyDescent="0.15">
      <c r="B5566" s="7"/>
      <c r="D5566" s="64" t="str">
        <f t="shared" si="322"/>
        <v>[Role 8]</v>
      </c>
      <c r="E5566" s="43"/>
      <c r="F5566" s="8" t="str">
        <f t="shared" si="323"/>
        <v>USD</v>
      </c>
      <c r="H5566" s="28">
        <f>IF(OR(H5522=0, H5540=0), 0, H5556/H5522)</f>
        <v>0</v>
      </c>
      <c r="I5566" s="28">
        <f>IF(OR(I5522=0, I5540=0), 0, I5556/I5522)</f>
        <v>0</v>
      </c>
      <c r="J5566" s="28">
        <f>IF(OR(J5522=0, J5540=0), 0, J5556/J5522)</f>
        <v>0</v>
      </c>
      <c r="K5566" s="28">
        <f>IF(OR(K5522=0, K5540=0), 0, K5556/K5522)</f>
        <v>0</v>
      </c>
      <c r="L5566" s="28">
        <f>IF(OR(L5522=0, L5540=0), 0, L5556/L5522)</f>
        <v>0</v>
      </c>
    </row>
    <row r="5567" spans="2:13" hidden="1" outlineLevel="1" x14ac:dyDescent="0.15"/>
    <row r="5568" spans="2:13" s="1" customFormat="1" ht="18" hidden="1" customHeight="1" outlineLevel="1" x14ac:dyDescent="0.15">
      <c r="B5568" s="7"/>
      <c r="C5568" s="95" t="s">
        <v>10</v>
      </c>
      <c r="D5568" s="95"/>
      <c r="E5568" s="95"/>
      <c r="F5568" s="96"/>
      <c r="G5568" s="96"/>
      <c r="H5568" s="103" t="s">
        <v>4</v>
      </c>
      <c r="I5568" s="96" t="s">
        <v>5</v>
      </c>
      <c r="J5568" s="96" t="s">
        <v>6</v>
      </c>
      <c r="K5568" s="96" t="s">
        <v>257</v>
      </c>
      <c r="L5568" s="96" t="s">
        <v>258</v>
      </c>
      <c r="M5568" s="96"/>
    </row>
    <row r="5569" spans="2:13" ht="10" hidden="1" customHeight="1" outlineLevel="1" x14ac:dyDescent="0.15"/>
    <row r="5570" spans="2:13" s="1" customFormat="1" ht="15" hidden="1" customHeight="1" outlineLevel="1" x14ac:dyDescent="0.15">
      <c r="B5570" s="7"/>
      <c r="D5570" s="9" t="s">
        <v>17</v>
      </c>
      <c r="F5570" s="8" t="s">
        <v>9</v>
      </c>
      <c r="H5570" s="29">
        <f>H5544</f>
        <v>0</v>
      </c>
      <c r="I5570" s="29">
        <f>I5544</f>
        <v>0</v>
      </c>
      <c r="J5570" s="29">
        <f>J5544</f>
        <v>0</v>
      </c>
      <c r="K5570" s="29">
        <f>K5544</f>
        <v>0</v>
      </c>
      <c r="L5570" s="29">
        <f>L5544</f>
        <v>0</v>
      </c>
    </row>
    <row r="5571" spans="2:13" ht="4" hidden="1" customHeight="1" outlineLevel="1" x14ac:dyDescent="0.15">
      <c r="D5571" s="9"/>
      <c r="F5571" s="1"/>
      <c r="H5571" s="1"/>
      <c r="I5571" s="1"/>
      <c r="J5571" s="1"/>
      <c r="K5571" s="1"/>
      <c r="L5571" s="1"/>
    </row>
    <row r="5572" spans="2:13" s="1" customFormat="1" ht="15" hidden="1" customHeight="1" outlineLevel="1" x14ac:dyDescent="0.15">
      <c r="B5572" s="7"/>
      <c r="D5572" s="9" t="s">
        <v>249</v>
      </c>
      <c r="F5572" s="8" t="s">
        <v>9</v>
      </c>
      <c r="H5572" s="29" cm="1">
        <f t="array" ref="H5572">SUM(H5533:H5540 * (H5549:H5556 &lt;H5520))</f>
        <v>0</v>
      </c>
      <c r="I5572" s="29" cm="1">
        <f t="array" ref="I5572">SUM(I5533:I5540 * (I5549:I5556 &lt;I5520))</f>
        <v>0</v>
      </c>
      <c r="J5572" s="29" cm="1">
        <f t="array" ref="J5572">SUM(J5533:J5540 * (J5549:J5556 &lt;J5520))</f>
        <v>0</v>
      </c>
      <c r="K5572" s="29" cm="1">
        <f t="array" ref="K5572">SUM(K5533:K5540 * (K5549:K5556 &lt;K5520))</f>
        <v>0</v>
      </c>
      <c r="L5572" s="29" cm="1">
        <f t="array" ref="L5572">SUM(L5533:L5540 * (L5549:L5556 &lt;L5520))</f>
        <v>0</v>
      </c>
    </row>
    <row r="5573" spans="2:13" ht="4" hidden="1" customHeight="1" outlineLevel="1" x14ac:dyDescent="0.15">
      <c r="D5573" s="9"/>
      <c r="F5573" s="1"/>
      <c r="H5573" s="1"/>
      <c r="I5573" s="1"/>
      <c r="J5573" s="1"/>
      <c r="K5573" s="1"/>
      <c r="L5573" s="1"/>
    </row>
    <row r="5574" spans="2:13" s="1" customFormat="1" ht="15" hidden="1" customHeight="1" outlineLevel="1" x14ac:dyDescent="0.15">
      <c r="B5574" s="7"/>
      <c r="D5574" s="9" t="s">
        <v>11</v>
      </c>
      <c r="F5574" s="8" t="str">
        <f>ReportingCurrencyUnitLables</f>
        <v>USD 000s</v>
      </c>
      <c r="H5574" s="29">
        <f>H5524 * H5544 / 1000</f>
        <v>0</v>
      </c>
      <c r="I5574" s="105">
        <f t="shared" ref="I5574:L5574" si="324">I5524 * I5544 / 1000</f>
        <v>0</v>
      </c>
      <c r="J5574" s="29">
        <f t="shared" si="324"/>
        <v>0</v>
      </c>
      <c r="K5574" s="29">
        <f t="shared" si="324"/>
        <v>0</v>
      </c>
      <c r="L5574" s="29">
        <f t="shared" si="324"/>
        <v>0</v>
      </c>
    </row>
    <row r="5575" spans="2:13" ht="4" hidden="1" customHeight="1" outlineLevel="1" x14ac:dyDescent="0.15">
      <c r="D5575" s="9"/>
      <c r="F5575" s="1"/>
      <c r="H5575" s="1"/>
      <c r="I5575" s="1"/>
      <c r="J5575" s="1"/>
      <c r="K5575" s="1"/>
      <c r="L5575" s="1"/>
    </row>
    <row r="5576" spans="2:13" s="1" customFormat="1" ht="15" hidden="1" customHeight="1" outlineLevel="1" x14ac:dyDescent="0.15">
      <c r="B5576" s="7"/>
      <c r="D5576" s="9" t="s">
        <v>13</v>
      </c>
      <c r="F5576" s="8" t="s">
        <v>14</v>
      </c>
      <c r="H5576" s="30">
        <f>IF(H5570=0,0,H5572 / H5570)</f>
        <v>0</v>
      </c>
      <c r="I5576" s="30">
        <f>IF(I5570=0,0,I5572 / I5570)</f>
        <v>0</v>
      </c>
      <c r="J5576" s="30">
        <f>IF(J5570=0,0,J5572 / J5570)</f>
        <v>0</v>
      </c>
      <c r="K5576" s="30">
        <f>IF(K5570=0,0,K5572 / K5570)</f>
        <v>0</v>
      </c>
      <c r="L5576" s="30">
        <f>IF(L5570=0,0,L5572 / L5570)</f>
        <v>0</v>
      </c>
    </row>
    <row r="5577" spans="2:13" ht="4" hidden="1" customHeight="1" outlineLevel="1" x14ac:dyDescent="0.15">
      <c r="D5577" s="9"/>
      <c r="F5577" s="1"/>
      <c r="H5577" s="1"/>
      <c r="I5577" s="1"/>
      <c r="J5577" s="1"/>
      <c r="K5577" s="1"/>
      <c r="L5577" s="1"/>
    </row>
    <row r="5578" spans="2:13" ht="15" hidden="1" customHeight="1" outlineLevel="1" x14ac:dyDescent="0.15">
      <c r="D5578" s="9" t="s">
        <v>301</v>
      </c>
      <c r="F5578" s="8" t="str">
        <f>ReportingCurrencyUnitLables</f>
        <v>USD 000s</v>
      </c>
      <c r="G5578" s="1"/>
      <c r="H5578" s="105" cm="1">
        <f t="array" ref="H5578">SUM((H5559:H5566&lt;H5524) * (H5524 - H5559:H5566) * H5533:H5540) / 1000</f>
        <v>0</v>
      </c>
      <c r="I5578" s="105" cm="1">
        <f t="array" ref="I5578">SUM((I5559:I5566&lt;I5524) * (I5524 - I5559:I5566) * I5533:I5540) / 1000</f>
        <v>0</v>
      </c>
      <c r="J5578" s="105" cm="1">
        <f t="array" ref="J5578">SUM((J5559:J5566&lt;J5524) * (J5524 - J5559:J5566) * J5533:J5540) / 1000</f>
        <v>0</v>
      </c>
      <c r="K5578" s="105" cm="1">
        <f t="array" ref="K5578">SUM((K5559:K5566&lt;K5524) * (K5524 - K5559:K5566) * K5533:K5540) / 1000</f>
        <v>0</v>
      </c>
      <c r="L5578" s="105" cm="1">
        <f t="array" ref="L5578">SUM((L5559:L5566&lt;L5524) * (L5524 - L5559:L5566) * L5533:L5540) / 1000</f>
        <v>0</v>
      </c>
    </row>
    <row r="5579" spans="2:13" ht="4" hidden="1" customHeight="1" outlineLevel="1" x14ac:dyDescent="0.15">
      <c r="D5579" s="9"/>
      <c r="F5579" s="1"/>
      <c r="H5579" s="1"/>
      <c r="I5579" s="1"/>
      <c r="J5579" s="1"/>
      <c r="K5579" s="1"/>
      <c r="L5579" s="1"/>
    </row>
    <row r="5580" spans="2:13" s="1" customFormat="1" ht="15" hidden="1" customHeight="1" outlineLevel="1" x14ac:dyDescent="0.15">
      <c r="B5580" s="7"/>
      <c r="D5580" s="9" t="s">
        <v>252</v>
      </c>
      <c r="F5580" s="8" t="s">
        <v>250</v>
      </c>
      <c r="H5580" s="30">
        <f>IF(H5574=0, 0, H5578/H5574)</f>
        <v>0</v>
      </c>
      <c r="I5580" s="30">
        <f>IF(I5574=0, 0, I5578/I5574)</f>
        <v>0</v>
      </c>
      <c r="J5580" s="30">
        <f>IF(J5574=0, 0, J5578/J5574)</f>
        <v>0</v>
      </c>
      <c r="K5580" s="30">
        <f>IF(K5574=0, 0, K5578/K5574)</f>
        <v>0</v>
      </c>
      <c r="L5580" s="30">
        <f>IF(L5574=0, 0, L5578/L5574)</f>
        <v>0</v>
      </c>
    </row>
    <row r="5581" spans="2:13" ht="4" hidden="1" customHeight="1" outlineLevel="1" x14ac:dyDescent="0.15">
      <c r="D5581" s="9"/>
      <c r="F5581" s="1"/>
      <c r="H5581" s="1"/>
      <c r="I5581" s="1"/>
      <c r="J5581" s="1"/>
      <c r="K5581" s="1"/>
      <c r="L5581" s="1"/>
    </row>
    <row r="5582" spans="2:13" s="1" customFormat="1" ht="15" hidden="1" customHeight="1" outlineLevel="1" x14ac:dyDescent="0.15">
      <c r="B5582" s="7"/>
      <c r="C5582" s="7"/>
      <c r="D5582" s="9" t="s">
        <v>251</v>
      </c>
      <c r="F5582" s="8" t="s">
        <v>259</v>
      </c>
      <c r="H5582" s="31"/>
      <c r="I5582" s="30">
        <f>IF(H5580=0, 0, -(I5580-H5580) / H5580)</f>
        <v>0</v>
      </c>
      <c r="J5582" s="30">
        <f>IF(I5580=0, 0, -(J5580-I5580) / I5580)</f>
        <v>0</v>
      </c>
      <c r="K5582" s="30">
        <f>IF(J5580=0, 0, -(K5580-J5580) / J5580)</f>
        <v>0</v>
      </c>
      <c r="L5582" s="30">
        <f>IF(K5580=0, 0, -(L5580-K5580) / K5580)</f>
        <v>0</v>
      </c>
    </row>
    <row r="5583" spans="2:13" hidden="1" outlineLevel="1" x14ac:dyDescent="0.15"/>
    <row r="5584" spans="2:13" s="1" customFormat="1" ht="18" hidden="1" customHeight="1" outlineLevel="1" x14ac:dyDescent="0.15">
      <c r="B5584" s="7"/>
      <c r="C5584" s="95" t="s">
        <v>241</v>
      </c>
      <c r="D5584" s="95"/>
      <c r="E5584" s="97">
        <f>IF(AND(J5511 = "Yes", OR(ISBLANK(Worker_Type_Filter), Worker_Type_Filter = H5516),
 OR(ISBLANK(Country_Filter), Country_Filter = J5516)), 1, 0)</f>
        <v>1</v>
      </c>
      <c r="F5584" s="96"/>
      <c r="G5584" s="96"/>
      <c r="H5584" s="96" t="s">
        <v>4</v>
      </c>
      <c r="I5584" s="96" t="s">
        <v>5</v>
      </c>
      <c r="J5584" s="96" t="s">
        <v>6</v>
      </c>
      <c r="K5584" s="96" t="s">
        <v>257</v>
      </c>
      <c r="L5584" s="96" t="s">
        <v>258</v>
      </c>
      <c r="M5584" s="96"/>
    </row>
    <row r="5585" spans="2:14" ht="10" hidden="1" customHeight="1" outlineLevel="1" x14ac:dyDescent="0.15">
      <c r="C5585" s="44" t="s">
        <v>248</v>
      </c>
    </row>
    <row r="5586" spans="2:14" ht="4" hidden="1" customHeight="1" outlineLevel="1" x14ac:dyDescent="0.15"/>
    <row r="5587" spans="2:14" s="1" customFormat="1" ht="15" hidden="1" customHeight="1" outlineLevel="1" x14ac:dyDescent="0.15">
      <c r="B5587" s="7"/>
      <c r="C5587" s="19">
        <v>1</v>
      </c>
      <c r="D5587" s="9" t="s">
        <v>17</v>
      </c>
      <c r="F5587" s="8" t="s">
        <v>9</v>
      </c>
      <c r="H5587" s="29">
        <f>H5570 * $E5584</f>
        <v>0</v>
      </c>
      <c r="I5587" s="29">
        <f>I5570 * $E5584</f>
        <v>0</v>
      </c>
      <c r="J5587" s="29">
        <f>J5570 * $E5584</f>
        <v>0</v>
      </c>
      <c r="K5587" s="29">
        <f>K5570 * $E5584</f>
        <v>0</v>
      </c>
      <c r="L5587" s="29">
        <f>L5570 * $E5584</f>
        <v>0</v>
      </c>
    </row>
    <row r="5588" spans="2:14" ht="4" hidden="1" customHeight="1" outlineLevel="1" x14ac:dyDescent="0.15">
      <c r="D5588" s="9"/>
      <c r="F5588" s="1"/>
      <c r="H5588" s="1"/>
      <c r="I5588" s="1"/>
      <c r="J5588" s="1"/>
      <c r="K5588" s="1"/>
      <c r="L5588" s="1"/>
    </row>
    <row r="5589" spans="2:14" s="1" customFormat="1" ht="15" hidden="1" customHeight="1" outlineLevel="1" x14ac:dyDescent="0.15">
      <c r="B5589" s="7"/>
      <c r="C5589" s="19">
        <v>2</v>
      </c>
      <c r="D5589" s="9" t="s">
        <v>249</v>
      </c>
      <c r="F5589" s="8" t="s">
        <v>9</v>
      </c>
      <c r="H5589" s="29">
        <f>H5572 * $E5584</f>
        <v>0</v>
      </c>
      <c r="I5589" s="29">
        <f>I5572 * $E5584</f>
        <v>0</v>
      </c>
      <c r="J5589" s="29">
        <f>J5572 * $E5584</f>
        <v>0</v>
      </c>
      <c r="K5589" s="29">
        <f>K5572 * $E5584</f>
        <v>0</v>
      </c>
      <c r="L5589" s="29">
        <f>L5572 * $E5584</f>
        <v>0</v>
      </c>
    </row>
    <row r="5590" spans="2:14" ht="4" hidden="1" customHeight="1" outlineLevel="1" x14ac:dyDescent="0.15">
      <c r="D5590" s="9"/>
      <c r="F5590" s="1"/>
      <c r="H5590" s="1"/>
      <c r="I5590" s="1"/>
      <c r="J5590" s="1"/>
      <c r="K5590" s="1"/>
      <c r="L5590" s="1"/>
    </row>
    <row r="5591" spans="2:14" s="1" customFormat="1" ht="15" hidden="1" customHeight="1" outlineLevel="1" x14ac:dyDescent="0.15">
      <c r="B5591" s="7"/>
      <c r="C5591" s="19">
        <v>3</v>
      </c>
      <c r="D5591" s="9" t="s">
        <v>11</v>
      </c>
      <c r="F5591" s="8" t="str">
        <f>ReportingCurrencyUnitLables</f>
        <v>USD 000s</v>
      </c>
      <c r="H5591" s="29">
        <f>H5574 * $E5584</f>
        <v>0</v>
      </c>
      <c r="I5591" s="29">
        <f>I5574 * $E5584</f>
        <v>0</v>
      </c>
      <c r="J5591" s="29">
        <f>J5574 * $E5584</f>
        <v>0</v>
      </c>
      <c r="K5591" s="29">
        <f>K5574 * $E5584</f>
        <v>0</v>
      </c>
      <c r="L5591" s="29">
        <f>L5574 * $E5584</f>
        <v>0</v>
      </c>
    </row>
    <row r="5592" spans="2:14" ht="4" hidden="1" customHeight="1" outlineLevel="1" x14ac:dyDescent="0.15">
      <c r="D5592" s="9"/>
      <c r="F5592" s="1"/>
      <c r="H5592" s="1"/>
      <c r="I5592" s="1"/>
      <c r="J5592" s="1"/>
      <c r="K5592" s="1"/>
      <c r="L5592" s="1"/>
    </row>
    <row r="5593" spans="2:14" s="1" customFormat="1" ht="15" hidden="1" customHeight="1" outlineLevel="1" x14ac:dyDescent="0.15">
      <c r="B5593" s="7"/>
      <c r="C5593" s="19">
        <v>4</v>
      </c>
      <c r="D5593" s="9" t="s">
        <v>256</v>
      </c>
      <c r="F5593" s="8" t="str">
        <f>ReportingCurrencyUnitLables</f>
        <v>USD 000s</v>
      </c>
      <c r="H5593" s="29">
        <f>H5578 * $E5584</f>
        <v>0</v>
      </c>
      <c r="I5593" s="29">
        <f>I5578 * $E5584</f>
        <v>0</v>
      </c>
      <c r="J5593" s="29">
        <f>J5578 * $E5584</f>
        <v>0</v>
      </c>
      <c r="K5593" s="29">
        <f>K5578 * $E5584</f>
        <v>0</v>
      </c>
      <c r="L5593" s="29">
        <f>L5578 * $E5584</f>
        <v>0</v>
      </c>
    </row>
    <row r="5594" spans="2:14" ht="4" hidden="1" customHeight="1" outlineLevel="1" x14ac:dyDescent="0.15">
      <c r="D5594" s="9"/>
      <c r="F5594" s="1"/>
      <c r="H5594" s="1"/>
      <c r="I5594" s="1"/>
      <c r="J5594" s="1"/>
      <c r="K5594" s="1"/>
      <c r="L5594" s="1"/>
    </row>
    <row r="5595" spans="2:14" ht="10" hidden="1" customHeight="1" outlineLevel="1" x14ac:dyDescent="0.15">
      <c r="B5595" s="45"/>
      <c r="C5595" s="41"/>
      <c r="D5595" s="41"/>
      <c r="E5595" s="41"/>
      <c r="F5595" s="41"/>
      <c r="G5595" s="41"/>
      <c r="H5595" s="41"/>
      <c r="I5595" s="46"/>
      <c r="J5595" s="46"/>
      <c r="K5595" s="46"/>
      <c r="L5595" s="41"/>
      <c r="M5595" s="41"/>
      <c r="N5595" s="1"/>
    </row>
    <row r="5596" spans="2:14" ht="10" customHeight="1" x14ac:dyDescent="0.15">
      <c r="B5596" s="45"/>
      <c r="C5596" s="41"/>
      <c r="D5596" s="41"/>
      <c r="E5596" s="41"/>
      <c r="F5596" s="41"/>
      <c r="G5596" s="41"/>
      <c r="H5596" s="41"/>
      <c r="I5596" s="46"/>
      <c r="J5596" s="46"/>
      <c r="K5596" s="46"/>
      <c r="L5596" s="41"/>
      <c r="M5596" s="41"/>
      <c r="N5596" s="1"/>
    </row>
    <row r="5597" spans="2:14" s="1" customFormat="1" ht="19" collapsed="1" x14ac:dyDescent="0.15">
      <c r="B5597" s="87" cm="1">
        <f t="array" aca="1" ref="B5597" ca="1">MAX($B$2:OFFSET(B5597,-1,0)+1)</f>
        <v>66</v>
      </c>
      <c r="C5597" s="88" t="str">
        <f>UPPER(J5602) &amp;" / " &amp; K5602  &amp; " / " &amp; L5602 &amp; " / " &amp; H5602</f>
        <v xml:space="preserve"> /  /  / </v>
      </c>
      <c r="D5597" s="88"/>
      <c r="E5597" s="41"/>
      <c r="F5597" s="41"/>
      <c r="G5597" s="41"/>
      <c r="H5597" s="62" t="str">
        <f>IF(COUNTIF(E5599:E5679, "!")&gt;0, "!", "")</f>
        <v/>
      </c>
      <c r="I5597" s="18" t="s">
        <v>240</v>
      </c>
      <c r="J5597" s="2" t="s">
        <v>210</v>
      </c>
      <c r="K5597" s="18" t="s">
        <v>266</v>
      </c>
      <c r="L5597" s="42">
        <f>E5670</f>
        <v>1</v>
      </c>
      <c r="M5597" s="41"/>
    </row>
    <row r="5598" spans="2:14" s="1" customFormat="1" ht="4" hidden="1" customHeight="1" outlineLevel="1" x14ac:dyDescent="0.15">
      <c r="B5598" s="92"/>
      <c r="C5598" s="93"/>
      <c r="D5598" s="93"/>
      <c r="E5598" s="93"/>
      <c r="F5598" s="93"/>
      <c r="G5598" s="93"/>
      <c r="H5598" s="93"/>
      <c r="I5598" s="94"/>
      <c r="J5598" s="94"/>
      <c r="K5598" s="94"/>
      <c r="L5598" s="93"/>
      <c r="M5598" s="93"/>
    </row>
    <row r="5599" spans="2:14" ht="10" hidden="1" customHeight="1" outlineLevel="1" x14ac:dyDescent="0.15"/>
    <row r="5600" spans="2:14" ht="15" hidden="1" customHeight="1" outlineLevel="1" x14ac:dyDescent="0.15">
      <c r="D5600" s="1"/>
      <c r="E5600" s="1"/>
      <c r="H5600" s="4" t="s">
        <v>1</v>
      </c>
      <c r="J5600" s="4" t="s">
        <v>0</v>
      </c>
      <c r="K5600" s="4" t="s">
        <v>209</v>
      </c>
      <c r="L5600" s="4" t="s">
        <v>263</v>
      </c>
    </row>
    <row r="5601" spans="2:13" ht="5" hidden="1" customHeight="1" outlineLevel="1" x14ac:dyDescent="0.15">
      <c r="D5601" s="1"/>
      <c r="E5601" s="1"/>
      <c r="H5601" s="1"/>
      <c r="J5601" s="1"/>
      <c r="K5601" s="1"/>
      <c r="L5601" s="1"/>
    </row>
    <row r="5602" spans="2:13" ht="15" hidden="1" customHeight="1" outlineLevel="1" x14ac:dyDescent="0.15">
      <c r="D5602" s="9" t="s">
        <v>2</v>
      </c>
      <c r="E5602" s="1"/>
      <c r="H5602" s="2"/>
      <c r="J5602" s="2"/>
      <c r="K5602" s="2"/>
      <c r="L5602" s="2"/>
    </row>
    <row r="5603" spans="2:13" hidden="1" outlineLevel="1" x14ac:dyDescent="0.15">
      <c r="D5603" s="1"/>
      <c r="E5603" s="1"/>
      <c r="F5603" s="1"/>
      <c r="H5603" s="1"/>
      <c r="I5603" s="1"/>
      <c r="J5603" s="1"/>
      <c r="K5603" s="1"/>
      <c r="L5603" s="1"/>
    </row>
    <row r="5604" spans="2:13" s="1" customFormat="1" ht="18" hidden="1" customHeight="1" outlineLevel="1" x14ac:dyDescent="0.15">
      <c r="B5604" s="7"/>
      <c r="C5604" s="95" t="s">
        <v>3</v>
      </c>
      <c r="D5604" s="95"/>
      <c r="E5604" s="95"/>
      <c r="F5604" s="96"/>
      <c r="G5604" s="96"/>
      <c r="H5604" s="96" t="s">
        <v>4</v>
      </c>
      <c r="I5604" s="96" t="s">
        <v>5</v>
      </c>
      <c r="J5604" s="96" t="s">
        <v>6</v>
      </c>
      <c r="K5604" s="96" t="s">
        <v>257</v>
      </c>
      <c r="L5604" s="96" t="s">
        <v>258</v>
      </c>
      <c r="M5604" s="96"/>
    </row>
    <row r="5605" spans="2:13" ht="10" hidden="1" customHeight="1" outlineLevel="1" x14ac:dyDescent="0.15">
      <c r="H5605" s="1"/>
      <c r="I5605" s="1"/>
      <c r="J5605" s="1"/>
      <c r="K5605" s="1"/>
      <c r="L5605" s="1"/>
    </row>
    <row r="5606" spans="2:13" s="1" customFormat="1" ht="15" hidden="1" customHeight="1" outlineLevel="1" x14ac:dyDescent="0.15">
      <c r="B5606" s="7"/>
      <c r="D5606" s="9" t="s">
        <v>3</v>
      </c>
      <c r="F5606" s="17" t="s">
        <v>331</v>
      </c>
      <c r="H5606" s="22"/>
      <c r="I5606" s="22"/>
      <c r="J5606" s="22"/>
      <c r="K5606" s="22"/>
      <c r="L5606" s="22"/>
    </row>
    <row r="5607" spans="2:13" ht="4" hidden="1" customHeight="1" outlineLevel="1" x14ac:dyDescent="0.15">
      <c r="D5607" s="1"/>
      <c r="E5607" s="1"/>
      <c r="F5607" s="1"/>
      <c r="H5607" s="1"/>
      <c r="I5607" s="1"/>
      <c r="J5607" s="1"/>
      <c r="K5607" s="1"/>
      <c r="L5607" s="1"/>
    </row>
    <row r="5608" spans="2:13" s="1" customFormat="1" ht="15" hidden="1" customHeight="1" outlineLevel="1" x14ac:dyDescent="0.15">
      <c r="B5608" s="7"/>
      <c r="D5608" s="9" t="s">
        <v>246</v>
      </c>
      <c r="F5608" s="8" t="str">
        <f>F5610 &amp; ":" &amp; F5606</f>
        <v>USD:[currency code]</v>
      </c>
      <c r="H5608" s="24"/>
      <c r="I5608" s="24"/>
      <c r="J5608" s="24"/>
      <c r="K5608" s="24"/>
      <c r="L5608" s="24"/>
    </row>
    <row r="5609" spans="2:13" ht="4" hidden="1" customHeight="1" outlineLevel="1" x14ac:dyDescent="0.15">
      <c r="D5609" s="1"/>
      <c r="E5609" s="1"/>
      <c r="F5609" s="1"/>
      <c r="H5609" s="1"/>
      <c r="I5609" s="1"/>
      <c r="J5609" s="1"/>
      <c r="K5609" s="1"/>
      <c r="L5609" s="1"/>
    </row>
    <row r="5610" spans="2:13" s="1" customFormat="1" ht="15" hidden="1" customHeight="1" outlineLevel="1" x14ac:dyDescent="0.15">
      <c r="B5610" s="7"/>
      <c r="D5610" s="9" t="s">
        <v>16</v>
      </c>
      <c r="F5610" s="8" t="str">
        <f>ReportingCurrency</f>
        <v>USD</v>
      </c>
      <c r="H5610" s="28">
        <f>IF(H5608=0, 0, H5606/H5608)</f>
        <v>0</v>
      </c>
      <c r="I5610" s="28">
        <f>IF(I5608=0, 0, I5606/I5608)</f>
        <v>0</v>
      </c>
      <c r="J5610" s="28">
        <f>IF(J5608=0, 0, J5606/J5608)</f>
        <v>0</v>
      </c>
      <c r="K5610" s="28">
        <f>IF(K5608=0, 0, K5606/K5608)</f>
        <v>0</v>
      </c>
      <c r="L5610" s="28">
        <f>IF(L5608=0, 0, L5606/L5608)</f>
        <v>0</v>
      </c>
    </row>
    <row r="5611" spans="2:13" ht="4" hidden="1" customHeight="1" outlineLevel="1" x14ac:dyDescent="0.15">
      <c r="D5611" s="1"/>
      <c r="E5611" s="1"/>
      <c r="F5611" s="1"/>
      <c r="H5611" s="1"/>
      <c r="I5611" s="1"/>
      <c r="J5611" s="1"/>
      <c r="K5611" s="1"/>
      <c r="L5611" s="1"/>
    </row>
    <row r="5612" spans="2:13" s="1" customFormat="1" ht="15" hidden="1" customHeight="1" outlineLevel="1" x14ac:dyDescent="0.15">
      <c r="B5612" s="7"/>
      <c r="D5612" s="9" t="s">
        <v>253</v>
      </c>
      <c r="F5612" s="8" t="s">
        <v>254</v>
      </c>
      <c r="H5612" s="2"/>
      <c r="I5612" s="2"/>
      <c r="J5612" s="2"/>
      <c r="K5612" s="2"/>
      <c r="L5612" s="2"/>
    </row>
    <row r="5613" spans="2:13" ht="4" hidden="1" customHeight="1" outlineLevel="1" x14ac:dyDescent="0.15">
      <c r="D5613" s="1"/>
      <c r="E5613" s="1"/>
      <c r="F5613" s="1"/>
      <c r="H5613" s="1"/>
      <c r="I5613" s="1"/>
      <c r="J5613" s="1"/>
      <c r="K5613" s="1"/>
      <c r="L5613" s="1"/>
    </row>
    <row r="5614" spans="2:13" s="1" customFormat="1" ht="15" hidden="1" customHeight="1" outlineLevel="1" x14ac:dyDescent="0.15">
      <c r="B5614" s="7"/>
      <c r="D5614" s="9" t="s">
        <v>279</v>
      </c>
      <c r="F5614" s="8" t="s">
        <v>255</v>
      </c>
      <c r="H5614" s="25"/>
      <c r="I5614" s="25"/>
      <c r="J5614" s="25"/>
      <c r="K5614" s="25"/>
      <c r="L5614" s="25"/>
    </row>
    <row r="5615" spans="2:13" hidden="1" outlineLevel="1" x14ac:dyDescent="0.15">
      <c r="D5615" s="1"/>
      <c r="E5615" s="1"/>
      <c r="F5615" s="1"/>
      <c r="H5615" s="1"/>
      <c r="I5615" s="1"/>
      <c r="J5615" s="1"/>
      <c r="K5615" s="1"/>
      <c r="L5615" s="1"/>
    </row>
    <row r="5616" spans="2:13" s="1" customFormat="1" ht="18" hidden="1" customHeight="1" outlineLevel="1" x14ac:dyDescent="0.15">
      <c r="B5616" s="7"/>
      <c r="C5616" s="95" t="s">
        <v>8</v>
      </c>
      <c r="D5616" s="95"/>
      <c r="E5616" s="95"/>
      <c r="F5616" s="96"/>
      <c r="G5616" s="96"/>
      <c r="H5616" s="96" t="s">
        <v>4</v>
      </c>
      <c r="I5616" s="96" t="s">
        <v>5</v>
      </c>
      <c r="J5616" s="96" t="s">
        <v>6</v>
      </c>
      <c r="K5616" s="96" t="s">
        <v>257</v>
      </c>
      <c r="L5616" s="96" t="s">
        <v>258</v>
      </c>
      <c r="M5616" s="96"/>
    </row>
    <row r="5617" spans="2:13" ht="10" hidden="1" customHeight="1" outlineLevel="1" x14ac:dyDescent="0.15">
      <c r="H5617" s="1"/>
      <c r="I5617" s="1"/>
      <c r="J5617" s="1"/>
      <c r="K5617" s="1"/>
      <c r="L5617" s="1"/>
    </row>
    <row r="5618" spans="2:13" ht="15" hidden="1" customHeight="1" outlineLevel="1" x14ac:dyDescent="0.15">
      <c r="D5618" s="9" t="s">
        <v>323</v>
      </c>
      <c r="E5618" s="1"/>
      <c r="F5618" s="1"/>
      <c r="H5618" s="65"/>
      <c r="I5618" s="1"/>
      <c r="J5618" s="1"/>
      <c r="K5618" s="1"/>
      <c r="L5618" s="1"/>
    </row>
    <row r="5619" spans="2:13" s="1" customFormat="1" ht="15" hidden="1" customHeight="1" outlineLevel="1" x14ac:dyDescent="0.15">
      <c r="B5619" s="7"/>
      <c r="D5619" s="63" t="s">
        <v>317</v>
      </c>
      <c r="F5619" s="8" t="s">
        <v>18</v>
      </c>
      <c r="H5619" s="23"/>
      <c r="I5619" s="23"/>
      <c r="J5619" s="23"/>
      <c r="K5619" s="23"/>
      <c r="L5619" s="23"/>
    </row>
    <row r="5620" spans="2:13" s="1" customFormat="1" ht="15" hidden="1" customHeight="1" outlineLevel="1" x14ac:dyDescent="0.15">
      <c r="B5620" s="7"/>
      <c r="D5620" s="63" t="s">
        <v>302</v>
      </c>
      <c r="F5620" s="8" t="s">
        <v>18</v>
      </c>
      <c r="H5620" s="23"/>
      <c r="I5620" s="23"/>
      <c r="J5620" s="23"/>
      <c r="K5620" s="23"/>
      <c r="L5620" s="23"/>
    </row>
    <row r="5621" spans="2:13" s="1" customFormat="1" ht="15" hidden="1" customHeight="1" outlineLevel="1" x14ac:dyDescent="0.15">
      <c r="B5621" s="7"/>
      <c r="D5621" s="63" t="s">
        <v>303</v>
      </c>
      <c r="F5621" s="8" t="s">
        <v>18</v>
      </c>
      <c r="H5621" s="23"/>
      <c r="I5621" s="23"/>
      <c r="J5621" s="23"/>
      <c r="K5621" s="23"/>
      <c r="L5621" s="23"/>
    </row>
    <row r="5622" spans="2:13" s="1" customFormat="1" ht="15" hidden="1" customHeight="1" outlineLevel="1" x14ac:dyDescent="0.15">
      <c r="B5622" s="7"/>
      <c r="D5622" s="63" t="s">
        <v>304</v>
      </c>
      <c r="F5622" s="8" t="s">
        <v>18</v>
      </c>
      <c r="H5622" s="23"/>
      <c r="I5622" s="23"/>
      <c r="J5622" s="23"/>
      <c r="K5622" s="23"/>
      <c r="L5622" s="23"/>
    </row>
    <row r="5623" spans="2:13" s="1" customFormat="1" ht="15" hidden="1" customHeight="1" outlineLevel="1" x14ac:dyDescent="0.15">
      <c r="B5623" s="7"/>
      <c r="D5623" s="63" t="s">
        <v>318</v>
      </c>
      <c r="F5623" s="8" t="s">
        <v>18</v>
      </c>
      <c r="H5623" s="23"/>
      <c r="I5623" s="23"/>
      <c r="J5623" s="23"/>
      <c r="K5623" s="23"/>
      <c r="L5623" s="23"/>
    </row>
    <row r="5624" spans="2:13" s="1" customFormat="1" ht="15" hidden="1" customHeight="1" outlineLevel="1" x14ac:dyDescent="0.15">
      <c r="B5624" s="7"/>
      <c r="D5624" s="63" t="s">
        <v>319</v>
      </c>
      <c r="F5624" s="8" t="s">
        <v>18</v>
      </c>
      <c r="H5624" s="23"/>
      <c r="I5624" s="23"/>
      <c r="J5624" s="23"/>
      <c r="K5624" s="23"/>
      <c r="L5624" s="23"/>
    </row>
    <row r="5625" spans="2:13" s="1" customFormat="1" ht="15" hidden="1" customHeight="1" outlineLevel="1" x14ac:dyDescent="0.15">
      <c r="B5625" s="7"/>
      <c r="D5625" s="63" t="s">
        <v>320</v>
      </c>
      <c r="F5625" s="8" t="s">
        <v>18</v>
      </c>
      <c r="H5625" s="23"/>
      <c r="I5625" s="23"/>
      <c r="J5625" s="23"/>
      <c r="K5625" s="23"/>
      <c r="L5625" s="23"/>
    </row>
    <row r="5626" spans="2:13" s="1" customFormat="1" ht="15" hidden="1" customHeight="1" outlineLevel="1" x14ac:dyDescent="0.15">
      <c r="B5626" s="7"/>
      <c r="D5626" s="63" t="s">
        <v>321</v>
      </c>
      <c r="F5626" s="8" t="s">
        <v>18</v>
      </c>
      <c r="H5626" s="23"/>
      <c r="I5626" s="23"/>
      <c r="J5626" s="23"/>
      <c r="K5626" s="23"/>
      <c r="L5626" s="23"/>
    </row>
    <row r="5627" spans="2:13" ht="4" hidden="1" customHeight="1" outlineLevel="1" x14ac:dyDescent="0.15">
      <c r="D5627" s="1"/>
      <c r="E5627" s="1"/>
      <c r="F5627" s="1"/>
      <c r="H5627" s="1"/>
      <c r="I5627" s="1"/>
      <c r="J5627" s="1"/>
      <c r="K5627" s="1"/>
      <c r="L5627" s="1"/>
    </row>
    <row r="5628" spans="2:13" s="1" customFormat="1" ht="15" hidden="1" customHeight="1" outlineLevel="1" x14ac:dyDescent="0.15">
      <c r="B5628" s="7"/>
      <c r="D5628" s="66" t="s">
        <v>327</v>
      </c>
      <c r="F5628" s="8" t="s">
        <v>18</v>
      </c>
      <c r="H5628" s="23"/>
      <c r="I5628" s="23"/>
      <c r="J5628" s="23"/>
      <c r="K5628" s="23"/>
      <c r="L5628" s="23"/>
    </row>
    <row r="5629" spans="2:13" ht="4" hidden="1" customHeight="1" outlineLevel="1" x14ac:dyDescent="0.15">
      <c r="D5629" s="1"/>
      <c r="E5629" s="1"/>
      <c r="F5629" s="1"/>
      <c r="H5629" s="1"/>
      <c r="I5629" s="1"/>
      <c r="J5629" s="1"/>
      <c r="K5629" s="1"/>
      <c r="L5629" s="1"/>
    </row>
    <row r="5630" spans="2:13" s="1" customFormat="1" ht="15" hidden="1" customHeight="1" outlineLevel="1" x14ac:dyDescent="0.15">
      <c r="B5630" s="7"/>
      <c r="D5630" s="60" t="s">
        <v>310</v>
      </c>
      <c r="E5630"/>
      <c r="F5630" s="8" t="s">
        <v>18</v>
      </c>
      <c r="H5630" s="28">
        <f>SUM(H5619:H5626, H5628)</f>
        <v>0</v>
      </c>
      <c r="I5630" s="28">
        <f t="shared" ref="I5630:L5630" si="325">SUM(I5619:I5626, I5628)</f>
        <v>0</v>
      </c>
      <c r="J5630" s="28">
        <f t="shared" si="325"/>
        <v>0</v>
      </c>
      <c r="K5630" s="28">
        <f t="shared" si="325"/>
        <v>0</v>
      </c>
      <c r="L5630" s="28">
        <f t="shared" si="325"/>
        <v>0</v>
      </c>
    </row>
    <row r="5631" spans="2:13" hidden="1" outlineLevel="1" x14ac:dyDescent="0.15">
      <c r="D5631" s="1"/>
      <c r="E5631" s="1"/>
      <c r="F5631" s="1"/>
      <c r="H5631" s="1"/>
      <c r="I5631" s="1"/>
      <c r="J5631" s="1"/>
      <c r="K5631" s="1"/>
      <c r="L5631" s="1"/>
    </row>
    <row r="5632" spans="2:13" s="1" customFormat="1" ht="18" hidden="1" customHeight="1" outlineLevel="1" x14ac:dyDescent="0.15">
      <c r="B5632" s="7"/>
      <c r="C5632" s="95" t="s">
        <v>322</v>
      </c>
      <c r="D5632" s="95"/>
      <c r="E5632" s="95"/>
      <c r="F5632" s="96"/>
      <c r="G5632" s="96"/>
      <c r="H5632" s="96" t="s">
        <v>4</v>
      </c>
      <c r="I5632" s="96" t="s">
        <v>5</v>
      </c>
      <c r="J5632" s="96" t="s">
        <v>6</v>
      </c>
      <c r="K5632" s="96" t="s">
        <v>257</v>
      </c>
      <c r="L5632" s="96" t="s">
        <v>258</v>
      </c>
      <c r="M5632" s="96"/>
    </row>
    <row r="5633" spans="2:12" ht="10" hidden="1" customHeight="1" outlineLevel="1" x14ac:dyDescent="0.15">
      <c r="H5633" s="1"/>
      <c r="I5633" s="1"/>
      <c r="J5633" s="1"/>
      <c r="K5633" s="1"/>
      <c r="L5633" s="1"/>
    </row>
    <row r="5634" spans="2:12" ht="15" hidden="1" customHeight="1" outlineLevel="1" x14ac:dyDescent="0.15">
      <c r="D5634" s="61" t="s">
        <v>308</v>
      </c>
      <c r="H5634" s="102" t="str" cm="1">
        <f t="array" ref="H5634">IF(OR(E5635:E5642 = "!"), "Red alert = missing data","")</f>
        <v/>
      </c>
      <c r="I5634" s="1"/>
      <c r="J5634" s="1"/>
      <c r="K5634" s="1"/>
      <c r="L5634" s="1"/>
    </row>
    <row r="5635" spans="2:12" s="1" customFormat="1" ht="15" hidden="1" customHeight="1" outlineLevel="1" x14ac:dyDescent="0.15">
      <c r="B5635" s="7"/>
      <c r="D5635" s="64" t="str">
        <f t="shared" ref="D5635:D5642" si="326">D5619</f>
        <v>[Role 1]</v>
      </c>
      <c r="E5635" s="62" t="str" cm="1">
        <f t="array" ref="E5635">IF(OR(H5619:L5619*H5635:L5635 &lt; H5619:L5619*1), "!", "")</f>
        <v/>
      </c>
      <c r="F5635" s="59" t="str">
        <f>F5606</f>
        <v>[currency code]</v>
      </c>
      <c r="H5635" s="23"/>
      <c r="I5635" s="23"/>
      <c r="J5635" s="23"/>
      <c r="K5635" s="23"/>
      <c r="L5635" s="23"/>
    </row>
    <row r="5636" spans="2:12" s="1" customFormat="1" ht="15" hidden="1" customHeight="1" outlineLevel="1" x14ac:dyDescent="0.15">
      <c r="B5636" s="7"/>
      <c r="D5636" s="64" t="str">
        <f t="shared" si="326"/>
        <v>[Role 2]</v>
      </c>
      <c r="E5636" s="62" t="str" cm="1">
        <f t="array" ref="E5636">IF(OR(H5620:L5620*H5636:L5636 &lt; H5620:L5620*1), "!", "")</f>
        <v/>
      </c>
      <c r="F5636" s="59" t="str">
        <f>F5606</f>
        <v>[currency code]</v>
      </c>
      <c r="H5636" s="23"/>
      <c r="I5636" s="23"/>
      <c r="J5636" s="23"/>
      <c r="K5636" s="23"/>
      <c r="L5636" s="23"/>
    </row>
    <row r="5637" spans="2:12" s="1" customFormat="1" ht="15" hidden="1" customHeight="1" outlineLevel="1" x14ac:dyDescent="0.15">
      <c r="B5637" s="7"/>
      <c r="D5637" s="64" t="str">
        <f t="shared" si="326"/>
        <v>[Role 3]</v>
      </c>
      <c r="E5637" s="62" t="str" cm="1">
        <f t="array" ref="E5637">IF(OR(H5621:L5621*H5637:L5637 &lt; H5621:L5621*1), "!", "")</f>
        <v/>
      </c>
      <c r="F5637" s="59" t="str">
        <f>F5606</f>
        <v>[currency code]</v>
      </c>
      <c r="H5637" s="23"/>
      <c r="I5637" s="23"/>
      <c r="J5637" s="23"/>
      <c r="K5637" s="23"/>
      <c r="L5637" s="23"/>
    </row>
    <row r="5638" spans="2:12" s="1" customFormat="1" ht="15" hidden="1" customHeight="1" outlineLevel="1" x14ac:dyDescent="0.15">
      <c r="B5638" s="7"/>
      <c r="D5638" s="64" t="str">
        <f t="shared" si="326"/>
        <v>[Role 4]</v>
      </c>
      <c r="E5638" s="62" t="str" cm="1">
        <f t="array" ref="E5638">IF(OR(H5622:L5622*H5638:L5638 &lt; H5622:L5622*1), "!", "")</f>
        <v/>
      </c>
      <c r="F5638" s="59" t="str">
        <f>F5606</f>
        <v>[currency code]</v>
      </c>
      <c r="H5638" s="23"/>
      <c r="I5638" s="23"/>
      <c r="J5638" s="23"/>
      <c r="K5638" s="23"/>
      <c r="L5638" s="23"/>
    </row>
    <row r="5639" spans="2:12" s="1" customFormat="1" ht="15" hidden="1" customHeight="1" outlineLevel="1" x14ac:dyDescent="0.15">
      <c r="B5639" s="7"/>
      <c r="D5639" s="64" t="str">
        <f t="shared" si="326"/>
        <v>[Role 5]</v>
      </c>
      <c r="E5639" s="62" t="str" cm="1">
        <f t="array" ref="E5639">IF(OR(H5623:L5623*H5639:L5639 &lt; H5623:L5623*1), "!", "")</f>
        <v/>
      </c>
      <c r="F5639" s="59" t="str">
        <f>F5606</f>
        <v>[currency code]</v>
      </c>
      <c r="H5639" s="23"/>
      <c r="I5639" s="23"/>
      <c r="J5639" s="23"/>
      <c r="K5639" s="23"/>
      <c r="L5639" s="23"/>
    </row>
    <row r="5640" spans="2:12" s="1" customFormat="1" ht="15" hidden="1" customHeight="1" outlineLevel="1" x14ac:dyDescent="0.15">
      <c r="B5640" s="7"/>
      <c r="D5640" s="64" t="str">
        <f t="shared" si="326"/>
        <v>[Role 6]</v>
      </c>
      <c r="E5640" s="62" t="str" cm="1">
        <f t="array" ref="E5640">IF(OR(H5624:L5624*H5640:L5640 &lt; H5624:L5624*1), "!", "")</f>
        <v/>
      </c>
      <c r="F5640" s="59" t="str">
        <f>F5606</f>
        <v>[currency code]</v>
      </c>
      <c r="H5640" s="23"/>
      <c r="I5640" s="23"/>
      <c r="J5640" s="23"/>
      <c r="K5640" s="23"/>
      <c r="L5640" s="23"/>
    </row>
    <row r="5641" spans="2:12" s="1" customFormat="1" ht="15" hidden="1" customHeight="1" outlineLevel="1" x14ac:dyDescent="0.15">
      <c r="B5641" s="7"/>
      <c r="D5641" s="64" t="str">
        <f t="shared" si="326"/>
        <v>[Role 7]</v>
      </c>
      <c r="E5641" s="62" t="str" cm="1">
        <f t="array" ref="E5641">IF(OR(H5625:L5625*H5641:L5641 &lt; H5625:L5625*1), "!", "")</f>
        <v/>
      </c>
      <c r="F5641" s="59" t="str">
        <f>F5606</f>
        <v>[currency code]</v>
      </c>
      <c r="H5641" s="23"/>
      <c r="I5641" s="23"/>
      <c r="J5641" s="23"/>
      <c r="K5641" s="23"/>
      <c r="L5641" s="23"/>
    </row>
    <row r="5642" spans="2:12" s="1" customFormat="1" ht="15" hidden="1" customHeight="1" outlineLevel="1" x14ac:dyDescent="0.15">
      <c r="B5642" s="7"/>
      <c r="D5642" s="64" t="str">
        <f t="shared" si="326"/>
        <v>[Role 8]</v>
      </c>
      <c r="E5642" s="62" t="str" cm="1">
        <f t="array" ref="E5642">IF(OR(H5626:L5626*H5642:L5642 &lt; H5626:L5626*1), "!", "")</f>
        <v/>
      </c>
      <c r="F5642" s="59" t="str">
        <f>F5606</f>
        <v>[currency code]</v>
      </c>
      <c r="H5642" s="23"/>
      <c r="I5642" s="23"/>
      <c r="J5642" s="23"/>
      <c r="K5642" s="23"/>
      <c r="L5642" s="23"/>
    </row>
    <row r="5643" spans="2:12" ht="10" hidden="1" customHeight="1" outlineLevel="1" x14ac:dyDescent="0.15">
      <c r="D5643" s="1"/>
      <c r="E5643" s="1"/>
      <c r="F5643" s="1"/>
      <c r="H5643" s="1"/>
      <c r="I5643" s="1"/>
      <c r="J5643" s="1"/>
      <c r="K5643" s="1"/>
      <c r="L5643" s="1"/>
    </row>
    <row r="5644" spans="2:12" ht="15" hidden="1" customHeight="1" outlineLevel="1" x14ac:dyDescent="0.15">
      <c r="D5644" s="61" t="s">
        <v>309</v>
      </c>
      <c r="E5644" s="1"/>
      <c r="F5644" s="1"/>
      <c r="H5644" s="104" t="s">
        <v>326</v>
      </c>
      <c r="I5644" s="1"/>
      <c r="J5644" s="1"/>
      <c r="K5644" s="1"/>
      <c r="L5644" s="1"/>
    </row>
    <row r="5645" spans="2:12" s="1" customFormat="1" ht="15" hidden="1" customHeight="1" outlineLevel="1" x14ac:dyDescent="0.15">
      <c r="B5645" s="7"/>
      <c r="D5645" s="64" t="str">
        <f t="shared" ref="D5645:D5652" si="327">D5619</f>
        <v>[Role 1]</v>
      </c>
      <c r="E5645" s="43"/>
      <c r="F5645" s="8" t="str">
        <f t="shared" ref="F5645:F5652" si="328">ReportingCurrency</f>
        <v>USD</v>
      </c>
      <c r="H5645" s="28">
        <f>IF(OR(H5608=0, H5619=0), 0, H5635/H5608)</f>
        <v>0</v>
      </c>
      <c r="I5645" s="28">
        <f>IF(OR(I5608=0, I5619=0), 0, I5635/I5608)</f>
        <v>0</v>
      </c>
      <c r="J5645" s="28">
        <f>IF(OR(J5608=0, J5619=0), 0, J5635/J5608)</f>
        <v>0</v>
      </c>
      <c r="K5645" s="28">
        <f>IF(OR(K5608=0, K5619=0), 0, K5635/K5608)</f>
        <v>0</v>
      </c>
      <c r="L5645" s="28">
        <f>IF(OR(L5608=0, L5619=0), 0, L5635/L5608)</f>
        <v>0</v>
      </c>
    </row>
    <row r="5646" spans="2:12" s="1" customFormat="1" ht="15" hidden="1" customHeight="1" outlineLevel="1" x14ac:dyDescent="0.15">
      <c r="B5646" s="7"/>
      <c r="D5646" s="64" t="str">
        <f t="shared" si="327"/>
        <v>[Role 2]</v>
      </c>
      <c r="E5646" s="43"/>
      <c r="F5646" s="8" t="str">
        <f t="shared" si="328"/>
        <v>USD</v>
      </c>
      <c r="H5646" s="28">
        <f>IF(OR(H5608=0, H5620=0), 0, H5636/H5608)</f>
        <v>0</v>
      </c>
      <c r="I5646" s="28">
        <f>IF(OR(I5608=0, I5620=0), 0, I5636/I5608)</f>
        <v>0</v>
      </c>
      <c r="J5646" s="28">
        <f>IF(OR(J5608=0, J5620=0), 0, J5636/J5608)</f>
        <v>0</v>
      </c>
      <c r="K5646" s="28">
        <f>IF(OR(K5608=0, K5620=0), 0, K5636/K5608)</f>
        <v>0</v>
      </c>
      <c r="L5646" s="28">
        <f>IF(OR(L5608=0, L5620=0), 0, L5636/L5608)</f>
        <v>0</v>
      </c>
    </row>
    <row r="5647" spans="2:12" s="1" customFormat="1" ht="15" hidden="1" customHeight="1" outlineLevel="1" x14ac:dyDescent="0.15">
      <c r="B5647" s="7"/>
      <c r="D5647" s="64" t="str">
        <f t="shared" si="327"/>
        <v>[Role 3]</v>
      </c>
      <c r="E5647" s="43"/>
      <c r="F5647" s="8" t="str">
        <f t="shared" si="328"/>
        <v>USD</v>
      </c>
      <c r="H5647" s="28">
        <f>IF(OR(H5608=0, H5621=0), 0, H5637/H5608)</f>
        <v>0</v>
      </c>
      <c r="I5647" s="28">
        <f>IF(OR(I5608=0, I5621=0), 0, I5637/I5608)</f>
        <v>0</v>
      </c>
      <c r="J5647" s="28">
        <f>IF(OR(J5608=0, J5621=0), 0, J5637/J5608)</f>
        <v>0</v>
      </c>
      <c r="K5647" s="28">
        <f>IF(OR(K5608=0, K5621=0), 0, K5637/K5608)</f>
        <v>0</v>
      </c>
      <c r="L5647" s="28">
        <f>IF(OR(L5608=0, L5621=0), 0, L5637/L5608)</f>
        <v>0</v>
      </c>
    </row>
    <row r="5648" spans="2:12" s="1" customFormat="1" ht="15" hidden="1" customHeight="1" outlineLevel="1" x14ac:dyDescent="0.15">
      <c r="B5648" s="7"/>
      <c r="D5648" s="64" t="str">
        <f t="shared" si="327"/>
        <v>[Role 4]</v>
      </c>
      <c r="E5648" s="43"/>
      <c r="F5648" s="8" t="str">
        <f t="shared" si="328"/>
        <v>USD</v>
      </c>
      <c r="H5648" s="28">
        <f>IF(OR(H5608=0, H5622=0), 0, H5638/H5608)</f>
        <v>0</v>
      </c>
      <c r="I5648" s="28">
        <f>IF(OR(I5608=0, I5622=0), 0, I5638/I5608)</f>
        <v>0</v>
      </c>
      <c r="J5648" s="28">
        <f>IF(OR(J5608=0, J5622=0), 0, J5638/J5608)</f>
        <v>0</v>
      </c>
      <c r="K5648" s="28">
        <f>IF(OR(K5608=0, K5622=0), 0, K5638/K5608)</f>
        <v>0</v>
      </c>
      <c r="L5648" s="28">
        <f>IF(OR(L5608=0, L5622=0), 0, L5638/L5608)</f>
        <v>0</v>
      </c>
    </row>
    <row r="5649" spans="2:13" s="1" customFormat="1" ht="15" hidden="1" customHeight="1" outlineLevel="1" x14ac:dyDescent="0.15">
      <c r="B5649" s="7"/>
      <c r="D5649" s="64" t="str">
        <f t="shared" si="327"/>
        <v>[Role 5]</v>
      </c>
      <c r="E5649" s="43"/>
      <c r="F5649" s="8" t="str">
        <f t="shared" si="328"/>
        <v>USD</v>
      </c>
      <c r="H5649" s="28">
        <f>IF(OR(H5608=0, H5623=0), 0, H5639/H5608)</f>
        <v>0</v>
      </c>
      <c r="I5649" s="28">
        <f>IF(OR(I5608=0, I5623=0), 0, I5639/I5608)</f>
        <v>0</v>
      </c>
      <c r="J5649" s="28">
        <f>IF(OR(J5608=0, J5623=0), 0, J5639/J5608)</f>
        <v>0</v>
      </c>
      <c r="K5649" s="28">
        <f>IF(OR(K5608=0, K5623=0), 0, K5639/K5608)</f>
        <v>0</v>
      </c>
      <c r="L5649" s="28">
        <f>IF(OR(L5608=0, L5623=0), 0, L5639/L5608)</f>
        <v>0</v>
      </c>
    </row>
    <row r="5650" spans="2:13" s="1" customFormat="1" ht="15" hidden="1" customHeight="1" outlineLevel="1" x14ac:dyDescent="0.15">
      <c r="B5650" s="7"/>
      <c r="D5650" s="64" t="str">
        <f t="shared" si="327"/>
        <v>[Role 6]</v>
      </c>
      <c r="E5650" s="43"/>
      <c r="F5650" s="8" t="str">
        <f t="shared" si="328"/>
        <v>USD</v>
      </c>
      <c r="H5650" s="28">
        <f>IF(OR(H5608=0, H5624=0), 0, H5640/H5608)</f>
        <v>0</v>
      </c>
      <c r="I5650" s="28">
        <f>IF(OR(I5608=0, I5624=0), 0, I5640/I5608)</f>
        <v>0</v>
      </c>
      <c r="J5650" s="28">
        <f>IF(OR(J5608=0, J5624=0), 0, J5640/J5608)</f>
        <v>0</v>
      </c>
      <c r="K5650" s="28">
        <f>IF(OR(K5608=0, K5624=0), 0, K5640/K5608)</f>
        <v>0</v>
      </c>
      <c r="L5650" s="28">
        <f>IF(OR(L5608=0, L5624=0), 0, L5640/L5608)</f>
        <v>0</v>
      </c>
    </row>
    <row r="5651" spans="2:13" s="1" customFormat="1" ht="15" hidden="1" customHeight="1" outlineLevel="1" x14ac:dyDescent="0.15">
      <c r="B5651" s="7"/>
      <c r="D5651" s="64" t="str">
        <f t="shared" si="327"/>
        <v>[Role 7]</v>
      </c>
      <c r="E5651" s="43"/>
      <c r="F5651" s="8" t="str">
        <f t="shared" si="328"/>
        <v>USD</v>
      </c>
      <c r="H5651" s="28">
        <f>IF(OR(H5608=0, H5625=0), 0, H5641/H5608)</f>
        <v>0</v>
      </c>
      <c r="I5651" s="28">
        <f>IF(OR(I5608=0, I5625=0), 0, I5641/I5608)</f>
        <v>0</v>
      </c>
      <c r="J5651" s="28">
        <f>IF(OR(J5608=0, J5625=0), 0, J5641/J5608)</f>
        <v>0</v>
      </c>
      <c r="K5651" s="28">
        <f>IF(OR(K5608=0, K5625=0), 0, K5641/K5608)</f>
        <v>0</v>
      </c>
      <c r="L5651" s="28">
        <f>IF(OR(L5608=0, L5625=0), 0, L5641/L5608)</f>
        <v>0</v>
      </c>
    </row>
    <row r="5652" spans="2:13" s="1" customFormat="1" ht="15" hidden="1" customHeight="1" outlineLevel="1" x14ac:dyDescent="0.15">
      <c r="B5652" s="7"/>
      <c r="D5652" s="64" t="str">
        <f t="shared" si="327"/>
        <v>[Role 8]</v>
      </c>
      <c r="E5652" s="43"/>
      <c r="F5652" s="8" t="str">
        <f t="shared" si="328"/>
        <v>USD</v>
      </c>
      <c r="H5652" s="28">
        <f>IF(OR(H5608=0, H5626=0), 0, H5642/H5608)</f>
        <v>0</v>
      </c>
      <c r="I5652" s="28">
        <f>IF(OR(I5608=0, I5626=0), 0, I5642/I5608)</f>
        <v>0</v>
      </c>
      <c r="J5652" s="28">
        <f>IF(OR(J5608=0, J5626=0), 0, J5642/J5608)</f>
        <v>0</v>
      </c>
      <c r="K5652" s="28">
        <f>IF(OR(K5608=0, K5626=0), 0, K5642/K5608)</f>
        <v>0</v>
      </c>
      <c r="L5652" s="28">
        <f>IF(OR(L5608=0, L5626=0), 0, L5642/L5608)</f>
        <v>0</v>
      </c>
    </row>
    <row r="5653" spans="2:13" hidden="1" outlineLevel="1" x14ac:dyDescent="0.15"/>
    <row r="5654" spans="2:13" s="1" customFormat="1" ht="18" hidden="1" customHeight="1" outlineLevel="1" x14ac:dyDescent="0.15">
      <c r="B5654" s="7"/>
      <c r="C5654" s="95" t="s">
        <v>10</v>
      </c>
      <c r="D5654" s="95"/>
      <c r="E5654" s="95"/>
      <c r="F5654" s="96"/>
      <c r="G5654" s="96"/>
      <c r="H5654" s="103" t="s">
        <v>4</v>
      </c>
      <c r="I5654" s="96" t="s">
        <v>5</v>
      </c>
      <c r="J5654" s="96" t="s">
        <v>6</v>
      </c>
      <c r="K5654" s="96" t="s">
        <v>257</v>
      </c>
      <c r="L5654" s="96" t="s">
        <v>258</v>
      </c>
      <c r="M5654" s="96"/>
    </row>
    <row r="5655" spans="2:13" ht="10" hidden="1" customHeight="1" outlineLevel="1" x14ac:dyDescent="0.15"/>
    <row r="5656" spans="2:13" s="1" customFormat="1" ht="15" hidden="1" customHeight="1" outlineLevel="1" x14ac:dyDescent="0.15">
      <c r="B5656" s="7"/>
      <c r="D5656" s="9" t="s">
        <v>17</v>
      </c>
      <c r="F5656" s="8" t="s">
        <v>9</v>
      </c>
      <c r="H5656" s="29">
        <f>H5630</f>
        <v>0</v>
      </c>
      <c r="I5656" s="29">
        <f>I5630</f>
        <v>0</v>
      </c>
      <c r="J5656" s="29">
        <f>J5630</f>
        <v>0</v>
      </c>
      <c r="K5656" s="29">
        <f>K5630</f>
        <v>0</v>
      </c>
      <c r="L5656" s="29">
        <f>L5630</f>
        <v>0</v>
      </c>
    </row>
    <row r="5657" spans="2:13" ht="4" hidden="1" customHeight="1" outlineLevel="1" x14ac:dyDescent="0.15">
      <c r="D5657" s="9"/>
      <c r="F5657" s="1"/>
      <c r="H5657" s="1"/>
      <c r="I5657" s="1"/>
      <c r="J5657" s="1"/>
      <c r="K5657" s="1"/>
      <c r="L5657" s="1"/>
    </row>
    <row r="5658" spans="2:13" s="1" customFormat="1" ht="15" hidden="1" customHeight="1" outlineLevel="1" x14ac:dyDescent="0.15">
      <c r="B5658" s="7"/>
      <c r="D5658" s="9" t="s">
        <v>249</v>
      </c>
      <c r="F5658" s="8" t="s">
        <v>9</v>
      </c>
      <c r="H5658" s="29" cm="1">
        <f t="array" ref="H5658">SUM(H5619:H5626 * (H5635:H5642 &lt;H5606))</f>
        <v>0</v>
      </c>
      <c r="I5658" s="29" cm="1">
        <f t="array" ref="I5658">SUM(I5619:I5626 * (I5635:I5642 &lt;I5606))</f>
        <v>0</v>
      </c>
      <c r="J5658" s="29" cm="1">
        <f t="array" ref="J5658">SUM(J5619:J5626 * (J5635:J5642 &lt;J5606))</f>
        <v>0</v>
      </c>
      <c r="K5658" s="29" cm="1">
        <f t="array" ref="K5658">SUM(K5619:K5626 * (K5635:K5642 &lt;K5606))</f>
        <v>0</v>
      </c>
      <c r="L5658" s="29" cm="1">
        <f t="array" ref="L5658">SUM(L5619:L5626 * (L5635:L5642 &lt;L5606))</f>
        <v>0</v>
      </c>
    </row>
    <row r="5659" spans="2:13" ht="4" hidden="1" customHeight="1" outlineLevel="1" x14ac:dyDescent="0.15">
      <c r="D5659" s="9"/>
      <c r="F5659" s="1"/>
      <c r="H5659" s="1"/>
      <c r="I5659" s="1"/>
      <c r="J5659" s="1"/>
      <c r="K5659" s="1"/>
      <c r="L5659" s="1"/>
    </row>
    <row r="5660" spans="2:13" s="1" customFormat="1" ht="15" hidden="1" customHeight="1" outlineLevel="1" x14ac:dyDescent="0.15">
      <c r="B5660" s="7"/>
      <c r="D5660" s="9" t="s">
        <v>11</v>
      </c>
      <c r="F5660" s="8" t="str">
        <f>ReportingCurrencyUnitLables</f>
        <v>USD 000s</v>
      </c>
      <c r="H5660" s="29">
        <f>H5610 * H5630 / 1000</f>
        <v>0</v>
      </c>
      <c r="I5660" s="105">
        <f t="shared" ref="I5660:L5660" si="329">I5610 * I5630 / 1000</f>
        <v>0</v>
      </c>
      <c r="J5660" s="29">
        <f t="shared" si="329"/>
        <v>0</v>
      </c>
      <c r="K5660" s="29">
        <f t="shared" si="329"/>
        <v>0</v>
      </c>
      <c r="L5660" s="29">
        <f t="shared" si="329"/>
        <v>0</v>
      </c>
    </row>
    <row r="5661" spans="2:13" ht="4" hidden="1" customHeight="1" outlineLevel="1" x14ac:dyDescent="0.15">
      <c r="D5661" s="9"/>
      <c r="F5661" s="1"/>
      <c r="H5661" s="1"/>
      <c r="I5661" s="1"/>
      <c r="J5661" s="1"/>
      <c r="K5661" s="1"/>
      <c r="L5661" s="1"/>
    </row>
    <row r="5662" spans="2:13" s="1" customFormat="1" ht="15" hidden="1" customHeight="1" outlineLevel="1" x14ac:dyDescent="0.15">
      <c r="B5662" s="7"/>
      <c r="D5662" s="9" t="s">
        <v>13</v>
      </c>
      <c r="F5662" s="8" t="s">
        <v>14</v>
      </c>
      <c r="H5662" s="30">
        <f>IF(H5656=0,0,H5658 / H5656)</f>
        <v>0</v>
      </c>
      <c r="I5662" s="30">
        <f>IF(I5656=0,0,I5658 / I5656)</f>
        <v>0</v>
      </c>
      <c r="J5662" s="30">
        <f>IF(J5656=0,0,J5658 / J5656)</f>
        <v>0</v>
      </c>
      <c r="K5662" s="30">
        <f>IF(K5656=0,0,K5658 / K5656)</f>
        <v>0</v>
      </c>
      <c r="L5662" s="30">
        <f>IF(L5656=0,0,L5658 / L5656)</f>
        <v>0</v>
      </c>
    </row>
    <row r="5663" spans="2:13" ht="4" hidden="1" customHeight="1" outlineLevel="1" x14ac:dyDescent="0.15">
      <c r="D5663" s="9"/>
      <c r="F5663" s="1"/>
      <c r="H5663" s="1"/>
      <c r="I5663" s="1"/>
      <c r="J5663" s="1"/>
      <c r="K5663" s="1"/>
      <c r="L5663" s="1"/>
    </row>
    <row r="5664" spans="2:13" ht="15" hidden="1" customHeight="1" outlineLevel="1" x14ac:dyDescent="0.15">
      <c r="D5664" s="9" t="s">
        <v>301</v>
      </c>
      <c r="F5664" s="8" t="str">
        <f>ReportingCurrencyUnitLables</f>
        <v>USD 000s</v>
      </c>
      <c r="G5664" s="1"/>
      <c r="H5664" s="105" cm="1">
        <f t="array" ref="H5664">SUM((H5645:H5652&lt;H5610) * (H5610 - H5645:H5652) * H5619:H5626) / 1000</f>
        <v>0</v>
      </c>
      <c r="I5664" s="105" cm="1">
        <f t="array" ref="I5664">SUM((I5645:I5652&lt;I5610) * (I5610 - I5645:I5652) * I5619:I5626) / 1000</f>
        <v>0</v>
      </c>
      <c r="J5664" s="105" cm="1">
        <f t="array" ref="J5664">SUM((J5645:J5652&lt;J5610) * (J5610 - J5645:J5652) * J5619:J5626) / 1000</f>
        <v>0</v>
      </c>
      <c r="K5664" s="105" cm="1">
        <f t="array" ref="K5664">SUM((K5645:K5652&lt;K5610) * (K5610 - K5645:K5652) * K5619:K5626) / 1000</f>
        <v>0</v>
      </c>
      <c r="L5664" s="105" cm="1">
        <f t="array" ref="L5664">SUM((L5645:L5652&lt;L5610) * (L5610 - L5645:L5652) * L5619:L5626) / 1000</f>
        <v>0</v>
      </c>
    </row>
    <row r="5665" spans="2:13" ht="4" hidden="1" customHeight="1" outlineLevel="1" x14ac:dyDescent="0.15">
      <c r="D5665" s="9"/>
      <c r="F5665" s="1"/>
      <c r="H5665" s="1"/>
      <c r="I5665" s="1"/>
      <c r="J5665" s="1"/>
      <c r="K5665" s="1"/>
      <c r="L5665" s="1"/>
    </row>
    <row r="5666" spans="2:13" s="1" customFormat="1" ht="15" hidden="1" customHeight="1" outlineLevel="1" x14ac:dyDescent="0.15">
      <c r="B5666" s="7"/>
      <c r="D5666" s="9" t="s">
        <v>252</v>
      </c>
      <c r="F5666" s="8" t="s">
        <v>250</v>
      </c>
      <c r="H5666" s="30">
        <f>IF(H5660=0, 0, H5664/H5660)</f>
        <v>0</v>
      </c>
      <c r="I5666" s="30">
        <f>IF(I5660=0, 0, I5664/I5660)</f>
        <v>0</v>
      </c>
      <c r="J5666" s="30">
        <f>IF(J5660=0, 0, J5664/J5660)</f>
        <v>0</v>
      </c>
      <c r="K5666" s="30">
        <f>IF(K5660=0, 0, K5664/K5660)</f>
        <v>0</v>
      </c>
      <c r="L5666" s="30">
        <f>IF(L5660=0, 0, L5664/L5660)</f>
        <v>0</v>
      </c>
    </row>
    <row r="5667" spans="2:13" ht="4" hidden="1" customHeight="1" outlineLevel="1" x14ac:dyDescent="0.15">
      <c r="D5667" s="9"/>
      <c r="F5667" s="1"/>
      <c r="H5667" s="1"/>
      <c r="I5667" s="1"/>
      <c r="J5667" s="1"/>
      <c r="K5667" s="1"/>
      <c r="L5667" s="1"/>
    </row>
    <row r="5668" spans="2:13" s="1" customFormat="1" ht="15" hidden="1" customHeight="1" outlineLevel="1" x14ac:dyDescent="0.15">
      <c r="B5668" s="7"/>
      <c r="C5668" s="7"/>
      <c r="D5668" s="9" t="s">
        <v>251</v>
      </c>
      <c r="F5668" s="8" t="s">
        <v>259</v>
      </c>
      <c r="H5668" s="31"/>
      <c r="I5668" s="30">
        <f>IF(H5666=0, 0, -(I5666-H5666) / H5666)</f>
        <v>0</v>
      </c>
      <c r="J5668" s="30">
        <f>IF(I5666=0, 0, -(J5666-I5666) / I5666)</f>
        <v>0</v>
      </c>
      <c r="K5668" s="30">
        <f>IF(J5666=0, 0, -(K5666-J5666) / J5666)</f>
        <v>0</v>
      </c>
      <c r="L5668" s="30">
        <f>IF(K5666=0, 0, -(L5666-K5666) / K5666)</f>
        <v>0</v>
      </c>
    </row>
    <row r="5669" spans="2:13" hidden="1" outlineLevel="1" x14ac:dyDescent="0.15"/>
    <row r="5670" spans="2:13" s="1" customFormat="1" ht="18" hidden="1" customHeight="1" outlineLevel="1" x14ac:dyDescent="0.15">
      <c r="B5670" s="7"/>
      <c r="C5670" s="95" t="s">
        <v>241</v>
      </c>
      <c r="D5670" s="95"/>
      <c r="E5670" s="97">
        <f>IF(AND(J5597 = "Yes", OR(ISBLANK(Worker_Type_Filter), Worker_Type_Filter = H5602),
 OR(ISBLANK(Country_Filter), Country_Filter = J5602)), 1, 0)</f>
        <v>1</v>
      </c>
      <c r="F5670" s="96"/>
      <c r="G5670" s="96"/>
      <c r="H5670" s="96" t="s">
        <v>4</v>
      </c>
      <c r="I5670" s="96" t="s">
        <v>5</v>
      </c>
      <c r="J5670" s="96" t="s">
        <v>6</v>
      </c>
      <c r="K5670" s="96" t="s">
        <v>257</v>
      </c>
      <c r="L5670" s="96" t="s">
        <v>258</v>
      </c>
      <c r="M5670" s="96"/>
    </row>
    <row r="5671" spans="2:13" ht="10" hidden="1" customHeight="1" outlineLevel="1" x14ac:dyDescent="0.15">
      <c r="C5671" s="44" t="s">
        <v>248</v>
      </c>
    </row>
    <row r="5672" spans="2:13" ht="4" hidden="1" customHeight="1" outlineLevel="1" x14ac:dyDescent="0.15"/>
    <row r="5673" spans="2:13" s="1" customFormat="1" ht="15" hidden="1" customHeight="1" outlineLevel="1" x14ac:dyDescent="0.15">
      <c r="B5673" s="7"/>
      <c r="C5673" s="19">
        <v>1</v>
      </c>
      <c r="D5673" s="9" t="s">
        <v>17</v>
      </c>
      <c r="F5673" s="8" t="s">
        <v>9</v>
      </c>
      <c r="H5673" s="29">
        <f>H5656 * $E5670</f>
        <v>0</v>
      </c>
      <c r="I5673" s="29">
        <f>I5656 * $E5670</f>
        <v>0</v>
      </c>
      <c r="J5673" s="29">
        <f>J5656 * $E5670</f>
        <v>0</v>
      </c>
      <c r="K5673" s="29">
        <f>K5656 * $E5670</f>
        <v>0</v>
      </c>
      <c r="L5673" s="29">
        <f>L5656 * $E5670</f>
        <v>0</v>
      </c>
    </row>
    <row r="5674" spans="2:13" ht="4" hidden="1" customHeight="1" outlineLevel="1" x14ac:dyDescent="0.15">
      <c r="D5674" s="9"/>
      <c r="F5674" s="1"/>
      <c r="H5674" s="1"/>
      <c r="I5674" s="1"/>
      <c r="J5674" s="1"/>
      <c r="K5674" s="1"/>
      <c r="L5674" s="1"/>
    </row>
    <row r="5675" spans="2:13" s="1" customFormat="1" ht="15" hidden="1" customHeight="1" outlineLevel="1" x14ac:dyDescent="0.15">
      <c r="B5675" s="7"/>
      <c r="C5675" s="19">
        <v>2</v>
      </c>
      <c r="D5675" s="9" t="s">
        <v>249</v>
      </c>
      <c r="F5675" s="8" t="s">
        <v>9</v>
      </c>
      <c r="H5675" s="29">
        <f>H5658 * $E5670</f>
        <v>0</v>
      </c>
      <c r="I5675" s="29">
        <f>I5658 * $E5670</f>
        <v>0</v>
      </c>
      <c r="J5675" s="29">
        <f>J5658 * $E5670</f>
        <v>0</v>
      </c>
      <c r="K5675" s="29">
        <f>K5658 * $E5670</f>
        <v>0</v>
      </c>
      <c r="L5675" s="29">
        <f>L5658 * $E5670</f>
        <v>0</v>
      </c>
    </row>
    <row r="5676" spans="2:13" ht="4" hidden="1" customHeight="1" outlineLevel="1" x14ac:dyDescent="0.15">
      <c r="D5676" s="9"/>
      <c r="F5676" s="1"/>
      <c r="H5676" s="1"/>
      <c r="I5676" s="1"/>
      <c r="J5676" s="1"/>
      <c r="K5676" s="1"/>
      <c r="L5676" s="1"/>
    </row>
    <row r="5677" spans="2:13" s="1" customFormat="1" ht="15" hidden="1" customHeight="1" outlineLevel="1" x14ac:dyDescent="0.15">
      <c r="B5677" s="7"/>
      <c r="C5677" s="19">
        <v>3</v>
      </c>
      <c r="D5677" s="9" t="s">
        <v>11</v>
      </c>
      <c r="F5677" s="8" t="str">
        <f>ReportingCurrencyUnitLables</f>
        <v>USD 000s</v>
      </c>
      <c r="H5677" s="29">
        <f>H5660 * $E5670</f>
        <v>0</v>
      </c>
      <c r="I5677" s="29">
        <f>I5660 * $E5670</f>
        <v>0</v>
      </c>
      <c r="J5677" s="29">
        <f>J5660 * $E5670</f>
        <v>0</v>
      </c>
      <c r="K5677" s="29">
        <f>K5660 * $E5670</f>
        <v>0</v>
      </c>
      <c r="L5677" s="29">
        <f>L5660 * $E5670</f>
        <v>0</v>
      </c>
    </row>
    <row r="5678" spans="2:13" ht="4" hidden="1" customHeight="1" outlineLevel="1" x14ac:dyDescent="0.15">
      <c r="D5678" s="9"/>
      <c r="F5678" s="1"/>
      <c r="H5678" s="1"/>
      <c r="I5678" s="1"/>
      <c r="J5678" s="1"/>
      <c r="K5678" s="1"/>
      <c r="L5678" s="1"/>
    </row>
    <row r="5679" spans="2:13" s="1" customFormat="1" ht="15" hidden="1" customHeight="1" outlineLevel="1" x14ac:dyDescent="0.15">
      <c r="B5679" s="7"/>
      <c r="C5679" s="19">
        <v>4</v>
      </c>
      <c r="D5679" s="9" t="s">
        <v>256</v>
      </c>
      <c r="F5679" s="8" t="str">
        <f>ReportingCurrencyUnitLables</f>
        <v>USD 000s</v>
      </c>
      <c r="H5679" s="29">
        <f>H5664 * $E5670</f>
        <v>0</v>
      </c>
      <c r="I5679" s="29">
        <f>I5664 * $E5670</f>
        <v>0</v>
      </c>
      <c r="J5679" s="29">
        <f>J5664 * $E5670</f>
        <v>0</v>
      </c>
      <c r="K5679" s="29">
        <f>K5664 * $E5670</f>
        <v>0</v>
      </c>
      <c r="L5679" s="29">
        <f>L5664 * $E5670</f>
        <v>0</v>
      </c>
    </row>
    <row r="5680" spans="2:13" ht="4" hidden="1" customHeight="1" outlineLevel="1" x14ac:dyDescent="0.15">
      <c r="D5680" s="9"/>
      <c r="F5680" s="1"/>
      <c r="H5680" s="1"/>
      <c r="I5680" s="1"/>
      <c r="J5680" s="1"/>
      <c r="K5680" s="1"/>
      <c r="L5680" s="1"/>
    </row>
    <row r="5681" spans="2:14" ht="10" hidden="1" customHeight="1" outlineLevel="1" x14ac:dyDescent="0.15">
      <c r="B5681" s="45"/>
      <c r="C5681" s="41"/>
      <c r="D5681" s="41"/>
      <c r="E5681" s="41"/>
      <c r="F5681" s="41"/>
      <c r="G5681" s="41"/>
      <c r="H5681" s="41"/>
      <c r="I5681" s="46"/>
      <c r="J5681" s="46"/>
      <c r="K5681" s="46"/>
      <c r="L5681" s="41"/>
      <c r="M5681" s="41"/>
      <c r="N5681" s="1"/>
    </row>
    <row r="5682" spans="2:14" ht="10" customHeight="1" x14ac:dyDescent="0.15"/>
    <row r="5683" spans="2:14" s="1" customFormat="1" ht="19" collapsed="1" x14ac:dyDescent="0.15">
      <c r="B5683" s="87" cm="1">
        <f t="array" aca="1" ref="B5683" ca="1">MAX($B$2:OFFSET(B5683,-1,0)+1)</f>
        <v>67</v>
      </c>
      <c r="C5683" s="88" t="str">
        <f>UPPER(J5688) &amp;" / " &amp; K5688  &amp; " / " &amp; L5688 &amp; " / " &amp; H5688</f>
        <v xml:space="preserve"> /  /  / </v>
      </c>
      <c r="D5683" s="88"/>
      <c r="E5683" s="41"/>
      <c r="F5683" s="41"/>
      <c r="G5683" s="41"/>
      <c r="H5683" s="62" t="str">
        <f>IF(COUNTIF(E5685:E5765, "!")&gt;0, "!", "")</f>
        <v/>
      </c>
      <c r="I5683" s="18" t="s">
        <v>240</v>
      </c>
      <c r="J5683" s="2" t="s">
        <v>210</v>
      </c>
      <c r="K5683" s="18" t="s">
        <v>266</v>
      </c>
      <c r="L5683" s="42">
        <f>E5756</f>
        <v>1</v>
      </c>
      <c r="M5683" s="41"/>
    </row>
    <row r="5684" spans="2:14" s="1" customFormat="1" ht="4" hidden="1" customHeight="1" outlineLevel="1" x14ac:dyDescent="0.15">
      <c r="B5684" s="92"/>
      <c r="C5684" s="93"/>
      <c r="D5684" s="93"/>
      <c r="E5684" s="93"/>
      <c r="F5684" s="93"/>
      <c r="G5684" s="93"/>
      <c r="H5684" s="93"/>
      <c r="I5684" s="94"/>
      <c r="J5684" s="94"/>
      <c r="K5684" s="94"/>
      <c r="L5684" s="93"/>
      <c r="M5684" s="93"/>
    </row>
    <row r="5685" spans="2:14" ht="10" hidden="1" customHeight="1" outlineLevel="1" x14ac:dyDescent="0.15"/>
    <row r="5686" spans="2:14" ht="15" hidden="1" customHeight="1" outlineLevel="1" x14ac:dyDescent="0.15">
      <c r="D5686" s="1"/>
      <c r="E5686" s="1"/>
      <c r="H5686" s="4" t="s">
        <v>1</v>
      </c>
      <c r="J5686" s="4" t="s">
        <v>0</v>
      </c>
      <c r="K5686" s="4" t="s">
        <v>209</v>
      </c>
      <c r="L5686" s="4" t="s">
        <v>263</v>
      </c>
    </row>
    <row r="5687" spans="2:14" ht="5" hidden="1" customHeight="1" outlineLevel="1" x14ac:dyDescent="0.15">
      <c r="D5687" s="1"/>
      <c r="E5687" s="1"/>
      <c r="H5687" s="1"/>
      <c r="J5687" s="1"/>
      <c r="K5687" s="1"/>
      <c r="L5687" s="1"/>
    </row>
    <row r="5688" spans="2:14" ht="15" hidden="1" customHeight="1" outlineLevel="1" x14ac:dyDescent="0.15">
      <c r="D5688" s="9" t="s">
        <v>2</v>
      </c>
      <c r="E5688" s="1"/>
      <c r="H5688" s="2"/>
      <c r="J5688" s="2"/>
      <c r="K5688" s="2"/>
      <c r="L5688" s="2"/>
    </row>
    <row r="5689" spans="2:14" hidden="1" outlineLevel="1" x14ac:dyDescent="0.15">
      <c r="D5689" s="1"/>
      <c r="E5689" s="1"/>
      <c r="F5689" s="1"/>
      <c r="H5689" s="1"/>
      <c r="I5689" s="1"/>
      <c r="J5689" s="1"/>
      <c r="K5689" s="1"/>
      <c r="L5689" s="1"/>
    </row>
    <row r="5690" spans="2:14" s="1" customFormat="1" ht="18" hidden="1" customHeight="1" outlineLevel="1" x14ac:dyDescent="0.15">
      <c r="B5690" s="7"/>
      <c r="C5690" s="95" t="s">
        <v>3</v>
      </c>
      <c r="D5690" s="95"/>
      <c r="E5690" s="95"/>
      <c r="F5690" s="96"/>
      <c r="G5690" s="96"/>
      <c r="H5690" s="96" t="s">
        <v>4</v>
      </c>
      <c r="I5690" s="96" t="s">
        <v>5</v>
      </c>
      <c r="J5690" s="96" t="s">
        <v>6</v>
      </c>
      <c r="K5690" s="96" t="s">
        <v>257</v>
      </c>
      <c r="L5690" s="96" t="s">
        <v>258</v>
      </c>
      <c r="M5690" s="96"/>
    </row>
    <row r="5691" spans="2:14" ht="10" hidden="1" customHeight="1" outlineLevel="1" x14ac:dyDescent="0.15">
      <c r="H5691" s="1"/>
      <c r="I5691" s="1"/>
      <c r="J5691" s="1"/>
      <c r="K5691" s="1"/>
      <c r="L5691" s="1"/>
    </row>
    <row r="5692" spans="2:14" s="1" customFormat="1" ht="15" hidden="1" customHeight="1" outlineLevel="1" x14ac:dyDescent="0.15">
      <c r="B5692" s="7"/>
      <c r="D5692" s="9" t="s">
        <v>3</v>
      </c>
      <c r="F5692" s="17" t="s">
        <v>331</v>
      </c>
      <c r="H5692" s="22"/>
      <c r="I5692" s="22"/>
      <c r="J5692" s="22"/>
      <c r="K5692" s="22"/>
      <c r="L5692" s="22"/>
    </row>
    <row r="5693" spans="2:14" ht="4" hidden="1" customHeight="1" outlineLevel="1" x14ac:dyDescent="0.15">
      <c r="D5693" s="1"/>
      <c r="E5693" s="1"/>
      <c r="F5693" s="1"/>
      <c r="H5693" s="1"/>
      <c r="I5693" s="1"/>
      <c r="J5693" s="1"/>
      <c r="K5693" s="1"/>
      <c r="L5693" s="1"/>
    </row>
    <row r="5694" spans="2:14" s="1" customFormat="1" ht="15" hidden="1" customHeight="1" outlineLevel="1" x14ac:dyDescent="0.15">
      <c r="B5694" s="7"/>
      <c r="D5694" s="9" t="s">
        <v>246</v>
      </c>
      <c r="F5694" s="8" t="str">
        <f>F5696 &amp; ":" &amp; F5692</f>
        <v>USD:[currency code]</v>
      </c>
      <c r="H5694" s="24"/>
      <c r="I5694" s="24"/>
      <c r="J5694" s="24"/>
      <c r="K5694" s="24"/>
      <c r="L5694" s="24"/>
    </row>
    <row r="5695" spans="2:14" ht="4" hidden="1" customHeight="1" outlineLevel="1" x14ac:dyDescent="0.15">
      <c r="D5695" s="1"/>
      <c r="E5695" s="1"/>
      <c r="F5695" s="1"/>
      <c r="H5695" s="1"/>
      <c r="I5695" s="1"/>
      <c r="J5695" s="1"/>
      <c r="K5695" s="1"/>
      <c r="L5695" s="1"/>
    </row>
    <row r="5696" spans="2:14" s="1" customFormat="1" ht="15" hidden="1" customHeight="1" outlineLevel="1" x14ac:dyDescent="0.15">
      <c r="B5696" s="7"/>
      <c r="D5696" s="9" t="s">
        <v>16</v>
      </c>
      <c r="F5696" s="8" t="str">
        <f>ReportingCurrency</f>
        <v>USD</v>
      </c>
      <c r="H5696" s="28">
        <f>IF(H5694=0, 0, H5692/H5694)</f>
        <v>0</v>
      </c>
      <c r="I5696" s="28">
        <f>IF(I5694=0, 0, I5692/I5694)</f>
        <v>0</v>
      </c>
      <c r="J5696" s="28">
        <f>IF(J5694=0, 0, J5692/J5694)</f>
        <v>0</v>
      </c>
      <c r="K5696" s="28">
        <f>IF(K5694=0, 0, K5692/K5694)</f>
        <v>0</v>
      </c>
      <c r="L5696" s="28">
        <f>IF(L5694=0, 0, L5692/L5694)</f>
        <v>0</v>
      </c>
    </row>
    <row r="5697" spans="2:13" ht="4" hidden="1" customHeight="1" outlineLevel="1" x14ac:dyDescent="0.15">
      <c r="D5697" s="1"/>
      <c r="E5697" s="1"/>
      <c r="F5697" s="1"/>
      <c r="H5697" s="1"/>
      <c r="I5697" s="1"/>
      <c r="J5697" s="1"/>
      <c r="K5697" s="1"/>
      <c r="L5697" s="1"/>
    </row>
    <row r="5698" spans="2:13" s="1" customFormat="1" ht="15" hidden="1" customHeight="1" outlineLevel="1" x14ac:dyDescent="0.15">
      <c r="B5698" s="7"/>
      <c r="D5698" s="9" t="s">
        <v>253</v>
      </c>
      <c r="F5698" s="8" t="s">
        <v>254</v>
      </c>
      <c r="H5698" s="2"/>
      <c r="I5698" s="2"/>
      <c r="J5698" s="2"/>
      <c r="K5698" s="2"/>
      <c r="L5698" s="2"/>
    </row>
    <row r="5699" spans="2:13" ht="4" hidden="1" customHeight="1" outlineLevel="1" x14ac:dyDescent="0.15">
      <c r="D5699" s="1"/>
      <c r="E5699" s="1"/>
      <c r="F5699" s="1"/>
      <c r="H5699" s="1"/>
      <c r="I5699" s="1"/>
      <c r="J5699" s="1"/>
      <c r="K5699" s="1"/>
      <c r="L5699" s="1"/>
    </row>
    <row r="5700" spans="2:13" s="1" customFormat="1" ht="15" hidden="1" customHeight="1" outlineLevel="1" x14ac:dyDescent="0.15">
      <c r="B5700" s="7"/>
      <c r="D5700" s="9" t="s">
        <v>279</v>
      </c>
      <c r="F5700" s="8" t="s">
        <v>255</v>
      </c>
      <c r="H5700" s="25"/>
      <c r="I5700" s="25"/>
      <c r="J5700" s="25"/>
      <c r="K5700" s="25"/>
      <c r="L5700" s="25"/>
    </row>
    <row r="5701" spans="2:13" hidden="1" outlineLevel="1" x14ac:dyDescent="0.15">
      <c r="D5701" s="1"/>
      <c r="E5701" s="1"/>
      <c r="F5701" s="1"/>
      <c r="H5701" s="1"/>
      <c r="I5701" s="1"/>
      <c r="J5701" s="1"/>
      <c r="K5701" s="1"/>
      <c r="L5701" s="1"/>
    </row>
    <row r="5702" spans="2:13" s="1" customFormat="1" ht="18" hidden="1" customHeight="1" outlineLevel="1" x14ac:dyDescent="0.15">
      <c r="B5702" s="7"/>
      <c r="C5702" s="95" t="s">
        <v>8</v>
      </c>
      <c r="D5702" s="95"/>
      <c r="E5702" s="95"/>
      <c r="F5702" s="96"/>
      <c r="G5702" s="96"/>
      <c r="H5702" s="96" t="s">
        <v>4</v>
      </c>
      <c r="I5702" s="96" t="s">
        <v>5</v>
      </c>
      <c r="J5702" s="96" t="s">
        <v>6</v>
      </c>
      <c r="K5702" s="96" t="s">
        <v>257</v>
      </c>
      <c r="L5702" s="96" t="s">
        <v>258</v>
      </c>
      <c r="M5702" s="96"/>
    </row>
    <row r="5703" spans="2:13" ht="10" hidden="1" customHeight="1" outlineLevel="1" x14ac:dyDescent="0.15">
      <c r="H5703" s="1"/>
      <c r="I5703" s="1"/>
      <c r="J5703" s="1"/>
      <c r="K5703" s="1"/>
      <c r="L5703" s="1"/>
    </row>
    <row r="5704" spans="2:13" ht="15" hidden="1" customHeight="1" outlineLevel="1" x14ac:dyDescent="0.15">
      <c r="D5704" s="9" t="s">
        <v>323</v>
      </c>
      <c r="E5704" s="1"/>
      <c r="F5704" s="1"/>
      <c r="H5704" s="65"/>
      <c r="I5704" s="1"/>
      <c r="J5704" s="1"/>
      <c r="K5704" s="1"/>
      <c r="L5704" s="1"/>
    </row>
    <row r="5705" spans="2:13" s="1" customFormat="1" ht="15" hidden="1" customHeight="1" outlineLevel="1" x14ac:dyDescent="0.15">
      <c r="B5705" s="7"/>
      <c r="D5705" s="63" t="s">
        <v>317</v>
      </c>
      <c r="F5705" s="8" t="s">
        <v>18</v>
      </c>
      <c r="H5705" s="23"/>
      <c r="I5705" s="23"/>
      <c r="J5705" s="23"/>
      <c r="K5705" s="23"/>
      <c r="L5705" s="23"/>
    </row>
    <row r="5706" spans="2:13" s="1" customFormat="1" ht="15" hidden="1" customHeight="1" outlineLevel="1" x14ac:dyDescent="0.15">
      <c r="B5706" s="7"/>
      <c r="D5706" s="63" t="s">
        <v>302</v>
      </c>
      <c r="F5706" s="8" t="s">
        <v>18</v>
      </c>
      <c r="H5706" s="23"/>
      <c r="I5706" s="23"/>
      <c r="J5706" s="23"/>
      <c r="K5706" s="23"/>
      <c r="L5706" s="23"/>
    </row>
    <row r="5707" spans="2:13" s="1" customFormat="1" ht="15" hidden="1" customHeight="1" outlineLevel="1" x14ac:dyDescent="0.15">
      <c r="B5707" s="7"/>
      <c r="D5707" s="63" t="s">
        <v>303</v>
      </c>
      <c r="F5707" s="8" t="s">
        <v>18</v>
      </c>
      <c r="H5707" s="23"/>
      <c r="I5707" s="23"/>
      <c r="J5707" s="23"/>
      <c r="K5707" s="23"/>
      <c r="L5707" s="23"/>
    </row>
    <row r="5708" spans="2:13" s="1" customFormat="1" ht="15" hidden="1" customHeight="1" outlineLevel="1" x14ac:dyDescent="0.15">
      <c r="B5708" s="7"/>
      <c r="D5708" s="63" t="s">
        <v>304</v>
      </c>
      <c r="F5708" s="8" t="s">
        <v>18</v>
      </c>
      <c r="H5708" s="23"/>
      <c r="I5708" s="23"/>
      <c r="J5708" s="23"/>
      <c r="K5708" s="23"/>
      <c r="L5708" s="23"/>
    </row>
    <row r="5709" spans="2:13" s="1" customFormat="1" ht="15" hidden="1" customHeight="1" outlineLevel="1" x14ac:dyDescent="0.15">
      <c r="B5709" s="7"/>
      <c r="D5709" s="63" t="s">
        <v>318</v>
      </c>
      <c r="F5709" s="8" t="s">
        <v>18</v>
      </c>
      <c r="H5709" s="23"/>
      <c r="I5709" s="23"/>
      <c r="J5709" s="23"/>
      <c r="K5709" s="23"/>
      <c r="L5709" s="23"/>
    </row>
    <row r="5710" spans="2:13" s="1" customFormat="1" ht="15" hidden="1" customHeight="1" outlineLevel="1" x14ac:dyDescent="0.15">
      <c r="B5710" s="7"/>
      <c r="D5710" s="63" t="s">
        <v>319</v>
      </c>
      <c r="F5710" s="8" t="s">
        <v>18</v>
      </c>
      <c r="H5710" s="23"/>
      <c r="I5710" s="23"/>
      <c r="J5710" s="23"/>
      <c r="K5710" s="23"/>
      <c r="L5710" s="23"/>
    </row>
    <row r="5711" spans="2:13" s="1" customFormat="1" ht="15" hidden="1" customHeight="1" outlineLevel="1" x14ac:dyDescent="0.15">
      <c r="B5711" s="7"/>
      <c r="D5711" s="63" t="s">
        <v>320</v>
      </c>
      <c r="F5711" s="8" t="s">
        <v>18</v>
      </c>
      <c r="H5711" s="23"/>
      <c r="I5711" s="23"/>
      <c r="J5711" s="23"/>
      <c r="K5711" s="23"/>
      <c r="L5711" s="23"/>
    </row>
    <row r="5712" spans="2:13" s="1" customFormat="1" ht="15" hidden="1" customHeight="1" outlineLevel="1" x14ac:dyDescent="0.15">
      <c r="B5712" s="7"/>
      <c r="D5712" s="63" t="s">
        <v>321</v>
      </c>
      <c r="F5712" s="8" t="s">
        <v>18</v>
      </c>
      <c r="H5712" s="23"/>
      <c r="I5712" s="23"/>
      <c r="J5712" s="23"/>
      <c r="K5712" s="23"/>
      <c r="L5712" s="23"/>
    </row>
    <row r="5713" spans="2:13" ht="4" hidden="1" customHeight="1" outlineLevel="1" x14ac:dyDescent="0.15">
      <c r="D5713" s="1"/>
      <c r="E5713" s="1"/>
      <c r="F5713" s="1"/>
      <c r="H5713" s="1"/>
      <c r="I5713" s="1"/>
      <c r="J5713" s="1"/>
      <c r="K5713" s="1"/>
      <c r="L5713" s="1"/>
    </row>
    <row r="5714" spans="2:13" s="1" customFormat="1" ht="15" hidden="1" customHeight="1" outlineLevel="1" x14ac:dyDescent="0.15">
      <c r="B5714" s="7"/>
      <c r="D5714" s="66" t="s">
        <v>327</v>
      </c>
      <c r="F5714" s="8" t="s">
        <v>18</v>
      </c>
      <c r="H5714" s="23"/>
      <c r="I5714" s="23"/>
      <c r="J5714" s="23"/>
      <c r="K5714" s="23"/>
      <c r="L5714" s="23"/>
    </row>
    <row r="5715" spans="2:13" ht="4" hidden="1" customHeight="1" outlineLevel="1" x14ac:dyDescent="0.15">
      <c r="D5715" s="1"/>
      <c r="E5715" s="1"/>
      <c r="F5715" s="1"/>
      <c r="H5715" s="1"/>
      <c r="I5715" s="1"/>
      <c r="J5715" s="1"/>
      <c r="K5715" s="1"/>
      <c r="L5715" s="1"/>
    </row>
    <row r="5716" spans="2:13" s="1" customFormat="1" ht="15" hidden="1" customHeight="1" outlineLevel="1" x14ac:dyDescent="0.15">
      <c r="B5716" s="7"/>
      <c r="D5716" s="60" t="s">
        <v>310</v>
      </c>
      <c r="E5716"/>
      <c r="F5716" s="8" t="s">
        <v>18</v>
      </c>
      <c r="H5716" s="28">
        <f>SUM(H5705:H5712, H5714)</f>
        <v>0</v>
      </c>
      <c r="I5716" s="28">
        <f t="shared" ref="I5716:L5716" si="330">SUM(I5705:I5712, I5714)</f>
        <v>0</v>
      </c>
      <c r="J5716" s="28">
        <f t="shared" si="330"/>
        <v>0</v>
      </c>
      <c r="K5716" s="28">
        <f t="shared" si="330"/>
        <v>0</v>
      </c>
      <c r="L5716" s="28">
        <f t="shared" si="330"/>
        <v>0</v>
      </c>
    </row>
    <row r="5717" spans="2:13" hidden="1" outlineLevel="1" x14ac:dyDescent="0.15">
      <c r="D5717" s="1"/>
      <c r="E5717" s="1"/>
      <c r="F5717" s="1"/>
      <c r="H5717" s="1"/>
      <c r="I5717" s="1"/>
      <c r="J5717" s="1"/>
      <c r="K5717" s="1"/>
      <c r="L5717" s="1"/>
    </row>
    <row r="5718" spans="2:13" s="1" customFormat="1" ht="18" hidden="1" customHeight="1" outlineLevel="1" x14ac:dyDescent="0.15">
      <c r="B5718" s="7"/>
      <c r="C5718" s="95" t="s">
        <v>322</v>
      </c>
      <c r="D5718" s="95"/>
      <c r="E5718" s="95"/>
      <c r="F5718" s="96"/>
      <c r="G5718" s="96"/>
      <c r="H5718" s="96" t="s">
        <v>4</v>
      </c>
      <c r="I5718" s="96" t="s">
        <v>5</v>
      </c>
      <c r="J5718" s="96" t="s">
        <v>6</v>
      </c>
      <c r="K5718" s="96" t="s">
        <v>257</v>
      </c>
      <c r="L5718" s="96" t="s">
        <v>258</v>
      </c>
      <c r="M5718" s="96"/>
    </row>
    <row r="5719" spans="2:13" ht="10" hidden="1" customHeight="1" outlineLevel="1" x14ac:dyDescent="0.15">
      <c r="H5719" s="1"/>
      <c r="I5719" s="1"/>
      <c r="J5719" s="1"/>
      <c r="K5719" s="1"/>
      <c r="L5719" s="1"/>
    </row>
    <row r="5720" spans="2:13" ht="15" hidden="1" customHeight="1" outlineLevel="1" x14ac:dyDescent="0.15">
      <c r="D5720" s="61" t="s">
        <v>308</v>
      </c>
      <c r="H5720" s="102" t="str" cm="1">
        <f t="array" ref="H5720">IF(OR(E5721:E5728 = "!"), "Red alert = missing data","")</f>
        <v/>
      </c>
      <c r="I5720" s="1"/>
      <c r="J5720" s="1"/>
      <c r="K5720" s="1"/>
      <c r="L5720" s="1"/>
    </row>
    <row r="5721" spans="2:13" s="1" customFormat="1" ht="15" hidden="1" customHeight="1" outlineLevel="1" x14ac:dyDescent="0.15">
      <c r="B5721" s="7"/>
      <c r="D5721" s="64" t="str">
        <f t="shared" ref="D5721:D5728" si="331">D5705</f>
        <v>[Role 1]</v>
      </c>
      <c r="E5721" s="62" t="str" cm="1">
        <f t="array" ref="E5721">IF(OR(H5705:L5705*H5721:L5721 &lt; H5705:L5705*1), "!", "")</f>
        <v/>
      </c>
      <c r="F5721" s="59" t="str">
        <f>F5692</f>
        <v>[currency code]</v>
      </c>
      <c r="H5721" s="23"/>
      <c r="I5721" s="23"/>
      <c r="J5721" s="23"/>
      <c r="K5721" s="23"/>
      <c r="L5721" s="23"/>
    </row>
    <row r="5722" spans="2:13" s="1" customFormat="1" ht="15" hidden="1" customHeight="1" outlineLevel="1" x14ac:dyDescent="0.15">
      <c r="B5722" s="7"/>
      <c r="D5722" s="64" t="str">
        <f t="shared" si="331"/>
        <v>[Role 2]</v>
      </c>
      <c r="E5722" s="62" t="str" cm="1">
        <f t="array" ref="E5722">IF(OR(H5706:L5706*H5722:L5722 &lt; H5706:L5706*1), "!", "")</f>
        <v/>
      </c>
      <c r="F5722" s="59" t="str">
        <f>F5692</f>
        <v>[currency code]</v>
      </c>
      <c r="H5722" s="23"/>
      <c r="I5722" s="23"/>
      <c r="J5722" s="23"/>
      <c r="K5722" s="23"/>
      <c r="L5722" s="23"/>
    </row>
    <row r="5723" spans="2:13" s="1" customFormat="1" ht="15" hidden="1" customHeight="1" outlineLevel="1" x14ac:dyDescent="0.15">
      <c r="B5723" s="7"/>
      <c r="D5723" s="64" t="str">
        <f t="shared" si="331"/>
        <v>[Role 3]</v>
      </c>
      <c r="E5723" s="62" t="str" cm="1">
        <f t="array" ref="E5723">IF(OR(H5707:L5707*H5723:L5723 &lt; H5707:L5707*1), "!", "")</f>
        <v/>
      </c>
      <c r="F5723" s="59" t="str">
        <f>F5692</f>
        <v>[currency code]</v>
      </c>
      <c r="H5723" s="23"/>
      <c r="I5723" s="23"/>
      <c r="J5723" s="23"/>
      <c r="K5723" s="23"/>
      <c r="L5723" s="23"/>
    </row>
    <row r="5724" spans="2:13" s="1" customFormat="1" ht="15" hidden="1" customHeight="1" outlineLevel="1" x14ac:dyDescent="0.15">
      <c r="B5724" s="7"/>
      <c r="D5724" s="64" t="str">
        <f t="shared" si="331"/>
        <v>[Role 4]</v>
      </c>
      <c r="E5724" s="62" t="str" cm="1">
        <f t="array" ref="E5724">IF(OR(H5708:L5708*H5724:L5724 &lt; H5708:L5708*1), "!", "")</f>
        <v/>
      </c>
      <c r="F5724" s="59" t="str">
        <f>F5692</f>
        <v>[currency code]</v>
      </c>
      <c r="H5724" s="23"/>
      <c r="I5724" s="23"/>
      <c r="J5724" s="23"/>
      <c r="K5724" s="23"/>
      <c r="L5724" s="23"/>
    </row>
    <row r="5725" spans="2:13" s="1" customFormat="1" ht="15" hidden="1" customHeight="1" outlineLevel="1" x14ac:dyDescent="0.15">
      <c r="B5725" s="7"/>
      <c r="D5725" s="64" t="str">
        <f t="shared" si="331"/>
        <v>[Role 5]</v>
      </c>
      <c r="E5725" s="62" t="str" cm="1">
        <f t="array" ref="E5725">IF(OR(H5709:L5709*H5725:L5725 &lt; H5709:L5709*1), "!", "")</f>
        <v/>
      </c>
      <c r="F5725" s="59" t="str">
        <f>F5692</f>
        <v>[currency code]</v>
      </c>
      <c r="H5725" s="23"/>
      <c r="I5725" s="23"/>
      <c r="J5725" s="23"/>
      <c r="K5725" s="23"/>
      <c r="L5725" s="23"/>
    </row>
    <row r="5726" spans="2:13" s="1" customFormat="1" ht="15" hidden="1" customHeight="1" outlineLevel="1" x14ac:dyDescent="0.15">
      <c r="B5726" s="7"/>
      <c r="D5726" s="64" t="str">
        <f t="shared" si="331"/>
        <v>[Role 6]</v>
      </c>
      <c r="E5726" s="62" t="str" cm="1">
        <f t="array" ref="E5726">IF(OR(H5710:L5710*H5726:L5726 &lt; H5710:L5710*1), "!", "")</f>
        <v/>
      </c>
      <c r="F5726" s="59" t="str">
        <f>F5692</f>
        <v>[currency code]</v>
      </c>
      <c r="H5726" s="23"/>
      <c r="I5726" s="23"/>
      <c r="J5726" s="23"/>
      <c r="K5726" s="23"/>
      <c r="L5726" s="23"/>
    </row>
    <row r="5727" spans="2:13" s="1" customFormat="1" ht="15" hidden="1" customHeight="1" outlineLevel="1" x14ac:dyDescent="0.15">
      <c r="B5727" s="7"/>
      <c r="D5727" s="64" t="str">
        <f t="shared" si="331"/>
        <v>[Role 7]</v>
      </c>
      <c r="E5727" s="62" t="str" cm="1">
        <f t="array" ref="E5727">IF(OR(H5711:L5711*H5727:L5727 &lt; H5711:L5711*1), "!", "")</f>
        <v/>
      </c>
      <c r="F5727" s="59" t="str">
        <f>F5692</f>
        <v>[currency code]</v>
      </c>
      <c r="H5727" s="23"/>
      <c r="I5727" s="23"/>
      <c r="J5727" s="23"/>
      <c r="K5727" s="23"/>
      <c r="L5727" s="23"/>
    </row>
    <row r="5728" spans="2:13" s="1" customFormat="1" ht="15" hidden="1" customHeight="1" outlineLevel="1" x14ac:dyDescent="0.15">
      <c r="B5728" s="7"/>
      <c r="D5728" s="64" t="str">
        <f t="shared" si="331"/>
        <v>[Role 8]</v>
      </c>
      <c r="E5728" s="62" t="str" cm="1">
        <f t="array" ref="E5728">IF(OR(H5712:L5712*H5728:L5728 &lt; H5712:L5712*1), "!", "")</f>
        <v/>
      </c>
      <c r="F5728" s="59" t="str">
        <f>F5692</f>
        <v>[currency code]</v>
      </c>
      <c r="H5728" s="23"/>
      <c r="I5728" s="23"/>
      <c r="J5728" s="23"/>
      <c r="K5728" s="23"/>
      <c r="L5728" s="23"/>
    </row>
    <row r="5729" spans="2:13" ht="10" hidden="1" customHeight="1" outlineLevel="1" x14ac:dyDescent="0.15">
      <c r="D5729" s="1"/>
      <c r="E5729" s="1"/>
      <c r="F5729" s="1"/>
      <c r="H5729" s="1"/>
      <c r="I5729" s="1"/>
      <c r="J5729" s="1"/>
      <c r="K5729" s="1"/>
      <c r="L5729" s="1"/>
    </row>
    <row r="5730" spans="2:13" ht="15" hidden="1" customHeight="1" outlineLevel="1" x14ac:dyDescent="0.15">
      <c r="D5730" s="61" t="s">
        <v>309</v>
      </c>
      <c r="E5730" s="1"/>
      <c r="F5730" s="1"/>
      <c r="H5730" s="104" t="s">
        <v>326</v>
      </c>
      <c r="I5730" s="1"/>
      <c r="J5730" s="1"/>
      <c r="K5730" s="1"/>
      <c r="L5730" s="1"/>
    </row>
    <row r="5731" spans="2:13" s="1" customFormat="1" ht="15" hidden="1" customHeight="1" outlineLevel="1" x14ac:dyDescent="0.15">
      <c r="B5731" s="7"/>
      <c r="D5731" s="64" t="str">
        <f t="shared" ref="D5731:D5738" si="332">D5705</f>
        <v>[Role 1]</v>
      </c>
      <c r="E5731" s="43"/>
      <c r="F5731" s="8" t="str">
        <f t="shared" ref="F5731:F5738" si="333">ReportingCurrency</f>
        <v>USD</v>
      </c>
      <c r="H5731" s="28">
        <f>IF(OR(H5694=0, H5705=0), 0, H5721/H5694)</f>
        <v>0</v>
      </c>
      <c r="I5731" s="28">
        <f>IF(OR(I5694=0, I5705=0), 0, I5721/I5694)</f>
        <v>0</v>
      </c>
      <c r="J5731" s="28">
        <f>IF(OR(J5694=0, J5705=0), 0, J5721/J5694)</f>
        <v>0</v>
      </c>
      <c r="K5731" s="28">
        <f>IF(OR(K5694=0, K5705=0), 0, K5721/K5694)</f>
        <v>0</v>
      </c>
      <c r="L5731" s="28">
        <f>IF(OR(L5694=0, L5705=0), 0, L5721/L5694)</f>
        <v>0</v>
      </c>
    </row>
    <row r="5732" spans="2:13" s="1" customFormat="1" ht="15" hidden="1" customHeight="1" outlineLevel="1" x14ac:dyDescent="0.15">
      <c r="B5732" s="7"/>
      <c r="D5732" s="64" t="str">
        <f t="shared" si="332"/>
        <v>[Role 2]</v>
      </c>
      <c r="E5732" s="43"/>
      <c r="F5732" s="8" t="str">
        <f t="shared" si="333"/>
        <v>USD</v>
      </c>
      <c r="H5732" s="28">
        <f>IF(OR(H5694=0, H5706=0), 0, H5722/H5694)</f>
        <v>0</v>
      </c>
      <c r="I5732" s="28">
        <f>IF(OR(I5694=0, I5706=0), 0, I5722/I5694)</f>
        <v>0</v>
      </c>
      <c r="J5732" s="28">
        <f>IF(OR(J5694=0, J5706=0), 0, J5722/J5694)</f>
        <v>0</v>
      </c>
      <c r="K5732" s="28">
        <f>IF(OR(K5694=0, K5706=0), 0, K5722/K5694)</f>
        <v>0</v>
      </c>
      <c r="L5732" s="28">
        <f>IF(OR(L5694=0, L5706=0), 0, L5722/L5694)</f>
        <v>0</v>
      </c>
    </row>
    <row r="5733" spans="2:13" s="1" customFormat="1" ht="15" hidden="1" customHeight="1" outlineLevel="1" x14ac:dyDescent="0.15">
      <c r="B5733" s="7"/>
      <c r="D5733" s="64" t="str">
        <f t="shared" si="332"/>
        <v>[Role 3]</v>
      </c>
      <c r="E5733" s="43"/>
      <c r="F5733" s="8" t="str">
        <f t="shared" si="333"/>
        <v>USD</v>
      </c>
      <c r="H5733" s="28">
        <f>IF(OR(H5694=0, H5707=0), 0, H5723/H5694)</f>
        <v>0</v>
      </c>
      <c r="I5733" s="28">
        <f>IF(OR(I5694=0, I5707=0), 0, I5723/I5694)</f>
        <v>0</v>
      </c>
      <c r="J5733" s="28">
        <f>IF(OR(J5694=0, J5707=0), 0, J5723/J5694)</f>
        <v>0</v>
      </c>
      <c r="K5733" s="28">
        <f>IF(OR(K5694=0, K5707=0), 0, K5723/K5694)</f>
        <v>0</v>
      </c>
      <c r="L5733" s="28">
        <f>IF(OR(L5694=0, L5707=0), 0, L5723/L5694)</f>
        <v>0</v>
      </c>
    </row>
    <row r="5734" spans="2:13" s="1" customFormat="1" ht="15" hidden="1" customHeight="1" outlineLevel="1" x14ac:dyDescent="0.15">
      <c r="B5734" s="7"/>
      <c r="D5734" s="64" t="str">
        <f t="shared" si="332"/>
        <v>[Role 4]</v>
      </c>
      <c r="E5734" s="43"/>
      <c r="F5734" s="8" t="str">
        <f t="shared" si="333"/>
        <v>USD</v>
      </c>
      <c r="H5734" s="28">
        <f>IF(OR(H5694=0, H5708=0), 0, H5724/H5694)</f>
        <v>0</v>
      </c>
      <c r="I5734" s="28">
        <f>IF(OR(I5694=0, I5708=0), 0, I5724/I5694)</f>
        <v>0</v>
      </c>
      <c r="J5734" s="28">
        <f>IF(OR(J5694=0, J5708=0), 0, J5724/J5694)</f>
        <v>0</v>
      </c>
      <c r="K5734" s="28">
        <f>IF(OR(K5694=0, K5708=0), 0, K5724/K5694)</f>
        <v>0</v>
      </c>
      <c r="L5734" s="28">
        <f>IF(OR(L5694=0, L5708=0), 0, L5724/L5694)</f>
        <v>0</v>
      </c>
    </row>
    <row r="5735" spans="2:13" s="1" customFormat="1" ht="15" hidden="1" customHeight="1" outlineLevel="1" x14ac:dyDescent="0.15">
      <c r="B5735" s="7"/>
      <c r="D5735" s="64" t="str">
        <f t="shared" si="332"/>
        <v>[Role 5]</v>
      </c>
      <c r="E5735" s="43"/>
      <c r="F5735" s="8" t="str">
        <f t="shared" si="333"/>
        <v>USD</v>
      </c>
      <c r="H5735" s="28">
        <f>IF(OR(H5694=0, H5709=0), 0, H5725/H5694)</f>
        <v>0</v>
      </c>
      <c r="I5735" s="28">
        <f>IF(OR(I5694=0, I5709=0), 0, I5725/I5694)</f>
        <v>0</v>
      </c>
      <c r="J5735" s="28">
        <f>IF(OR(J5694=0, J5709=0), 0, J5725/J5694)</f>
        <v>0</v>
      </c>
      <c r="K5735" s="28">
        <f>IF(OR(K5694=0, K5709=0), 0, K5725/K5694)</f>
        <v>0</v>
      </c>
      <c r="L5735" s="28">
        <f>IF(OR(L5694=0, L5709=0), 0, L5725/L5694)</f>
        <v>0</v>
      </c>
    </row>
    <row r="5736" spans="2:13" s="1" customFormat="1" ht="15" hidden="1" customHeight="1" outlineLevel="1" x14ac:dyDescent="0.15">
      <c r="B5736" s="7"/>
      <c r="D5736" s="64" t="str">
        <f t="shared" si="332"/>
        <v>[Role 6]</v>
      </c>
      <c r="E5736" s="43"/>
      <c r="F5736" s="8" t="str">
        <f t="shared" si="333"/>
        <v>USD</v>
      </c>
      <c r="H5736" s="28">
        <f>IF(OR(H5694=0, H5710=0), 0, H5726/H5694)</f>
        <v>0</v>
      </c>
      <c r="I5736" s="28">
        <f>IF(OR(I5694=0, I5710=0), 0, I5726/I5694)</f>
        <v>0</v>
      </c>
      <c r="J5736" s="28">
        <f>IF(OR(J5694=0, J5710=0), 0, J5726/J5694)</f>
        <v>0</v>
      </c>
      <c r="K5736" s="28">
        <f>IF(OR(K5694=0, K5710=0), 0, K5726/K5694)</f>
        <v>0</v>
      </c>
      <c r="L5736" s="28">
        <f>IF(OR(L5694=0, L5710=0), 0, L5726/L5694)</f>
        <v>0</v>
      </c>
    </row>
    <row r="5737" spans="2:13" s="1" customFormat="1" ht="15" hidden="1" customHeight="1" outlineLevel="1" x14ac:dyDescent="0.15">
      <c r="B5737" s="7"/>
      <c r="D5737" s="64" t="str">
        <f t="shared" si="332"/>
        <v>[Role 7]</v>
      </c>
      <c r="E5737" s="43"/>
      <c r="F5737" s="8" t="str">
        <f t="shared" si="333"/>
        <v>USD</v>
      </c>
      <c r="H5737" s="28">
        <f>IF(OR(H5694=0, H5711=0), 0, H5727/H5694)</f>
        <v>0</v>
      </c>
      <c r="I5737" s="28">
        <f>IF(OR(I5694=0, I5711=0), 0, I5727/I5694)</f>
        <v>0</v>
      </c>
      <c r="J5737" s="28">
        <f>IF(OR(J5694=0, J5711=0), 0, J5727/J5694)</f>
        <v>0</v>
      </c>
      <c r="K5737" s="28">
        <f>IF(OR(K5694=0, K5711=0), 0, K5727/K5694)</f>
        <v>0</v>
      </c>
      <c r="L5737" s="28">
        <f>IF(OR(L5694=0, L5711=0), 0, L5727/L5694)</f>
        <v>0</v>
      </c>
    </row>
    <row r="5738" spans="2:13" s="1" customFormat="1" ht="15" hidden="1" customHeight="1" outlineLevel="1" x14ac:dyDescent="0.15">
      <c r="B5738" s="7"/>
      <c r="D5738" s="64" t="str">
        <f t="shared" si="332"/>
        <v>[Role 8]</v>
      </c>
      <c r="E5738" s="43"/>
      <c r="F5738" s="8" t="str">
        <f t="shared" si="333"/>
        <v>USD</v>
      </c>
      <c r="H5738" s="28">
        <f>IF(OR(H5694=0, H5712=0), 0, H5728/H5694)</f>
        <v>0</v>
      </c>
      <c r="I5738" s="28">
        <f>IF(OR(I5694=0, I5712=0), 0, I5728/I5694)</f>
        <v>0</v>
      </c>
      <c r="J5738" s="28">
        <f>IF(OR(J5694=0, J5712=0), 0, J5728/J5694)</f>
        <v>0</v>
      </c>
      <c r="K5738" s="28">
        <f>IF(OR(K5694=0, K5712=0), 0, K5728/K5694)</f>
        <v>0</v>
      </c>
      <c r="L5738" s="28">
        <f>IF(OR(L5694=0, L5712=0), 0, L5728/L5694)</f>
        <v>0</v>
      </c>
    </row>
    <row r="5739" spans="2:13" hidden="1" outlineLevel="1" x14ac:dyDescent="0.15"/>
    <row r="5740" spans="2:13" s="1" customFormat="1" ht="18" hidden="1" customHeight="1" outlineLevel="1" x14ac:dyDescent="0.15">
      <c r="B5740" s="7"/>
      <c r="C5740" s="95" t="s">
        <v>10</v>
      </c>
      <c r="D5740" s="95"/>
      <c r="E5740" s="95"/>
      <c r="F5740" s="96"/>
      <c r="G5740" s="96"/>
      <c r="H5740" s="103" t="s">
        <v>4</v>
      </c>
      <c r="I5740" s="96" t="s">
        <v>5</v>
      </c>
      <c r="J5740" s="96" t="s">
        <v>6</v>
      </c>
      <c r="K5740" s="96" t="s">
        <v>257</v>
      </c>
      <c r="L5740" s="96" t="s">
        <v>258</v>
      </c>
      <c r="M5740" s="96"/>
    </row>
    <row r="5741" spans="2:13" ht="10" hidden="1" customHeight="1" outlineLevel="1" x14ac:dyDescent="0.15"/>
    <row r="5742" spans="2:13" s="1" customFormat="1" ht="15" hidden="1" customHeight="1" outlineLevel="1" x14ac:dyDescent="0.15">
      <c r="B5742" s="7"/>
      <c r="D5742" s="9" t="s">
        <v>17</v>
      </c>
      <c r="F5742" s="8" t="s">
        <v>9</v>
      </c>
      <c r="H5742" s="29">
        <f>H5716</f>
        <v>0</v>
      </c>
      <c r="I5742" s="29">
        <f>I5716</f>
        <v>0</v>
      </c>
      <c r="J5742" s="29">
        <f>J5716</f>
        <v>0</v>
      </c>
      <c r="K5742" s="29">
        <f>K5716</f>
        <v>0</v>
      </c>
      <c r="L5742" s="29">
        <f>L5716</f>
        <v>0</v>
      </c>
    </row>
    <row r="5743" spans="2:13" ht="4" hidden="1" customHeight="1" outlineLevel="1" x14ac:dyDescent="0.15">
      <c r="D5743" s="9"/>
      <c r="F5743" s="1"/>
      <c r="H5743" s="1"/>
      <c r="I5743" s="1"/>
      <c r="J5743" s="1"/>
      <c r="K5743" s="1"/>
      <c r="L5743" s="1"/>
    </row>
    <row r="5744" spans="2:13" s="1" customFormat="1" ht="15" hidden="1" customHeight="1" outlineLevel="1" x14ac:dyDescent="0.15">
      <c r="B5744" s="7"/>
      <c r="D5744" s="9" t="s">
        <v>249</v>
      </c>
      <c r="F5744" s="8" t="s">
        <v>9</v>
      </c>
      <c r="H5744" s="29" cm="1">
        <f t="array" ref="H5744">SUM(H5705:H5712 * (H5721:H5728 &lt;H5692))</f>
        <v>0</v>
      </c>
      <c r="I5744" s="29" cm="1">
        <f t="array" ref="I5744">SUM(I5705:I5712 * (I5721:I5728 &lt;I5692))</f>
        <v>0</v>
      </c>
      <c r="J5744" s="29" cm="1">
        <f t="array" ref="J5744">SUM(J5705:J5712 * (J5721:J5728 &lt;J5692))</f>
        <v>0</v>
      </c>
      <c r="K5744" s="29" cm="1">
        <f t="array" ref="K5744">SUM(K5705:K5712 * (K5721:K5728 &lt;K5692))</f>
        <v>0</v>
      </c>
      <c r="L5744" s="29" cm="1">
        <f t="array" ref="L5744">SUM(L5705:L5712 * (L5721:L5728 &lt;L5692))</f>
        <v>0</v>
      </c>
    </row>
    <row r="5745" spans="2:13" ht="4" hidden="1" customHeight="1" outlineLevel="1" x14ac:dyDescent="0.15">
      <c r="D5745" s="9"/>
      <c r="F5745" s="1"/>
      <c r="H5745" s="1"/>
      <c r="I5745" s="1"/>
      <c r="J5745" s="1"/>
      <c r="K5745" s="1"/>
      <c r="L5745" s="1"/>
    </row>
    <row r="5746" spans="2:13" s="1" customFormat="1" ht="15" hidden="1" customHeight="1" outlineLevel="1" x14ac:dyDescent="0.15">
      <c r="B5746" s="7"/>
      <c r="D5746" s="9" t="s">
        <v>11</v>
      </c>
      <c r="F5746" s="8" t="str">
        <f>ReportingCurrencyUnitLables</f>
        <v>USD 000s</v>
      </c>
      <c r="H5746" s="29">
        <f>H5696 * H5716 / 1000</f>
        <v>0</v>
      </c>
      <c r="I5746" s="105">
        <f t="shared" ref="I5746:L5746" si="334">I5696 * I5716 / 1000</f>
        <v>0</v>
      </c>
      <c r="J5746" s="29">
        <f t="shared" si="334"/>
        <v>0</v>
      </c>
      <c r="K5746" s="29">
        <f t="shared" si="334"/>
        <v>0</v>
      </c>
      <c r="L5746" s="29">
        <f t="shared" si="334"/>
        <v>0</v>
      </c>
    </row>
    <row r="5747" spans="2:13" ht="4" hidden="1" customHeight="1" outlineLevel="1" x14ac:dyDescent="0.15">
      <c r="D5747" s="9"/>
      <c r="F5747" s="1"/>
      <c r="H5747" s="1"/>
      <c r="I5747" s="1"/>
      <c r="J5747" s="1"/>
      <c r="K5747" s="1"/>
      <c r="L5747" s="1"/>
    </row>
    <row r="5748" spans="2:13" s="1" customFormat="1" ht="15" hidden="1" customHeight="1" outlineLevel="1" x14ac:dyDescent="0.15">
      <c r="B5748" s="7"/>
      <c r="D5748" s="9" t="s">
        <v>13</v>
      </c>
      <c r="F5748" s="8" t="s">
        <v>14</v>
      </c>
      <c r="H5748" s="30">
        <f>IF(H5742=0,0,H5744 / H5742)</f>
        <v>0</v>
      </c>
      <c r="I5748" s="30">
        <f>IF(I5742=0,0,I5744 / I5742)</f>
        <v>0</v>
      </c>
      <c r="J5748" s="30">
        <f>IF(J5742=0,0,J5744 / J5742)</f>
        <v>0</v>
      </c>
      <c r="K5748" s="30">
        <f>IF(K5742=0,0,K5744 / K5742)</f>
        <v>0</v>
      </c>
      <c r="L5748" s="30">
        <f>IF(L5742=0,0,L5744 / L5742)</f>
        <v>0</v>
      </c>
    </row>
    <row r="5749" spans="2:13" ht="4" hidden="1" customHeight="1" outlineLevel="1" x14ac:dyDescent="0.15">
      <c r="D5749" s="9"/>
      <c r="F5749" s="1"/>
      <c r="H5749" s="1"/>
      <c r="I5749" s="1"/>
      <c r="J5749" s="1"/>
      <c r="K5749" s="1"/>
      <c r="L5749" s="1"/>
    </row>
    <row r="5750" spans="2:13" ht="15" hidden="1" customHeight="1" outlineLevel="1" x14ac:dyDescent="0.15">
      <c r="D5750" s="9" t="s">
        <v>301</v>
      </c>
      <c r="F5750" s="8" t="str">
        <f>ReportingCurrencyUnitLables</f>
        <v>USD 000s</v>
      </c>
      <c r="G5750" s="1"/>
      <c r="H5750" s="105" cm="1">
        <f t="array" ref="H5750">SUM((H5731:H5738&lt;H5696) * (H5696 - H5731:H5738) * H5705:H5712) / 1000</f>
        <v>0</v>
      </c>
      <c r="I5750" s="105" cm="1">
        <f t="array" ref="I5750">SUM((I5731:I5738&lt;I5696) * (I5696 - I5731:I5738) * I5705:I5712) / 1000</f>
        <v>0</v>
      </c>
      <c r="J5750" s="105" cm="1">
        <f t="array" ref="J5750">SUM((J5731:J5738&lt;J5696) * (J5696 - J5731:J5738) * J5705:J5712) / 1000</f>
        <v>0</v>
      </c>
      <c r="K5750" s="105" cm="1">
        <f t="array" ref="K5750">SUM((K5731:K5738&lt;K5696) * (K5696 - K5731:K5738) * K5705:K5712) / 1000</f>
        <v>0</v>
      </c>
      <c r="L5750" s="105" cm="1">
        <f t="array" ref="L5750">SUM((L5731:L5738&lt;L5696) * (L5696 - L5731:L5738) * L5705:L5712) / 1000</f>
        <v>0</v>
      </c>
    </row>
    <row r="5751" spans="2:13" ht="4" hidden="1" customHeight="1" outlineLevel="1" x14ac:dyDescent="0.15">
      <c r="D5751" s="9"/>
      <c r="F5751" s="1"/>
      <c r="H5751" s="1"/>
      <c r="I5751" s="1"/>
      <c r="J5751" s="1"/>
      <c r="K5751" s="1"/>
      <c r="L5751" s="1"/>
    </row>
    <row r="5752" spans="2:13" s="1" customFormat="1" ht="15" hidden="1" customHeight="1" outlineLevel="1" x14ac:dyDescent="0.15">
      <c r="B5752" s="7"/>
      <c r="D5752" s="9" t="s">
        <v>252</v>
      </c>
      <c r="F5752" s="8" t="s">
        <v>250</v>
      </c>
      <c r="H5752" s="30">
        <f>IF(H5746=0, 0, H5750/H5746)</f>
        <v>0</v>
      </c>
      <c r="I5752" s="30">
        <f>IF(I5746=0, 0, I5750/I5746)</f>
        <v>0</v>
      </c>
      <c r="J5752" s="30">
        <f>IF(J5746=0, 0, J5750/J5746)</f>
        <v>0</v>
      </c>
      <c r="K5752" s="30">
        <f>IF(K5746=0, 0, K5750/K5746)</f>
        <v>0</v>
      </c>
      <c r="L5752" s="30">
        <f>IF(L5746=0, 0, L5750/L5746)</f>
        <v>0</v>
      </c>
    </row>
    <row r="5753" spans="2:13" ht="4" hidden="1" customHeight="1" outlineLevel="1" x14ac:dyDescent="0.15">
      <c r="D5753" s="9"/>
      <c r="F5753" s="1"/>
      <c r="H5753" s="1"/>
      <c r="I5753" s="1"/>
      <c r="J5753" s="1"/>
      <c r="K5753" s="1"/>
      <c r="L5753" s="1"/>
    </row>
    <row r="5754" spans="2:13" s="1" customFormat="1" ht="15" hidden="1" customHeight="1" outlineLevel="1" x14ac:dyDescent="0.15">
      <c r="B5754" s="7"/>
      <c r="C5754" s="7"/>
      <c r="D5754" s="9" t="s">
        <v>251</v>
      </c>
      <c r="F5754" s="8" t="s">
        <v>259</v>
      </c>
      <c r="H5754" s="31"/>
      <c r="I5754" s="30">
        <f>IF(H5752=0, 0, -(I5752-H5752) / H5752)</f>
        <v>0</v>
      </c>
      <c r="J5754" s="30">
        <f>IF(I5752=0, 0, -(J5752-I5752) / I5752)</f>
        <v>0</v>
      </c>
      <c r="K5754" s="30">
        <f>IF(J5752=0, 0, -(K5752-J5752) / J5752)</f>
        <v>0</v>
      </c>
      <c r="L5754" s="30">
        <f>IF(K5752=0, 0, -(L5752-K5752) / K5752)</f>
        <v>0</v>
      </c>
    </row>
    <row r="5755" spans="2:13" hidden="1" outlineLevel="1" x14ac:dyDescent="0.15"/>
    <row r="5756" spans="2:13" s="1" customFormat="1" ht="18" hidden="1" customHeight="1" outlineLevel="1" x14ac:dyDescent="0.15">
      <c r="B5756" s="7"/>
      <c r="C5756" s="95" t="s">
        <v>241</v>
      </c>
      <c r="D5756" s="95"/>
      <c r="E5756" s="97">
        <f>IF(AND(J5683 = "Yes", OR(ISBLANK(Worker_Type_Filter), Worker_Type_Filter = H5688),
 OR(ISBLANK(Country_Filter), Country_Filter = J5688)), 1, 0)</f>
        <v>1</v>
      </c>
      <c r="F5756" s="96"/>
      <c r="G5756" s="96"/>
      <c r="H5756" s="96" t="s">
        <v>4</v>
      </c>
      <c r="I5756" s="96" t="s">
        <v>5</v>
      </c>
      <c r="J5756" s="96" t="s">
        <v>6</v>
      </c>
      <c r="K5756" s="96" t="s">
        <v>257</v>
      </c>
      <c r="L5756" s="96" t="s">
        <v>258</v>
      </c>
      <c r="M5756" s="96"/>
    </row>
    <row r="5757" spans="2:13" ht="10" hidden="1" customHeight="1" outlineLevel="1" x14ac:dyDescent="0.15">
      <c r="C5757" s="44" t="s">
        <v>248</v>
      </c>
    </row>
    <row r="5758" spans="2:13" ht="4" hidden="1" customHeight="1" outlineLevel="1" x14ac:dyDescent="0.15"/>
    <row r="5759" spans="2:13" s="1" customFormat="1" ht="15" hidden="1" customHeight="1" outlineLevel="1" x14ac:dyDescent="0.15">
      <c r="B5759" s="7"/>
      <c r="C5759" s="19">
        <v>1</v>
      </c>
      <c r="D5759" s="9" t="s">
        <v>17</v>
      </c>
      <c r="F5759" s="8" t="s">
        <v>9</v>
      </c>
      <c r="H5759" s="29">
        <f>H5742 * $E5756</f>
        <v>0</v>
      </c>
      <c r="I5759" s="29">
        <f>I5742 * $E5756</f>
        <v>0</v>
      </c>
      <c r="J5759" s="29">
        <f>J5742 * $E5756</f>
        <v>0</v>
      </c>
      <c r="K5759" s="29">
        <f>K5742 * $E5756</f>
        <v>0</v>
      </c>
      <c r="L5759" s="29">
        <f>L5742 * $E5756</f>
        <v>0</v>
      </c>
    </row>
    <row r="5760" spans="2:13" ht="4" hidden="1" customHeight="1" outlineLevel="1" x14ac:dyDescent="0.15">
      <c r="D5760" s="9"/>
      <c r="F5760" s="1"/>
      <c r="H5760" s="1"/>
      <c r="I5760" s="1"/>
      <c r="J5760" s="1"/>
      <c r="K5760" s="1"/>
      <c r="L5760" s="1"/>
    </row>
    <row r="5761" spans="2:14" s="1" customFormat="1" ht="15" hidden="1" customHeight="1" outlineLevel="1" x14ac:dyDescent="0.15">
      <c r="B5761" s="7"/>
      <c r="C5761" s="19">
        <v>2</v>
      </c>
      <c r="D5761" s="9" t="s">
        <v>249</v>
      </c>
      <c r="F5761" s="8" t="s">
        <v>9</v>
      </c>
      <c r="H5761" s="29">
        <f>H5744 * $E5756</f>
        <v>0</v>
      </c>
      <c r="I5761" s="29">
        <f>I5744 * $E5756</f>
        <v>0</v>
      </c>
      <c r="J5761" s="29">
        <f>J5744 * $E5756</f>
        <v>0</v>
      </c>
      <c r="K5761" s="29">
        <f>K5744 * $E5756</f>
        <v>0</v>
      </c>
      <c r="L5761" s="29">
        <f>L5744 * $E5756</f>
        <v>0</v>
      </c>
    </row>
    <row r="5762" spans="2:14" ht="4" hidden="1" customHeight="1" outlineLevel="1" x14ac:dyDescent="0.15">
      <c r="D5762" s="9"/>
      <c r="F5762" s="1"/>
      <c r="H5762" s="1"/>
      <c r="I5762" s="1"/>
      <c r="J5762" s="1"/>
      <c r="K5762" s="1"/>
      <c r="L5762" s="1"/>
    </row>
    <row r="5763" spans="2:14" s="1" customFormat="1" ht="15" hidden="1" customHeight="1" outlineLevel="1" x14ac:dyDescent="0.15">
      <c r="B5763" s="7"/>
      <c r="C5763" s="19">
        <v>3</v>
      </c>
      <c r="D5763" s="9" t="s">
        <v>11</v>
      </c>
      <c r="F5763" s="8" t="str">
        <f>ReportingCurrencyUnitLables</f>
        <v>USD 000s</v>
      </c>
      <c r="H5763" s="29">
        <f>H5746 * $E5756</f>
        <v>0</v>
      </c>
      <c r="I5763" s="29">
        <f>I5746 * $E5756</f>
        <v>0</v>
      </c>
      <c r="J5763" s="29">
        <f>J5746 * $E5756</f>
        <v>0</v>
      </c>
      <c r="K5763" s="29">
        <f>K5746 * $E5756</f>
        <v>0</v>
      </c>
      <c r="L5763" s="29">
        <f>L5746 * $E5756</f>
        <v>0</v>
      </c>
    </row>
    <row r="5764" spans="2:14" ht="4" hidden="1" customHeight="1" outlineLevel="1" x14ac:dyDescent="0.15">
      <c r="D5764" s="9"/>
      <c r="F5764" s="1"/>
      <c r="H5764" s="1"/>
      <c r="I5764" s="1"/>
      <c r="J5764" s="1"/>
      <c r="K5764" s="1"/>
      <c r="L5764" s="1"/>
    </row>
    <row r="5765" spans="2:14" s="1" customFormat="1" ht="15" hidden="1" customHeight="1" outlineLevel="1" x14ac:dyDescent="0.15">
      <c r="B5765" s="7"/>
      <c r="C5765" s="19">
        <v>4</v>
      </c>
      <c r="D5765" s="9" t="s">
        <v>256</v>
      </c>
      <c r="F5765" s="8" t="str">
        <f>ReportingCurrencyUnitLables</f>
        <v>USD 000s</v>
      </c>
      <c r="H5765" s="29">
        <f>H5750 * $E5756</f>
        <v>0</v>
      </c>
      <c r="I5765" s="29">
        <f>I5750 * $E5756</f>
        <v>0</v>
      </c>
      <c r="J5765" s="29">
        <f>J5750 * $E5756</f>
        <v>0</v>
      </c>
      <c r="K5765" s="29">
        <f>K5750 * $E5756</f>
        <v>0</v>
      </c>
      <c r="L5765" s="29">
        <f>L5750 * $E5756</f>
        <v>0</v>
      </c>
    </row>
    <row r="5766" spans="2:14" ht="4" hidden="1" customHeight="1" outlineLevel="1" x14ac:dyDescent="0.15">
      <c r="D5766" s="9"/>
      <c r="F5766" s="1"/>
      <c r="H5766" s="1"/>
      <c r="I5766" s="1"/>
      <c r="J5766" s="1"/>
      <c r="K5766" s="1"/>
      <c r="L5766" s="1"/>
    </row>
    <row r="5767" spans="2:14" ht="10" hidden="1" customHeight="1" outlineLevel="1" x14ac:dyDescent="0.15">
      <c r="B5767" s="45"/>
      <c r="C5767" s="41"/>
      <c r="D5767" s="41"/>
      <c r="E5767" s="41"/>
      <c r="F5767" s="41"/>
      <c r="G5767" s="41"/>
      <c r="H5767" s="41"/>
      <c r="I5767" s="46"/>
      <c r="J5767" s="46"/>
      <c r="K5767" s="46"/>
      <c r="L5767" s="41"/>
      <c r="M5767" s="41"/>
      <c r="N5767" s="1"/>
    </row>
    <row r="5768" spans="2:14" ht="10" customHeight="1" x14ac:dyDescent="0.15">
      <c r="B5768" s="45"/>
      <c r="C5768" s="41"/>
      <c r="D5768" s="41"/>
      <c r="E5768" s="41"/>
      <c r="F5768" s="41"/>
      <c r="G5768" s="41"/>
      <c r="H5768" s="41"/>
      <c r="I5768" s="46"/>
      <c r="J5768" s="46"/>
      <c r="K5768" s="46"/>
      <c r="L5768" s="41"/>
      <c r="M5768" s="41"/>
      <c r="N5768" s="1"/>
    </row>
    <row r="5769" spans="2:14" s="1" customFormat="1" ht="19" collapsed="1" x14ac:dyDescent="0.15">
      <c r="B5769" s="87" cm="1">
        <f t="array" aca="1" ref="B5769" ca="1">MAX($B$2:OFFSET(B5769,-1,0)+1)</f>
        <v>68</v>
      </c>
      <c r="C5769" s="88" t="str">
        <f>UPPER(J5774) &amp;" / " &amp; K5774  &amp; " / " &amp; L5774 &amp; " / " &amp; H5774</f>
        <v xml:space="preserve"> /  /  / </v>
      </c>
      <c r="D5769" s="88"/>
      <c r="E5769" s="41"/>
      <c r="F5769" s="41"/>
      <c r="G5769" s="41"/>
      <c r="H5769" s="62" t="str">
        <f>IF(COUNTIF(E5771:E5851, "!")&gt;0, "!", "")</f>
        <v/>
      </c>
      <c r="I5769" s="18" t="s">
        <v>240</v>
      </c>
      <c r="J5769" s="2" t="s">
        <v>210</v>
      </c>
      <c r="K5769" s="18" t="s">
        <v>266</v>
      </c>
      <c r="L5769" s="42">
        <f>E5842</f>
        <v>1</v>
      </c>
      <c r="M5769" s="41"/>
    </row>
    <row r="5770" spans="2:14" s="1" customFormat="1" ht="4" hidden="1" customHeight="1" outlineLevel="1" x14ac:dyDescent="0.15">
      <c r="B5770" s="92"/>
      <c r="C5770" s="93"/>
      <c r="D5770" s="93"/>
      <c r="E5770" s="93"/>
      <c r="F5770" s="93"/>
      <c r="G5770" s="93"/>
      <c r="H5770" s="93"/>
      <c r="I5770" s="94"/>
      <c r="J5770" s="94"/>
      <c r="K5770" s="94"/>
      <c r="L5770" s="93"/>
      <c r="M5770" s="93"/>
    </row>
    <row r="5771" spans="2:14" ht="10" hidden="1" customHeight="1" outlineLevel="1" x14ac:dyDescent="0.15"/>
    <row r="5772" spans="2:14" ht="15" hidden="1" customHeight="1" outlineLevel="1" x14ac:dyDescent="0.15">
      <c r="D5772" s="1"/>
      <c r="E5772" s="1"/>
      <c r="H5772" s="4" t="s">
        <v>1</v>
      </c>
      <c r="J5772" s="4" t="s">
        <v>0</v>
      </c>
      <c r="K5772" s="4" t="s">
        <v>209</v>
      </c>
      <c r="L5772" s="4" t="s">
        <v>263</v>
      </c>
    </row>
    <row r="5773" spans="2:14" ht="5" hidden="1" customHeight="1" outlineLevel="1" x14ac:dyDescent="0.15">
      <c r="D5773" s="1"/>
      <c r="E5773" s="1"/>
      <c r="H5773" s="1"/>
      <c r="J5773" s="1"/>
      <c r="K5773" s="1"/>
      <c r="L5773" s="1"/>
    </row>
    <row r="5774" spans="2:14" ht="15" hidden="1" customHeight="1" outlineLevel="1" x14ac:dyDescent="0.15">
      <c r="D5774" s="9" t="s">
        <v>2</v>
      </c>
      <c r="E5774" s="1"/>
      <c r="H5774" s="2"/>
      <c r="J5774" s="2"/>
      <c r="K5774" s="2"/>
      <c r="L5774" s="2"/>
    </row>
    <row r="5775" spans="2:14" hidden="1" outlineLevel="1" x14ac:dyDescent="0.15">
      <c r="D5775" s="1"/>
      <c r="E5775" s="1"/>
      <c r="F5775" s="1"/>
      <c r="H5775" s="1"/>
      <c r="I5775" s="1"/>
      <c r="J5775" s="1"/>
      <c r="K5775" s="1"/>
      <c r="L5775" s="1"/>
    </row>
    <row r="5776" spans="2:14" s="1" customFormat="1" ht="18" hidden="1" customHeight="1" outlineLevel="1" x14ac:dyDescent="0.15">
      <c r="B5776" s="7"/>
      <c r="C5776" s="95" t="s">
        <v>3</v>
      </c>
      <c r="D5776" s="95"/>
      <c r="E5776" s="95"/>
      <c r="F5776" s="96"/>
      <c r="G5776" s="96"/>
      <c r="H5776" s="96" t="s">
        <v>4</v>
      </c>
      <c r="I5776" s="96" t="s">
        <v>5</v>
      </c>
      <c r="J5776" s="96" t="s">
        <v>6</v>
      </c>
      <c r="K5776" s="96" t="s">
        <v>257</v>
      </c>
      <c r="L5776" s="96" t="s">
        <v>258</v>
      </c>
      <c r="M5776" s="96"/>
    </row>
    <row r="5777" spans="2:13" ht="10" hidden="1" customHeight="1" outlineLevel="1" x14ac:dyDescent="0.15">
      <c r="H5777" s="1"/>
      <c r="I5777" s="1"/>
      <c r="J5777" s="1"/>
      <c r="K5777" s="1"/>
      <c r="L5777" s="1"/>
    </row>
    <row r="5778" spans="2:13" s="1" customFormat="1" ht="15" hidden="1" customHeight="1" outlineLevel="1" x14ac:dyDescent="0.15">
      <c r="B5778" s="7"/>
      <c r="D5778" s="9" t="s">
        <v>3</v>
      </c>
      <c r="F5778" s="17" t="s">
        <v>331</v>
      </c>
      <c r="H5778" s="22"/>
      <c r="I5778" s="22"/>
      <c r="J5778" s="22"/>
      <c r="K5778" s="22"/>
      <c r="L5778" s="22"/>
    </row>
    <row r="5779" spans="2:13" ht="4" hidden="1" customHeight="1" outlineLevel="1" x14ac:dyDescent="0.15">
      <c r="D5779" s="1"/>
      <c r="E5779" s="1"/>
      <c r="F5779" s="1"/>
      <c r="H5779" s="1"/>
      <c r="I5779" s="1"/>
      <c r="J5779" s="1"/>
      <c r="K5779" s="1"/>
      <c r="L5779" s="1"/>
    </row>
    <row r="5780" spans="2:13" s="1" customFormat="1" ht="15" hidden="1" customHeight="1" outlineLevel="1" x14ac:dyDescent="0.15">
      <c r="B5780" s="7"/>
      <c r="D5780" s="9" t="s">
        <v>246</v>
      </c>
      <c r="F5780" s="8" t="str">
        <f>F5782 &amp; ":" &amp; F5778</f>
        <v>USD:[currency code]</v>
      </c>
      <c r="H5780" s="24"/>
      <c r="I5780" s="24"/>
      <c r="J5780" s="24"/>
      <c r="K5780" s="24"/>
      <c r="L5780" s="24"/>
    </row>
    <row r="5781" spans="2:13" ht="4" hidden="1" customHeight="1" outlineLevel="1" x14ac:dyDescent="0.15">
      <c r="D5781" s="1"/>
      <c r="E5781" s="1"/>
      <c r="F5781" s="1"/>
      <c r="H5781" s="1"/>
      <c r="I5781" s="1"/>
      <c r="J5781" s="1"/>
      <c r="K5781" s="1"/>
      <c r="L5781" s="1"/>
    </row>
    <row r="5782" spans="2:13" s="1" customFormat="1" ht="15" hidden="1" customHeight="1" outlineLevel="1" x14ac:dyDescent="0.15">
      <c r="B5782" s="7"/>
      <c r="D5782" s="9" t="s">
        <v>16</v>
      </c>
      <c r="F5782" s="8" t="str">
        <f>ReportingCurrency</f>
        <v>USD</v>
      </c>
      <c r="H5782" s="28">
        <f>IF(H5780=0, 0, H5778/H5780)</f>
        <v>0</v>
      </c>
      <c r="I5782" s="28">
        <f>IF(I5780=0, 0, I5778/I5780)</f>
        <v>0</v>
      </c>
      <c r="J5782" s="28">
        <f>IF(J5780=0, 0, J5778/J5780)</f>
        <v>0</v>
      </c>
      <c r="K5782" s="28">
        <f>IF(K5780=0, 0, K5778/K5780)</f>
        <v>0</v>
      </c>
      <c r="L5782" s="28">
        <f>IF(L5780=0, 0, L5778/L5780)</f>
        <v>0</v>
      </c>
    </row>
    <row r="5783" spans="2:13" ht="4" hidden="1" customHeight="1" outlineLevel="1" x14ac:dyDescent="0.15">
      <c r="D5783" s="1"/>
      <c r="E5783" s="1"/>
      <c r="F5783" s="1"/>
      <c r="H5783" s="1"/>
      <c r="I5783" s="1"/>
      <c r="J5783" s="1"/>
      <c r="K5783" s="1"/>
      <c r="L5783" s="1"/>
    </row>
    <row r="5784" spans="2:13" s="1" customFormat="1" ht="15" hidden="1" customHeight="1" outlineLevel="1" x14ac:dyDescent="0.15">
      <c r="B5784" s="7"/>
      <c r="D5784" s="9" t="s">
        <v>253</v>
      </c>
      <c r="F5784" s="8" t="s">
        <v>254</v>
      </c>
      <c r="H5784" s="2"/>
      <c r="I5784" s="2"/>
      <c r="J5784" s="2"/>
      <c r="K5784" s="2"/>
      <c r="L5784" s="2"/>
    </row>
    <row r="5785" spans="2:13" ht="4" hidden="1" customHeight="1" outlineLevel="1" x14ac:dyDescent="0.15">
      <c r="D5785" s="1"/>
      <c r="E5785" s="1"/>
      <c r="F5785" s="1"/>
      <c r="H5785" s="1"/>
      <c r="I5785" s="1"/>
      <c r="J5785" s="1"/>
      <c r="K5785" s="1"/>
      <c r="L5785" s="1"/>
    </row>
    <row r="5786" spans="2:13" s="1" customFormat="1" ht="15" hidden="1" customHeight="1" outlineLevel="1" x14ac:dyDescent="0.15">
      <c r="B5786" s="7"/>
      <c r="D5786" s="9" t="s">
        <v>279</v>
      </c>
      <c r="F5786" s="8" t="s">
        <v>255</v>
      </c>
      <c r="H5786" s="25"/>
      <c r="I5786" s="25"/>
      <c r="J5786" s="25"/>
      <c r="K5786" s="25"/>
      <c r="L5786" s="25"/>
    </row>
    <row r="5787" spans="2:13" hidden="1" outlineLevel="1" x14ac:dyDescent="0.15">
      <c r="D5787" s="1"/>
      <c r="E5787" s="1"/>
      <c r="F5787" s="1"/>
      <c r="H5787" s="1"/>
      <c r="I5787" s="1"/>
      <c r="J5787" s="1"/>
      <c r="K5787" s="1"/>
      <c r="L5787" s="1"/>
    </row>
    <row r="5788" spans="2:13" s="1" customFormat="1" ht="18" hidden="1" customHeight="1" outlineLevel="1" x14ac:dyDescent="0.15">
      <c r="B5788" s="7"/>
      <c r="C5788" s="95" t="s">
        <v>8</v>
      </c>
      <c r="D5788" s="95"/>
      <c r="E5788" s="95"/>
      <c r="F5788" s="96"/>
      <c r="G5788" s="96"/>
      <c r="H5788" s="96" t="s">
        <v>4</v>
      </c>
      <c r="I5788" s="96" t="s">
        <v>5</v>
      </c>
      <c r="J5788" s="96" t="s">
        <v>6</v>
      </c>
      <c r="K5788" s="96" t="s">
        <v>257</v>
      </c>
      <c r="L5788" s="96" t="s">
        <v>258</v>
      </c>
      <c r="M5788" s="96"/>
    </row>
    <row r="5789" spans="2:13" ht="10" hidden="1" customHeight="1" outlineLevel="1" x14ac:dyDescent="0.15">
      <c r="H5789" s="1"/>
      <c r="I5789" s="1"/>
      <c r="J5789" s="1"/>
      <c r="K5789" s="1"/>
      <c r="L5789" s="1"/>
    </row>
    <row r="5790" spans="2:13" ht="15" hidden="1" customHeight="1" outlineLevel="1" x14ac:dyDescent="0.15">
      <c r="D5790" s="9" t="s">
        <v>323</v>
      </c>
      <c r="E5790" s="1"/>
      <c r="F5790" s="1"/>
      <c r="H5790" s="65"/>
      <c r="I5790" s="1"/>
      <c r="J5790" s="1"/>
      <c r="K5790" s="1"/>
      <c r="L5790" s="1"/>
    </row>
    <row r="5791" spans="2:13" s="1" customFormat="1" ht="15" hidden="1" customHeight="1" outlineLevel="1" x14ac:dyDescent="0.15">
      <c r="B5791" s="7"/>
      <c r="D5791" s="63" t="s">
        <v>317</v>
      </c>
      <c r="F5791" s="8" t="s">
        <v>18</v>
      </c>
      <c r="H5791" s="23"/>
      <c r="I5791" s="23"/>
      <c r="J5791" s="23"/>
      <c r="K5791" s="23"/>
      <c r="L5791" s="23"/>
    </row>
    <row r="5792" spans="2:13" s="1" customFormat="1" ht="15" hidden="1" customHeight="1" outlineLevel="1" x14ac:dyDescent="0.15">
      <c r="B5792" s="7"/>
      <c r="D5792" s="63" t="s">
        <v>302</v>
      </c>
      <c r="F5792" s="8" t="s">
        <v>18</v>
      </c>
      <c r="H5792" s="23"/>
      <c r="I5792" s="23"/>
      <c r="J5792" s="23"/>
      <c r="K5792" s="23"/>
      <c r="L5792" s="23"/>
    </row>
    <row r="5793" spans="2:13" s="1" customFormat="1" ht="15" hidden="1" customHeight="1" outlineLevel="1" x14ac:dyDescent="0.15">
      <c r="B5793" s="7"/>
      <c r="D5793" s="63" t="s">
        <v>303</v>
      </c>
      <c r="F5793" s="8" t="s">
        <v>18</v>
      </c>
      <c r="H5793" s="23"/>
      <c r="I5793" s="23"/>
      <c r="J5793" s="23"/>
      <c r="K5793" s="23"/>
      <c r="L5793" s="23"/>
    </row>
    <row r="5794" spans="2:13" s="1" customFormat="1" ht="15" hidden="1" customHeight="1" outlineLevel="1" x14ac:dyDescent="0.15">
      <c r="B5794" s="7"/>
      <c r="D5794" s="63" t="s">
        <v>304</v>
      </c>
      <c r="F5794" s="8" t="s">
        <v>18</v>
      </c>
      <c r="H5794" s="23"/>
      <c r="I5794" s="23"/>
      <c r="J5794" s="23"/>
      <c r="K5794" s="23"/>
      <c r="L5794" s="23"/>
    </row>
    <row r="5795" spans="2:13" s="1" customFormat="1" ht="15" hidden="1" customHeight="1" outlineLevel="1" x14ac:dyDescent="0.15">
      <c r="B5795" s="7"/>
      <c r="D5795" s="63" t="s">
        <v>318</v>
      </c>
      <c r="F5795" s="8" t="s">
        <v>18</v>
      </c>
      <c r="H5795" s="23"/>
      <c r="I5795" s="23"/>
      <c r="J5795" s="23"/>
      <c r="K5795" s="23"/>
      <c r="L5795" s="23"/>
    </row>
    <row r="5796" spans="2:13" s="1" customFormat="1" ht="15" hidden="1" customHeight="1" outlineLevel="1" x14ac:dyDescent="0.15">
      <c r="B5796" s="7"/>
      <c r="D5796" s="63" t="s">
        <v>319</v>
      </c>
      <c r="F5796" s="8" t="s">
        <v>18</v>
      </c>
      <c r="H5796" s="23"/>
      <c r="I5796" s="23"/>
      <c r="J5796" s="23"/>
      <c r="K5796" s="23"/>
      <c r="L5796" s="23"/>
    </row>
    <row r="5797" spans="2:13" s="1" customFormat="1" ht="15" hidden="1" customHeight="1" outlineLevel="1" x14ac:dyDescent="0.15">
      <c r="B5797" s="7"/>
      <c r="D5797" s="63" t="s">
        <v>320</v>
      </c>
      <c r="F5797" s="8" t="s">
        <v>18</v>
      </c>
      <c r="H5797" s="23"/>
      <c r="I5797" s="23"/>
      <c r="J5797" s="23"/>
      <c r="K5797" s="23"/>
      <c r="L5797" s="23"/>
    </row>
    <row r="5798" spans="2:13" s="1" customFormat="1" ht="15" hidden="1" customHeight="1" outlineLevel="1" x14ac:dyDescent="0.15">
      <c r="B5798" s="7"/>
      <c r="D5798" s="63" t="s">
        <v>321</v>
      </c>
      <c r="F5798" s="8" t="s">
        <v>18</v>
      </c>
      <c r="H5798" s="23"/>
      <c r="I5798" s="23"/>
      <c r="J5798" s="23"/>
      <c r="K5798" s="23"/>
      <c r="L5798" s="23"/>
    </row>
    <row r="5799" spans="2:13" ht="4" hidden="1" customHeight="1" outlineLevel="1" x14ac:dyDescent="0.15">
      <c r="D5799" s="1"/>
      <c r="E5799" s="1"/>
      <c r="F5799" s="1"/>
      <c r="H5799" s="1"/>
      <c r="I5799" s="1"/>
      <c r="J5799" s="1"/>
      <c r="K5799" s="1"/>
      <c r="L5799" s="1"/>
    </row>
    <row r="5800" spans="2:13" s="1" customFormat="1" ht="15" hidden="1" customHeight="1" outlineLevel="1" x14ac:dyDescent="0.15">
      <c r="B5800" s="7"/>
      <c r="D5800" s="66" t="s">
        <v>327</v>
      </c>
      <c r="F5800" s="8" t="s">
        <v>18</v>
      </c>
      <c r="H5800" s="23"/>
      <c r="I5800" s="23"/>
      <c r="J5800" s="23"/>
      <c r="K5800" s="23"/>
      <c r="L5800" s="23"/>
    </row>
    <row r="5801" spans="2:13" ht="4" hidden="1" customHeight="1" outlineLevel="1" x14ac:dyDescent="0.15">
      <c r="D5801" s="1"/>
      <c r="E5801" s="1"/>
      <c r="F5801" s="1"/>
      <c r="H5801" s="1"/>
      <c r="I5801" s="1"/>
      <c r="J5801" s="1"/>
      <c r="K5801" s="1"/>
      <c r="L5801" s="1"/>
    </row>
    <row r="5802" spans="2:13" s="1" customFormat="1" ht="15" hidden="1" customHeight="1" outlineLevel="1" x14ac:dyDescent="0.15">
      <c r="B5802" s="7"/>
      <c r="D5802" s="60" t="s">
        <v>310</v>
      </c>
      <c r="E5802"/>
      <c r="F5802" s="8" t="s">
        <v>18</v>
      </c>
      <c r="H5802" s="28">
        <f>SUM(H5791:H5798, H5800)</f>
        <v>0</v>
      </c>
      <c r="I5802" s="28">
        <f t="shared" ref="I5802:L5802" si="335">SUM(I5791:I5798, I5800)</f>
        <v>0</v>
      </c>
      <c r="J5802" s="28">
        <f t="shared" si="335"/>
        <v>0</v>
      </c>
      <c r="K5802" s="28">
        <f t="shared" si="335"/>
        <v>0</v>
      </c>
      <c r="L5802" s="28">
        <f t="shared" si="335"/>
        <v>0</v>
      </c>
    </row>
    <row r="5803" spans="2:13" hidden="1" outlineLevel="1" x14ac:dyDescent="0.15">
      <c r="D5803" s="1"/>
      <c r="E5803" s="1"/>
      <c r="F5803" s="1"/>
      <c r="H5803" s="1"/>
      <c r="I5803" s="1"/>
      <c r="J5803" s="1"/>
      <c r="K5803" s="1"/>
      <c r="L5803" s="1"/>
    </row>
    <row r="5804" spans="2:13" s="1" customFormat="1" ht="18" hidden="1" customHeight="1" outlineLevel="1" x14ac:dyDescent="0.15">
      <c r="B5804" s="7"/>
      <c r="C5804" s="95" t="s">
        <v>322</v>
      </c>
      <c r="D5804" s="95"/>
      <c r="E5804" s="95"/>
      <c r="F5804" s="96"/>
      <c r="G5804" s="96"/>
      <c r="H5804" s="96" t="s">
        <v>4</v>
      </c>
      <c r="I5804" s="96" t="s">
        <v>5</v>
      </c>
      <c r="J5804" s="96" t="s">
        <v>6</v>
      </c>
      <c r="K5804" s="96" t="s">
        <v>257</v>
      </c>
      <c r="L5804" s="96" t="s">
        <v>258</v>
      </c>
      <c r="M5804" s="96"/>
    </row>
    <row r="5805" spans="2:13" ht="10" hidden="1" customHeight="1" outlineLevel="1" x14ac:dyDescent="0.15">
      <c r="H5805" s="1"/>
      <c r="I5805" s="1"/>
      <c r="J5805" s="1"/>
      <c r="K5805" s="1"/>
      <c r="L5805" s="1"/>
    </row>
    <row r="5806" spans="2:13" ht="15" hidden="1" customHeight="1" outlineLevel="1" x14ac:dyDescent="0.15">
      <c r="D5806" s="61" t="s">
        <v>308</v>
      </c>
      <c r="H5806" s="102" t="str" cm="1">
        <f t="array" ref="H5806">IF(OR(E5807:E5814 = "!"), "Red alert = missing data","")</f>
        <v/>
      </c>
      <c r="I5806" s="1"/>
      <c r="J5806" s="1"/>
      <c r="K5806" s="1"/>
      <c r="L5806" s="1"/>
    </row>
    <row r="5807" spans="2:13" s="1" customFormat="1" ht="15" hidden="1" customHeight="1" outlineLevel="1" x14ac:dyDescent="0.15">
      <c r="B5807" s="7"/>
      <c r="D5807" s="64" t="str">
        <f t="shared" ref="D5807:D5814" si="336">D5791</f>
        <v>[Role 1]</v>
      </c>
      <c r="E5807" s="62" t="str" cm="1">
        <f t="array" ref="E5807">IF(OR(H5791:L5791*H5807:L5807 &lt; H5791:L5791*1), "!", "")</f>
        <v/>
      </c>
      <c r="F5807" s="59" t="str">
        <f>F5778</f>
        <v>[currency code]</v>
      </c>
      <c r="H5807" s="23"/>
      <c r="I5807" s="23"/>
      <c r="J5807" s="23"/>
      <c r="K5807" s="23"/>
      <c r="L5807" s="23"/>
    </row>
    <row r="5808" spans="2:13" s="1" customFormat="1" ht="15" hidden="1" customHeight="1" outlineLevel="1" x14ac:dyDescent="0.15">
      <c r="B5808" s="7"/>
      <c r="D5808" s="64" t="str">
        <f t="shared" si="336"/>
        <v>[Role 2]</v>
      </c>
      <c r="E5808" s="62" t="str" cm="1">
        <f t="array" ref="E5808">IF(OR(H5792:L5792*H5808:L5808 &lt; H5792:L5792*1), "!", "")</f>
        <v/>
      </c>
      <c r="F5808" s="59" t="str">
        <f>F5778</f>
        <v>[currency code]</v>
      </c>
      <c r="H5808" s="23"/>
      <c r="I5808" s="23"/>
      <c r="J5808" s="23"/>
      <c r="K5808" s="23"/>
      <c r="L5808" s="23"/>
    </row>
    <row r="5809" spans="2:12" s="1" customFormat="1" ht="15" hidden="1" customHeight="1" outlineLevel="1" x14ac:dyDescent="0.15">
      <c r="B5809" s="7"/>
      <c r="D5809" s="64" t="str">
        <f t="shared" si="336"/>
        <v>[Role 3]</v>
      </c>
      <c r="E5809" s="62" t="str" cm="1">
        <f t="array" ref="E5809">IF(OR(H5793:L5793*H5809:L5809 &lt; H5793:L5793*1), "!", "")</f>
        <v/>
      </c>
      <c r="F5809" s="59" t="str">
        <f>F5778</f>
        <v>[currency code]</v>
      </c>
      <c r="H5809" s="23"/>
      <c r="I5809" s="23"/>
      <c r="J5809" s="23"/>
      <c r="K5809" s="23"/>
      <c r="L5809" s="23"/>
    </row>
    <row r="5810" spans="2:12" s="1" customFormat="1" ht="15" hidden="1" customHeight="1" outlineLevel="1" x14ac:dyDescent="0.15">
      <c r="B5810" s="7"/>
      <c r="D5810" s="64" t="str">
        <f t="shared" si="336"/>
        <v>[Role 4]</v>
      </c>
      <c r="E5810" s="62" t="str" cm="1">
        <f t="array" ref="E5810">IF(OR(H5794:L5794*H5810:L5810 &lt; H5794:L5794*1), "!", "")</f>
        <v/>
      </c>
      <c r="F5810" s="59" t="str">
        <f>F5778</f>
        <v>[currency code]</v>
      </c>
      <c r="H5810" s="23"/>
      <c r="I5810" s="23"/>
      <c r="J5810" s="23"/>
      <c r="K5810" s="23"/>
      <c r="L5810" s="23"/>
    </row>
    <row r="5811" spans="2:12" s="1" customFormat="1" ht="15" hidden="1" customHeight="1" outlineLevel="1" x14ac:dyDescent="0.15">
      <c r="B5811" s="7"/>
      <c r="D5811" s="64" t="str">
        <f t="shared" si="336"/>
        <v>[Role 5]</v>
      </c>
      <c r="E5811" s="62" t="str" cm="1">
        <f t="array" ref="E5811">IF(OR(H5795:L5795*H5811:L5811 &lt; H5795:L5795*1), "!", "")</f>
        <v/>
      </c>
      <c r="F5811" s="59" t="str">
        <f>F5778</f>
        <v>[currency code]</v>
      </c>
      <c r="H5811" s="23"/>
      <c r="I5811" s="23"/>
      <c r="J5811" s="23"/>
      <c r="K5811" s="23"/>
      <c r="L5811" s="23"/>
    </row>
    <row r="5812" spans="2:12" s="1" customFormat="1" ht="15" hidden="1" customHeight="1" outlineLevel="1" x14ac:dyDescent="0.15">
      <c r="B5812" s="7"/>
      <c r="D5812" s="64" t="str">
        <f t="shared" si="336"/>
        <v>[Role 6]</v>
      </c>
      <c r="E5812" s="62" t="str" cm="1">
        <f t="array" ref="E5812">IF(OR(H5796:L5796*H5812:L5812 &lt; H5796:L5796*1), "!", "")</f>
        <v/>
      </c>
      <c r="F5812" s="59" t="str">
        <f>F5778</f>
        <v>[currency code]</v>
      </c>
      <c r="H5812" s="23"/>
      <c r="I5812" s="23"/>
      <c r="J5812" s="23"/>
      <c r="K5812" s="23"/>
      <c r="L5812" s="23"/>
    </row>
    <row r="5813" spans="2:12" s="1" customFormat="1" ht="15" hidden="1" customHeight="1" outlineLevel="1" x14ac:dyDescent="0.15">
      <c r="B5813" s="7"/>
      <c r="D5813" s="64" t="str">
        <f t="shared" si="336"/>
        <v>[Role 7]</v>
      </c>
      <c r="E5813" s="62" t="str" cm="1">
        <f t="array" ref="E5813">IF(OR(H5797:L5797*H5813:L5813 &lt; H5797:L5797*1), "!", "")</f>
        <v/>
      </c>
      <c r="F5813" s="59" t="str">
        <f>F5778</f>
        <v>[currency code]</v>
      </c>
      <c r="H5813" s="23"/>
      <c r="I5813" s="23"/>
      <c r="J5813" s="23"/>
      <c r="K5813" s="23"/>
      <c r="L5813" s="23"/>
    </row>
    <row r="5814" spans="2:12" s="1" customFormat="1" ht="15" hidden="1" customHeight="1" outlineLevel="1" x14ac:dyDescent="0.15">
      <c r="B5814" s="7"/>
      <c r="D5814" s="64" t="str">
        <f t="shared" si="336"/>
        <v>[Role 8]</v>
      </c>
      <c r="E5814" s="62" t="str" cm="1">
        <f t="array" ref="E5814">IF(OR(H5798:L5798*H5814:L5814 &lt; H5798:L5798*1), "!", "")</f>
        <v/>
      </c>
      <c r="F5814" s="59" t="str">
        <f>F5778</f>
        <v>[currency code]</v>
      </c>
      <c r="H5814" s="23"/>
      <c r="I5814" s="23"/>
      <c r="J5814" s="23"/>
      <c r="K5814" s="23"/>
      <c r="L5814" s="23"/>
    </row>
    <row r="5815" spans="2:12" ht="10" hidden="1" customHeight="1" outlineLevel="1" x14ac:dyDescent="0.15">
      <c r="D5815" s="1"/>
      <c r="E5815" s="1"/>
      <c r="F5815" s="1"/>
      <c r="H5815" s="1"/>
      <c r="I5815" s="1"/>
      <c r="J5815" s="1"/>
      <c r="K5815" s="1"/>
      <c r="L5815" s="1"/>
    </row>
    <row r="5816" spans="2:12" ht="15" hidden="1" customHeight="1" outlineLevel="1" x14ac:dyDescent="0.15">
      <c r="D5816" s="61" t="s">
        <v>309</v>
      </c>
      <c r="E5816" s="1"/>
      <c r="F5816" s="1"/>
      <c r="H5816" s="104" t="s">
        <v>326</v>
      </c>
      <c r="I5816" s="1"/>
      <c r="J5816" s="1"/>
      <c r="K5816" s="1"/>
      <c r="L5816" s="1"/>
    </row>
    <row r="5817" spans="2:12" s="1" customFormat="1" ht="15" hidden="1" customHeight="1" outlineLevel="1" x14ac:dyDescent="0.15">
      <c r="B5817" s="7"/>
      <c r="D5817" s="64" t="str">
        <f t="shared" ref="D5817:D5824" si="337">D5791</f>
        <v>[Role 1]</v>
      </c>
      <c r="E5817" s="43"/>
      <c r="F5817" s="8" t="str">
        <f t="shared" ref="F5817:F5824" si="338">ReportingCurrency</f>
        <v>USD</v>
      </c>
      <c r="H5817" s="28">
        <f>IF(OR(H5780=0, H5791=0), 0, H5807/H5780)</f>
        <v>0</v>
      </c>
      <c r="I5817" s="28">
        <f>IF(OR(I5780=0, I5791=0), 0, I5807/I5780)</f>
        <v>0</v>
      </c>
      <c r="J5817" s="28">
        <f>IF(OR(J5780=0, J5791=0), 0, J5807/J5780)</f>
        <v>0</v>
      </c>
      <c r="K5817" s="28">
        <f>IF(OR(K5780=0, K5791=0), 0, K5807/K5780)</f>
        <v>0</v>
      </c>
      <c r="L5817" s="28">
        <f>IF(OR(L5780=0, L5791=0), 0, L5807/L5780)</f>
        <v>0</v>
      </c>
    </row>
    <row r="5818" spans="2:12" s="1" customFormat="1" ht="15" hidden="1" customHeight="1" outlineLevel="1" x14ac:dyDescent="0.15">
      <c r="B5818" s="7"/>
      <c r="D5818" s="64" t="str">
        <f t="shared" si="337"/>
        <v>[Role 2]</v>
      </c>
      <c r="E5818" s="43"/>
      <c r="F5818" s="8" t="str">
        <f t="shared" si="338"/>
        <v>USD</v>
      </c>
      <c r="H5818" s="28">
        <f>IF(OR(H5780=0, H5792=0), 0, H5808/H5780)</f>
        <v>0</v>
      </c>
      <c r="I5818" s="28">
        <f>IF(OR(I5780=0, I5792=0), 0, I5808/I5780)</f>
        <v>0</v>
      </c>
      <c r="J5818" s="28">
        <f>IF(OR(J5780=0, J5792=0), 0, J5808/J5780)</f>
        <v>0</v>
      </c>
      <c r="K5818" s="28">
        <f>IF(OR(K5780=0, K5792=0), 0, K5808/K5780)</f>
        <v>0</v>
      </c>
      <c r="L5818" s="28">
        <f>IF(OR(L5780=0, L5792=0), 0, L5808/L5780)</f>
        <v>0</v>
      </c>
    </row>
    <row r="5819" spans="2:12" s="1" customFormat="1" ht="15" hidden="1" customHeight="1" outlineLevel="1" x14ac:dyDescent="0.15">
      <c r="B5819" s="7"/>
      <c r="D5819" s="64" t="str">
        <f t="shared" si="337"/>
        <v>[Role 3]</v>
      </c>
      <c r="E5819" s="43"/>
      <c r="F5819" s="8" t="str">
        <f t="shared" si="338"/>
        <v>USD</v>
      </c>
      <c r="H5819" s="28">
        <f>IF(OR(H5780=0, H5793=0), 0, H5809/H5780)</f>
        <v>0</v>
      </c>
      <c r="I5819" s="28">
        <f>IF(OR(I5780=0, I5793=0), 0, I5809/I5780)</f>
        <v>0</v>
      </c>
      <c r="J5819" s="28">
        <f>IF(OR(J5780=0, J5793=0), 0, J5809/J5780)</f>
        <v>0</v>
      </c>
      <c r="K5819" s="28">
        <f>IF(OR(K5780=0, K5793=0), 0, K5809/K5780)</f>
        <v>0</v>
      </c>
      <c r="L5819" s="28">
        <f>IF(OR(L5780=0, L5793=0), 0, L5809/L5780)</f>
        <v>0</v>
      </c>
    </row>
    <row r="5820" spans="2:12" s="1" customFormat="1" ht="15" hidden="1" customHeight="1" outlineLevel="1" x14ac:dyDescent="0.15">
      <c r="B5820" s="7"/>
      <c r="D5820" s="64" t="str">
        <f t="shared" si="337"/>
        <v>[Role 4]</v>
      </c>
      <c r="E5820" s="43"/>
      <c r="F5820" s="8" t="str">
        <f t="shared" si="338"/>
        <v>USD</v>
      </c>
      <c r="H5820" s="28">
        <f>IF(OR(H5780=0, H5794=0), 0, H5810/H5780)</f>
        <v>0</v>
      </c>
      <c r="I5820" s="28">
        <f>IF(OR(I5780=0, I5794=0), 0, I5810/I5780)</f>
        <v>0</v>
      </c>
      <c r="J5820" s="28">
        <f>IF(OR(J5780=0, J5794=0), 0, J5810/J5780)</f>
        <v>0</v>
      </c>
      <c r="K5820" s="28">
        <f>IF(OR(K5780=0, K5794=0), 0, K5810/K5780)</f>
        <v>0</v>
      </c>
      <c r="L5820" s="28">
        <f>IF(OR(L5780=0, L5794=0), 0, L5810/L5780)</f>
        <v>0</v>
      </c>
    </row>
    <row r="5821" spans="2:12" s="1" customFormat="1" ht="15" hidden="1" customHeight="1" outlineLevel="1" x14ac:dyDescent="0.15">
      <c r="B5821" s="7"/>
      <c r="D5821" s="64" t="str">
        <f t="shared" si="337"/>
        <v>[Role 5]</v>
      </c>
      <c r="E5821" s="43"/>
      <c r="F5821" s="8" t="str">
        <f t="shared" si="338"/>
        <v>USD</v>
      </c>
      <c r="H5821" s="28">
        <f>IF(OR(H5780=0, H5795=0), 0, H5811/H5780)</f>
        <v>0</v>
      </c>
      <c r="I5821" s="28">
        <f>IF(OR(I5780=0, I5795=0), 0, I5811/I5780)</f>
        <v>0</v>
      </c>
      <c r="J5821" s="28">
        <f>IF(OR(J5780=0, J5795=0), 0, J5811/J5780)</f>
        <v>0</v>
      </c>
      <c r="K5821" s="28">
        <f>IF(OR(K5780=0, K5795=0), 0, K5811/K5780)</f>
        <v>0</v>
      </c>
      <c r="L5821" s="28">
        <f>IF(OR(L5780=0, L5795=0), 0, L5811/L5780)</f>
        <v>0</v>
      </c>
    </row>
    <row r="5822" spans="2:12" s="1" customFormat="1" ht="15" hidden="1" customHeight="1" outlineLevel="1" x14ac:dyDescent="0.15">
      <c r="B5822" s="7"/>
      <c r="D5822" s="64" t="str">
        <f t="shared" si="337"/>
        <v>[Role 6]</v>
      </c>
      <c r="E5822" s="43"/>
      <c r="F5822" s="8" t="str">
        <f t="shared" si="338"/>
        <v>USD</v>
      </c>
      <c r="H5822" s="28">
        <f>IF(OR(H5780=0, H5796=0), 0, H5812/H5780)</f>
        <v>0</v>
      </c>
      <c r="I5822" s="28">
        <f>IF(OR(I5780=0, I5796=0), 0, I5812/I5780)</f>
        <v>0</v>
      </c>
      <c r="J5822" s="28">
        <f>IF(OR(J5780=0, J5796=0), 0, J5812/J5780)</f>
        <v>0</v>
      </c>
      <c r="K5822" s="28">
        <f>IF(OR(K5780=0, K5796=0), 0, K5812/K5780)</f>
        <v>0</v>
      </c>
      <c r="L5822" s="28">
        <f>IF(OR(L5780=0, L5796=0), 0, L5812/L5780)</f>
        <v>0</v>
      </c>
    </row>
    <row r="5823" spans="2:12" s="1" customFormat="1" ht="15" hidden="1" customHeight="1" outlineLevel="1" x14ac:dyDescent="0.15">
      <c r="B5823" s="7"/>
      <c r="D5823" s="64" t="str">
        <f t="shared" si="337"/>
        <v>[Role 7]</v>
      </c>
      <c r="E5823" s="43"/>
      <c r="F5823" s="8" t="str">
        <f t="shared" si="338"/>
        <v>USD</v>
      </c>
      <c r="H5823" s="28">
        <f>IF(OR(H5780=0, H5797=0), 0, H5813/H5780)</f>
        <v>0</v>
      </c>
      <c r="I5823" s="28">
        <f>IF(OR(I5780=0, I5797=0), 0, I5813/I5780)</f>
        <v>0</v>
      </c>
      <c r="J5823" s="28">
        <f>IF(OR(J5780=0, J5797=0), 0, J5813/J5780)</f>
        <v>0</v>
      </c>
      <c r="K5823" s="28">
        <f>IF(OR(K5780=0, K5797=0), 0, K5813/K5780)</f>
        <v>0</v>
      </c>
      <c r="L5823" s="28">
        <f>IF(OR(L5780=0, L5797=0), 0, L5813/L5780)</f>
        <v>0</v>
      </c>
    </row>
    <row r="5824" spans="2:12" s="1" customFormat="1" ht="15" hidden="1" customHeight="1" outlineLevel="1" x14ac:dyDescent="0.15">
      <c r="B5824" s="7"/>
      <c r="D5824" s="64" t="str">
        <f t="shared" si="337"/>
        <v>[Role 8]</v>
      </c>
      <c r="E5824" s="43"/>
      <c r="F5824" s="8" t="str">
        <f t="shared" si="338"/>
        <v>USD</v>
      </c>
      <c r="H5824" s="28">
        <f>IF(OR(H5780=0, H5798=0), 0, H5814/H5780)</f>
        <v>0</v>
      </c>
      <c r="I5824" s="28">
        <f>IF(OR(I5780=0, I5798=0), 0, I5814/I5780)</f>
        <v>0</v>
      </c>
      <c r="J5824" s="28">
        <f>IF(OR(J5780=0, J5798=0), 0, J5814/J5780)</f>
        <v>0</v>
      </c>
      <c r="K5824" s="28">
        <f>IF(OR(K5780=0, K5798=0), 0, K5814/K5780)</f>
        <v>0</v>
      </c>
      <c r="L5824" s="28">
        <f>IF(OR(L5780=0, L5798=0), 0, L5814/L5780)</f>
        <v>0</v>
      </c>
    </row>
    <row r="5825" spans="2:13" hidden="1" outlineLevel="1" x14ac:dyDescent="0.15"/>
    <row r="5826" spans="2:13" s="1" customFormat="1" ht="18" hidden="1" customHeight="1" outlineLevel="1" x14ac:dyDescent="0.15">
      <c r="B5826" s="7"/>
      <c r="C5826" s="95" t="s">
        <v>10</v>
      </c>
      <c r="D5826" s="95"/>
      <c r="E5826" s="95"/>
      <c r="F5826" s="96"/>
      <c r="G5826" s="96"/>
      <c r="H5826" s="103" t="s">
        <v>4</v>
      </c>
      <c r="I5826" s="96" t="s">
        <v>5</v>
      </c>
      <c r="J5826" s="96" t="s">
        <v>6</v>
      </c>
      <c r="K5826" s="96" t="s">
        <v>257</v>
      </c>
      <c r="L5826" s="96" t="s">
        <v>258</v>
      </c>
      <c r="M5826" s="96"/>
    </row>
    <row r="5827" spans="2:13" ht="10" hidden="1" customHeight="1" outlineLevel="1" x14ac:dyDescent="0.15"/>
    <row r="5828" spans="2:13" s="1" customFormat="1" ht="15" hidden="1" customHeight="1" outlineLevel="1" x14ac:dyDescent="0.15">
      <c r="B5828" s="7"/>
      <c r="D5828" s="9" t="s">
        <v>17</v>
      </c>
      <c r="F5828" s="8" t="s">
        <v>9</v>
      </c>
      <c r="H5828" s="29">
        <f>H5802</f>
        <v>0</v>
      </c>
      <c r="I5828" s="29">
        <f>I5802</f>
        <v>0</v>
      </c>
      <c r="J5828" s="29">
        <f>J5802</f>
        <v>0</v>
      </c>
      <c r="K5828" s="29">
        <f>K5802</f>
        <v>0</v>
      </c>
      <c r="L5828" s="29">
        <f>L5802</f>
        <v>0</v>
      </c>
    </row>
    <row r="5829" spans="2:13" ht="4" hidden="1" customHeight="1" outlineLevel="1" x14ac:dyDescent="0.15">
      <c r="D5829" s="9"/>
      <c r="F5829" s="1"/>
      <c r="H5829" s="1"/>
      <c r="I5829" s="1"/>
      <c r="J5829" s="1"/>
      <c r="K5829" s="1"/>
      <c r="L5829" s="1"/>
    </row>
    <row r="5830" spans="2:13" s="1" customFormat="1" ht="15" hidden="1" customHeight="1" outlineLevel="1" x14ac:dyDescent="0.15">
      <c r="B5830" s="7"/>
      <c r="D5830" s="9" t="s">
        <v>249</v>
      </c>
      <c r="F5830" s="8" t="s">
        <v>9</v>
      </c>
      <c r="H5830" s="29" cm="1">
        <f t="array" ref="H5830">SUM(H5791:H5798 * (H5807:H5814 &lt;H5778))</f>
        <v>0</v>
      </c>
      <c r="I5830" s="29" cm="1">
        <f t="array" ref="I5830">SUM(I5791:I5798 * (I5807:I5814 &lt;I5778))</f>
        <v>0</v>
      </c>
      <c r="J5830" s="29" cm="1">
        <f t="array" ref="J5830">SUM(J5791:J5798 * (J5807:J5814 &lt;J5778))</f>
        <v>0</v>
      </c>
      <c r="K5830" s="29" cm="1">
        <f t="array" ref="K5830">SUM(K5791:K5798 * (K5807:K5814 &lt;K5778))</f>
        <v>0</v>
      </c>
      <c r="L5830" s="29" cm="1">
        <f t="array" ref="L5830">SUM(L5791:L5798 * (L5807:L5814 &lt;L5778))</f>
        <v>0</v>
      </c>
    </row>
    <row r="5831" spans="2:13" ht="4" hidden="1" customHeight="1" outlineLevel="1" x14ac:dyDescent="0.15">
      <c r="D5831" s="9"/>
      <c r="F5831" s="1"/>
      <c r="H5831" s="1"/>
      <c r="I5831" s="1"/>
      <c r="J5831" s="1"/>
      <c r="K5831" s="1"/>
      <c r="L5831" s="1"/>
    </row>
    <row r="5832" spans="2:13" s="1" customFormat="1" ht="15" hidden="1" customHeight="1" outlineLevel="1" x14ac:dyDescent="0.15">
      <c r="B5832" s="7"/>
      <c r="D5832" s="9" t="s">
        <v>11</v>
      </c>
      <c r="F5832" s="8" t="str">
        <f>ReportingCurrencyUnitLables</f>
        <v>USD 000s</v>
      </c>
      <c r="H5832" s="29">
        <f>H5782 * H5802 / 1000</f>
        <v>0</v>
      </c>
      <c r="I5832" s="105">
        <f t="shared" ref="I5832:L5832" si="339">I5782 * I5802 / 1000</f>
        <v>0</v>
      </c>
      <c r="J5832" s="29">
        <f t="shared" si="339"/>
        <v>0</v>
      </c>
      <c r="K5832" s="29">
        <f t="shared" si="339"/>
        <v>0</v>
      </c>
      <c r="L5832" s="29">
        <f t="shared" si="339"/>
        <v>0</v>
      </c>
    </row>
    <row r="5833" spans="2:13" ht="4" hidden="1" customHeight="1" outlineLevel="1" x14ac:dyDescent="0.15">
      <c r="D5833" s="9"/>
      <c r="F5833" s="1"/>
      <c r="H5833" s="1"/>
      <c r="I5833" s="1"/>
      <c r="J5833" s="1"/>
      <c r="K5833" s="1"/>
      <c r="L5833" s="1"/>
    </row>
    <row r="5834" spans="2:13" s="1" customFormat="1" ht="15" hidden="1" customHeight="1" outlineLevel="1" x14ac:dyDescent="0.15">
      <c r="B5834" s="7"/>
      <c r="D5834" s="9" t="s">
        <v>13</v>
      </c>
      <c r="F5834" s="8" t="s">
        <v>14</v>
      </c>
      <c r="H5834" s="30">
        <f>IF(H5828=0,0,H5830 / H5828)</f>
        <v>0</v>
      </c>
      <c r="I5834" s="30">
        <f>IF(I5828=0,0,I5830 / I5828)</f>
        <v>0</v>
      </c>
      <c r="J5834" s="30">
        <f>IF(J5828=0,0,J5830 / J5828)</f>
        <v>0</v>
      </c>
      <c r="K5834" s="30">
        <f>IF(K5828=0,0,K5830 / K5828)</f>
        <v>0</v>
      </c>
      <c r="L5834" s="30">
        <f>IF(L5828=0,0,L5830 / L5828)</f>
        <v>0</v>
      </c>
    </row>
    <row r="5835" spans="2:13" ht="4" hidden="1" customHeight="1" outlineLevel="1" x14ac:dyDescent="0.15">
      <c r="D5835" s="9"/>
      <c r="F5835" s="1"/>
      <c r="H5835" s="1"/>
      <c r="I5835" s="1"/>
      <c r="J5835" s="1"/>
      <c r="K5835" s="1"/>
      <c r="L5835" s="1"/>
    </row>
    <row r="5836" spans="2:13" ht="15" hidden="1" customHeight="1" outlineLevel="1" x14ac:dyDescent="0.15">
      <c r="D5836" s="9" t="s">
        <v>301</v>
      </c>
      <c r="F5836" s="8" t="str">
        <f>ReportingCurrencyUnitLables</f>
        <v>USD 000s</v>
      </c>
      <c r="G5836" s="1"/>
      <c r="H5836" s="105" cm="1">
        <f t="array" ref="H5836">SUM((H5817:H5824&lt;H5782) * (H5782 - H5817:H5824) * H5791:H5798) / 1000</f>
        <v>0</v>
      </c>
      <c r="I5836" s="105" cm="1">
        <f t="array" ref="I5836">SUM((I5817:I5824&lt;I5782) * (I5782 - I5817:I5824) * I5791:I5798) / 1000</f>
        <v>0</v>
      </c>
      <c r="J5836" s="105" cm="1">
        <f t="array" ref="J5836">SUM((J5817:J5824&lt;J5782) * (J5782 - J5817:J5824) * J5791:J5798) / 1000</f>
        <v>0</v>
      </c>
      <c r="K5836" s="105" cm="1">
        <f t="array" ref="K5836">SUM((K5817:K5824&lt;K5782) * (K5782 - K5817:K5824) * K5791:K5798) / 1000</f>
        <v>0</v>
      </c>
      <c r="L5836" s="105" cm="1">
        <f t="array" ref="L5836">SUM((L5817:L5824&lt;L5782) * (L5782 - L5817:L5824) * L5791:L5798) / 1000</f>
        <v>0</v>
      </c>
    </row>
    <row r="5837" spans="2:13" ht="4" hidden="1" customHeight="1" outlineLevel="1" x14ac:dyDescent="0.15">
      <c r="D5837" s="9"/>
      <c r="F5837" s="1"/>
      <c r="H5837" s="1"/>
      <c r="I5837" s="1"/>
      <c r="J5837" s="1"/>
      <c r="K5837" s="1"/>
      <c r="L5837" s="1"/>
    </row>
    <row r="5838" spans="2:13" s="1" customFormat="1" ht="15" hidden="1" customHeight="1" outlineLevel="1" x14ac:dyDescent="0.15">
      <c r="B5838" s="7"/>
      <c r="D5838" s="9" t="s">
        <v>252</v>
      </c>
      <c r="F5838" s="8" t="s">
        <v>250</v>
      </c>
      <c r="H5838" s="30">
        <f>IF(H5832=0, 0, H5836/H5832)</f>
        <v>0</v>
      </c>
      <c r="I5838" s="30">
        <f>IF(I5832=0, 0, I5836/I5832)</f>
        <v>0</v>
      </c>
      <c r="J5838" s="30">
        <f>IF(J5832=0, 0, J5836/J5832)</f>
        <v>0</v>
      </c>
      <c r="K5838" s="30">
        <f>IF(K5832=0, 0, K5836/K5832)</f>
        <v>0</v>
      </c>
      <c r="L5838" s="30">
        <f>IF(L5832=0, 0, L5836/L5832)</f>
        <v>0</v>
      </c>
    </row>
    <row r="5839" spans="2:13" ht="4" hidden="1" customHeight="1" outlineLevel="1" x14ac:dyDescent="0.15">
      <c r="D5839" s="9"/>
      <c r="F5839" s="1"/>
      <c r="H5839" s="1"/>
      <c r="I5839" s="1"/>
      <c r="J5839" s="1"/>
      <c r="K5839" s="1"/>
      <c r="L5839" s="1"/>
    </row>
    <row r="5840" spans="2:13" s="1" customFormat="1" ht="15" hidden="1" customHeight="1" outlineLevel="1" x14ac:dyDescent="0.15">
      <c r="B5840" s="7"/>
      <c r="C5840" s="7"/>
      <c r="D5840" s="9" t="s">
        <v>251</v>
      </c>
      <c r="F5840" s="8" t="s">
        <v>259</v>
      </c>
      <c r="H5840" s="31"/>
      <c r="I5840" s="30">
        <f>IF(H5838=0, 0, -(I5838-H5838) / H5838)</f>
        <v>0</v>
      </c>
      <c r="J5840" s="30">
        <f>IF(I5838=0, 0, -(J5838-I5838) / I5838)</f>
        <v>0</v>
      </c>
      <c r="K5840" s="30">
        <f>IF(J5838=0, 0, -(K5838-J5838) / J5838)</f>
        <v>0</v>
      </c>
      <c r="L5840" s="30">
        <f>IF(K5838=0, 0, -(L5838-K5838) / K5838)</f>
        <v>0</v>
      </c>
    </row>
    <row r="5841" spans="2:14" hidden="1" outlineLevel="1" x14ac:dyDescent="0.15"/>
    <row r="5842" spans="2:14" s="1" customFormat="1" ht="18" hidden="1" customHeight="1" outlineLevel="1" x14ac:dyDescent="0.15">
      <c r="B5842" s="7"/>
      <c r="C5842" s="95" t="s">
        <v>241</v>
      </c>
      <c r="D5842" s="95"/>
      <c r="E5842" s="97">
        <f>IF(AND(J5769 = "Yes", OR(ISBLANK(Worker_Type_Filter), Worker_Type_Filter = H5774),
 OR(ISBLANK(Country_Filter), Country_Filter = J5774)), 1, 0)</f>
        <v>1</v>
      </c>
      <c r="F5842" s="96"/>
      <c r="G5842" s="96"/>
      <c r="H5842" s="96" t="s">
        <v>4</v>
      </c>
      <c r="I5842" s="96" t="s">
        <v>5</v>
      </c>
      <c r="J5842" s="96" t="s">
        <v>6</v>
      </c>
      <c r="K5842" s="96" t="s">
        <v>257</v>
      </c>
      <c r="L5842" s="96" t="s">
        <v>258</v>
      </c>
      <c r="M5842" s="96"/>
    </row>
    <row r="5843" spans="2:14" ht="10" hidden="1" customHeight="1" outlineLevel="1" x14ac:dyDescent="0.15">
      <c r="C5843" s="44" t="s">
        <v>248</v>
      </c>
    </row>
    <row r="5844" spans="2:14" ht="4" hidden="1" customHeight="1" outlineLevel="1" x14ac:dyDescent="0.15"/>
    <row r="5845" spans="2:14" s="1" customFormat="1" ht="15" hidden="1" customHeight="1" outlineLevel="1" x14ac:dyDescent="0.15">
      <c r="B5845" s="7"/>
      <c r="C5845" s="19">
        <v>1</v>
      </c>
      <c r="D5845" s="9" t="s">
        <v>17</v>
      </c>
      <c r="F5845" s="8" t="s">
        <v>9</v>
      </c>
      <c r="H5845" s="29">
        <f>H5828 * $E5842</f>
        <v>0</v>
      </c>
      <c r="I5845" s="29">
        <f>I5828 * $E5842</f>
        <v>0</v>
      </c>
      <c r="J5845" s="29">
        <f>J5828 * $E5842</f>
        <v>0</v>
      </c>
      <c r="K5845" s="29">
        <f>K5828 * $E5842</f>
        <v>0</v>
      </c>
      <c r="L5845" s="29">
        <f>L5828 * $E5842</f>
        <v>0</v>
      </c>
    </row>
    <row r="5846" spans="2:14" ht="4" hidden="1" customHeight="1" outlineLevel="1" x14ac:dyDescent="0.15">
      <c r="D5846" s="9"/>
      <c r="F5846" s="1"/>
      <c r="H5846" s="1"/>
      <c r="I5846" s="1"/>
      <c r="J5846" s="1"/>
      <c r="K5846" s="1"/>
      <c r="L5846" s="1"/>
    </row>
    <row r="5847" spans="2:14" s="1" customFormat="1" ht="15" hidden="1" customHeight="1" outlineLevel="1" x14ac:dyDescent="0.15">
      <c r="B5847" s="7"/>
      <c r="C5847" s="19">
        <v>2</v>
      </c>
      <c r="D5847" s="9" t="s">
        <v>249</v>
      </c>
      <c r="F5847" s="8" t="s">
        <v>9</v>
      </c>
      <c r="H5847" s="29">
        <f>H5830 * $E5842</f>
        <v>0</v>
      </c>
      <c r="I5847" s="29">
        <f>I5830 * $E5842</f>
        <v>0</v>
      </c>
      <c r="J5847" s="29">
        <f>J5830 * $E5842</f>
        <v>0</v>
      </c>
      <c r="K5847" s="29">
        <f>K5830 * $E5842</f>
        <v>0</v>
      </c>
      <c r="L5847" s="29">
        <f>L5830 * $E5842</f>
        <v>0</v>
      </c>
    </row>
    <row r="5848" spans="2:14" ht="4" hidden="1" customHeight="1" outlineLevel="1" x14ac:dyDescent="0.15">
      <c r="D5848" s="9"/>
      <c r="F5848" s="1"/>
      <c r="H5848" s="1"/>
      <c r="I5848" s="1"/>
      <c r="J5848" s="1"/>
      <c r="K5848" s="1"/>
      <c r="L5848" s="1"/>
    </row>
    <row r="5849" spans="2:14" s="1" customFormat="1" ht="15" hidden="1" customHeight="1" outlineLevel="1" x14ac:dyDescent="0.15">
      <c r="B5849" s="7"/>
      <c r="C5849" s="19">
        <v>3</v>
      </c>
      <c r="D5849" s="9" t="s">
        <v>11</v>
      </c>
      <c r="F5849" s="8" t="str">
        <f>ReportingCurrencyUnitLables</f>
        <v>USD 000s</v>
      </c>
      <c r="H5849" s="29">
        <f>H5832 * $E5842</f>
        <v>0</v>
      </c>
      <c r="I5849" s="29">
        <f>I5832 * $E5842</f>
        <v>0</v>
      </c>
      <c r="J5849" s="29">
        <f>J5832 * $E5842</f>
        <v>0</v>
      </c>
      <c r="K5849" s="29">
        <f>K5832 * $E5842</f>
        <v>0</v>
      </c>
      <c r="L5849" s="29">
        <f>L5832 * $E5842</f>
        <v>0</v>
      </c>
    </row>
    <row r="5850" spans="2:14" ht="4" hidden="1" customHeight="1" outlineLevel="1" x14ac:dyDescent="0.15">
      <c r="D5850" s="9"/>
      <c r="F5850" s="1"/>
      <c r="H5850" s="1"/>
      <c r="I5850" s="1"/>
      <c r="J5850" s="1"/>
      <c r="K5850" s="1"/>
      <c r="L5850" s="1"/>
    </row>
    <row r="5851" spans="2:14" s="1" customFormat="1" ht="15" hidden="1" customHeight="1" outlineLevel="1" x14ac:dyDescent="0.15">
      <c r="B5851" s="7"/>
      <c r="C5851" s="19">
        <v>4</v>
      </c>
      <c r="D5851" s="9" t="s">
        <v>256</v>
      </c>
      <c r="F5851" s="8" t="str">
        <f>ReportingCurrencyUnitLables</f>
        <v>USD 000s</v>
      </c>
      <c r="H5851" s="29">
        <f>H5836 * $E5842</f>
        <v>0</v>
      </c>
      <c r="I5851" s="29">
        <f>I5836 * $E5842</f>
        <v>0</v>
      </c>
      <c r="J5851" s="29">
        <f>J5836 * $E5842</f>
        <v>0</v>
      </c>
      <c r="K5851" s="29">
        <f>K5836 * $E5842</f>
        <v>0</v>
      </c>
      <c r="L5851" s="29">
        <f>L5836 * $E5842</f>
        <v>0</v>
      </c>
    </row>
    <row r="5852" spans="2:14" ht="4" hidden="1" customHeight="1" outlineLevel="1" x14ac:dyDescent="0.15">
      <c r="D5852" s="9"/>
      <c r="F5852" s="1"/>
      <c r="H5852" s="1"/>
      <c r="I5852" s="1"/>
      <c r="J5852" s="1"/>
      <c r="K5852" s="1"/>
      <c r="L5852" s="1"/>
    </row>
    <row r="5853" spans="2:14" ht="10" hidden="1" customHeight="1" outlineLevel="1" x14ac:dyDescent="0.15">
      <c r="B5853" s="45"/>
      <c r="C5853" s="41"/>
      <c r="D5853" s="41"/>
      <c r="E5853" s="41"/>
      <c r="F5853" s="41"/>
      <c r="G5853" s="41"/>
      <c r="H5853" s="41"/>
      <c r="I5853" s="46"/>
      <c r="J5853" s="46"/>
      <c r="K5853" s="46"/>
      <c r="L5853" s="41"/>
      <c r="M5853" s="41"/>
      <c r="N5853" s="1"/>
    </row>
    <row r="5854" spans="2:14" ht="10" customHeight="1" x14ac:dyDescent="0.15"/>
    <row r="5855" spans="2:14" s="1" customFormat="1" ht="19" collapsed="1" x14ac:dyDescent="0.15">
      <c r="B5855" s="87" cm="1">
        <f t="array" aca="1" ref="B5855" ca="1">MAX($B$2:OFFSET(B5855,-1,0)+1)</f>
        <v>69</v>
      </c>
      <c r="C5855" s="88" t="str">
        <f>UPPER(J5860) &amp;" / " &amp; K5860  &amp; " / " &amp; L5860 &amp; " / " &amp; H5860</f>
        <v xml:space="preserve"> /  /  / </v>
      </c>
      <c r="D5855" s="88"/>
      <c r="E5855" s="41"/>
      <c r="F5855" s="41"/>
      <c r="G5855" s="41"/>
      <c r="H5855" s="62" t="str">
        <f>IF(COUNTIF(E5857:E5937, "!")&gt;0, "!", "")</f>
        <v/>
      </c>
      <c r="I5855" s="18" t="s">
        <v>240</v>
      </c>
      <c r="J5855" s="2" t="s">
        <v>210</v>
      </c>
      <c r="K5855" s="18" t="s">
        <v>266</v>
      </c>
      <c r="L5855" s="42">
        <f>E5928</f>
        <v>1</v>
      </c>
      <c r="M5855" s="41"/>
    </row>
    <row r="5856" spans="2:14" s="1" customFormat="1" ht="4" hidden="1" customHeight="1" outlineLevel="1" x14ac:dyDescent="0.15">
      <c r="B5856" s="92"/>
      <c r="C5856" s="93"/>
      <c r="D5856" s="93"/>
      <c r="E5856" s="93"/>
      <c r="F5856" s="93"/>
      <c r="G5856" s="93"/>
      <c r="H5856" s="93"/>
      <c r="I5856" s="94"/>
      <c r="J5856" s="94"/>
      <c r="K5856" s="94"/>
      <c r="L5856" s="93"/>
      <c r="M5856" s="93"/>
    </row>
    <row r="5857" spans="2:13" ht="10" hidden="1" customHeight="1" outlineLevel="1" x14ac:dyDescent="0.15"/>
    <row r="5858" spans="2:13" ht="15" hidden="1" customHeight="1" outlineLevel="1" x14ac:dyDescent="0.15">
      <c r="D5858" s="1"/>
      <c r="E5858" s="1"/>
      <c r="H5858" s="4" t="s">
        <v>1</v>
      </c>
      <c r="J5858" s="4" t="s">
        <v>0</v>
      </c>
      <c r="K5858" s="4" t="s">
        <v>209</v>
      </c>
      <c r="L5858" s="4" t="s">
        <v>263</v>
      </c>
    </row>
    <row r="5859" spans="2:13" ht="5" hidden="1" customHeight="1" outlineLevel="1" x14ac:dyDescent="0.15">
      <c r="D5859" s="1"/>
      <c r="E5859" s="1"/>
      <c r="H5859" s="1"/>
      <c r="J5859" s="1"/>
      <c r="K5859" s="1"/>
      <c r="L5859" s="1"/>
    </row>
    <row r="5860" spans="2:13" ht="15" hidden="1" customHeight="1" outlineLevel="1" x14ac:dyDescent="0.15">
      <c r="D5860" s="9" t="s">
        <v>2</v>
      </c>
      <c r="E5860" s="1"/>
      <c r="H5860" s="2"/>
      <c r="J5860" s="2"/>
      <c r="K5860" s="2"/>
      <c r="L5860" s="2"/>
    </row>
    <row r="5861" spans="2:13" hidden="1" outlineLevel="1" x14ac:dyDescent="0.15">
      <c r="D5861" s="1"/>
      <c r="E5861" s="1"/>
      <c r="F5861" s="1"/>
      <c r="H5861" s="1"/>
      <c r="I5861" s="1"/>
      <c r="J5861" s="1"/>
      <c r="K5861" s="1"/>
      <c r="L5861" s="1"/>
    </row>
    <row r="5862" spans="2:13" s="1" customFormat="1" ht="18" hidden="1" customHeight="1" outlineLevel="1" x14ac:dyDescent="0.15">
      <c r="B5862" s="7"/>
      <c r="C5862" s="95" t="s">
        <v>3</v>
      </c>
      <c r="D5862" s="95"/>
      <c r="E5862" s="95"/>
      <c r="F5862" s="96"/>
      <c r="G5862" s="96"/>
      <c r="H5862" s="96" t="s">
        <v>4</v>
      </c>
      <c r="I5862" s="96" t="s">
        <v>5</v>
      </c>
      <c r="J5862" s="96" t="s">
        <v>6</v>
      </c>
      <c r="K5862" s="96" t="s">
        <v>257</v>
      </c>
      <c r="L5862" s="96" t="s">
        <v>258</v>
      </c>
      <c r="M5862" s="96"/>
    </row>
    <row r="5863" spans="2:13" ht="10" hidden="1" customHeight="1" outlineLevel="1" x14ac:dyDescent="0.15">
      <c r="H5863" s="1"/>
      <c r="I5863" s="1"/>
      <c r="J5863" s="1"/>
      <c r="K5863" s="1"/>
      <c r="L5863" s="1"/>
    </row>
    <row r="5864" spans="2:13" s="1" customFormat="1" ht="15" hidden="1" customHeight="1" outlineLevel="1" x14ac:dyDescent="0.15">
      <c r="B5864" s="7"/>
      <c r="D5864" s="9" t="s">
        <v>3</v>
      </c>
      <c r="F5864" s="17" t="s">
        <v>331</v>
      </c>
      <c r="H5864" s="22"/>
      <c r="I5864" s="22"/>
      <c r="J5864" s="22"/>
      <c r="K5864" s="22"/>
      <c r="L5864" s="22"/>
    </row>
    <row r="5865" spans="2:13" ht="4" hidden="1" customHeight="1" outlineLevel="1" x14ac:dyDescent="0.15">
      <c r="D5865" s="1"/>
      <c r="E5865" s="1"/>
      <c r="F5865" s="1"/>
      <c r="H5865" s="1"/>
      <c r="I5865" s="1"/>
      <c r="J5865" s="1"/>
      <c r="K5865" s="1"/>
      <c r="L5865" s="1"/>
    </row>
    <row r="5866" spans="2:13" s="1" customFormat="1" ht="15" hidden="1" customHeight="1" outlineLevel="1" x14ac:dyDescent="0.15">
      <c r="B5866" s="7"/>
      <c r="D5866" s="9" t="s">
        <v>246</v>
      </c>
      <c r="F5866" s="8" t="str">
        <f>F5868 &amp; ":" &amp; F5864</f>
        <v>USD:[currency code]</v>
      </c>
      <c r="H5866" s="24"/>
      <c r="I5866" s="24"/>
      <c r="J5866" s="24"/>
      <c r="K5866" s="24"/>
      <c r="L5866" s="24"/>
    </row>
    <row r="5867" spans="2:13" ht="4" hidden="1" customHeight="1" outlineLevel="1" x14ac:dyDescent="0.15">
      <c r="D5867" s="1"/>
      <c r="E5867" s="1"/>
      <c r="F5867" s="1"/>
      <c r="H5867" s="1"/>
      <c r="I5867" s="1"/>
      <c r="J5867" s="1"/>
      <c r="K5867" s="1"/>
      <c r="L5867" s="1"/>
    </row>
    <row r="5868" spans="2:13" s="1" customFormat="1" ht="15" hidden="1" customHeight="1" outlineLevel="1" x14ac:dyDescent="0.15">
      <c r="B5868" s="7"/>
      <c r="D5868" s="9" t="s">
        <v>16</v>
      </c>
      <c r="F5868" s="8" t="str">
        <f>ReportingCurrency</f>
        <v>USD</v>
      </c>
      <c r="H5868" s="28">
        <f>IF(H5866=0, 0, H5864/H5866)</f>
        <v>0</v>
      </c>
      <c r="I5868" s="28">
        <f>IF(I5866=0, 0, I5864/I5866)</f>
        <v>0</v>
      </c>
      <c r="J5868" s="28">
        <f>IF(J5866=0, 0, J5864/J5866)</f>
        <v>0</v>
      </c>
      <c r="K5868" s="28">
        <f>IF(K5866=0, 0, K5864/K5866)</f>
        <v>0</v>
      </c>
      <c r="L5868" s="28">
        <f>IF(L5866=0, 0, L5864/L5866)</f>
        <v>0</v>
      </c>
    </row>
    <row r="5869" spans="2:13" ht="4" hidden="1" customHeight="1" outlineLevel="1" x14ac:dyDescent="0.15">
      <c r="D5869" s="1"/>
      <c r="E5869" s="1"/>
      <c r="F5869" s="1"/>
      <c r="H5869" s="1"/>
      <c r="I5869" s="1"/>
      <c r="J5869" s="1"/>
      <c r="K5869" s="1"/>
      <c r="L5869" s="1"/>
    </row>
    <row r="5870" spans="2:13" s="1" customFormat="1" ht="15" hidden="1" customHeight="1" outlineLevel="1" x14ac:dyDescent="0.15">
      <c r="B5870" s="7"/>
      <c r="D5870" s="9" t="s">
        <v>253</v>
      </c>
      <c r="F5870" s="8" t="s">
        <v>254</v>
      </c>
      <c r="H5870" s="2"/>
      <c r="I5870" s="2"/>
      <c r="J5870" s="2"/>
      <c r="K5870" s="2"/>
      <c r="L5870" s="2"/>
    </row>
    <row r="5871" spans="2:13" ht="4" hidden="1" customHeight="1" outlineLevel="1" x14ac:dyDescent="0.15">
      <c r="D5871" s="1"/>
      <c r="E5871" s="1"/>
      <c r="F5871" s="1"/>
      <c r="H5871" s="1"/>
      <c r="I5871" s="1"/>
      <c r="J5871" s="1"/>
      <c r="K5871" s="1"/>
      <c r="L5871" s="1"/>
    </row>
    <row r="5872" spans="2:13" s="1" customFormat="1" ht="15" hidden="1" customHeight="1" outlineLevel="1" x14ac:dyDescent="0.15">
      <c r="B5872" s="7"/>
      <c r="D5872" s="9" t="s">
        <v>279</v>
      </c>
      <c r="F5872" s="8" t="s">
        <v>255</v>
      </c>
      <c r="H5872" s="25"/>
      <c r="I5872" s="25"/>
      <c r="J5872" s="25"/>
      <c r="K5872" s="25"/>
      <c r="L5872" s="25"/>
    </row>
    <row r="5873" spans="2:13" hidden="1" outlineLevel="1" x14ac:dyDescent="0.15">
      <c r="D5873" s="1"/>
      <c r="E5873" s="1"/>
      <c r="F5873" s="1"/>
      <c r="H5873" s="1"/>
      <c r="I5873" s="1"/>
      <c r="J5873" s="1"/>
      <c r="K5873" s="1"/>
      <c r="L5873" s="1"/>
    </row>
    <row r="5874" spans="2:13" s="1" customFormat="1" ht="18" hidden="1" customHeight="1" outlineLevel="1" x14ac:dyDescent="0.15">
      <c r="B5874" s="7"/>
      <c r="C5874" s="95" t="s">
        <v>8</v>
      </c>
      <c r="D5874" s="95"/>
      <c r="E5874" s="95"/>
      <c r="F5874" s="96"/>
      <c r="G5874" s="96"/>
      <c r="H5874" s="96" t="s">
        <v>4</v>
      </c>
      <c r="I5874" s="96" t="s">
        <v>5</v>
      </c>
      <c r="J5874" s="96" t="s">
        <v>6</v>
      </c>
      <c r="K5874" s="96" t="s">
        <v>257</v>
      </c>
      <c r="L5874" s="96" t="s">
        <v>258</v>
      </c>
      <c r="M5874" s="96"/>
    </row>
    <row r="5875" spans="2:13" ht="10" hidden="1" customHeight="1" outlineLevel="1" x14ac:dyDescent="0.15">
      <c r="H5875" s="1"/>
      <c r="I5875" s="1"/>
      <c r="J5875" s="1"/>
      <c r="K5875" s="1"/>
      <c r="L5875" s="1"/>
    </row>
    <row r="5876" spans="2:13" ht="15" hidden="1" customHeight="1" outlineLevel="1" x14ac:dyDescent="0.15">
      <c r="D5876" s="9" t="s">
        <v>323</v>
      </c>
      <c r="E5876" s="1"/>
      <c r="F5876" s="1"/>
      <c r="H5876" s="65"/>
      <c r="I5876" s="1"/>
      <c r="J5876" s="1"/>
      <c r="K5876" s="1"/>
      <c r="L5876" s="1"/>
    </row>
    <row r="5877" spans="2:13" s="1" customFormat="1" ht="15" hidden="1" customHeight="1" outlineLevel="1" x14ac:dyDescent="0.15">
      <c r="B5877" s="7"/>
      <c r="D5877" s="63" t="s">
        <v>317</v>
      </c>
      <c r="F5877" s="8" t="s">
        <v>18</v>
      </c>
      <c r="H5877" s="23"/>
      <c r="I5877" s="23"/>
      <c r="J5877" s="23"/>
      <c r="K5877" s="23"/>
      <c r="L5877" s="23"/>
    </row>
    <row r="5878" spans="2:13" s="1" customFormat="1" ht="15" hidden="1" customHeight="1" outlineLevel="1" x14ac:dyDescent="0.15">
      <c r="B5878" s="7"/>
      <c r="D5878" s="63" t="s">
        <v>302</v>
      </c>
      <c r="F5878" s="8" t="s">
        <v>18</v>
      </c>
      <c r="H5878" s="23"/>
      <c r="I5878" s="23"/>
      <c r="J5878" s="23"/>
      <c r="K5878" s="23"/>
      <c r="L5878" s="23"/>
    </row>
    <row r="5879" spans="2:13" s="1" customFormat="1" ht="15" hidden="1" customHeight="1" outlineLevel="1" x14ac:dyDescent="0.15">
      <c r="B5879" s="7"/>
      <c r="D5879" s="63" t="s">
        <v>303</v>
      </c>
      <c r="F5879" s="8" t="s">
        <v>18</v>
      </c>
      <c r="H5879" s="23"/>
      <c r="I5879" s="23"/>
      <c r="J5879" s="23"/>
      <c r="K5879" s="23"/>
      <c r="L5879" s="23"/>
    </row>
    <row r="5880" spans="2:13" s="1" customFormat="1" ht="15" hidden="1" customHeight="1" outlineLevel="1" x14ac:dyDescent="0.15">
      <c r="B5880" s="7"/>
      <c r="D5880" s="63" t="s">
        <v>304</v>
      </c>
      <c r="F5880" s="8" t="s">
        <v>18</v>
      </c>
      <c r="H5880" s="23"/>
      <c r="I5880" s="23"/>
      <c r="J5880" s="23"/>
      <c r="K5880" s="23"/>
      <c r="L5880" s="23"/>
    </row>
    <row r="5881" spans="2:13" s="1" customFormat="1" ht="15" hidden="1" customHeight="1" outlineLevel="1" x14ac:dyDescent="0.15">
      <c r="B5881" s="7"/>
      <c r="D5881" s="63" t="s">
        <v>318</v>
      </c>
      <c r="F5881" s="8" t="s">
        <v>18</v>
      </c>
      <c r="H5881" s="23"/>
      <c r="I5881" s="23"/>
      <c r="J5881" s="23"/>
      <c r="K5881" s="23"/>
      <c r="L5881" s="23"/>
    </row>
    <row r="5882" spans="2:13" s="1" customFormat="1" ht="15" hidden="1" customHeight="1" outlineLevel="1" x14ac:dyDescent="0.15">
      <c r="B5882" s="7"/>
      <c r="D5882" s="63" t="s">
        <v>319</v>
      </c>
      <c r="F5882" s="8" t="s">
        <v>18</v>
      </c>
      <c r="H5882" s="23"/>
      <c r="I5882" s="23"/>
      <c r="J5882" s="23"/>
      <c r="K5882" s="23"/>
      <c r="L5882" s="23"/>
    </row>
    <row r="5883" spans="2:13" s="1" customFormat="1" ht="15" hidden="1" customHeight="1" outlineLevel="1" x14ac:dyDescent="0.15">
      <c r="B5883" s="7"/>
      <c r="D5883" s="63" t="s">
        <v>320</v>
      </c>
      <c r="F5883" s="8" t="s">
        <v>18</v>
      </c>
      <c r="H5883" s="23"/>
      <c r="I5883" s="23"/>
      <c r="J5883" s="23"/>
      <c r="K5883" s="23"/>
      <c r="L5883" s="23"/>
    </row>
    <row r="5884" spans="2:13" s="1" customFormat="1" ht="15" hidden="1" customHeight="1" outlineLevel="1" x14ac:dyDescent="0.15">
      <c r="B5884" s="7"/>
      <c r="D5884" s="63" t="s">
        <v>321</v>
      </c>
      <c r="F5884" s="8" t="s">
        <v>18</v>
      </c>
      <c r="H5884" s="23"/>
      <c r="I5884" s="23"/>
      <c r="J5884" s="23"/>
      <c r="K5884" s="23"/>
      <c r="L5884" s="23"/>
    </row>
    <row r="5885" spans="2:13" ht="4" hidden="1" customHeight="1" outlineLevel="1" x14ac:dyDescent="0.15">
      <c r="D5885" s="1"/>
      <c r="E5885" s="1"/>
      <c r="F5885" s="1"/>
      <c r="H5885" s="1"/>
      <c r="I5885" s="1"/>
      <c r="J5885" s="1"/>
      <c r="K5885" s="1"/>
      <c r="L5885" s="1"/>
    </row>
    <row r="5886" spans="2:13" s="1" customFormat="1" ht="15" hidden="1" customHeight="1" outlineLevel="1" x14ac:dyDescent="0.15">
      <c r="B5886" s="7"/>
      <c r="D5886" s="66" t="s">
        <v>327</v>
      </c>
      <c r="F5886" s="8" t="s">
        <v>18</v>
      </c>
      <c r="H5886" s="23"/>
      <c r="I5886" s="23"/>
      <c r="J5886" s="23"/>
      <c r="K5886" s="23"/>
      <c r="L5886" s="23"/>
    </row>
    <row r="5887" spans="2:13" ht="4" hidden="1" customHeight="1" outlineLevel="1" x14ac:dyDescent="0.15">
      <c r="D5887" s="1"/>
      <c r="E5887" s="1"/>
      <c r="F5887" s="1"/>
      <c r="H5887" s="1"/>
      <c r="I5887" s="1"/>
      <c r="J5887" s="1"/>
      <c r="K5887" s="1"/>
      <c r="L5887" s="1"/>
    </row>
    <row r="5888" spans="2:13" s="1" customFormat="1" ht="15" hidden="1" customHeight="1" outlineLevel="1" x14ac:dyDescent="0.15">
      <c r="B5888" s="7"/>
      <c r="D5888" s="60" t="s">
        <v>310</v>
      </c>
      <c r="E5888"/>
      <c r="F5888" s="8" t="s">
        <v>18</v>
      </c>
      <c r="H5888" s="28">
        <f>SUM(H5877:H5884, H5886)</f>
        <v>0</v>
      </c>
      <c r="I5888" s="28">
        <f t="shared" ref="I5888:L5888" si="340">SUM(I5877:I5884, I5886)</f>
        <v>0</v>
      </c>
      <c r="J5888" s="28">
        <f t="shared" si="340"/>
        <v>0</v>
      </c>
      <c r="K5888" s="28">
        <f t="shared" si="340"/>
        <v>0</v>
      </c>
      <c r="L5888" s="28">
        <f t="shared" si="340"/>
        <v>0</v>
      </c>
    </row>
    <row r="5889" spans="2:13" hidden="1" outlineLevel="1" x14ac:dyDescent="0.15">
      <c r="D5889" s="1"/>
      <c r="E5889" s="1"/>
      <c r="F5889" s="1"/>
      <c r="H5889" s="1"/>
      <c r="I5889" s="1"/>
      <c r="J5889" s="1"/>
      <c r="K5889" s="1"/>
      <c r="L5889" s="1"/>
    </row>
    <row r="5890" spans="2:13" s="1" customFormat="1" ht="18" hidden="1" customHeight="1" outlineLevel="1" x14ac:dyDescent="0.15">
      <c r="B5890" s="7"/>
      <c r="C5890" s="95" t="s">
        <v>322</v>
      </c>
      <c r="D5890" s="95"/>
      <c r="E5890" s="95"/>
      <c r="F5890" s="96"/>
      <c r="G5890" s="96"/>
      <c r="H5890" s="96" t="s">
        <v>4</v>
      </c>
      <c r="I5890" s="96" t="s">
        <v>5</v>
      </c>
      <c r="J5890" s="96" t="s">
        <v>6</v>
      </c>
      <c r="K5890" s="96" t="s">
        <v>257</v>
      </c>
      <c r="L5890" s="96" t="s">
        <v>258</v>
      </c>
      <c r="M5890" s="96"/>
    </row>
    <row r="5891" spans="2:13" ht="10" hidden="1" customHeight="1" outlineLevel="1" x14ac:dyDescent="0.15">
      <c r="H5891" s="1"/>
      <c r="I5891" s="1"/>
      <c r="J5891" s="1"/>
      <c r="K5891" s="1"/>
      <c r="L5891" s="1"/>
    </row>
    <row r="5892" spans="2:13" ht="15" hidden="1" customHeight="1" outlineLevel="1" x14ac:dyDescent="0.15">
      <c r="D5892" s="61" t="s">
        <v>308</v>
      </c>
      <c r="H5892" s="102" t="str" cm="1">
        <f t="array" ref="H5892">IF(OR(E5893:E5900 = "!"), "Red alert = missing data","")</f>
        <v/>
      </c>
      <c r="I5892" s="1"/>
      <c r="J5892" s="1"/>
      <c r="K5892" s="1"/>
      <c r="L5892" s="1"/>
    </row>
    <row r="5893" spans="2:13" s="1" customFormat="1" ht="15" hidden="1" customHeight="1" outlineLevel="1" x14ac:dyDescent="0.15">
      <c r="B5893" s="7"/>
      <c r="D5893" s="64" t="str">
        <f t="shared" ref="D5893:D5900" si="341">D5877</f>
        <v>[Role 1]</v>
      </c>
      <c r="E5893" s="62" t="str" cm="1">
        <f t="array" ref="E5893">IF(OR(H5877:L5877*H5893:L5893 &lt; H5877:L5877*1), "!", "")</f>
        <v/>
      </c>
      <c r="F5893" s="59" t="str">
        <f>F5864</f>
        <v>[currency code]</v>
      </c>
      <c r="H5893" s="23"/>
      <c r="I5893" s="23"/>
      <c r="J5893" s="23"/>
      <c r="K5893" s="23"/>
      <c r="L5893" s="23"/>
    </row>
    <row r="5894" spans="2:13" s="1" customFormat="1" ht="15" hidden="1" customHeight="1" outlineLevel="1" x14ac:dyDescent="0.15">
      <c r="B5894" s="7"/>
      <c r="D5894" s="64" t="str">
        <f t="shared" si="341"/>
        <v>[Role 2]</v>
      </c>
      <c r="E5894" s="62" t="str" cm="1">
        <f t="array" ref="E5894">IF(OR(H5878:L5878*H5894:L5894 &lt; H5878:L5878*1), "!", "")</f>
        <v/>
      </c>
      <c r="F5894" s="59" t="str">
        <f>F5864</f>
        <v>[currency code]</v>
      </c>
      <c r="H5894" s="23"/>
      <c r="I5894" s="23"/>
      <c r="J5894" s="23"/>
      <c r="K5894" s="23"/>
      <c r="L5894" s="23"/>
    </row>
    <row r="5895" spans="2:13" s="1" customFormat="1" ht="15" hidden="1" customHeight="1" outlineLevel="1" x14ac:dyDescent="0.15">
      <c r="B5895" s="7"/>
      <c r="D5895" s="64" t="str">
        <f t="shared" si="341"/>
        <v>[Role 3]</v>
      </c>
      <c r="E5895" s="62" t="str" cm="1">
        <f t="array" ref="E5895">IF(OR(H5879:L5879*H5895:L5895 &lt; H5879:L5879*1), "!", "")</f>
        <v/>
      </c>
      <c r="F5895" s="59" t="str">
        <f>F5864</f>
        <v>[currency code]</v>
      </c>
      <c r="H5895" s="23"/>
      <c r="I5895" s="23"/>
      <c r="J5895" s="23"/>
      <c r="K5895" s="23"/>
      <c r="L5895" s="23"/>
    </row>
    <row r="5896" spans="2:13" s="1" customFormat="1" ht="15" hidden="1" customHeight="1" outlineLevel="1" x14ac:dyDescent="0.15">
      <c r="B5896" s="7"/>
      <c r="D5896" s="64" t="str">
        <f t="shared" si="341"/>
        <v>[Role 4]</v>
      </c>
      <c r="E5896" s="62" t="str" cm="1">
        <f t="array" ref="E5896">IF(OR(H5880:L5880*H5896:L5896 &lt; H5880:L5880*1), "!", "")</f>
        <v/>
      </c>
      <c r="F5896" s="59" t="str">
        <f>F5864</f>
        <v>[currency code]</v>
      </c>
      <c r="H5896" s="23"/>
      <c r="I5896" s="23"/>
      <c r="J5896" s="23"/>
      <c r="K5896" s="23"/>
      <c r="L5896" s="23"/>
    </row>
    <row r="5897" spans="2:13" s="1" customFormat="1" ht="15" hidden="1" customHeight="1" outlineLevel="1" x14ac:dyDescent="0.15">
      <c r="B5897" s="7"/>
      <c r="D5897" s="64" t="str">
        <f t="shared" si="341"/>
        <v>[Role 5]</v>
      </c>
      <c r="E5897" s="62" t="str" cm="1">
        <f t="array" ref="E5897">IF(OR(H5881:L5881*H5897:L5897 &lt; H5881:L5881*1), "!", "")</f>
        <v/>
      </c>
      <c r="F5897" s="59" t="str">
        <f>F5864</f>
        <v>[currency code]</v>
      </c>
      <c r="H5897" s="23"/>
      <c r="I5897" s="23"/>
      <c r="J5897" s="23"/>
      <c r="K5897" s="23"/>
      <c r="L5897" s="23"/>
    </row>
    <row r="5898" spans="2:13" s="1" customFormat="1" ht="15" hidden="1" customHeight="1" outlineLevel="1" x14ac:dyDescent="0.15">
      <c r="B5898" s="7"/>
      <c r="D5898" s="64" t="str">
        <f t="shared" si="341"/>
        <v>[Role 6]</v>
      </c>
      <c r="E5898" s="62" t="str" cm="1">
        <f t="array" ref="E5898">IF(OR(H5882:L5882*H5898:L5898 &lt; H5882:L5882*1), "!", "")</f>
        <v/>
      </c>
      <c r="F5898" s="59" t="str">
        <f>F5864</f>
        <v>[currency code]</v>
      </c>
      <c r="H5898" s="23"/>
      <c r="I5898" s="23"/>
      <c r="J5898" s="23"/>
      <c r="K5898" s="23"/>
      <c r="L5898" s="23"/>
    </row>
    <row r="5899" spans="2:13" s="1" customFormat="1" ht="15" hidden="1" customHeight="1" outlineLevel="1" x14ac:dyDescent="0.15">
      <c r="B5899" s="7"/>
      <c r="D5899" s="64" t="str">
        <f t="shared" si="341"/>
        <v>[Role 7]</v>
      </c>
      <c r="E5899" s="62" t="str" cm="1">
        <f t="array" ref="E5899">IF(OR(H5883:L5883*H5899:L5899 &lt; H5883:L5883*1), "!", "")</f>
        <v/>
      </c>
      <c r="F5899" s="59" t="str">
        <f>F5864</f>
        <v>[currency code]</v>
      </c>
      <c r="H5899" s="23"/>
      <c r="I5899" s="23"/>
      <c r="J5899" s="23"/>
      <c r="K5899" s="23"/>
      <c r="L5899" s="23"/>
    </row>
    <row r="5900" spans="2:13" s="1" customFormat="1" ht="15" hidden="1" customHeight="1" outlineLevel="1" x14ac:dyDescent="0.15">
      <c r="B5900" s="7"/>
      <c r="D5900" s="64" t="str">
        <f t="shared" si="341"/>
        <v>[Role 8]</v>
      </c>
      <c r="E5900" s="62" t="str" cm="1">
        <f t="array" ref="E5900">IF(OR(H5884:L5884*H5900:L5900 &lt; H5884:L5884*1), "!", "")</f>
        <v/>
      </c>
      <c r="F5900" s="59" t="str">
        <f>F5864</f>
        <v>[currency code]</v>
      </c>
      <c r="H5900" s="23"/>
      <c r="I5900" s="23"/>
      <c r="J5900" s="23"/>
      <c r="K5900" s="23"/>
      <c r="L5900" s="23"/>
    </row>
    <row r="5901" spans="2:13" ht="10" hidden="1" customHeight="1" outlineLevel="1" x14ac:dyDescent="0.15">
      <c r="D5901" s="1"/>
      <c r="E5901" s="1"/>
      <c r="F5901" s="1"/>
      <c r="H5901" s="1"/>
      <c r="I5901" s="1"/>
      <c r="J5901" s="1"/>
      <c r="K5901" s="1"/>
      <c r="L5901" s="1"/>
    </row>
    <row r="5902" spans="2:13" ht="15" hidden="1" customHeight="1" outlineLevel="1" x14ac:dyDescent="0.15">
      <c r="D5902" s="61" t="s">
        <v>309</v>
      </c>
      <c r="E5902" s="1"/>
      <c r="F5902" s="1"/>
      <c r="H5902" s="104" t="s">
        <v>326</v>
      </c>
      <c r="I5902" s="1"/>
      <c r="J5902" s="1"/>
      <c r="K5902" s="1"/>
      <c r="L5902" s="1"/>
    </row>
    <row r="5903" spans="2:13" s="1" customFormat="1" ht="15" hidden="1" customHeight="1" outlineLevel="1" x14ac:dyDescent="0.15">
      <c r="B5903" s="7"/>
      <c r="D5903" s="64" t="str">
        <f t="shared" ref="D5903:D5910" si="342">D5877</f>
        <v>[Role 1]</v>
      </c>
      <c r="E5903" s="43"/>
      <c r="F5903" s="8" t="str">
        <f t="shared" ref="F5903:F5910" si="343">ReportingCurrency</f>
        <v>USD</v>
      </c>
      <c r="H5903" s="28">
        <f>IF(OR(H5866=0, H5877=0), 0, H5893/H5866)</f>
        <v>0</v>
      </c>
      <c r="I5903" s="28">
        <f>IF(OR(I5866=0, I5877=0), 0, I5893/I5866)</f>
        <v>0</v>
      </c>
      <c r="J5903" s="28">
        <f>IF(OR(J5866=0, J5877=0), 0, J5893/J5866)</f>
        <v>0</v>
      </c>
      <c r="K5903" s="28">
        <f>IF(OR(K5866=0, K5877=0), 0, K5893/K5866)</f>
        <v>0</v>
      </c>
      <c r="L5903" s="28">
        <f>IF(OR(L5866=0, L5877=0), 0, L5893/L5866)</f>
        <v>0</v>
      </c>
    </row>
    <row r="5904" spans="2:13" s="1" customFormat="1" ht="15" hidden="1" customHeight="1" outlineLevel="1" x14ac:dyDescent="0.15">
      <c r="B5904" s="7"/>
      <c r="D5904" s="64" t="str">
        <f t="shared" si="342"/>
        <v>[Role 2]</v>
      </c>
      <c r="E5904" s="43"/>
      <c r="F5904" s="8" t="str">
        <f t="shared" si="343"/>
        <v>USD</v>
      </c>
      <c r="H5904" s="28">
        <f>IF(OR(H5866=0, H5878=0), 0, H5894/H5866)</f>
        <v>0</v>
      </c>
      <c r="I5904" s="28">
        <f>IF(OR(I5866=0, I5878=0), 0, I5894/I5866)</f>
        <v>0</v>
      </c>
      <c r="J5904" s="28">
        <f>IF(OR(J5866=0, J5878=0), 0, J5894/J5866)</f>
        <v>0</v>
      </c>
      <c r="K5904" s="28">
        <f>IF(OR(K5866=0, K5878=0), 0, K5894/K5866)</f>
        <v>0</v>
      </c>
      <c r="L5904" s="28">
        <f>IF(OR(L5866=0, L5878=0), 0, L5894/L5866)</f>
        <v>0</v>
      </c>
    </row>
    <row r="5905" spans="2:13" s="1" customFormat="1" ht="15" hidden="1" customHeight="1" outlineLevel="1" x14ac:dyDescent="0.15">
      <c r="B5905" s="7"/>
      <c r="D5905" s="64" t="str">
        <f t="shared" si="342"/>
        <v>[Role 3]</v>
      </c>
      <c r="E5905" s="43"/>
      <c r="F5905" s="8" t="str">
        <f t="shared" si="343"/>
        <v>USD</v>
      </c>
      <c r="H5905" s="28">
        <f>IF(OR(H5866=0, H5879=0), 0, H5895/H5866)</f>
        <v>0</v>
      </c>
      <c r="I5905" s="28">
        <f>IF(OR(I5866=0, I5879=0), 0, I5895/I5866)</f>
        <v>0</v>
      </c>
      <c r="J5905" s="28">
        <f>IF(OR(J5866=0, J5879=0), 0, J5895/J5866)</f>
        <v>0</v>
      </c>
      <c r="K5905" s="28">
        <f>IF(OR(K5866=0, K5879=0), 0, K5895/K5866)</f>
        <v>0</v>
      </c>
      <c r="L5905" s="28">
        <f>IF(OR(L5866=0, L5879=0), 0, L5895/L5866)</f>
        <v>0</v>
      </c>
    </row>
    <row r="5906" spans="2:13" s="1" customFormat="1" ht="15" hidden="1" customHeight="1" outlineLevel="1" x14ac:dyDescent="0.15">
      <c r="B5906" s="7"/>
      <c r="D5906" s="64" t="str">
        <f t="shared" si="342"/>
        <v>[Role 4]</v>
      </c>
      <c r="E5906" s="43"/>
      <c r="F5906" s="8" t="str">
        <f t="shared" si="343"/>
        <v>USD</v>
      </c>
      <c r="H5906" s="28">
        <f>IF(OR(H5866=0, H5880=0), 0, H5896/H5866)</f>
        <v>0</v>
      </c>
      <c r="I5906" s="28">
        <f>IF(OR(I5866=0, I5880=0), 0, I5896/I5866)</f>
        <v>0</v>
      </c>
      <c r="J5906" s="28">
        <f>IF(OR(J5866=0, J5880=0), 0, J5896/J5866)</f>
        <v>0</v>
      </c>
      <c r="K5906" s="28">
        <f>IF(OR(K5866=0, K5880=0), 0, K5896/K5866)</f>
        <v>0</v>
      </c>
      <c r="L5906" s="28">
        <f>IF(OR(L5866=0, L5880=0), 0, L5896/L5866)</f>
        <v>0</v>
      </c>
    </row>
    <row r="5907" spans="2:13" s="1" customFormat="1" ht="15" hidden="1" customHeight="1" outlineLevel="1" x14ac:dyDescent="0.15">
      <c r="B5907" s="7"/>
      <c r="D5907" s="64" t="str">
        <f t="shared" si="342"/>
        <v>[Role 5]</v>
      </c>
      <c r="E5907" s="43"/>
      <c r="F5907" s="8" t="str">
        <f t="shared" si="343"/>
        <v>USD</v>
      </c>
      <c r="H5907" s="28">
        <f>IF(OR(H5866=0, H5881=0), 0, H5897/H5866)</f>
        <v>0</v>
      </c>
      <c r="I5907" s="28">
        <f>IF(OR(I5866=0, I5881=0), 0, I5897/I5866)</f>
        <v>0</v>
      </c>
      <c r="J5907" s="28">
        <f>IF(OR(J5866=0, J5881=0), 0, J5897/J5866)</f>
        <v>0</v>
      </c>
      <c r="K5907" s="28">
        <f>IF(OR(K5866=0, K5881=0), 0, K5897/K5866)</f>
        <v>0</v>
      </c>
      <c r="L5907" s="28">
        <f>IF(OR(L5866=0, L5881=0), 0, L5897/L5866)</f>
        <v>0</v>
      </c>
    </row>
    <row r="5908" spans="2:13" s="1" customFormat="1" ht="15" hidden="1" customHeight="1" outlineLevel="1" x14ac:dyDescent="0.15">
      <c r="B5908" s="7"/>
      <c r="D5908" s="64" t="str">
        <f t="shared" si="342"/>
        <v>[Role 6]</v>
      </c>
      <c r="E5908" s="43"/>
      <c r="F5908" s="8" t="str">
        <f t="shared" si="343"/>
        <v>USD</v>
      </c>
      <c r="H5908" s="28">
        <f>IF(OR(H5866=0, H5882=0), 0, H5898/H5866)</f>
        <v>0</v>
      </c>
      <c r="I5908" s="28">
        <f>IF(OR(I5866=0, I5882=0), 0, I5898/I5866)</f>
        <v>0</v>
      </c>
      <c r="J5908" s="28">
        <f>IF(OR(J5866=0, J5882=0), 0, J5898/J5866)</f>
        <v>0</v>
      </c>
      <c r="K5908" s="28">
        <f>IF(OR(K5866=0, K5882=0), 0, K5898/K5866)</f>
        <v>0</v>
      </c>
      <c r="L5908" s="28">
        <f>IF(OR(L5866=0, L5882=0), 0, L5898/L5866)</f>
        <v>0</v>
      </c>
    </row>
    <row r="5909" spans="2:13" s="1" customFormat="1" ht="15" hidden="1" customHeight="1" outlineLevel="1" x14ac:dyDescent="0.15">
      <c r="B5909" s="7"/>
      <c r="D5909" s="64" t="str">
        <f t="shared" si="342"/>
        <v>[Role 7]</v>
      </c>
      <c r="E5909" s="43"/>
      <c r="F5909" s="8" t="str">
        <f t="shared" si="343"/>
        <v>USD</v>
      </c>
      <c r="H5909" s="28">
        <f>IF(OR(H5866=0, H5883=0), 0, H5899/H5866)</f>
        <v>0</v>
      </c>
      <c r="I5909" s="28">
        <f>IF(OR(I5866=0, I5883=0), 0, I5899/I5866)</f>
        <v>0</v>
      </c>
      <c r="J5909" s="28">
        <f>IF(OR(J5866=0, J5883=0), 0, J5899/J5866)</f>
        <v>0</v>
      </c>
      <c r="K5909" s="28">
        <f>IF(OR(K5866=0, K5883=0), 0, K5899/K5866)</f>
        <v>0</v>
      </c>
      <c r="L5909" s="28">
        <f>IF(OR(L5866=0, L5883=0), 0, L5899/L5866)</f>
        <v>0</v>
      </c>
    </row>
    <row r="5910" spans="2:13" s="1" customFormat="1" ht="15" hidden="1" customHeight="1" outlineLevel="1" x14ac:dyDescent="0.15">
      <c r="B5910" s="7"/>
      <c r="D5910" s="64" t="str">
        <f t="shared" si="342"/>
        <v>[Role 8]</v>
      </c>
      <c r="E5910" s="43"/>
      <c r="F5910" s="8" t="str">
        <f t="shared" si="343"/>
        <v>USD</v>
      </c>
      <c r="H5910" s="28">
        <f>IF(OR(H5866=0, H5884=0), 0, H5900/H5866)</f>
        <v>0</v>
      </c>
      <c r="I5910" s="28">
        <f>IF(OR(I5866=0, I5884=0), 0, I5900/I5866)</f>
        <v>0</v>
      </c>
      <c r="J5910" s="28">
        <f>IF(OR(J5866=0, J5884=0), 0, J5900/J5866)</f>
        <v>0</v>
      </c>
      <c r="K5910" s="28">
        <f>IF(OR(K5866=0, K5884=0), 0, K5900/K5866)</f>
        <v>0</v>
      </c>
      <c r="L5910" s="28">
        <f>IF(OR(L5866=0, L5884=0), 0, L5900/L5866)</f>
        <v>0</v>
      </c>
    </row>
    <row r="5911" spans="2:13" hidden="1" outlineLevel="1" x14ac:dyDescent="0.15"/>
    <row r="5912" spans="2:13" s="1" customFormat="1" ht="18" hidden="1" customHeight="1" outlineLevel="1" x14ac:dyDescent="0.15">
      <c r="B5912" s="7"/>
      <c r="C5912" s="95" t="s">
        <v>10</v>
      </c>
      <c r="D5912" s="95"/>
      <c r="E5912" s="95"/>
      <c r="F5912" s="96"/>
      <c r="G5912" s="96"/>
      <c r="H5912" s="103" t="s">
        <v>4</v>
      </c>
      <c r="I5912" s="96" t="s">
        <v>5</v>
      </c>
      <c r="J5912" s="96" t="s">
        <v>6</v>
      </c>
      <c r="K5912" s="96" t="s">
        <v>257</v>
      </c>
      <c r="L5912" s="96" t="s">
        <v>258</v>
      </c>
      <c r="M5912" s="96"/>
    </row>
    <row r="5913" spans="2:13" ht="10" hidden="1" customHeight="1" outlineLevel="1" x14ac:dyDescent="0.15"/>
    <row r="5914" spans="2:13" s="1" customFormat="1" ht="15" hidden="1" customHeight="1" outlineLevel="1" x14ac:dyDescent="0.15">
      <c r="B5914" s="7"/>
      <c r="D5914" s="9" t="s">
        <v>17</v>
      </c>
      <c r="F5914" s="8" t="s">
        <v>9</v>
      </c>
      <c r="H5914" s="29">
        <f>H5888</f>
        <v>0</v>
      </c>
      <c r="I5914" s="29">
        <f>I5888</f>
        <v>0</v>
      </c>
      <c r="J5914" s="29">
        <f>J5888</f>
        <v>0</v>
      </c>
      <c r="K5914" s="29">
        <f>K5888</f>
        <v>0</v>
      </c>
      <c r="L5914" s="29">
        <f>L5888</f>
        <v>0</v>
      </c>
    </row>
    <row r="5915" spans="2:13" ht="4" hidden="1" customHeight="1" outlineLevel="1" x14ac:dyDescent="0.15">
      <c r="D5915" s="9"/>
      <c r="F5915" s="1"/>
      <c r="H5915" s="1"/>
      <c r="I5915" s="1"/>
      <c r="J5915" s="1"/>
      <c r="K5915" s="1"/>
      <c r="L5915" s="1"/>
    </row>
    <row r="5916" spans="2:13" s="1" customFormat="1" ht="15" hidden="1" customHeight="1" outlineLevel="1" x14ac:dyDescent="0.15">
      <c r="B5916" s="7"/>
      <c r="D5916" s="9" t="s">
        <v>249</v>
      </c>
      <c r="F5916" s="8" t="s">
        <v>9</v>
      </c>
      <c r="H5916" s="29" cm="1">
        <f t="array" ref="H5916">SUM(H5877:H5884 * (H5893:H5900 &lt;H5864))</f>
        <v>0</v>
      </c>
      <c r="I5916" s="29" cm="1">
        <f t="array" ref="I5916">SUM(I5877:I5884 * (I5893:I5900 &lt;I5864))</f>
        <v>0</v>
      </c>
      <c r="J5916" s="29" cm="1">
        <f t="array" ref="J5916">SUM(J5877:J5884 * (J5893:J5900 &lt;J5864))</f>
        <v>0</v>
      </c>
      <c r="K5916" s="29" cm="1">
        <f t="array" ref="K5916">SUM(K5877:K5884 * (K5893:K5900 &lt;K5864))</f>
        <v>0</v>
      </c>
      <c r="L5916" s="29" cm="1">
        <f t="array" ref="L5916">SUM(L5877:L5884 * (L5893:L5900 &lt;L5864))</f>
        <v>0</v>
      </c>
    </row>
    <row r="5917" spans="2:13" ht="4" hidden="1" customHeight="1" outlineLevel="1" x14ac:dyDescent="0.15">
      <c r="D5917" s="9"/>
      <c r="F5917" s="1"/>
      <c r="H5917" s="1"/>
      <c r="I5917" s="1"/>
      <c r="J5917" s="1"/>
      <c r="K5917" s="1"/>
      <c r="L5917" s="1"/>
    </row>
    <row r="5918" spans="2:13" s="1" customFormat="1" ht="15" hidden="1" customHeight="1" outlineLevel="1" x14ac:dyDescent="0.15">
      <c r="B5918" s="7"/>
      <c r="D5918" s="9" t="s">
        <v>11</v>
      </c>
      <c r="F5918" s="8" t="str">
        <f>ReportingCurrencyUnitLables</f>
        <v>USD 000s</v>
      </c>
      <c r="H5918" s="29">
        <f>H5868 * H5888 / 1000</f>
        <v>0</v>
      </c>
      <c r="I5918" s="105">
        <f t="shared" ref="I5918:L5918" si="344">I5868 * I5888 / 1000</f>
        <v>0</v>
      </c>
      <c r="J5918" s="29">
        <f t="shared" si="344"/>
        <v>0</v>
      </c>
      <c r="K5918" s="29">
        <f t="shared" si="344"/>
        <v>0</v>
      </c>
      <c r="L5918" s="29">
        <f t="shared" si="344"/>
        <v>0</v>
      </c>
    </row>
    <row r="5919" spans="2:13" ht="4" hidden="1" customHeight="1" outlineLevel="1" x14ac:dyDescent="0.15">
      <c r="D5919" s="9"/>
      <c r="F5919" s="1"/>
      <c r="H5919" s="1"/>
      <c r="I5919" s="1"/>
      <c r="J5919" s="1"/>
      <c r="K5919" s="1"/>
      <c r="L5919" s="1"/>
    </row>
    <row r="5920" spans="2:13" s="1" customFormat="1" ht="15" hidden="1" customHeight="1" outlineLevel="1" x14ac:dyDescent="0.15">
      <c r="B5920" s="7"/>
      <c r="D5920" s="9" t="s">
        <v>13</v>
      </c>
      <c r="F5920" s="8" t="s">
        <v>14</v>
      </c>
      <c r="H5920" s="30">
        <f>IF(H5914=0,0,H5916 / H5914)</f>
        <v>0</v>
      </c>
      <c r="I5920" s="30">
        <f>IF(I5914=0,0,I5916 / I5914)</f>
        <v>0</v>
      </c>
      <c r="J5920" s="30">
        <f>IF(J5914=0,0,J5916 / J5914)</f>
        <v>0</v>
      </c>
      <c r="K5920" s="30">
        <f>IF(K5914=0,0,K5916 / K5914)</f>
        <v>0</v>
      </c>
      <c r="L5920" s="30">
        <f>IF(L5914=0,0,L5916 / L5914)</f>
        <v>0</v>
      </c>
    </row>
    <row r="5921" spans="2:13" ht="4" hidden="1" customHeight="1" outlineLevel="1" x14ac:dyDescent="0.15">
      <c r="D5921" s="9"/>
      <c r="F5921" s="1"/>
      <c r="H5921" s="1"/>
      <c r="I5921" s="1"/>
      <c r="J5921" s="1"/>
      <c r="K5921" s="1"/>
      <c r="L5921" s="1"/>
    </row>
    <row r="5922" spans="2:13" ht="15" hidden="1" customHeight="1" outlineLevel="1" x14ac:dyDescent="0.15">
      <c r="D5922" s="9" t="s">
        <v>301</v>
      </c>
      <c r="F5922" s="8" t="str">
        <f>ReportingCurrencyUnitLables</f>
        <v>USD 000s</v>
      </c>
      <c r="G5922" s="1"/>
      <c r="H5922" s="105" cm="1">
        <f t="array" ref="H5922">SUM((H5903:H5910&lt;H5868) * (H5868 - H5903:H5910) * H5877:H5884) / 1000</f>
        <v>0</v>
      </c>
      <c r="I5922" s="105" cm="1">
        <f t="array" ref="I5922">SUM((I5903:I5910&lt;I5868) * (I5868 - I5903:I5910) * I5877:I5884) / 1000</f>
        <v>0</v>
      </c>
      <c r="J5922" s="105" cm="1">
        <f t="array" ref="J5922">SUM((J5903:J5910&lt;J5868) * (J5868 - J5903:J5910) * J5877:J5884) / 1000</f>
        <v>0</v>
      </c>
      <c r="K5922" s="105" cm="1">
        <f t="array" ref="K5922">SUM((K5903:K5910&lt;K5868) * (K5868 - K5903:K5910) * K5877:K5884) / 1000</f>
        <v>0</v>
      </c>
      <c r="L5922" s="105" cm="1">
        <f t="array" ref="L5922">SUM((L5903:L5910&lt;L5868) * (L5868 - L5903:L5910) * L5877:L5884) / 1000</f>
        <v>0</v>
      </c>
    </row>
    <row r="5923" spans="2:13" ht="4" hidden="1" customHeight="1" outlineLevel="1" x14ac:dyDescent="0.15">
      <c r="D5923" s="9"/>
      <c r="F5923" s="1"/>
      <c r="H5923" s="1"/>
      <c r="I5923" s="1"/>
      <c r="J5923" s="1"/>
      <c r="K5923" s="1"/>
      <c r="L5923" s="1"/>
    </row>
    <row r="5924" spans="2:13" s="1" customFormat="1" ht="15" hidden="1" customHeight="1" outlineLevel="1" x14ac:dyDescent="0.15">
      <c r="B5924" s="7"/>
      <c r="D5924" s="9" t="s">
        <v>252</v>
      </c>
      <c r="F5924" s="8" t="s">
        <v>250</v>
      </c>
      <c r="H5924" s="30">
        <f>IF(H5918=0, 0, H5922/H5918)</f>
        <v>0</v>
      </c>
      <c r="I5924" s="30">
        <f>IF(I5918=0, 0, I5922/I5918)</f>
        <v>0</v>
      </c>
      <c r="J5924" s="30">
        <f>IF(J5918=0, 0, J5922/J5918)</f>
        <v>0</v>
      </c>
      <c r="K5924" s="30">
        <f>IF(K5918=0, 0, K5922/K5918)</f>
        <v>0</v>
      </c>
      <c r="L5924" s="30">
        <f>IF(L5918=0, 0, L5922/L5918)</f>
        <v>0</v>
      </c>
    </row>
    <row r="5925" spans="2:13" ht="4" hidden="1" customHeight="1" outlineLevel="1" x14ac:dyDescent="0.15">
      <c r="D5925" s="9"/>
      <c r="F5925" s="1"/>
      <c r="H5925" s="1"/>
      <c r="I5925" s="1"/>
      <c r="J5925" s="1"/>
      <c r="K5925" s="1"/>
      <c r="L5925" s="1"/>
    </row>
    <row r="5926" spans="2:13" s="1" customFormat="1" ht="15" hidden="1" customHeight="1" outlineLevel="1" x14ac:dyDescent="0.15">
      <c r="B5926" s="7"/>
      <c r="C5926" s="7"/>
      <c r="D5926" s="9" t="s">
        <v>251</v>
      </c>
      <c r="F5926" s="8" t="s">
        <v>259</v>
      </c>
      <c r="H5926" s="31"/>
      <c r="I5926" s="30">
        <f>IF(H5924=0, 0, -(I5924-H5924) / H5924)</f>
        <v>0</v>
      </c>
      <c r="J5926" s="30">
        <f>IF(I5924=0, 0, -(J5924-I5924) / I5924)</f>
        <v>0</v>
      </c>
      <c r="K5926" s="30">
        <f>IF(J5924=0, 0, -(K5924-J5924) / J5924)</f>
        <v>0</v>
      </c>
      <c r="L5926" s="30">
        <f>IF(K5924=0, 0, -(L5924-K5924) / K5924)</f>
        <v>0</v>
      </c>
    </row>
    <row r="5927" spans="2:13" hidden="1" outlineLevel="1" x14ac:dyDescent="0.15"/>
    <row r="5928" spans="2:13" s="1" customFormat="1" ht="18" hidden="1" customHeight="1" outlineLevel="1" x14ac:dyDescent="0.15">
      <c r="B5928" s="7"/>
      <c r="C5928" s="95" t="s">
        <v>241</v>
      </c>
      <c r="D5928" s="95"/>
      <c r="E5928" s="97">
        <f>IF(AND(J5855 = "Yes", OR(ISBLANK(Worker_Type_Filter), Worker_Type_Filter = H5860),
 OR(ISBLANK(Country_Filter), Country_Filter = J5860)), 1, 0)</f>
        <v>1</v>
      </c>
      <c r="F5928" s="96"/>
      <c r="G5928" s="96"/>
      <c r="H5928" s="96" t="s">
        <v>4</v>
      </c>
      <c r="I5928" s="96" t="s">
        <v>5</v>
      </c>
      <c r="J5928" s="96" t="s">
        <v>6</v>
      </c>
      <c r="K5928" s="96" t="s">
        <v>257</v>
      </c>
      <c r="L5928" s="96" t="s">
        <v>258</v>
      </c>
      <c r="M5928" s="96"/>
    </row>
    <row r="5929" spans="2:13" ht="10" hidden="1" customHeight="1" outlineLevel="1" x14ac:dyDescent="0.15">
      <c r="C5929" s="44" t="s">
        <v>248</v>
      </c>
    </row>
    <row r="5930" spans="2:13" ht="4" hidden="1" customHeight="1" outlineLevel="1" x14ac:dyDescent="0.15"/>
    <row r="5931" spans="2:13" s="1" customFormat="1" ht="15" hidden="1" customHeight="1" outlineLevel="1" x14ac:dyDescent="0.15">
      <c r="B5931" s="7"/>
      <c r="C5931" s="19">
        <v>1</v>
      </c>
      <c r="D5931" s="9" t="s">
        <v>17</v>
      </c>
      <c r="F5931" s="8" t="s">
        <v>9</v>
      </c>
      <c r="H5931" s="29">
        <f>H5914 * $E5928</f>
        <v>0</v>
      </c>
      <c r="I5931" s="29">
        <f>I5914 * $E5928</f>
        <v>0</v>
      </c>
      <c r="J5931" s="29">
        <f>J5914 * $E5928</f>
        <v>0</v>
      </c>
      <c r="K5931" s="29">
        <f>K5914 * $E5928</f>
        <v>0</v>
      </c>
      <c r="L5931" s="29">
        <f>L5914 * $E5928</f>
        <v>0</v>
      </c>
    </row>
    <row r="5932" spans="2:13" ht="4" hidden="1" customHeight="1" outlineLevel="1" x14ac:dyDescent="0.15">
      <c r="D5932" s="9"/>
      <c r="F5932" s="1"/>
      <c r="H5932" s="1"/>
      <c r="I5932" s="1"/>
      <c r="J5932" s="1"/>
      <c r="K5932" s="1"/>
      <c r="L5932" s="1"/>
    </row>
    <row r="5933" spans="2:13" s="1" customFormat="1" ht="15" hidden="1" customHeight="1" outlineLevel="1" x14ac:dyDescent="0.15">
      <c r="B5933" s="7"/>
      <c r="C5933" s="19">
        <v>2</v>
      </c>
      <c r="D5933" s="9" t="s">
        <v>249</v>
      </c>
      <c r="F5933" s="8" t="s">
        <v>9</v>
      </c>
      <c r="H5933" s="29">
        <f>H5916 * $E5928</f>
        <v>0</v>
      </c>
      <c r="I5933" s="29">
        <f>I5916 * $E5928</f>
        <v>0</v>
      </c>
      <c r="J5933" s="29">
        <f>J5916 * $E5928</f>
        <v>0</v>
      </c>
      <c r="K5933" s="29">
        <f>K5916 * $E5928</f>
        <v>0</v>
      </c>
      <c r="L5933" s="29">
        <f>L5916 * $E5928</f>
        <v>0</v>
      </c>
    </row>
    <row r="5934" spans="2:13" ht="4" hidden="1" customHeight="1" outlineLevel="1" x14ac:dyDescent="0.15">
      <c r="D5934" s="9"/>
      <c r="F5934" s="1"/>
      <c r="H5934" s="1"/>
      <c r="I5934" s="1"/>
      <c r="J5934" s="1"/>
      <c r="K5934" s="1"/>
      <c r="L5934" s="1"/>
    </row>
    <row r="5935" spans="2:13" s="1" customFormat="1" ht="15" hidden="1" customHeight="1" outlineLevel="1" x14ac:dyDescent="0.15">
      <c r="B5935" s="7"/>
      <c r="C5935" s="19">
        <v>3</v>
      </c>
      <c r="D5935" s="9" t="s">
        <v>11</v>
      </c>
      <c r="F5935" s="8" t="str">
        <f>ReportingCurrencyUnitLables</f>
        <v>USD 000s</v>
      </c>
      <c r="H5935" s="29">
        <f>H5918 * $E5928</f>
        <v>0</v>
      </c>
      <c r="I5935" s="29">
        <f>I5918 * $E5928</f>
        <v>0</v>
      </c>
      <c r="J5935" s="29">
        <f>J5918 * $E5928</f>
        <v>0</v>
      </c>
      <c r="K5935" s="29">
        <f>K5918 * $E5928</f>
        <v>0</v>
      </c>
      <c r="L5935" s="29">
        <f>L5918 * $E5928</f>
        <v>0</v>
      </c>
    </row>
    <row r="5936" spans="2:13" ht="4" hidden="1" customHeight="1" outlineLevel="1" x14ac:dyDescent="0.15">
      <c r="D5936" s="9"/>
      <c r="F5936" s="1"/>
      <c r="H5936" s="1"/>
      <c r="I5936" s="1"/>
      <c r="J5936" s="1"/>
      <c r="K5936" s="1"/>
      <c r="L5936" s="1"/>
    </row>
    <row r="5937" spans="2:14" s="1" customFormat="1" ht="15" hidden="1" customHeight="1" outlineLevel="1" x14ac:dyDescent="0.15">
      <c r="B5937" s="7"/>
      <c r="C5937" s="19">
        <v>4</v>
      </c>
      <c r="D5937" s="9" t="s">
        <v>256</v>
      </c>
      <c r="F5937" s="8" t="str">
        <f>ReportingCurrencyUnitLables</f>
        <v>USD 000s</v>
      </c>
      <c r="H5937" s="29">
        <f>H5922 * $E5928</f>
        <v>0</v>
      </c>
      <c r="I5937" s="29">
        <f>I5922 * $E5928</f>
        <v>0</v>
      </c>
      <c r="J5937" s="29">
        <f>J5922 * $E5928</f>
        <v>0</v>
      </c>
      <c r="K5937" s="29">
        <f>K5922 * $E5928</f>
        <v>0</v>
      </c>
      <c r="L5937" s="29">
        <f>L5922 * $E5928</f>
        <v>0</v>
      </c>
    </row>
    <row r="5938" spans="2:14" ht="4" hidden="1" customHeight="1" outlineLevel="1" x14ac:dyDescent="0.15">
      <c r="D5938" s="9"/>
      <c r="F5938" s="1"/>
      <c r="H5938" s="1"/>
      <c r="I5938" s="1"/>
      <c r="J5938" s="1"/>
      <c r="K5938" s="1"/>
      <c r="L5938" s="1"/>
    </row>
    <row r="5939" spans="2:14" ht="10" hidden="1" customHeight="1" outlineLevel="1" x14ac:dyDescent="0.15">
      <c r="B5939" s="45"/>
      <c r="C5939" s="41"/>
      <c r="D5939" s="41"/>
      <c r="E5939" s="41"/>
      <c r="F5939" s="41"/>
      <c r="G5939" s="41"/>
      <c r="H5939" s="41"/>
      <c r="I5939" s="46"/>
      <c r="J5939" s="46"/>
      <c r="K5939" s="46"/>
      <c r="L5939" s="41"/>
      <c r="M5939" s="41"/>
      <c r="N5939" s="1"/>
    </row>
    <row r="5940" spans="2:14" ht="10" customHeight="1" x14ac:dyDescent="0.15">
      <c r="B5940" s="45"/>
      <c r="C5940" s="41"/>
      <c r="D5940" s="41"/>
      <c r="E5940" s="41"/>
      <c r="F5940" s="41"/>
      <c r="G5940" s="41"/>
      <c r="H5940" s="41"/>
      <c r="I5940" s="46"/>
      <c r="J5940" s="46"/>
      <c r="K5940" s="46"/>
      <c r="L5940" s="41"/>
      <c r="M5940" s="41"/>
      <c r="N5940" s="1"/>
    </row>
    <row r="5941" spans="2:14" s="1" customFormat="1" ht="19" collapsed="1" x14ac:dyDescent="0.15">
      <c r="B5941" s="87" cm="1">
        <f t="array" aca="1" ref="B5941" ca="1">MAX($B$2:OFFSET(B5941,-1,0)+1)</f>
        <v>70</v>
      </c>
      <c r="C5941" s="88" t="str">
        <f>UPPER(J5946) &amp;" / " &amp; K5946  &amp; " / " &amp; L5946 &amp; " / " &amp; H5946</f>
        <v xml:space="preserve"> /  /  / </v>
      </c>
      <c r="D5941" s="88"/>
      <c r="E5941" s="41"/>
      <c r="F5941" s="41"/>
      <c r="G5941" s="41"/>
      <c r="H5941" s="62" t="str">
        <f>IF(COUNTIF(E5943:E6023, "!")&gt;0, "!", "")</f>
        <v/>
      </c>
      <c r="I5941" s="18" t="s">
        <v>240</v>
      </c>
      <c r="J5941" s="2" t="s">
        <v>210</v>
      </c>
      <c r="K5941" s="18" t="s">
        <v>266</v>
      </c>
      <c r="L5941" s="42">
        <f>E6014</f>
        <v>1</v>
      </c>
      <c r="M5941" s="41"/>
    </row>
    <row r="5942" spans="2:14" s="1" customFormat="1" ht="4" hidden="1" customHeight="1" outlineLevel="1" x14ac:dyDescent="0.15">
      <c r="B5942" s="92"/>
      <c r="C5942" s="93"/>
      <c r="D5942" s="93"/>
      <c r="E5942" s="93"/>
      <c r="F5942" s="93"/>
      <c r="G5942" s="93"/>
      <c r="H5942" s="93"/>
      <c r="I5942" s="94"/>
      <c r="J5942" s="94"/>
      <c r="K5942" s="94"/>
      <c r="L5942" s="93"/>
      <c r="M5942" s="93"/>
    </row>
    <row r="5943" spans="2:14" ht="10" hidden="1" customHeight="1" outlineLevel="1" x14ac:dyDescent="0.15"/>
    <row r="5944" spans="2:14" ht="15" hidden="1" customHeight="1" outlineLevel="1" x14ac:dyDescent="0.15">
      <c r="D5944" s="1"/>
      <c r="E5944" s="1"/>
      <c r="H5944" s="4" t="s">
        <v>1</v>
      </c>
      <c r="J5944" s="4" t="s">
        <v>0</v>
      </c>
      <c r="K5944" s="4" t="s">
        <v>209</v>
      </c>
      <c r="L5944" s="4" t="s">
        <v>263</v>
      </c>
    </row>
    <row r="5945" spans="2:14" ht="5" hidden="1" customHeight="1" outlineLevel="1" x14ac:dyDescent="0.15">
      <c r="D5945" s="1"/>
      <c r="E5945" s="1"/>
      <c r="H5945" s="1"/>
      <c r="J5945" s="1"/>
      <c r="K5945" s="1"/>
      <c r="L5945" s="1"/>
    </row>
    <row r="5946" spans="2:14" ht="15" hidden="1" customHeight="1" outlineLevel="1" x14ac:dyDescent="0.15">
      <c r="D5946" s="9" t="s">
        <v>2</v>
      </c>
      <c r="E5946" s="1"/>
      <c r="H5946" s="2"/>
      <c r="J5946" s="2"/>
      <c r="K5946" s="2"/>
      <c r="L5946" s="2"/>
    </row>
    <row r="5947" spans="2:14" hidden="1" outlineLevel="1" x14ac:dyDescent="0.15">
      <c r="D5947" s="1"/>
      <c r="E5947" s="1"/>
      <c r="F5947" s="1"/>
      <c r="H5947" s="1"/>
      <c r="I5947" s="1"/>
      <c r="J5947" s="1"/>
      <c r="K5947" s="1"/>
      <c r="L5947" s="1"/>
    </row>
    <row r="5948" spans="2:14" s="1" customFormat="1" ht="18" hidden="1" customHeight="1" outlineLevel="1" x14ac:dyDescent="0.15">
      <c r="B5948" s="7"/>
      <c r="C5948" s="95" t="s">
        <v>3</v>
      </c>
      <c r="D5948" s="95"/>
      <c r="E5948" s="95"/>
      <c r="F5948" s="96"/>
      <c r="G5948" s="96"/>
      <c r="H5948" s="96" t="s">
        <v>4</v>
      </c>
      <c r="I5948" s="96" t="s">
        <v>5</v>
      </c>
      <c r="J5948" s="96" t="s">
        <v>6</v>
      </c>
      <c r="K5948" s="96" t="s">
        <v>257</v>
      </c>
      <c r="L5948" s="96" t="s">
        <v>258</v>
      </c>
      <c r="M5948" s="96"/>
    </row>
    <row r="5949" spans="2:14" ht="10" hidden="1" customHeight="1" outlineLevel="1" x14ac:dyDescent="0.15">
      <c r="H5949" s="1"/>
      <c r="I5949" s="1"/>
      <c r="J5949" s="1"/>
      <c r="K5949" s="1"/>
      <c r="L5949" s="1"/>
    </row>
    <row r="5950" spans="2:14" s="1" customFormat="1" ht="15" hidden="1" customHeight="1" outlineLevel="1" x14ac:dyDescent="0.15">
      <c r="B5950" s="7"/>
      <c r="D5950" s="9" t="s">
        <v>3</v>
      </c>
      <c r="F5950" s="17" t="s">
        <v>331</v>
      </c>
      <c r="H5950" s="22"/>
      <c r="I5950" s="22"/>
      <c r="J5950" s="22"/>
      <c r="K5950" s="22"/>
      <c r="L5950" s="22"/>
    </row>
    <row r="5951" spans="2:14" ht="4" hidden="1" customHeight="1" outlineLevel="1" x14ac:dyDescent="0.15">
      <c r="D5951" s="1"/>
      <c r="E5951" s="1"/>
      <c r="F5951" s="1"/>
      <c r="H5951" s="1"/>
      <c r="I5951" s="1"/>
      <c r="J5951" s="1"/>
      <c r="K5951" s="1"/>
      <c r="L5951" s="1"/>
    </row>
    <row r="5952" spans="2:14" s="1" customFormat="1" ht="15" hidden="1" customHeight="1" outlineLevel="1" x14ac:dyDescent="0.15">
      <c r="B5952" s="7"/>
      <c r="D5952" s="9" t="s">
        <v>246</v>
      </c>
      <c r="F5952" s="8" t="str">
        <f>F5954 &amp; ":" &amp; F5950</f>
        <v>USD:[currency code]</v>
      </c>
      <c r="H5952" s="24"/>
      <c r="I5952" s="24"/>
      <c r="J5952" s="24"/>
      <c r="K5952" s="24"/>
      <c r="L5952" s="24"/>
    </row>
    <row r="5953" spans="2:13" ht="4" hidden="1" customHeight="1" outlineLevel="1" x14ac:dyDescent="0.15">
      <c r="D5953" s="1"/>
      <c r="E5953" s="1"/>
      <c r="F5953" s="1"/>
      <c r="H5953" s="1"/>
      <c r="I5953" s="1"/>
      <c r="J5953" s="1"/>
      <c r="K5953" s="1"/>
      <c r="L5953" s="1"/>
    </row>
    <row r="5954" spans="2:13" s="1" customFormat="1" ht="15" hidden="1" customHeight="1" outlineLevel="1" x14ac:dyDescent="0.15">
      <c r="B5954" s="7"/>
      <c r="D5954" s="9" t="s">
        <v>16</v>
      </c>
      <c r="F5954" s="8" t="str">
        <f>ReportingCurrency</f>
        <v>USD</v>
      </c>
      <c r="H5954" s="28">
        <f>IF(H5952=0, 0, H5950/H5952)</f>
        <v>0</v>
      </c>
      <c r="I5954" s="28">
        <f>IF(I5952=0, 0, I5950/I5952)</f>
        <v>0</v>
      </c>
      <c r="J5954" s="28">
        <f>IF(J5952=0, 0, J5950/J5952)</f>
        <v>0</v>
      </c>
      <c r="K5954" s="28">
        <f>IF(K5952=0, 0, K5950/K5952)</f>
        <v>0</v>
      </c>
      <c r="L5954" s="28">
        <f>IF(L5952=0, 0, L5950/L5952)</f>
        <v>0</v>
      </c>
    </row>
    <row r="5955" spans="2:13" ht="4" hidden="1" customHeight="1" outlineLevel="1" x14ac:dyDescent="0.15">
      <c r="D5955" s="1"/>
      <c r="E5955" s="1"/>
      <c r="F5955" s="1"/>
      <c r="H5955" s="1"/>
      <c r="I5955" s="1"/>
      <c r="J5955" s="1"/>
      <c r="K5955" s="1"/>
      <c r="L5955" s="1"/>
    </row>
    <row r="5956" spans="2:13" s="1" customFormat="1" ht="15" hidden="1" customHeight="1" outlineLevel="1" x14ac:dyDescent="0.15">
      <c r="B5956" s="7"/>
      <c r="D5956" s="9" t="s">
        <v>253</v>
      </c>
      <c r="F5956" s="8" t="s">
        <v>254</v>
      </c>
      <c r="H5956" s="2"/>
      <c r="I5956" s="2"/>
      <c r="J5956" s="2"/>
      <c r="K5956" s="2"/>
      <c r="L5956" s="2"/>
    </row>
    <row r="5957" spans="2:13" ht="4" hidden="1" customHeight="1" outlineLevel="1" x14ac:dyDescent="0.15">
      <c r="D5957" s="1"/>
      <c r="E5957" s="1"/>
      <c r="F5957" s="1"/>
      <c r="H5957" s="1"/>
      <c r="I5957" s="1"/>
      <c r="J5957" s="1"/>
      <c r="K5957" s="1"/>
      <c r="L5957" s="1"/>
    </row>
    <row r="5958" spans="2:13" s="1" customFormat="1" ht="15" hidden="1" customHeight="1" outlineLevel="1" x14ac:dyDescent="0.15">
      <c r="B5958" s="7"/>
      <c r="D5958" s="9" t="s">
        <v>279</v>
      </c>
      <c r="F5958" s="8" t="s">
        <v>255</v>
      </c>
      <c r="H5958" s="25"/>
      <c r="I5958" s="25"/>
      <c r="J5958" s="25"/>
      <c r="K5958" s="25"/>
      <c r="L5958" s="25"/>
    </row>
    <row r="5959" spans="2:13" hidden="1" outlineLevel="1" x14ac:dyDescent="0.15">
      <c r="D5959" s="1"/>
      <c r="E5959" s="1"/>
      <c r="F5959" s="1"/>
      <c r="H5959" s="1"/>
      <c r="I5959" s="1"/>
      <c r="J5959" s="1"/>
      <c r="K5959" s="1"/>
      <c r="L5959" s="1"/>
    </row>
    <row r="5960" spans="2:13" s="1" customFormat="1" ht="18" hidden="1" customHeight="1" outlineLevel="1" x14ac:dyDescent="0.15">
      <c r="B5960" s="7"/>
      <c r="C5960" s="95" t="s">
        <v>8</v>
      </c>
      <c r="D5960" s="95"/>
      <c r="E5960" s="95"/>
      <c r="F5960" s="96"/>
      <c r="G5960" s="96"/>
      <c r="H5960" s="96" t="s">
        <v>4</v>
      </c>
      <c r="I5960" s="96" t="s">
        <v>5</v>
      </c>
      <c r="J5960" s="96" t="s">
        <v>6</v>
      </c>
      <c r="K5960" s="96" t="s">
        <v>257</v>
      </c>
      <c r="L5960" s="96" t="s">
        <v>258</v>
      </c>
      <c r="M5960" s="96"/>
    </row>
    <row r="5961" spans="2:13" ht="10" hidden="1" customHeight="1" outlineLevel="1" x14ac:dyDescent="0.15">
      <c r="H5961" s="1"/>
      <c r="I5961" s="1"/>
      <c r="J5961" s="1"/>
      <c r="K5961" s="1"/>
      <c r="L5961" s="1"/>
    </row>
    <row r="5962" spans="2:13" ht="15" hidden="1" customHeight="1" outlineLevel="1" x14ac:dyDescent="0.15">
      <c r="D5962" s="9" t="s">
        <v>323</v>
      </c>
      <c r="E5962" s="1"/>
      <c r="F5962" s="1"/>
      <c r="H5962" s="65"/>
      <c r="I5962" s="1"/>
      <c r="J5962" s="1"/>
      <c r="K5962" s="1"/>
      <c r="L5962" s="1"/>
    </row>
    <row r="5963" spans="2:13" s="1" customFormat="1" ht="15" hidden="1" customHeight="1" outlineLevel="1" x14ac:dyDescent="0.15">
      <c r="B5963" s="7"/>
      <c r="D5963" s="63" t="s">
        <v>317</v>
      </c>
      <c r="F5963" s="8" t="s">
        <v>18</v>
      </c>
      <c r="H5963" s="23"/>
      <c r="I5963" s="23"/>
      <c r="J5963" s="23"/>
      <c r="K5963" s="23"/>
      <c r="L5963" s="23"/>
    </row>
    <row r="5964" spans="2:13" s="1" customFormat="1" ht="15" hidden="1" customHeight="1" outlineLevel="1" x14ac:dyDescent="0.15">
      <c r="B5964" s="7"/>
      <c r="D5964" s="63" t="s">
        <v>302</v>
      </c>
      <c r="F5964" s="8" t="s">
        <v>18</v>
      </c>
      <c r="H5964" s="23"/>
      <c r="I5964" s="23"/>
      <c r="J5964" s="23"/>
      <c r="K5964" s="23"/>
      <c r="L5964" s="23"/>
    </row>
    <row r="5965" spans="2:13" s="1" customFormat="1" ht="15" hidden="1" customHeight="1" outlineLevel="1" x14ac:dyDescent="0.15">
      <c r="B5965" s="7"/>
      <c r="D5965" s="63" t="s">
        <v>303</v>
      </c>
      <c r="F5965" s="8" t="s">
        <v>18</v>
      </c>
      <c r="H5965" s="23"/>
      <c r="I5965" s="23"/>
      <c r="J5965" s="23"/>
      <c r="K5965" s="23"/>
      <c r="L5965" s="23"/>
    </row>
    <row r="5966" spans="2:13" s="1" customFormat="1" ht="15" hidden="1" customHeight="1" outlineLevel="1" x14ac:dyDescent="0.15">
      <c r="B5966" s="7"/>
      <c r="D5966" s="63" t="s">
        <v>304</v>
      </c>
      <c r="F5966" s="8" t="s">
        <v>18</v>
      </c>
      <c r="H5966" s="23"/>
      <c r="I5966" s="23"/>
      <c r="J5966" s="23"/>
      <c r="K5966" s="23"/>
      <c r="L5966" s="23"/>
    </row>
    <row r="5967" spans="2:13" s="1" customFormat="1" ht="15" hidden="1" customHeight="1" outlineLevel="1" x14ac:dyDescent="0.15">
      <c r="B5967" s="7"/>
      <c r="D5967" s="63" t="s">
        <v>318</v>
      </c>
      <c r="F5967" s="8" t="s">
        <v>18</v>
      </c>
      <c r="H5967" s="23"/>
      <c r="I5967" s="23"/>
      <c r="J5967" s="23"/>
      <c r="K5967" s="23"/>
      <c r="L5967" s="23"/>
    </row>
    <row r="5968" spans="2:13" s="1" customFormat="1" ht="15" hidden="1" customHeight="1" outlineLevel="1" x14ac:dyDescent="0.15">
      <c r="B5968" s="7"/>
      <c r="D5968" s="63" t="s">
        <v>319</v>
      </c>
      <c r="F5968" s="8" t="s">
        <v>18</v>
      </c>
      <c r="H5968" s="23"/>
      <c r="I5968" s="23"/>
      <c r="J5968" s="23"/>
      <c r="K5968" s="23"/>
      <c r="L5968" s="23"/>
    </row>
    <row r="5969" spans="2:13" s="1" customFormat="1" ht="15" hidden="1" customHeight="1" outlineLevel="1" x14ac:dyDescent="0.15">
      <c r="B5969" s="7"/>
      <c r="D5969" s="63" t="s">
        <v>320</v>
      </c>
      <c r="F5969" s="8" t="s">
        <v>18</v>
      </c>
      <c r="H5969" s="23"/>
      <c r="I5969" s="23"/>
      <c r="J5969" s="23"/>
      <c r="K5969" s="23"/>
      <c r="L5969" s="23"/>
    </row>
    <row r="5970" spans="2:13" s="1" customFormat="1" ht="15" hidden="1" customHeight="1" outlineLevel="1" x14ac:dyDescent="0.15">
      <c r="B5970" s="7"/>
      <c r="D5970" s="63" t="s">
        <v>321</v>
      </c>
      <c r="F5970" s="8" t="s">
        <v>18</v>
      </c>
      <c r="H5970" s="23"/>
      <c r="I5970" s="23"/>
      <c r="J5970" s="23"/>
      <c r="K5970" s="23"/>
      <c r="L5970" s="23"/>
    </row>
    <row r="5971" spans="2:13" ht="4" hidden="1" customHeight="1" outlineLevel="1" x14ac:dyDescent="0.15">
      <c r="D5971" s="1"/>
      <c r="E5971" s="1"/>
      <c r="F5971" s="1"/>
      <c r="H5971" s="1"/>
      <c r="I5971" s="1"/>
      <c r="J5971" s="1"/>
      <c r="K5971" s="1"/>
      <c r="L5971" s="1"/>
    </row>
    <row r="5972" spans="2:13" s="1" customFormat="1" ht="15" hidden="1" customHeight="1" outlineLevel="1" x14ac:dyDescent="0.15">
      <c r="B5972" s="7"/>
      <c r="D5972" s="66" t="s">
        <v>327</v>
      </c>
      <c r="F5972" s="8" t="s">
        <v>18</v>
      </c>
      <c r="H5972" s="23"/>
      <c r="I5972" s="23"/>
      <c r="J5972" s="23"/>
      <c r="K5972" s="23"/>
      <c r="L5972" s="23"/>
    </row>
    <row r="5973" spans="2:13" ht="4" hidden="1" customHeight="1" outlineLevel="1" x14ac:dyDescent="0.15">
      <c r="D5973" s="1"/>
      <c r="E5973" s="1"/>
      <c r="F5973" s="1"/>
      <c r="H5973" s="1"/>
      <c r="I5973" s="1"/>
      <c r="J5973" s="1"/>
      <c r="K5973" s="1"/>
      <c r="L5973" s="1"/>
    </row>
    <row r="5974" spans="2:13" s="1" customFormat="1" ht="15" hidden="1" customHeight="1" outlineLevel="1" x14ac:dyDescent="0.15">
      <c r="B5974" s="7"/>
      <c r="D5974" s="60" t="s">
        <v>310</v>
      </c>
      <c r="E5974"/>
      <c r="F5974" s="8" t="s">
        <v>18</v>
      </c>
      <c r="H5974" s="28">
        <f>SUM(H5963:H5970, H5972)</f>
        <v>0</v>
      </c>
      <c r="I5974" s="28">
        <f t="shared" ref="I5974:L5974" si="345">SUM(I5963:I5970, I5972)</f>
        <v>0</v>
      </c>
      <c r="J5974" s="28">
        <f t="shared" si="345"/>
        <v>0</v>
      </c>
      <c r="K5974" s="28">
        <f t="shared" si="345"/>
        <v>0</v>
      </c>
      <c r="L5974" s="28">
        <f t="shared" si="345"/>
        <v>0</v>
      </c>
    </row>
    <row r="5975" spans="2:13" hidden="1" outlineLevel="1" x14ac:dyDescent="0.15">
      <c r="D5975" s="1"/>
      <c r="E5975" s="1"/>
      <c r="F5975" s="1"/>
      <c r="H5975" s="1"/>
      <c r="I5975" s="1"/>
      <c r="J5975" s="1"/>
      <c r="K5975" s="1"/>
      <c r="L5975" s="1"/>
    </row>
    <row r="5976" spans="2:13" s="1" customFormat="1" ht="18" hidden="1" customHeight="1" outlineLevel="1" x14ac:dyDescent="0.15">
      <c r="B5976" s="7"/>
      <c r="C5976" s="95" t="s">
        <v>322</v>
      </c>
      <c r="D5976" s="95"/>
      <c r="E5976" s="95"/>
      <c r="F5976" s="96"/>
      <c r="G5976" s="96"/>
      <c r="H5976" s="96" t="s">
        <v>4</v>
      </c>
      <c r="I5976" s="96" t="s">
        <v>5</v>
      </c>
      <c r="J5976" s="96" t="s">
        <v>6</v>
      </c>
      <c r="K5976" s="96" t="s">
        <v>257</v>
      </c>
      <c r="L5976" s="96" t="s">
        <v>258</v>
      </c>
      <c r="M5976" s="96"/>
    </row>
    <row r="5977" spans="2:13" ht="10" hidden="1" customHeight="1" outlineLevel="1" x14ac:dyDescent="0.15">
      <c r="H5977" s="1"/>
      <c r="I5977" s="1"/>
      <c r="J5977" s="1"/>
      <c r="K5977" s="1"/>
      <c r="L5977" s="1"/>
    </row>
    <row r="5978" spans="2:13" ht="15" hidden="1" customHeight="1" outlineLevel="1" x14ac:dyDescent="0.15">
      <c r="D5978" s="61" t="s">
        <v>308</v>
      </c>
      <c r="H5978" s="102" t="str" cm="1">
        <f t="array" ref="H5978">IF(OR(E5979:E5986 = "!"), "Red alert = missing data","")</f>
        <v/>
      </c>
      <c r="I5978" s="1"/>
      <c r="J5978" s="1"/>
      <c r="K5978" s="1"/>
      <c r="L5978" s="1"/>
    </row>
    <row r="5979" spans="2:13" s="1" customFormat="1" ht="15" hidden="1" customHeight="1" outlineLevel="1" x14ac:dyDescent="0.15">
      <c r="B5979" s="7"/>
      <c r="D5979" s="64" t="str">
        <f t="shared" ref="D5979:D5986" si="346">D5963</f>
        <v>[Role 1]</v>
      </c>
      <c r="E5979" s="62" t="str" cm="1">
        <f t="array" ref="E5979">IF(OR(H5963:L5963*H5979:L5979 &lt; H5963:L5963*1), "!", "")</f>
        <v/>
      </c>
      <c r="F5979" s="59" t="str">
        <f>F5950</f>
        <v>[currency code]</v>
      </c>
      <c r="H5979" s="23"/>
      <c r="I5979" s="23"/>
      <c r="J5979" s="23"/>
      <c r="K5979" s="23"/>
      <c r="L5979" s="23"/>
    </row>
    <row r="5980" spans="2:13" s="1" customFormat="1" ht="15" hidden="1" customHeight="1" outlineLevel="1" x14ac:dyDescent="0.15">
      <c r="B5980" s="7"/>
      <c r="D5980" s="64" t="str">
        <f t="shared" si="346"/>
        <v>[Role 2]</v>
      </c>
      <c r="E5980" s="62" t="str" cm="1">
        <f t="array" ref="E5980">IF(OR(H5964:L5964*H5980:L5980 &lt; H5964:L5964*1), "!", "")</f>
        <v/>
      </c>
      <c r="F5980" s="59" t="str">
        <f>F5950</f>
        <v>[currency code]</v>
      </c>
      <c r="H5980" s="23"/>
      <c r="I5980" s="23"/>
      <c r="J5980" s="23"/>
      <c r="K5980" s="23"/>
      <c r="L5980" s="23"/>
    </row>
    <row r="5981" spans="2:13" s="1" customFormat="1" ht="15" hidden="1" customHeight="1" outlineLevel="1" x14ac:dyDescent="0.15">
      <c r="B5981" s="7"/>
      <c r="D5981" s="64" t="str">
        <f t="shared" si="346"/>
        <v>[Role 3]</v>
      </c>
      <c r="E5981" s="62" t="str" cm="1">
        <f t="array" ref="E5981">IF(OR(H5965:L5965*H5981:L5981 &lt; H5965:L5965*1), "!", "")</f>
        <v/>
      </c>
      <c r="F5981" s="59" t="str">
        <f>F5950</f>
        <v>[currency code]</v>
      </c>
      <c r="H5981" s="23"/>
      <c r="I5981" s="23"/>
      <c r="J5981" s="23"/>
      <c r="K5981" s="23"/>
      <c r="L5981" s="23"/>
    </row>
    <row r="5982" spans="2:13" s="1" customFormat="1" ht="15" hidden="1" customHeight="1" outlineLevel="1" x14ac:dyDescent="0.15">
      <c r="B5982" s="7"/>
      <c r="D5982" s="64" t="str">
        <f t="shared" si="346"/>
        <v>[Role 4]</v>
      </c>
      <c r="E5982" s="62" t="str" cm="1">
        <f t="array" ref="E5982">IF(OR(H5966:L5966*H5982:L5982 &lt; H5966:L5966*1), "!", "")</f>
        <v/>
      </c>
      <c r="F5982" s="59" t="str">
        <f>F5950</f>
        <v>[currency code]</v>
      </c>
      <c r="H5982" s="23"/>
      <c r="I5982" s="23"/>
      <c r="J5982" s="23"/>
      <c r="K5982" s="23"/>
      <c r="L5982" s="23"/>
    </row>
    <row r="5983" spans="2:13" s="1" customFormat="1" ht="15" hidden="1" customHeight="1" outlineLevel="1" x14ac:dyDescent="0.15">
      <c r="B5983" s="7"/>
      <c r="D5983" s="64" t="str">
        <f t="shared" si="346"/>
        <v>[Role 5]</v>
      </c>
      <c r="E5983" s="62" t="str" cm="1">
        <f t="array" ref="E5983">IF(OR(H5967:L5967*H5983:L5983 &lt; H5967:L5967*1), "!", "")</f>
        <v/>
      </c>
      <c r="F5983" s="59" t="str">
        <f>F5950</f>
        <v>[currency code]</v>
      </c>
      <c r="H5983" s="23"/>
      <c r="I5983" s="23"/>
      <c r="J5983" s="23"/>
      <c r="K5983" s="23"/>
      <c r="L5983" s="23"/>
    </row>
    <row r="5984" spans="2:13" s="1" customFormat="1" ht="15" hidden="1" customHeight="1" outlineLevel="1" x14ac:dyDescent="0.15">
      <c r="B5984" s="7"/>
      <c r="D5984" s="64" t="str">
        <f t="shared" si="346"/>
        <v>[Role 6]</v>
      </c>
      <c r="E5984" s="62" t="str" cm="1">
        <f t="array" ref="E5984">IF(OR(H5968:L5968*H5984:L5984 &lt; H5968:L5968*1), "!", "")</f>
        <v/>
      </c>
      <c r="F5984" s="59" t="str">
        <f>F5950</f>
        <v>[currency code]</v>
      </c>
      <c r="H5984" s="23"/>
      <c r="I5984" s="23"/>
      <c r="J5984" s="23"/>
      <c r="K5984" s="23"/>
      <c r="L5984" s="23"/>
    </row>
    <row r="5985" spans="2:13" s="1" customFormat="1" ht="15" hidden="1" customHeight="1" outlineLevel="1" x14ac:dyDescent="0.15">
      <c r="B5985" s="7"/>
      <c r="D5985" s="64" t="str">
        <f t="shared" si="346"/>
        <v>[Role 7]</v>
      </c>
      <c r="E5985" s="62" t="str" cm="1">
        <f t="array" ref="E5985">IF(OR(H5969:L5969*H5985:L5985 &lt; H5969:L5969*1), "!", "")</f>
        <v/>
      </c>
      <c r="F5985" s="59" t="str">
        <f>F5950</f>
        <v>[currency code]</v>
      </c>
      <c r="H5985" s="23"/>
      <c r="I5985" s="23"/>
      <c r="J5985" s="23"/>
      <c r="K5985" s="23"/>
      <c r="L5985" s="23"/>
    </row>
    <row r="5986" spans="2:13" s="1" customFormat="1" ht="15" hidden="1" customHeight="1" outlineLevel="1" x14ac:dyDescent="0.15">
      <c r="B5986" s="7"/>
      <c r="D5986" s="64" t="str">
        <f t="shared" si="346"/>
        <v>[Role 8]</v>
      </c>
      <c r="E5986" s="62" t="str" cm="1">
        <f t="array" ref="E5986">IF(OR(H5970:L5970*H5986:L5986 &lt; H5970:L5970*1), "!", "")</f>
        <v/>
      </c>
      <c r="F5986" s="59" t="str">
        <f>F5950</f>
        <v>[currency code]</v>
      </c>
      <c r="H5986" s="23"/>
      <c r="I5986" s="23"/>
      <c r="J5986" s="23"/>
      <c r="K5986" s="23"/>
      <c r="L5986" s="23"/>
    </row>
    <row r="5987" spans="2:13" ht="10" hidden="1" customHeight="1" outlineLevel="1" x14ac:dyDescent="0.15">
      <c r="D5987" s="1"/>
      <c r="E5987" s="1"/>
      <c r="F5987" s="1"/>
      <c r="H5987" s="1"/>
      <c r="I5987" s="1"/>
      <c r="J5987" s="1"/>
      <c r="K5987" s="1"/>
      <c r="L5987" s="1"/>
    </row>
    <row r="5988" spans="2:13" ht="15" hidden="1" customHeight="1" outlineLevel="1" x14ac:dyDescent="0.15">
      <c r="D5988" s="61" t="s">
        <v>309</v>
      </c>
      <c r="E5988" s="1"/>
      <c r="F5988" s="1"/>
      <c r="H5988" s="104" t="s">
        <v>326</v>
      </c>
      <c r="I5988" s="1"/>
      <c r="J5988" s="1"/>
      <c r="K5988" s="1"/>
      <c r="L5988" s="1"/>
    </row>
    <row r="5989" spans="2:13" s="1" customFormat="1" ht="15" hidden="1" customHeight="1" outlineLevel="1" x14ac:dyDescent="0.15">
      <c r="B5989" s="7"/>
      <c r="D5989" s="64" t="str">
        <f t="shared" ref="D5989:D5996" si="347">D5963</f>
        <v>[Role 1]</v>
      </c>
      <c r="E5989" s="43"/>
      <c r="F5989" s="8" t="str">
        <f t="shared" ref="F5989:F5996" si="348">ReportingCurrency</f>
        <v>USD</v>
      </c>
      <c r="H5989" s="28">
        <f>IF(OR(H5952=0, H5963=0), 0, H5979/H5952)</f>
        <v>0</v>
      </c>
      <c r="I5989" s="28">
        <f>IF(OR(I5952=0, I5963=0), 0, I5979/I5952)</f>
        <v>0</v>
      </c>
      <c r="J5989" s="28">
        <f>IF(OR(J5952=0, J5963=0), 0, J5979/J5952)</f>
        <v>0</v>
      </c>
      <c r="K5989" s="28">
        <f>IF(OR(K5952=0, K5963=0), 0, K5979/K5952)</f>
        <v>0</v>
      </c>
      <c r="L5989" s="28">
        <f>IF(OR(L5952=0, L5963=0), 0, L5979/L5952)</f>
        <v>0</v>
      </c>
    </row>
    <row r="5990" spans="2:13" s="1" customFormat="1" ht="15" hidden="1" customHeight="1" outlineLevel="1" x14ac:dyDescent="0.15">
      <c r="B5990" s="7"/>
      <c r="D5990" s="64" t="str">
        <f t="shared" si="347"/>
        <v>[Role 2]</v>
      </c>
      <c r="E5990" s="43"/>
      <c r="F5990" s="8" t="str">
        <f t="shared" si="348"/>
        <v>USD</v>
      </c>
      <c r="H5990" s="28">
        <f>IF(OR(H5952=0, H5964=0), 0, H5980/H5952)</f>
        <v>0</v>
      </c>
      <c r="I5990" s="28">
        <f>IF(OR(I5952=0, I5964=0), 0, I5980/I5952)</f>
        <v>0</v>
      </c>
      <c r="J5990" s="28">
        <f>IF(OR(J5952=0, J5964=0), 0, J5980/J5952)</f>
        <v>0</v>
      </c>
      <c r="K5990" s="28">
        <f>IF(OR(K5952=0, K5964=0), 0, K5980/K5952)</f>
        <v>0</v>
      </c>
      <c r="L5990" s="28">
        <f>IF(OR(L5952=0, L5964=0), 0, L5980/L5952)</f>
        <v>0</v>
      </c>
    </row>
    <row r="5991" spans="2:13" s="1" customFormat="1" ht="15" hidden="1" customHeight="1" outlineLevel="1" x14ac:dyDescent="0.15">
      <c r="B5991" s="7"/>
      <c r="D5991" s="64" t="str">
        <f t="shared" si="347"/>
        <v>[Role 3]</v>
      </c>
      <c r="E5991" s="43"/>
      <c r="F5991" s="8" t="str">
        <f t="shared" si="348"/>
        <v>USD</v>
      </c>
      <c r="H5991" s="28">
        <f>IF(OR(H5952=0, H5965=0), 0, H5981/H5952)</f>
        <v>0</v>
      </c>
      <c r="I5991" s="28">
        <f>IF(OR(I5952=0, I5965=0), 0, I5981/I5952)</f>
        <v>0</v>
      </c>
      <c r="J5991" s="28">
        <f>IF(OR(J5952=0, J5965=0), 0, J5981/J5952)</f>
        <v>0</v>
      </c>
      <c r="K5991" s="28">
        <f>IF(OR(K5952=0, K5965=0), 0, K5981/K5952)</f>
        <v>0</v>
      </c>
      <c r="L5991" s="28">
        <f>IF(OR(L5952=0, L5965=0), 0, L5981/L5952)</f>
        <v>0</v>
      </c>
    </row>
    <row r="5992" spans="2:13" s="1" customFormat="1" ht="15" hidden="1" customHeight="1" outlineLevel="1" x14ac:dyDescent="0.15">
      <c r="B5992" s="7"/>
      <c r="D5992" s="64" t="str">
        <f t="shared" si="347"/>
        <v>[Role 4]</v>
      </c>
      <c r="E5992" s="43"/>
      <c r="F5992" s="8" t="str">
        <f t="shared" si="348"/>
        <v>USD</v>
      </c>
      <c r="H5992" s="28">
        <f>IF(OR(H5952=0, H5966=0), 0, H5982/H5952)</f>
        <v>0</v>
      </c>
      <c r="I5992" s="28">
        <f>IF(OR(I5952=0, I5966=0), 0, I5982/I5952)</f>
        <v>0</v>
      </c>
      <c r="J5992" s="28">
        <f>IF(OR(J5952=0, J5966=0), 0, J5982/J5952)</f>
        <v>0</v>
      </c>
      <c r="K5992" s="28">
        <f>IF(OR(K5952=0, K5966=0), 0, K5982/K5952)</f>
        <v>0</v>
      </c>
      <c r="L5992" s="28">
        <f>IF(OR(L5952=0, L5966=0), 0, L5982/L5952)</f>
        <v>0</v>
      </c>
    </row>
    <row r="5993" spans="2:13" s="1" customFormat="1" ht="15" hidden="1" customHeight="1" outlineLevel="1" x14ac:dyDescent="0.15">
      <c r="B5993" s="7"/>
      <c r="D5993" s="64" t="str">
        <f t="shared" si="347"/>
        <v>[Role 5]</v>
      </c>
      <c r="E5993" s="43"/>
      <c r="F5993" s="8" t="str">
        <f t="shared" si="348"/>
        <v>USD</v>
      </c>
      <c r="H5993" s="28">
        <f>IF(OR(H5952=0, H5967=0), 0, H5983/H5952)</f>
        <v>0</v>
      </c>
      <c r="I5993" s="28">
        <f>IF(OR(I5952=0, I5967=0), 0, I5983/I5952)</f>
        <v>0</v>
      </c>
      <c r="J5993" s="28">
        <f>IF(OR(J5952=0, J5967=0), 0, J5983/J5952)</f>
        <v>0</v>
      </c>
      <c r="K5993" s="28">
        <f>IF(OR(K5952=0, K5967=0), 0, K5983/K5952)</f>
        <v>0</v>
      </c>
      <c r="L5993" s="28">
        <f>IF(OR(L5952=0, L5967=0), 0, L5983/L5952)</f>
        <v>0</v>
      </c>
    </row>
    <row r="5994" spans="2:13" s="1" customFormat="1" ht="15" hidden="1" customHeight="1" outlineLevel="1" x14ac:dyDescent="0.15">
      <c r="B5994" s="7"/>
      <c r="D5994" s="64" t="str">
        <f t="shared" si="347"/>
        <v>[Role 6]</v>
      </c>
      <c r="E5994" s="43"/>
      <c r="F5994" s="8" t="str">
        <f t="shared" si="348"/>
        <v>USD</v>
      </c>
      <c r="H5994" s="28">
        <f>IF(OR(H5952=0, H5968=0), 0, H5984/H5952)</f>
        <v>0</v>
      </c>
      <c r="I5994" s="28">
        <f>IF(OR(I5952=0, I5968=0), 0, I5984/I5952)</f>
        <v>0</v>
      </c>
      <c r="J5994" s="28">
        <f>IF(OR(J5952=0, J5968=0), 0, J5984/J5952)</f>
        <v>0</v>
      </c>
      <c r="K5994" s="28">
        <f>IF(OR(K5952=0, K5968=0), 0, K5984/K5952)</f>
        <v>0</v>
      </c>
      <c r="L5994" s="28">
        <f>IF(OR(L5952=0, L5968=0), 0, L5984/L5952)</f>
        <v>0</v>
      </c>
    </row>
    <row r="5995" spans="2:13" s="1" customFormat="1" ht="15" hidden="1" customHeight="1" outlineLevel="1" x14ac:dyDescent="0.15">
      <c r="B5995" s="7"/>
      <c r="D5995" s="64" t="str">
        <f t="shared" si="347"/>
        <v>[Role 7]</v>
      </c>
      <c r="E5995" s="43"/>
      <c r="F5995" s="8" t="str">
        <f t="shared" si="348"/>
        <v>USD</v>
      </c>
      <c r="H5995" s="28">
        <f>IF(OR(H5952=0, H5969=0), 0, H5985/H5952)</f>
        <v>0</v>
      </c>
      <c r="I5995" s="28">
        <f>IF(OR(I5952=0, I5969=0), 0, I5985/I5952)</f>
        <v>0</v>
      </c>
      <c r="J5995" s="28">
        <f>IF(OR(J5952=0, J5969=0), 0, J5985/J5952)</f>
        <v>0</v>
      </c>
      <c r="K5995" s="28">
        <f>IF(OR(K5952=0, K5969=0), 0, K5985/K5952)</f>
        <v>0</v>
      </c>
      <c r="L5995" s="28">
        <f>IF(OR(L5952=0, L5969=0), 0, L5985/L5952)</f>
        <v>0</v>
      </c>
    </row>
    <row r="5996" spans="2:13" s="1" customFormat="1" ht="15" hidden="1" customHeight="1" outlineLevel="1" x14ac:dyDescent="0.15">
      <c r="B5996" s="7"/>
      <c r="D5996" s="64" t="str">
        <f t="shared" si="347"/>
        <v>[Role 8]</v>
      </c>
      <c r="E5996" s="43"/>
      <c r="F5996" s="8" t="str">
        <f t="shared" si="348"/>
        <v>USD</v>
      </c>
      <c r="H5996" s="28">
        <f>IF(OR(H5952=0, H5970=0), 0, H5986/H5952)</f>
        <v>0</v>
      </c>
      <c r="I5996" s="28">
        <f>IF(OR(I5952=0, I5970=0), 0, I5986/I5952)</f>
        <v>0</v>
      </c>
      <c r="J5996" s="28">
        <f>IF(OR(J5952=0, J5970=0), 0, J5986/J5952)</f>
        <v>0</v>
      </c>
      <c r="K5996" s="28">
        <f>IF(OR(K5952=0, K5970=0), 0, K5986/K5952)</f>
        <v>0</v>
      </c>
      <c r="L5996" s="28">
        <f>IF(OR(L5952=0, L5970=0), 0, L5986/L5952)</f>
        <v>0</v>
      </c>
    </row>
    <row r="5997" spans="2:13" hidden="1" outlineLevel="1" x14ac:dyDescent="0.15"/>
    <row r="5998" spans="2:13" s="1" customFormat="1" ht="18" hidden="1" customHeight="1" outlineLevel="1" x14ac:dyDescent="0.15">
      <c r="B5998" s="7"/>
      <c r="C5998" s="95" t="s">
        <v>10</v>
      </c>
      <c r="D5998" s="95"/>
      <c r="E5998" s="95"/>
      <c r="F5998" s="96"/>
      <c r="G5998" s="96"/>
      <c r="H5998" s="103" t="s">
        <v>4</v>
      </c>
      <c r="I5998" s="96" t="s">
        <v>5</v>
      </c>
      <c r="J5998" s="96" t="s">
        <v>6</v>
      </c>
      <c r="K5998" s="96" t="s">
        <v>257</v>
      </c>
      <c r="L5998" s="96" t="s">
        <v>258</v>
      </c>
      <c r="M5998" s="96"/>
    </row>
    <row r="5999" spans="2:13" ht="10" hidden="1" customHeight="1" outlineLevel="1" x14ac:dyDescent="0.15"/>
    <row r="6000" spans="2:13" s="1" customFormat="1" ht="15" hidden="1" customHeight="1" outlineLevel="1" x14ac:dyDescent="0.15">
      <c r="B6000" s="7"/>
      <c r="D6000" s="9" t="s">
        <v>17</v>
      </c>
      <c r="F6000" s="8" t="s">
        <v>9</v>
      </c>
      <c r="H6000" s="29">
        <f>H5974</f>
        <v>0</v>
      </c>
      <c r="I6000" s="29">
        <f>I5974</f>
        <v>0</v>
      </c>
      <c r="J6000" s="29">
        <f>J5974</f>
        <v>0</v>
      </c>
      <c r="K6000" s="29">
        <f>K5974</f>
        <v>0</v>
      </c>
      <c r="L6000" s="29">
        <f>L5974</f>
        <v>0</v>
      </c>
    </row>
    <row r="6001" spans="2:13" ht="4" hidden="1" customHeight="1" outlineLevel="1" x14ac:dyDescent="0.15">
      <c r="D6001" s="9"/>
      <c r="F6001" s="1"/>
      <c r="H6001" s="1"/>
      <c r="I6001" s="1"/>
      <c r="J6001" s="1"/>
      <c r="K6001" s="1"/>
      <c r="L6001" s="1"/>
    </row>
    <row r="6002" spans="2:13" s="1" customFormat="1" ht="15" hidden="1" customHeight="1" outlineLevel="1" x14ac:dyDescent="0.15">
      <c r="B6002" s="7"/>
      <c r="D6002" s="9" t="s">
        <v>249</v>
      </c>
      <c r="F6002" s="8" t="s">
        <v>9</v>
      </c>
      <c r="H6002" s="29" cm="1">
        <f t="array" ref="H6002">SUM(H5963:H5970 * (H5979:H5986 &lt;H5950))</f>
        <v>0</v>
      </c>
      <c r="I6002" s="29" cm="1">
        <f t="array" ref="I6002">SUM(I5963:I5970 * (I5979:I5986 &lt;I5950))</f>
        <v>0</v>
      </c>
      <c r="J6002" s="29" cm="1">
        <f t="array" ref="J6002">SUM(J5963:J5970 * (J5979:J5986 &lt;J5950))</f>
        <v>0</v>
      </c>
      <c r="K6002" s="29" cm="1">
        <f t="array" ref="K6002">SUM(K5963:K5970 * (K5979:K5986 &lt;K5950))</f>
        <v>0</v>
      </c>
      <c r="L6002" s="29" cm="1">
        <f t="array" ref="L6002">SUM(L5963:L5970 * (L5979:L5986 &lt;L5950))</f>
        <v>0</v>
      </c>
    </row>
    <row r="6003" spans="2:13" ht="4" hidden="1" customHeight="1" outlineLevel="1" x14ac:dyDescent="0.15">
      <c r="D6003" s="9"/>
      <c r="F6003" s="1"/>
      <c r="H6003" s="1"/>
      <c r="I6003" s="1"/>
      <c r="J6003" s="1"/>
      <c r="K6003" s="1"/>
      <c r="L6003" s="1"/>
    </row>
    <row r="6004" spans="2:13" s="1" customFormat="1" ht="15" hidden="1" customHeight="1" outlineLevel="1" x14ac:dyDescent="0.15">
      <c r="B6004" s="7"/>
      <c r="D6004" s="9" t="s">
        <v>11</v>
      </c>
      <c r="F6004" s="8" t="str">
        <f>ReportingCurrencyUnitLables</f>
        <v>USD 000s</v>
      </c>
      <c r="H6004" s="29">
        <f>H5954 * H5974 / 1000</f>
        <v>0</v>
      </c>
      <c r="I6004" s="105">
        <f t="shared" ref="I6004:L6004" si="349">I5954 * I5974 / 1000</f>
        <v>0</v>
      </c>
      <c r="J6004" s="29">
        <f t="shared" si="349"/>
        <v>0</v>
      </c>
      <c r="K6004" s="29">
        <f t="shared" si="349"/>
        <v>0</v>
      </c>
      <c r="L6004" s="29">
        <f t="shared" si="349"/>
        <v>0</v>
      </c>
    </row>
    <row r="6005" spans="2:13" ht="4" hidden="1" customHeight="1" outlineLevel="1" x14ac:dyDescent="0.15">
      <c r="D6005" s="9"/>
      <c r="F6005" s="1"/>
      <c r="H6005" s="1"/>
      <c r="I6005" s="1"/>
      <c r="J6005" s="1"/>
      <c r="K6005" s="1"/>
      <c r="L6005" s="1"/>
    </row>
    <row r="6006" spans="2:13" s="1" customFormat="1" ht="15" hidden="1" customHeight="1" outlineLevel="1" x14ac:dyDescent="0.15">
      <c r="B6006" s="7"/>
      <c r="D6006" s="9" t="s">
        <v>13</v>
      </c>
      <c r="F6006" s="8" t="s">
        <v>14</v>
      </c>
      <c r="H6006" s="30">
        <f>IF(H6000=0,0,H6002 / H6000)</f>
        <v>0</v>
      </c>
      <c r="I6006" s="30">
        <f>IF(I6000=0,0,I6002 / I6000)</f>
        <v>0</v>
      </c>
      <c r="J6006" s="30">
        <f>IF(J6000=0,0,J6002 / J6000)</f>
        <v>0</v>
      </c>
      <c r="K6006" s="30">
        <f>IF(K6000=0,0,K6002 / K6000)</f>
        <v>0</v>
      </c>
      <c r="L6006" s="30">
        <f>IF(L6000=0,0,L6002 / L6000)</f>
        <v>0</v>
      </c>
    </row>
    <row r="6007" spans="2:13" ht="4" hidden="1" customHeight="1" outlineLevel="1" x14ac:dyDescent="0.15">
      <c r="D6007" s="9"/>
      <c r="F6007" s="1"/>
      <c r="H6007" s="1"/>
      <c r="I6007" s="1"/>
      <c r="J6007" s="1"/>
      <c r="K6007" s="1"/>
      <c r="L6007" s="1"/>
    </row>
    <row r="6008" spans="2:13" ht="15" hidden="1" customHeight="1" outlineLevel="1" x14ac:dyDescent="0.15">
      <c r="D6008" s="9" t="s">
        <v>301</v>
      </c>
      <c r="F6008" s="8" t="str">
        <f>ReportingCurrencyUnitLables</f>
        <v>USD 000s</v>
      </c>
      <c r="G6008" s="1"/>
      <c r="H6008" s="105" cm="1">
        <f t="array" ref="H6008">SUM((H5989:H5996&lt;H5954) * (H5954 - H5989:H5996) * H5963:H5970) / 1000</f>
        <v>0</v>
      </c>
      <c r="I6008" s="105" cm="1">
        <f t="array" ref="I6008">SUM((I5989:I5996&lt;I5954) * (I5954 - I5989:I5996) * I5963:I5970) / 1000</f>
        <v>0</v>
      </c>
      <c r="J6008" s="105" cm="1">
        <f t="array" ref="J6008">SUM((J5989:J5996&lt;J5954) * (J5954 - J5989:J5996) * J5963:J5970) / 1000</f>
        <v>0</v>
      </c>
      <c r="K6008" s="105" cm="1">
        <f t="array" ref="K6008">SUM((K5989:K5996&lt;K5954) * (K5954 - K5989:K5996) * K5963:K5970) / 1000</f>
        <v>0</v>
      </c>
      <c r="L6008" s="105" cm="1">
        <f t="array" ref="L6008">SUM((L5989:L5996&lt;L5954) * (L5954 - L5989:L5996) * L5963:L5970) / 1000</f>
        <v>0</v>
      </c>
    </row>
    <row r="6009" spans="2:13" ht="4" hidden="1" customHeight="1" outlineLevel="1" x14ac:dyDescent="0.15">
      <c r="D6009" s="9"/>
      <c r="F6009" s="1"/>
      <c r="H6009" s="1"/>
      <c r="I6009" s="1"/>
      <c r="J6009" s="1"/>
      <c r="K6009" s="1"/>
      <c r="L6009" s="1"/>
    </row>
    <row r="6010" spans="2:13" s="1" customFormat="1" ht="15" hidden="1" customHeight="1" outlineLevel="1" x14ac:dyDescent="0.15">
      <c r="B6010" s="7"/>
      <c r="D6010" s="9" t="s">
        <v>252</v>
      </c>
      <c r="F6010" s="8" t="s">
        <v>250</v>
      </c>
      <c r="H6010" s="30">
        <f>IF(H6004=0, 0, H6008/H6004)</f>
        <v>0</v>
      </c>
      <c r="I6010" s="30">
        <f>IF(I6004=0, 0, I6008/I6004)</f>
        <v>0</v>
      </c>
      <c r="J6010" s="30">
        <f>IF(J6004=0, 0, J6008/J6004)</f>
        <v>0</v>
      </c>
      <c r="K6010" s="30">
        <f>IF(K6004=0, 0, K6008/K6004)</f>
        <v>0</v>
      </c>
      <c r="L6010" s="30">
        <f>IF(L6004=0, 0, L6008/L6004)</f>
        <v>0</v>
      </c>
    </row>
    <row r="6011" spans="2:13" ht="4" hidden="1" customHeight="1" outlineLevel="1" x14ac:dyDescent="0.15">
      <c r="D6011" s="9"/>
      <c r="F6011" s="1"/>
      <c r="H6011" s="1"/>
      <c r="I6011" s="1"/>
      <c r="J6011" s="1"/>
      <c r="K6011" s="1"/>
      <c r="L6011" s="1"/>
    </row>
    <row r="6012" spans="2:13" s="1" customFormat="1" ht="15" hidden="1" customHeight="1" outlineLevel="1" x14ac:dyDescent="0.15">
      <c r="B6012" s="7"/>
      <c r="C6012" s="7"/>
      <c r="D6012" s="9" t="s">
        <v>251</v>
      </c>
      <c r="F6012" s="8" t="s">
        <v>259</v>
      </c>
      <c r="H6012" s="31"/>
      <c r="I6012" s="30">
        <f>IF(H6010=0, 0, -(I6010-H6010) / H6010)</f>
        <v>0</v>
      </c>
      <c r="J6012" s="30">
        <f>IF(I6010=0, 0, -(J6010-I6010) / I6010)</f>
        <v>0</v>
      </c>
      <c r="K6012" s="30">
        <f>IF(J6010=0, 0, -(K6010-J6010) / J6010)</f>
        <v>0</v>
      </c>
      <c r="L6012" s="30">
        <f>IF(K6010=0, 0, -(L6010-K6010) / K6010)</f>
        <v>0</v>
      </c>
    </row>
    <row r="6013" spans="2:13" hidden="1" outlineLevel="1" x14ac:dyDescent="0.15"/>
    <row r="6014" spans="2:13" s="1" customFormat="1" ht="18" hidden="1" customHeight="1" outlineLevel="1" x14ac:dyDescent="0.15">
      <c r="B6014" s="7"/>
      <c r="C6014" s="95" t="s">
        <v>241</v>
      </c>
      <c r="D6014" s="95"/>
      <c r="E6014" s="97">
        <f>IF(AND(J5941 = "Yes", OR(ISBLANK(Worker_Type_Filter), Worker_Type_Filter = H5946),
 OR(ISBLANK(Country_Filter), Country_Filter = J5946)), 1, 0)</f>
        <v>1</v>
      </c>
      <c r="F6014" s="96"/>
      <c r="G6014" s="96"/>
      <c r="H6014" s="96" t="s">
        <v>4</v>
      </c>
      <c r="I6014" s="96" t="s">
        <v>5</v>
      </c>
      <c r="J6014" s="96" t="s">
        <v>6</v>
      </c>
      <c r="K6014" s="96" t="s">
        <v>257</v>
      </c>
      <c r="L6014" s="96" t="s">
        <v>258</v>
      </c>
      <c r="M6014" s="96"/>
    </row>
    <row r="6015" spans="2:13" ht="10" hidden="1" customHeight="1" outlineLevel="1" x14ac:dyDescent="0.15">
      <c r="C6015" s="44" t="s">
        <v>248</v>
      </c>
    </row>
    <row r="6016" spans="2:13" ht="4" hidden="1" customHeight="1" outlineLevel="1" x14ac:dyDescent="0.15"/>
    <row r="6017" spans="2:14" s="1" customFormat="1" ht="15" hidden="1" customHeight="1" outlineLevel="1" x14ac:dyDescent="0.15">
      <c r="B6017" s="7"/>
      <c r="C6017" s="19">
        <v>1</v>
      </c>
      <c r="D6017" s="9" t="s">
        <v>17</v>
      </c>
      <c r="F6017" s="8" t="s">
        <v>9</v>
      </c>
      <c r="H6017" s="29">
        <f>H6000 * $E6014</f>
        <v>0</v>
      </c>
      <c r="I6017" s="29">
        <f>I6000 * $E6014</f>
        <v>0</v>
      </c>
      <c r="J6017" s="29">
        <f>J6000 * $E6014</f>
        <v>0</v>
      </c>
      <c r="K6017" s="29">
        <f>K6000 * $E6014</f>
        <v>0</v>
      </c>
      <c r="L6017" s="29">
        <f>L6000 * $E6014</f>
        <v>0</v>
      </c>
    </row>
    <row r="6018" spans="2:14" ht="4" hidden="1" customHeight="1" outlineLevel="1" x14ac:dyDescent="0.15">
      <c r="D6018" s="9"/>
      <c r="F6018" s="1"/>
      <c r="H6018" s="1"/>
      <c r="I6018" s="1"/>
      <c r="J6018" s="1"/>
      <c r="K6018" s="1"/>
      <c r="L6018" s="1"/>
    </row>
    <row r="6019" spans="2:14" s="1" customFormat="1" ht="15" hidden="1" customHeight="1" outlineLevel="1" x14ac:dyDescent="0.15">
      <c r="B6019" s="7"/>
      <c r="C6019" s="19">
        <v>2</v>
      </c>
      <c r="D6019" s="9" t="s">
        <v>249</v>
      </c>
      <c r="F6019" s="8" t="s">
        <v>9</v>
      </c>
      <c r="H6019" s="29">
        <f>H6002 * $E6014</f>
        <v>0</v>
      </c>
      <c r="I6019" s="29">
        <f>I6002 * $E6014</f>
        <v>0</v>
      </c>
      <c r="J6019" s="29">
        <f>J6002 * $E6014</f>
        <v>0</v>
      </c>
      <c r="K6019" s="29">
        <f>K6002 * $E6014</f>
        <v>0</v>
      </c>
      <c r="L6019" s="29">
        <f>L6002 * $E6014</f>
        <v>0</v>
      </c>
    </row>
    <row r="6020" spans="2:14" ht="4" hidden="1" customHeight="1" outlineLevel="1" x14ac:dyDescent="0.15">
      <c r="D6020" s="9"/>
      <c r="F6020" s="1"/>
      <c r="H6020" s="1"/>
      <c r="I6020" s="1"/>
      <c r="J6020" s="1"/>
      <c r="K6020" s="1"/>
      <c r="L6020" s="1"/>
    </row>
    <row r="6021" spans="2:14" s="1" customFormat="1" ht="15" hidden="1" customHeight="1" outlineLevel="1" x14ac:dyDescent="0.15">
      <c r="B6021" s="7"/>
      <c r="C6021" s="19">
        <v>3</v>
      </c>
      <c r="D6021" s="9" t="s">
        <v>11</v>
      </c>
      <c r="F6021" s="8" t="str">
        <f>ReportingCurrencyUnitLables</f>
        <v>USD 000s</v>
      </c>
      <c r="H6021" s="29">
        <f>H6004 * $E6014</f>
        <v>0</v>
      </c>
      <c r="I6021" s="29">
        <f>I6004 * $E6014</f>
        <v>0</v>
      </c>
      <c r="J6021" s="29">
        <f>J6004 * $E6014</f>
        <v>0</v>
      </c>
      <c r="K6021" s="29">
        <f>K6004 * $E6014</f>
        <v>0</v>
      </c>
      <c r="L6021" s="29">
        <f>L6004 * $E6014</f>
        <v>0</v>
      </c>
    </row>
    <row r="6022" spans="2:14" ht="4" hidden="1" customHeight="1" outlineLevel="1" x14ac:dyDescent="0.15">
      <c r="D6022" s="9"/>
      <c r="F6022" s="1"/>
      <c r="H6022" s="1"/>
      <c r="I6022" s="1"/>
      <c r="J6022" s="1"/>
      <c r="K6022" s="1"/>
      <c r="L6022" s="1"/>
    </row>
    <row r="6023" spans="2:14" s="1" customFormat="1" ht="15" hidden="1" customHeight="1" outlineLevel="1" x14ac:dyDescent="0.15">
      <c r="B6023" s="7"/>
      <c r="C6023" s="19">
        <v>4</v>
      </c>
      <c r="D6023" s="9" t="s">
        <v>256</v>
      </c>
      <c r="F6023" s="8" t="str">
        <f>ReportingCurrencyUnitLables</f>
        <v>USD 000s</v>
      </c>
      <c r="H6023" s="29">
        <f>H6008 * $E6014</f>
        <v>0</v>
      </c>
      <c r="I6023" s="29">
        <f>I6008 * $E6014</f>
        <v>0</v>
      </c>
      <c r="J6023" s="29">
        <f>J6008 * $E6014</f>
        <v>0</v>
      </c>
      <c r="K6023" s="29">
        <f>K6008 * $E6014</f>
        <v>0</v>
      </c>
      <c r="L6023" s="29">
        <f>L6008 * $E6014</f>
        <v>0</v>
      </c>
    </row>
    <row r="6024" spans="2:14" ht="4" hidden="1" customHeight="1" outlineLevel="1" x14ac:dyDescent="0.15">
      <c r="D6024" s="9"/>
      <c r="F6024" s="1"/>
      <c r="H6024" s="1"/>
      <c r="I6024" s="1"/>
      <c r="J6024" s="1"/>
      <c r="K6024" s="1"/>
      <c r="L6024" s="1"/>
    </row>
    <row r="6025" spans="2:14" ht="10" hidden="1" customHeight="1" outlineLevel="1" x14ac:dyDescent="0.15">
      <c r="B6025" s="45"/>
      <c r="C6025" s="41"/>
      <c r="D6025" s="41"/>
      <c r="E6025" s="41"/>
      <c r="F6025" s="41"/>
      <c r="G6025" s="41"/>
      <c r="H6025" s="41"/>
      <c r="I6025" s="46"/>
      <c r="J6025" s="46"/>
      <c r="K6025" s="46"/>
      <c r="L6025" s="41"/>
      <c r="M6025" s="41"/>
      <c r="N6025" s="1"/>
    </row>
    <row r="6026" spans="2:14" ht="10" customHeight="1" x14ac:dyDescent="0.15"/>
    <row r="6027" spans="2:14" s="1" customFormat="1" ht="19" collapsed="1" x14ac:dyDescent="0.15">
      <c r="B6027" s="87" cm="1">
        <f t="array" aca="1" ref="B6027" ca="1">MAX($B$2:OFFSET(B6027,-1,0)+1)</f>
        <v>71</v>
      </c>
      <c r="C6027" s="88" t="str">
        <f>UPPER(J6032) &amp;" / " &amp; K6032  &amp; " / " &amp; L6032 &amp; " / " &amp; H6032</f>
        <v xml:space="preserve"> /  /  / </v>
      </c>
      <c r="D6027" s="88"/>
      <c r="E6027" s="41"/>
      <c r="F6027" s="41"/>
      <c r="G6027" s="41"/>
      <c r="H6027" s="62" t="str">
        <f>IF(COUNTIF(E6029:E6109, "!")&gt;0, "!", "")</f>
        <v/>
      </c>
      <c r="I6027" s="18" t="s">
        <v>240</v>
      </c>
      <c r="J6027" s="2" t="s">
        <v>210</v>
      </c>
      <c r="K6027" s="18" t="s">
        <v>266</v>
      </c>
      <c r="L6027" s="42">
        <f>E6100</f>
        <v>1</v>
      </c>
      <c r="M6027" s="41"/>
    </row>
    <row r="6028" spans="2:14" s="1" customFormat="1" ht="4" hidden="1" customHeight="1" outlineLevel="1" x14ac:dyDescent="0.15">
      <c r="B6028" s="92"/>
      <c r="C6028" s="93"/>
      <c r="D6028" s="93"/>
      <c r="E6028" s="93"/>
      <c r="F6028" s="93"/>
      <c r="G6028" s="93"/>
      <c r="H6028" s="93"/>
      <c r="I6028" s="94"/>
      <c r="J6028" s="94"/>
      <c r="K6028" s="94"/>
      <c r="L6028" s="93"/>
      <c r="M6028" s="93"/>
    </row>
    <row r="6029" spans="2:14" ht="10" hidden="1" customHeight="1" outlineLevel="1" x14ac:dyDescent="0.15"/>
    <row r="6030" spans="2:14" ht="15" hidden="1" customHeight="1" outlineLevel="1" x14ac:dyDescent="0.15">
      <c r="D6030" s="1"/>
      <c r="E6030" s="1"/>
      <c r="H6030" s="4" t="s">
        <v>1</v>
      </c>
      <c r="J6030" s="4" t="s">
        <v>0</v>
      </c>
      <c r="K6030" s="4" t="s">
        <v>209</v>
      </c>
      <c r="L6030" s="4" t="s">
        <v>263</v>
      </c>
    </row>
    <row r="6031" spans="2:14" ht="5" hidden="1" customHeight="1" outlineLevel="1" x14ac:dyDescent="0.15">
      <c r="D6031" s="1"/>
      <c r="E6031" s="1"/>
      <c r="H6031" s="1"/>
      <c r="J6031" s="1"/>
      <c r="K6031" s="1"/>
      <c r="L6031" s="1"/>
    </row>
    <row r="6032" spans="2:14" ht="15" hidden="1" customHeight="1" outlineLevel="1" x14ac:dyDescent="0.15">
      <c r="D6032" s="9" t="s">
        <v>2</v>
      </c>
      <c r="E6032" s="1"/>
      <c r="H6032" s="2"/>
      <c r="J6032" s="2"/>
      <c r="K6032" s="2"/>
      <c r="L6032" s="2"/>
    </row>
    <row r="6033" spans="2:13" hidden="1" outlineLevel="1" x14ac:dyDescent="0.15">
      <c r="D6033" s="1"/>
      <c r="E6033" s="1"/>
      <c r="F6033" s="1"/>
      <c r="H6033" s="1"/>
      <c r="I6033" s="1"/>
      <c r="J6033" s="1"/>
      <c r="K6033" s="1"/>
      <c r="L6033" s="1"/>
    </row>
    <row r="6034" spans="2:13" s="1" customFormat="1" ht="18" hidden="1" customHeight="1" outlineLevel="1" x14ac:dyDescent="0.15">
      <c r="B6034" s="7"/>
      <c r="C6034" s="95" t="s">
        <v>3</v>
      </c>
      <c r="D6034" s="95"/>
      <c r="E6034" s="95"/>
      <c r="F6034" s="96"/>
      <c r="G6034" s="96"/>
      <c r="H6034" s="96" t="s">
        <v>4</v>
      </c>
      <c r="I6034" s="96" t="s">
        <v>5</v>
      </c>
      <c r="J6034" s="96" t="s">
        <v>6</v>
      </c>
      <c r="K6034" s="96" t="s">
        <v>257</v>
      </c>
      <c r="L6034" s="96" t="s">
        <v>258</v>
      </c>
      <c r="M6034" s="96"/>
    </row>
    <row r="6035" spans="2:13" ht="10" hidden="1" customHeight="1" outlineLevel="1" x14ac:dyDescent="0.15">
      <c r="H6035" s="1"/>
      <c r="I6035" s="1"/>
      <c r="J6035" s="1"/>
      <c r="K6035" s="1"/>
      <c r="L6035" s="1"/>
    </row>
    <row r="6036" spans="2:13" s="1" customFormat="1" ht="15" hidden="1" customHeight="1" outlineLevel="1" x14ac:dyDescent="0.15">
      <c r="B6036" s="7"/>
      <c r="D6036" s="9" t="s">
        <v>3</v>
      </c>
      <c r="F6036" s="17" t="s">
        <v>331</v>
      </c>
      <c r="H6036" s="22"/>
      <c r="I6036" s="22"/>
      <c r="J6036" s="22"/>
      <c r="K6036" s="22"/>
      <c r="L6036" s="22"/>
    </row>
    <row r="6037" spans="2:13" ht="4" hidden="1" customHeight="1" outlineLevel="1" x14ac:dyDescent="0.15">
      <c r="D6037" s="1"/>
      <c r="E6037" s="1"/>
      <c r="F6037" s="1"/>
      <c r="H6037" s="1"/>
      <c r="I6037" s="1"/>
      <c r="J6037" s="1"/>
      <c r="K6037" s="1"/>
      <c r="L6037" s="1"/>
    </row>
    <row r="6038" spans="2:13" s="1" customFormat="1" ht="15" hidden="1" customHeight="1" outlineLevel="1" x14ac:dyDescent="0.15">
      <c r="B6038" s="7"/>
      <c r="D6038" s="9" t="s">
        <v>246</v>
      </c>
      <c r="F6038" s="8" t="str">
        <f>F6040 &amp; ":" &amp; F6036</f>
        <v>USD:[currency code]</v>
      </c>
      <c r="H6038" s="24"/>
      <c r="I6038" s="24"/>
      <c r="J6038" s="24"/>
      <c r="K6038" s="24"/>
      <c r="L6038" s="24"/>
    </row>
    <row r="6039" spans="2:13" ht="4" hidden="1" customHeight="1" outlineLevel="1" x14ac:dyDescent="0.15">
      <c r="D6039" s="1"/>
      <c r="E6039" s="1"/>
      <c r="F6039" s="1"/>
      <c r="H6039" s="1"/>
      <c r="I6039" s="1"/>
      <c r="J6039" s="1"/>
      <c r="K6039" s="1"/>
      <c r="L6039" s="1"/>
    </row>
    <row r="6040" spans="2:13" s="1" customFormat="1" ht="15" hidden="1" customHeight="1" outlineLevel="1" x14ac:dyDescent="0.15">
      <c r="B6040" s="7"/>
      <c r="D6040" s="9" t="s">
        <v>16</v>
      </c>
      <c r="F6040" s="8" t="str">
        <f>ReportingCurrency</f>
        <v>USD</v>
      </c>
      <c r="H6040" s="28">
        <f>IF(H6038=0, 0, H6036/H6038)</f>
        <v>0</v>
      </c>
      <c r="I6040" s="28">
        <f>IF(I6038=0, 0, I6036/I6038)</f>
        <v>0</v>
      </c>
      <c r="J6040" s="28">
        <f>IF(J6038=0, 0, J6036/J6038)</f>
        <v>0</v>
      </c>
      <c r="K6040" s="28">
        <f>IF(K6038=0, 0, K6036/K6038)</f>
        <v>0</v>
      </c>
      <c r="L6040" s="28">
        <f>IF(L6038=0, 0, L6036/L6038)</f>
        <v>0</v>
      </c>
    </row>
    <row r="6041" spans="2:13" ht="4" hidden="1" customHeight="1" outlineLevel="1" x14ac:dyDescent="0.15">
      <c r="D6041" s="1"/>
      <c r="E6041" s="1"/>
      <c r="F6041" s="1"/>
      <c r="H6041" s="1"/>
      <c r="I6041" s="1"/>
      <c r="J6041" s="1"/>
      <c r="K6041" s="1"/>
      <c r="L6041" s="1"/>
    </row>
    <row r="6042" spans="2:13" s="1" customFormat="1" ht="15" hidden="1" customHeight="1" outlineLevel="1" x14ac:dyDescent="0.15">
      <c r="B6042" s="7"/>
      <c r="D6042" s="9" t="s">
        <v>253</v>
      </c>
      <c r="F6042" s="8" t="s">
        <v>254</v>
      </c>
      <c r="H6042" s="2"/>
      <c r="I6042" s="2"/>
      <c r="J6042" s="2"/>
      <c r="K6042" s="2"/>
      <c r="L6042" s="2"/>
    </row>
    <row r="6043" spans="2:13" ht="4" hidden="1" customHeight="1" outlineLevel="1" x14ac:dyDescent="0.15">
      <c r="D6043" s="1"/>
      <c r="E6043" s="1"/>
      <c r="F6043" s="1"/>
      <c r="H6043" s="1"/>
      <c r="I6043" s="1"/>
      <c r="J6043" s="1"/>
      <c r="K6043" s="1"/>
      <c r="L6043" s="1"/>
    </row>
    <row r="6044" spans="2:13" s="1" customFormat="1" ht="15" hidden="1" customHeight="1" outlineLevel="1" x14ac:dyDescent="0.15">
      <c r="B6044" s="7"/>
      <c r="D6044" s="9" t="s">
        <v>279</v>
      </c>
      <c r="F6044" s="8" t="s">
        <v>255</v>
      </c>
      <c r="H6044" s="25"/>
      <c r="I6044" s="25"/>
      <c r="J6044" s="25"/>
      <c r="K6044" s="25"/>
      <c r="L6044" s="25"/>
    </row>
    <row r="6045" spans="2:13" hidden="1" outlineLevel="1" x14ac:dyDescent="0.15">
      <c r="D6045" s="1"/>
      <c r="E6045" s="1"/>
      <c r="F6045" s="1"/>
      <c r="H6045" s="1"/>
      <c r="I6045" s="1"/>
      <c r="J6045" s="1"/>
      <c r="K6045" s="1"/>
      <c r="L6045" s="1"/>
    </row>
    <row r="6046" spans="2:13" s="1" customFormat="1" ht="18" hidden="1" customHeight="1" outlineLevel="1" x14ac:dyDescent="0.15">
      <c r="B6046" s="7"/>
      <c r="C6046" s="95" t="s">
        <v>8</v>
      </c>
      <c r="D6046" s="95"/>
      <c r="E6046" s="95"/>
      <c r="F6046" s="96"/>
      <c r="G6046" s="96"/>
      <c r="H6046" s="96" t="s">
        <v>4</v>
      </c>
      <c r="I6046" s="96" t="s">
        <v>5</v>
      </c>
      <c r="J6046" s="96" t="s">
        <v>6</v>
      </c>
      <c r="K6046" s="96" t="s">
        <v>257</v>
      </c>
      <c r="L6046" s="96" t="s">
        <v>258</v>
      </c>
      <c r="M6046" s="96"/>
    </row>
    <row r="6047" spans="2:13" ht="10" hidden="1" customHeight="1" outlineLevel="1" x14ac:dyDescent="0.15">
      <c r="H6047" s="1"/>
      <c r="I6047" s="1"/>
      <c r="J6047" s="1"/>
      <c r="K6047" s="1"/>
      <c r="L6047" s="1"/>
    </row>
    <row r="6048" spans="2:13" ht="15" hidden="1" customHeight="1" outlineLevel="1" x14ac:dyDescent="0.15">
      <c r="D6048" s="9" t="s">
        <v>323</v>
      </c>
      <c r="E6048" s="1"/>
      <c r="F6048" s="1"/>
      <c r="H6048" s="65"/>
      <c r="I6048" s="1"/>
      <c r="J6048" s="1"/>
      <c r="K6048" s="1"/>
      <c r="L6048" s="1"/>
    </row>
    <row r="6049" spans="2:13" s="1" customFormat="1" ht="15" hidden="1" customHeight="1" outlineLevel="1" x14ac:dyDescent="0.15">
      <c r="B6049" s="7"/>
      <c r="D6049" s="63" t="s">
        <v>317</v>
      </c>
      <c r="F6049" s="8" t="s">
        <v>18</v>
      </c>
      <c r="H6049" s="23"/>
      <c r="I6049" s="23"/>
      <c r="J6049" s="23"/>
      <c r="K6049" s="23"/>
      <c r="L6049" s="23"/>
    </row>
    <row r="6050" spans="2:13" s="1" customFormat="1" ht="15" hidden="1" customHeight="1" outlineLevel="1" x14ac:dyDescent="0.15">
      <c r="B6050" s="7"/>
      <c r="D6050" s="63" t="s">
        <v>302</v>
      </c>
      <c r="F6050" s="8" t="s">
        <v>18</v>
      </c>
      <c r="H6050" s="23"/>
      <c r="I6050" s="23"/>
      <c r="J6050" s="23"/>
      <c r="K6050" s="23"/>
      <c r="L6050" s="23"/>
    </row>
    <row r="6051" spans="2:13" s="1" customFormat="1" ht="15" hidden="1" customHeight="1" outlineLevel="1" x14ac:dyDescent="0.15">
      <c r="B6051" s="7"/>
      <c r="D6051" s="63" t="s">
        <v>303</v>
      </c>
      <c r="F6051" s="8" t="s">
        <v>18</v>
      </c>
      <c r="H6051" s="23"/>
      <c r="I6051" s="23"/>
      <c r="J6051" s="23"/>
      <c r="K6051" s="23"/>
      <c r="L6051" s="23"/>
    </row>
    <row r="6052" spans="2:13" s="1" customFormat="1" ht="15" hidden="1" customHeight="1" outlineLevel="1" x14ac:dyDescent="0.15">
      <c r="B6052" s="7"/>
      <c r="D6052" s="63" t="s">
        <v>304</v>
      </c>
      <c r="F6052" s="8" t="s">
        <v>18</v>
      </c>
      <c r="H6052" s="23"/>
      <c r="I6052" s="23"/>
      <c r="J6052" s="23"/>
      <c r="K6052" s="23"/>
      <c r="L6052" s="23"/>
    </row>
    <row r="6053" spans="2:13" s="1" customFormat="1" ht="15" hidden="1" customHeight="1" outlineLevel="1" x14ac:dyDescent="0.15">
      <c r="B6053" s="7"/>
      <c r="D6053" s="63" t="s">
        <v>318</v>
      </c>
      <c r="F6053" s="8" t="s">
        <v>18</v>
      </c>
      <c r="H6053" s="23"/>
      <c r="I6053" s="23"/>
      <c r="J6053" s="23"/>
      <c r="K6053" s="23"/>
      <c r="L6053" s="23"/>
    </row>
    <row r="6054" spans="2:13" s="1" customFormat="1" ht="15" hidden="1" customHeight="1" outlineLevel="1" x14ac:dyDescent="0.15">
      <c r="B6054" s="7"/>
      <c r="D6054" s="63" t="s">
        <v>319</v>
      </c>
      <c r="F6054" s="8" t="s">
        <v>18</v>
      </c>
      <c r="H6054" s="23"/>
      <c r="I6054" s="23"/>
      <c r="J6054" s="23"/>
      <c r="K6054" s="23"/>
      <c r="L6054" s="23"/>
    </row>
    <row r="6055" spans="2:13" s="1" customFormat="1" ht="15" hidden="1" customHeight="1" outlineLevel="1" x14ac:dyDescent="0.15">
      <c r="B6055" s="7"/>
      <c r="D6055" s="63" t="s">
        <v>320</v>
      </c>
      <c r="F6055" s="8" t="s">
        <v>18</v>
      </c>
      <c r="H6055" s="23"/>
      <c r="I6055" s="23"/>
      <c r="J6055" s="23"/>
      <c r="K6055" s="23"/>
      <c r="L6055" s="23"/>
    </row>
    <row r="6056" spans="2:13" s="1" customFormat="1" ht="15" hidden="1" customHeight="1" outlineLevel="1" x14ac:dyDescent="0.15">
      <c r="B6056" s="7"/>
      <c r="D6056" s="63" t="s">
        <v>321</v>
      </c>
      <c r="F6056" s="8" t="s">
        <v>18</v>
      </c>
      <c r="H6056" s="23"/>
      <c r="I6056" s="23"/>
      <c r="J6056" s="23"/>
      <c r="K6056" s="23"/>
      <c r="L6056" s="23"/>
    </row>
    <row r="6057" spans="2:13" ht="4" hidden="1" customHeight="1" outlineLevel="1" x14ac:dyDescent="0.15">
      <c r="D6057" s="1"/>
      <c r="E6057" s="1"/>
      <c r="F6057" s="1"/>
      <c r="H6057" s="1"/>
      <c r="I6057" s="1"/>
      <c r="J6057" s="1"/>
      <c r="K6057" s="1"/>
      <c r="L6057" s="1"/>
    </row>
    <row r="6058" spans="2:13" s="1" customFormat="1" ht="15" hidden="1" customHeight="1" outlineLevel="1" x14ac:dyDescent="0.15">
      <c r="B6058" s="7"/>
      <c r="D6058" s="66" t="s">
        <v>327</v>
      </c>
      <c r="F6058" s="8" t="s">
        <v>18</v>
      </c>
      <c r="H6058" s="23"/>
      <c r="I6058" s="23"/>
      <c r="J6058" s="23"/>
      <c r="K6058" s="23"/>
      <c r="L6058" s="23"/>
    </row>
    <row r="6059" spans="2:13" ht="4" hidden="1" customHeight="1" outlineLevel="1" x14ac:dyDescent="0.15">
      <c r="D6059" s="1"/>
      <c r="E6059" s="1"/>
      <c r="F6059" s="1"/>
      <c r="H6059" s="1"/>
      <c r="I6059" s="1"/>
      <c r="J6059" s="1"/>
      <c r="K6059" s="1"/>
      <c r="L6059" s="1"/>
    </row>
    <row r="6060" spans="2:13" s="1" customFormat="1" ht="15" hidden="1" customHeight="1" outlineLevel="1" x14ac:dyDescent="0.15">
      <c r="B6060" s="7"/>
      <c r="D6060" s="60" t="s">
        <v>310</v>
      </c>
      <c r="E6060"/>
      <c r="F6060" s="8" t="s">
        <v>18</v>
      </c>
      <c r="H6060" s="28">
        <f>SUM(H6049:H6056, H6058)</f>
        <v>0</v>
      </c>
      <c r="I6060" s="28">
        <f t="shared" ref="I6060:L6060" si="350">SUM(I6049:I6056, I6058)</f>
        <v>0</v>
      </c>
      <c r="J6060" s="28">
        <f t="shared" si="350"/>
        <v>0</v>
      </c>
      <c r="K6060" s="28">
        <f t="shared" si="350"/>
        <v>0</v>
      </c>
      <c r="L6060" s="28">
        <f t="shared" si="350"/>
        <v>0</v>
      </c>
    </row>
    <row r="6061" spans="2:13" hidden="1" outlineLevel="1" x14ac:dyDescent="0.15">
      <c r="D6061" s="1"/>
      <c r="E6061" s="1"/>
      <c r="F6061" s="1"/>
      <c r="H6061" s="1"/>
      <c r="I6061" s="1"/>
      <c r="J6061" s="1"/>
      <c r="K6061" s="1"/>
      <c r="L6061" s="1"/>
    </row>
    <row r="6062" spans="2:13" s="1" customFormat="1" ht="18" hidden="1" customHeight="1" outlineLevel="1" x14ac:dyDescent="0.15">
      <c r="B6062" s="7"/>
      <c r="C6062" s="95" t="s">
        <v>322</v>
      </c>
      <c r="D6062" s="95"/>
      <c r="E6062" s="95"/>
      <c r="F6062" s="96"/>
      <c r="G6062" s="96"/>
      <c r="H6062" s="96" t="s">
        <v>4</v>
      </c>
      <c r="I6062" s="96" t="s">
        <v>5</v>
      </c>
      <c r="J6062" s="96" t="s">
        <v>6</v>
      </c>
      <c r="K6062" s="96" t="s">
        <v>257</v>
      </c>
      <c r="L6062" s="96" t="s">
        <v>258</v>
      </c>
      <c r="M6062" s="96"/>
    </row>
    <row r="6063" spans="2:13" ht="10" hidden="1" customHeight="1" outlineLevel="1" x14ac:dyDescent="0.15">
      <c r="H6063" s="1"/>
      <c r="I6063" s="1"/>
      <c r="J6063" s="1"/>
      <c r="K6063" s="1"/>
      <c r="L6063" s="1"/>
    </row>
    <row r="6064" spans="2:13" ht="15" hidden="1" customHeight="1" outlineLevel="1" x14ac:dyDescent="0.15">
      <c r="D6064" s="61" t="s">
        <v>308</v>
      </c>
      <c r="H6064" s="102" t="str" cm="1">
        <f t="array" ref="H6064">IF(OR(E6065:E6072 = "!"), "Red alert = missing data","")</f>
        <v/>
      </c>
      <c r="I6064" s="1"/>
      <c r="J6064" s="1"/>
      <c r="K6064" s="1"/>
      <c r="L6064" s="1"/>
    </row>
    <row r="6065" spans="2:12" s="1" customFormat="1" ht="15" hidden="1" customHeight="1" outlineLevel="1" x14ac:dyDescent="0.15">
      <c r="B6065" s="7"/>
      <c r="D6065" s="64" t="str">
        <f t="shared" ref="D6065:D6072" si="351">D6049</f>
        <v>[Role 1]</v>
      </c>
      <c r="E6065" s="62" t="str" cm="1">
        <f t="array" ref="E6065">IF(OR(H6049:L6049*H6065:L6065 &lt; H6049:L6049*1), "!", "")</f>
        <v/>
      </c>
      <c r="F6065" s="59" t="str">
        <f>F6036</f>
        <v>[currency code]</v>
      </c>
      <c r="H6065" s="23"/>
      <c r="I6065" s="23"/>
      <c r="J6065" s="23"/>
      <c r="K6065" s="23"/>
      <c r="L6065" s="23"/>
    </row>
    <row r="6066" spans="2:12" s="1" customFormat="1" ht="15" hidden="1" customHeight="1" outlineLevel="1" x14ac:dyDescent="0.15">
      <c r="B6066" s="7"/>
      <c r="D6066" s="64" t="str">
        <f t="shared" si="351"/>
        <v>[Role 2]</v>
      </c>
      <c r="E6066" s="62" t="str" cm="1">
        <f t="array" ref="E6066">IF(OR(H6050:L6050*H6066:L6066 &lt; H6050:L6050*1), "!", "")</f>
        <v/>
      </c>
      <c r="F6066" s="59" t="str">
        <f>F6036</f>
        <v>[currency code]</v>
      </c>
      <c r="H6066" s="23"/>
      <c r="I6066" s="23"/>
      <c r="J6066" s="23"/>
      <c r="K6066" s="23"/>
      <c r="L6066" s="23"/>
    </row>
    <row r="6067" spans="2:12" s="1" customFormat="1" ht="15" hidden="1" customHeight="1" outlineLevel="1" x14ac:dyDescent="0.15">
      <c r="B6067" s="7"/>
      <c r="D6067" s="64" t="str">
        <f t="shared" si="351"/>
        <v>[Role 3]</v>
      </c>
      <c r="E6067" s="62" t="str" cm="1">
        <f t="array" ref="E6067">IF(OR(H6051:L6051*H6067:L6067 &lt; H6051:L6051*1), "!", "")</f>
        <v/>
      </c>
      <c r="F6067" s="59" t="str">
        <f>F6036</f>
        <v>[currency code]</v>
      </c>
      <c r="H6067" s="23"/>
      <c r="I6067" s="23"/>
      <c r="J6067" s="23"/>
      <c r="K6067" s="23"/>
      <c r="L6067" s="23"/>
    </row>
    <row r="6068" spans="2:12" s="1" customFormat="1" ht="15" hidden="1" customHeight="1" outlineLevel="1" x14ac:dyDescent="0.15">
      <c r="B6068" s="7"/>
      <c r="D6068" s="64" t="str">
        <f t="shared" si="351"/>
        <v>[Role 4]</v>
      </c>
      <c r="E6068" s="62" t="str" cm="1">
        <f t="array" ref="E6068">IF(OR(H6052:L6052*H6068:L6068 &lt; H6052:L6052*1), "!", "")</f>
        <v/>
      </c>
      <c r="F6068" s="59" t="str">
        <f>F6036</f>
        <v>[currency code]</v>
      </c>
      <c r="H6068" s="23"/>
      <c r="I6068" s="23"/>
      <c r="J6068" s="23"/>
      <c r="K6068" s="23"/>
      <c r="L6068" s="23"/>
    </row>
    <row r="6069" spans="2:12" s="1" customFormat="1" ht="15" hidden="1" customHeight="1" outlineLevel="1" x14ac:dyDescent="0.15">
      <c r="B6069" s="7"/>
      <c r="D6069" s="64" t="str">
        <f t="shared" si="351"/>
        <v>[Role 5]</v>
      </c>
      <c r="E6069" s="62" t="str" cm="1">
        <f t="array" ref="E6069">IF(OR(H6053:L6053*H6069:L6069 &lt; H6053:L6053*1), "!", "")</f>
        <v/>
      </c>
      <c r="F6069" s="59" t="str">
        <f>F6036</f>
        <v>[currency code]</v>
      </c>
      <c r="H6069" s="23"/>
      <c r="I6069" s="23"/>
      <c r="J6069" s="23"/>
      <c r="K6069" s="23"/>
      <c r="L6069" s="23"/>
    </row>
    <row r="6070" spans="2:12" s="1" customFormat="1" ht="15" hidden="1" customHeight="1" outlineLevel="1" x14ac:dyDescent="0.15">
      <c r="B6070" s="7"/>
      <c r="D6070" s="64" t="str">
        <f t="shared" si="351"/>
        <v>[Role 6]</v>
      </c>
      <c r="E6070" s="62" t="str" cm="1">
        <f t="array" ref="E6070">IF(OR(H6054:L6054*H6070:L6070 &lt; H6054:L6054*1), "!", "")</f>
        <v/>
      </c>
      <c r="F6070" s="59" t="str">
        <f>F6036</f>
        <v>[currency code]</v>
      </c>
      <c r="H6070" s="23"/>
      <c r="I6070" s="23"/>
      <c r="J6070" s="23"/>
      <c r="K6070" s="23"/>
      <c r="L6070" s="23"/>
    </row>
    <row r="6071" spans="2:12" s="1" customFormat="1" ht="15" hidden="1" customHeight="1" outlineLevel="1" x14ac:dyDescent="0.15">
      <c r="B6071" s="7"/>
      <c r="D6071" s="64" t="str">
        <f t="shared" si="351"/>
        <v>[Role 7]</v>
      </c>
      <c r="E6071" s="62" t="str" cm="1">
        <f t="array" ref="E6071">IF(OR(H6055:L6055*H6071:L6071 &lt; H6055:L6055*1), "!", "")</f>
        <v/>
      </c>
      <c r="F6071" s="59" t="str">
        <f>F6036</f>
        <v>[currency code]</v>
      </c>
      <c r="H6071" s="23"/>
      <c r="I6071" s="23"/>
      <c r="J6071" s="23"/>
      <c r="K6071" s="23"/>
      <c r="L6071" s="23"/>
    </row>
    <row r="6072" spans="2:12" s="1" customFormat="1" ht="15" hidden="1" customHeight="1" outlineLevel="1" x14ac:dyDescent="0.15">
      <c r="B6072" s="7"/>
      <c r="D6072" s="64" t="str">
        <f t="shared" si="351"/>
        <v>[Role 8]</v>
      </c>
      <c r="E6072" s="62" t="str" cm="1">
        <f t="array" ref="E6072">IF(OR(H6056:L6056*H6072:L6072 &lt; H6056:L6056*1), "!", "")</f>
        <v/>
      </c>
      <c r="F6072" s="59" t="str">
        <f>F6036</f>
        <v>[currency code]</v>
      </c>
      <c r="H6072" s="23"/>
      <c r="I6072" s="23"/>
      <c r="J6072" s="23"/>
      <c r="K6072" s="23"/>
      <c r="L6072" s="23"/>
    </row>
    <row r="6073" spans="2:12" ht="10" hidden="1" customHeight="1" outlineLevel="1" x14ac:dyDescent="0.15">
      <c r="D6073" s="1"/>
      <c r="E6073" s="1"/>
      <c r="F6073" s="1"/>
      <c r="H6073" s="1"/>
      <c r="I6073" s="1"/>
      <c r="J6073" s="1"/>
      <c r="K6073" s="1"/>
      <c r="L6073" s="1"/>
    </row>
    <row r="6074" spans="2:12" ht="15" hidden="1" customHeight="1" outlineLevel="1" x14ac:dyDescent="0.15">
      <c r="D6074" s="61" t="s">
        <v>309</v>
      </c>
      <c r="E6074" s="1"/>
      <c r="F6074" s="1"/>
      <c r="H6074" s="104" t="s">
        <v>326</v>
      </c>
      <c r="I6074" s="1"/>
      <c r="J6074" s="1"/>
      <c r="K6074" s="1"/>
      <c r="L6074" s="1"/>
    </row>
    <row r="6075" spans="2:12" s="1" customFormat="1" ht="15" hidden="1" customHeight="1" outlineLevel="1" x14ac:dyDescent="0.15">
      <c r="B6075" s="7"/>
      <c r="D6075" s="64" t="str">
        <f t="shared" ref="D6075:D6082" si="352">D6049</f>
        <v>[Role 1]</v>
      </c>
      <c r="E6075" s="43"/>
      <c r="F6075" s="8" t="str">
        <f t="shared" ref="F6075:F6082" si="353">ReportingCurrency</f>
        <v>USD</v>
      </c>
      <c r="H6075" s="28">
        <f>IF(OR(H6038=0, H6049=0), 0, H6065/H6038)</f>
        <v>0</v>
      </c>
      <c r="I6075" s="28">
        <f>IF(OR(I6038=0, I6049=0), 0, I6065/I6038)</f>
        <v>0</v>
      </c>
      <c r="J6075" s="28">
        <f>IF(OR(J6038=0, J6049=0), 0, J6065/J6038)</f>
        <v>0</v>
      </c>
      <c r="K6075" s="28">
        <f>IF(OR(K6038=0, K6049=0), 0, K6065/K6038)</f>
        <v>0</v>
      </c>
      <c r="L6075" s="28">
        <f>IF(OR(L6038=0, L6049=0), 0, L6065/L6038)</f>
        <v>0</v>
      </c>
    </row>
    <row r="6076" spans="2:12" s="1" customFormat="1" ht="15" hidden="1" customHeight="1" outlineLevel="1" x14ac:dyDescent="0.15">
      <c r="B6076" s="7"/>
      <c r="D6076" s="64" t="str">
        <f t="shared" si="352"/>
        <v>[Role 2]</v>
      </c>
      <c r="E6076" s="43"/>
      <c r="F6076" s="8" t="str">
        <f t="shared" si="353"/>
        <v>USD</v>
      </c>
      <c r="H6076" s="28">
        <f>IF(OR(H6038=0, H6050=0), 0, H6066/H6038)</f>
        <v>0</v>
      </c>
      <c r="I6076" s="28">
        <f>IF(OR(I6038=0, I6050=0), 0, I6066/I6038)</f>
        <v>0</v>
      </c>
      <c r="J6076" s="28">
        <f>IF(OR(J6038=0, J6050=0), 0, J6066/J6038)</f>
        <v>0</v>
      </c>
      <c r="K6076" s="28">
        <f>IF(OR(K6038=0, K6050=0), 0, K6066/K6038)</f>
        <v>0</v>
      </c>
      <c r="L6076" s="28">
        <f>IF(OR(L6038=0, L6050=0), 0, L6066/L6038)</f>
        <v>0</v>
      </c>
    </row>
    <row r="6077" spans="2:12" s="1" customFormat="1" ht="15" hidden="1" customHeight="1" outlineLevel="1" x14ac:dyDescent="0.15">
      <c r="B6077" s="7"/>
      <c r="D6077" s="64" t="str">
        <f t="shared" si="352"/>
        <v>[Role 3]</v>
      </c>
      <c r="E6077" s="43"/>
      <c r="F6077" s="8" t="str">
        <f t="shared" si="353"/>
        <v>USD</v>
      </c>
      <c r="H6077" s="28">
        <f>IF(OR(H6038=0, H6051=0), 0, H6067/H6038)</f>
        <v>0</v>
      </c>
      <c r="I6077" s="28">
        <f>IF(OR(I6038=0, I6051=0), 0, I6067/I6038)</f>
        <v>0</v>
      </c>
      <c r="J6077" s="28">
        <f>IF(OR(J6038=0, J6051=0), 0, J6067/J6038)</f>
        <v>0</v>
      </c>
      <c r="K6077" s="28">
        <f>IF(OR(K6038=0, K6051=0), 0, K6067/K6038)</f>
        <v>0</v>
      </c>
      <c r="L6077" s="28">
        <f>IF(OR(L6038=0, L6051=0), 0, L6067/L6038)</f>
        <v>0</v>
      </c>
    </row>
    <row r="6078" spans="2:12" s="1" customFormat="1" ht="15" hidden="1" customHeight="1" outlineLevel="1" x14ac:dyDescent="0.15">
      <c r="B6078" s="7"/>
      <c r="D6078" s="64" t="str">
        <f t="shared" si="352"/>
        <v>[Role 4]</v>
      </c>
      <c r="E6078" s="43"/>
      <c r="F6078" s="8" t="str">
        <f t="shared" si="353"/>
        <v>USD</v>
      </c>
      <c r="H6078" s="28">
        <f>IF(OR(H6038=0, H6052=0), 0, H6068/H6038)</f>
        <v>0</v>
      </c>
      <c r="I6078" s="28">
        <f>IF(OR(I6038=0, I6052=0), 0, I6068/I6038)</f>
        <v>0</v>
      </c>
      <c r="J6078" s="28">
        <f>IF(OR(J6038=0, J6052=0), 0, J6068/J6038)</f>
        <v>0</v>
      </c>
      <c r="K6078" s="28">
        <f>IF(OR(K6038=0, K6052=0), 0, K6068/K6038)</f>
        <v>0</v>
      </c>
      <c r="L6078" s="28">
        <f>IF(OR(L6038=0, L6052=0), 0, L6068/L6038)</f>
        <v>0</v>
      </c>
    </row>
    <row r="6079" spans="2:12" s="1" customFormat="1" ht="15" hidden="1" customHeight="1" outlineLevel="1" x14ac:dyDescent="0.15">
      <c r="B6079" s="7"/>
      <c r="D6079" s="64" t="str">
        <f t="shared" si="352"/>
        <v>[Role 5]</v>
      </c>
      <c r="E6079" s="43"/>
      <c r="F6079" s="8" t="str">
        <f t="shared" si="353"/>
        <v>USD</v>
      </c>
      <c r="H6079" s="28">
        <f>IF(OR(H6038=0, H6053=0), 0, H6069/H6038)</f>
        <v>0</v>
      </c>
      <c r="I6079" s="28">
        <f>IF(OR(I6038=0, I6053=0), 0, I6069/I6038)</f>
        <v>0</v>
      </c>
      <c r="J6079" s="28">
        <f>IF(OR(J6038=0, J6053=0), 0, J6069/J6038)</f>
        <v>0</v>
      </c>
      <c r="K6079" s="28">
        <f>IF(OR(K6038=0, K6053=0), 0, K6069/K6038)</f>
        <v>0</v>
      </c>
      <c r="L6079" s="28">
        <f>IF(OR(L6038=0, L6053=0), 0, L6069/L6038)</f>
        <v>0</v>
      </c>
    </row>
    <row r="6080" spans="2:12" s="1" customFormat="1" ht="15" hidden="1" customHeight="1" outlineLevel="1" x14ac:dyDescent="0.15">
      <c r="B6080" s="7"/>
      <c r="D6080" s="64" t="str">
        <f t="shared" si="352"/>
        <v>[Role 6]</v>
      </c>
      <c r="E6080" s="43"/>
      <c r="F6080" s="8" t="str">
        <f t="shared" si="353"/>
        <v>USD</v>
      </c>
      <c r="H6080" s="28">
        <f>IF(OR(H6038=0, H6054=0), 0, H6070/H6038)</f>
        <v>0</v>
      </c>
      <c r="I6080" s="28">
        <f>IF(OR(I6038=0, I6054=0), 0, I6070/I6038)</f>
        <v>0</v>
      </c>
      <c r="J6080" s="28">
        <f>IF(OR(J6038=0, J6054=0), 0, J6070/J6038)</f>
        <v>0</v>
      </c>
      <c r="K6080" s="28">
        <f>IF(OR(K6038=0, K6054=0), 0, K6070/K6038)</f>
        <v>0</v>
      </c>
      <c r="L6080" s="28">
        <f>IF(OR(L6038=0, L6054=0), 0, L6070/L6038)</f>
        <v>0</v>
      </c>
    </row>
    <row r="6081" spans="2:13" s="1" customFormat="1" ht="15" hidden="1" customHeight="1" outlineLevel="1" x14ac:dyDescent="0.15">
      <c r="B6081" s="7"/>
      <c r="D6081" s="64" t="str">
        <f t="shared" si="352"/>
        <v>[Role 7]</v>
      </c>
      <c r="E6081" s="43"/>
      <c r="F6081" s="8" t="str">
        <f t="shared" si="353"/>
        <v>USD</v>
      </c>
      <c r="H6081" s="28">
        <f>IF(OR(H6038=0, H6055=0), 0, H6071/H6038)</f>
        <v>0</v>
      </c>
      <c r="I6081" s="28">
        <f>IF(OR(I6038=0, I6055=0), 0, I6071/I6038)</f>
        <v>0</v>
      </c>
      <c r="J6081" s="28">
        <f>IF(OR(J6038=0, J6055=0), 0, J6071/J6038)</f>
        <v>0</v>
      </c>
      <c r="K6081" s="28">
        <f>IF(OR(K6038=0, K6055=0), 0, K6071/K6038)</f>
        <v>0</v>
      </c>
      <c r="L6081" s="28">
        <f>IF(OR(L6038=0, L6055=0), 0, L6071/L6038)</f>
        <v>0</v>
      </c>
    </row>
    <row r="6082" spans="2:13" s="1" customFormat="1" ht="15" hidden="1" customHeight="1" outlineLevel="1" x14ac:dyDescent="0.15">
      <c r="B6082" s="7"/>
      <c r="D6082" s="64" t="str">
        <f t="shared" si="352"/>
        <v>[Role 8]</v>
      </c>
      <c r="E6082" s="43"/>
      <c r="F6082" s="8" t="str">
        <f t="shared" si="353"/>
        <v>USD</v>
      </c>
      <c r="H6082" s="28">
        <f>IF(OR(H6038=0, H6056=0), 0, H6072/H6038)</f>
        <v>0</v>
      </c>
      <c r="I6082" s="28">
        <f>IF(OR(I6038=0, I6056=0), 0, I6072/I6038)</f>
        <v>0</v>
      </c>
      <c r="J6082" s="28">
        <f>IF(OR(J6038=0, J6056=0), 0, J6072/J6038)</f>
        <v>0</v>
      </c>
      <c r="K6082" s="28">
        <f>IF(OR(K6038=0, K6056=0), 0, K6072/K6038)</f>
        <v>0</v>
      </c>
      <c r="L6082" s="28">
        <f>IF(OR(L6038=0, L6056=0), 0, L6072/L6038)</f>
        <v>0</v>
      </c>
    </row>
    <row r="6083" spans="2:13" hidden="1" outlineLevel="1" x14ac:dyDescent="0.15"/>
    <row r="6084" spans="2:13" s="1" customFormat="1" ht="18" hidden="1" customHeight="1" outlineLevel="1" x14ac:dyDescent="0.15">
      <c r="B6084" s="7"/>
      <c r="C6084" s="95" t="s">
        <v>10</v>
      </c>
      <c r="D6084" s="95"/>
      <c r="E6084" s="95"/>
      <c r="F6084" s="96"/>
      <c r="G6084" s="96"/>
      <c r="H6084" s="103" t="s">
        <v>4</v>
      </c>
      <c r="I6084" s="96" t="s">
        <v>5</v>
      </c>
      <c r="J6084" s="96" t="s">
        <v>6</v>
      </c>
      <c r="K6084" s="96" t="s">
        <v>257</v>
      </c>
      <c r="L6084" s="96" t="s">
        <v>258</v>
      </c>
      <c r="M6084" s="96"/>
    </row>
    <row r="6085" spans="2:13" ht="10" hidden="1" customHeight="1" outlineLevel="1" x14ac:dyDescent="0.15"/>
    <row r="6086" spans="2:13" s="1" customFormat="1" ht="15" hidden="1" customHeight="1" outlineLevel="1" x14ac:dyDescent="0.15">
      <c r="B6086" s="7"/>
      <c r="D6086" s="9" t="s">
        <v>17</v>
      </c>
      <c r="F6086" s="8" t="s">
        <v>9</v>
      </c>
      <c r="H6086" s="29">
        <f>H6060</f>
        <v>0</v>
      </c>
      <c r="I6086" s="29">
        <f>I6060</f>
        <v>0</v>
      </c>
      <c r="J6086" s="29">
        <f>J6060</f>
        <v>0</v>
      </c>
      <c r="K6086" s="29">
        <f>K6060</f>
        <v>0</v>
      </c>
      <c r="L6086" s="29">
        <f>L6060</f>
        <v>0</v>
      </c>
    </row>
    <row r="6087" spans="2:13" ht="4" hidden="1" customHeight="1" outlineLevel="1" x14ac:dyDescent="0.15">
      <c r="D6087" s="9"/>
      <c r="F6087" s="1"/>
      <c r="H6087" s="1"/>
      <c r="I6087" s="1"/>
      <c r="J6087" s="1"/>
      <c r="K6087" s="1"/>
      <c r="L6087" s="1"/>
    </row>
    <row r="6088" spans="2:13" s="1" customFormat="1" ht="15" hidden="1" customHeight="1" outlineLevel="1" x14ac:dyDescent="0.15">
      <c r="B6088" s="7"/>
      <c r="D6088" s="9" t="s">
        <v>249</v>
      </c>
      <c r="F6088" s="8" t="s">
        <v>9</v>
      </c>
      <c r="H6088" s="29" cm="1">
        <f t="array" ref="H6088">SUM(H6049:H6056 * (H6065:H6072 &lt;H6036))</f>
        <v>0</v>
      </c>
      <c r="I6088" s="29" cm="1">
        <f t="array" ref="I6088">SUM(I6049:I6056 * (I6065:I6072 &lt;I6036))</f>
        <v>0</v>
      </c>
      <c r="J6088" s="29" cm="1">
        <f t="array" ref="J6088">SUM(J6049:J6056 * (J6065:J6072 &lt;J6036))</f>
        <v>0</v>
      </c>
      <c r="K6088" s="29" cm="1">
        <f t="array" ref="K6088">SUM(K6049:K6056 * (K6065:K6072 &lt;K6036))</f>
        <v>0</v>
      </c>
      <c r="L6088" s="29" cm="1">
        <f t="array" ref="L6088">SUM(L6049:L6056 * (L6065:L6072 &lt;L6036))</f>
        <v>0</v>
      </c>
    </row>
    <row r="6089" spans="2:13" ht="4" hidden="1" customHeight="1" outlineLevel="1" x14ac:dyDescent="0.15">
      <c r="D6089" s="9"/>
      <c r="F6089" s="1"/>
      <c r="H6089" s="1"/>
      <c r="I6089" s="1"/>
      <c r="J6089" s="1"/>
      <c r="K6089" s="1"/>
      <c r="L6089" s="1"/>
    </row>
    <row r="6090" spans="2:13" s="1" customFormat="1" ht="15" hidden="1" customHeight="1" outlineLevel="1" x14ac:dyDescent="0.15">
      <c r="B6090" s="7"/>
      <c r="D6090" s="9" t="s">
        <v>11</v>
      </c>
      <c r="F6090" s="8" t="str">
        <f>ReportingCurrencyUnitLables</f>
        <v>USD 000s</v>
      </c>
      <c r="H6090" s="29">
        <f>H6040 * H6060 / 1000</f>
        <v>0</v>
      </c>
      <c r="I6090" s="105">
        <f t="shared" ref="I6090:L6090" si="354">I6040 * I6060 / 1000</f>
        <v>0</v>
      </c>
      <c r="J6090" s="29">
        <f t="shared" si="354"/>
        <v>0</v>
      </c>
      <c r="K6090" s="29">
        <f t="shared" si="354"/>
        <v>0</v>
      </c>
      <c r="L6090" s="29">
        <f t="shared" si="354"/>
        <v>0</v>
      </c>
    </row>
    <row r="6091" spans="2:13" ht="4" hidden="1" customHeight="1" outlineLevel="1" x14ac:dyDescent="0.15">
      <c r="D6091" s="9"/>
      <c r="F6091" s="1"/>
      <c r="H6091" s="1"/>
      <c r="I6091" s="1"/>
      <c r="J6091" s="1"/>
      <c r="K6091" s="1"/>
      <c r="L6091" s="1"/>
    </row>
    <row r="6092" spans="2:13" s="1" customFormat="1" ht="15" hidden="1" customHeight="1" outlineLevel="1" x14ac:dyDescent="0.15">
      <c r="B6092" s="7"/>
      <c r="D6092" s="9" t="s">
        <v>13</v>
      </c>
      <c r="F6092" s="8" t="s">
        <v>14</v>
      </c>
      <c r="H6092" s="30">
        <f>IF(H6086=0,0,H6088 / H6086)</f>
        <v>0</v>
      </c>
      <c r="I6092" s="30">
        <f>IF(I6086=0,0,I6088 / I6086)</f>
        <v>0</v>
      </c>
      <c r="J6092" s="30">
        <f>IF(J6086=0,0,J6088 / J6086)</f>
        <v>0</v>
      </c>
      <c r="K6092" s="30">
        <f>IF(K6086=0,0,K6088 / K6086)</f>
        <v>0</v>
      </c>
      <c r="L6092" s="30">
        <f>IF(L6086=0,0,L6088 / L6086)</f>
        <v>0</v>
      </c>
    </row>
    <row r="6093" spans="2:13" ht="4" hidden="1" customHeight="1" outlineLevel="1" x14ac:dyDescent="0.15">
      <c r="D6093" s="9"/>
      <c r="F6093" s="1"/>
      <c r="H6093" s="1"/>
      <c r="I6093" s="1"/>
      <c r="J6093" s="1"/>
      <c r="K6093" s="1"/>
      <c r="L6093" s="1"/>
    </row>
    <row r="6094" spans="2:13" ht="15" hidden="1" customHeight="1" outlineLevel="1" x14ac:dyDescent="0.15">
      <c r="D6094" s="9" t="s">
        <v>301</v>
      </c>
      <c r="F6094" s="8" t="str">
        <f>ReportingCurrencyUnitLables</f>
        <v>USD 000s</v>
      </c>
      <c r="G6094" s="1"/>
      <c r="H6094" s="105" cm="1">
        <f t="array" ref="H6094">SUM((H6075:H6082&lt;H6040) * (H6040 - H6075:H6082) * H6049:H6056) / 1000</f>
        <v>0</v>
      </c>
      <c r="I6094" s="105" cm="1">
        <f t="array" ref="I6094">SUM((I6075:I6082&lt;I6040) * (I6040 - I6075:I6082) * I6049:I6056) / 1000</f>
        <v>0</v>
      </c>
      <c r="J6094" s="105" cm="1">
        <f t="array" ref="J6094">SUM((J6075:J6082&lt;J6040) * (J6040 - J6075:J6082) * J6049:J6056) / 1000</f>
        <v>0</v>
      </c>
      <c r="K6094" s="105" cm="1">
        <f t="array" ref="K6094">SUM((K6075:K6082&lt;K6040) * (K6040 - K6075:K6082) * K6049:K6056) / 1000</f>
        <v>0</v>
      </c>
      <c r="L6094" s="105" cm="1">
        <f t="array" ref="L6094">SUM((L6075:L6082&lt;L6040) * (L6040 - L6075:L6082) * L6049:L6056) / 1000</f>
        <v>0</v>
      </c>
    </row>
    <row r="6095" spans="2:13" ht="4" hidden="1" customHeight="1" outlineLevel="1" x14ac:dyDescent="0.15">
      <c r="D6095" s="9"/>
      <c r="F6095" s="1"/>
      <c r="H6095" s="1"/>
      <c r="I6095" s="1"/>
      <c r="J6095" s="1"/>
      <c r="K6095" s="1"/>
      <c r="L6095" s="1"/>
    </row>
    <row r="6096" spans="2:13" s="1" customFormat="1" ht="15" hidden="1" customHeight="1" outlineLevel="1" x14ac:dyDescent="0.15">
      <c r="B6096" s="7"/>
      <c r="D6096" s="9" t="s">
        <v>252</v>
      </c>
      <c r="F6096" s="8" t="s">
        <v>250</v>
      </c>
      <c r="H6096" s="30">
        <f>IF(H6090=0, 0, H6094/H6090)</f>
        <v>0</v>
      </c>
      <c r="I6096" s="30">
        <f>IF(I6090=0, 0, I6094/I6090)</f>
        <v>0</v>
      </c>
      <c r="J6096" s="30">
        <f>IF(J6090=0, 0, J6094/J6090)</f>
        <v>0</v>
      </c>
      <c r="K6096" s="30">
        <f>IF(K6090=0, 0, K6094/K6090)</f>
        <v>0</v>
      </c>
      <c r="L6096" s="30">
        <f>IF(L6090=0, 0, L6094/L6090)</f>
        <v>0</v>
      </c>
    </row>
    <row r="6097" spans="2:14" ht="4" hidden="1" customHeight="1" outlineLevel="1" x14ac:dyDescent="0.15">
      <c r="D6097" s="9"/>
      <c r="F6097" s="1"/>
      <c r="H6097" s="1"/>
      <c r="I6097" s="1"/>
      <c r="J6097" s="1"/>
      <c r="K6097" s="1"/>
      <c r="L6097" s="1"/>
    </row>
    <row r="6098" spans="2:14" s="1" customFormat="1" ht="15" hidden="1" customHeight="1" outlineLevel="1" x14ac:dyDescent="0.15">
      <c r="B6098" s="7"/>
      <c r="C6098" s="7"/>
      <c r="D6098" s="9" t="s">
        <v>251</v>
      </c>
      <c r="F6098" s="8" t="s">
        <v>259</v>
      </c>
      <c r="H6098" s="31"/>
      <c r="I6098" s="30">
        <f>IF(H6096=0, 0, -(I6096-H6096) / H6096)</f>
        <v>0</v>
      </c>
      <c r="J6098" s="30">
        <f>IF(I6096=0, 0, -(J6096-I6096) / I6096)</f>
        <v>0</v>
      </c>
      <c r="K6098" s="30">
        <f>IF(J6096=0, 0, -(K6096-J6096) / J6096)</f>
        <v>0</v>
      </c>
      <c r="L6098" s="30">
        <f>IF(K6096=0, 0, -(L6096-K6096) / K6096)</f>
        <v>0</v>
      </c>
    </row>
    <row r="6099" spans="2:14" hidden="1" outlineLevel="1" x14ac:dyDescent="0.15"/>
    <row r="6100" spans="2:14" s="1" customFormat="1" ht="18" hidden="1" customHeight="1" outlineLevel="1" x14ac:dyDescent="0.15">
      <c r="B6100" s="7"/>
      <c r="C6100" s="95" t="s">
        <v>241</v>
      </c>
      <c r="D6100" s="95"/>
      <c r="E6100" s="97">
        <f>IF(AND(J6027 = "Yes", OR(ISBLANK(Worker_Type_Filter), Worker_Type_Filter = H6032),
 OR(ISBLANK(Country_Filter), Country_Filter = J6032)), 1, 0)</f>
        <v>1</v>
      </c>
      <c r="F6100" s="96"/>
      <c r="G6100" s="96"/>
      <c r="H6100" s="96" t="s">
        <v>4</v>
      </c>
      <c r="I6100" s="96" t="s">
        <v>5</v>
      </c>
      <c r="J6100" s="96" t="s">
        <v>6</v>
      </c>
      <c r="K6100" s="96" t="s">
        <v>257</v>
      </c>
      <c r="L6100" s="96" t="s">
        <v>258</v>
      </c>
      <c r="M6100" s="96"/>
    </row>
    <row r="6101" spans="2:14" ht="10" hidden="1" customHeight="1" outlineLevel="1" x14ac:dyDescent="0.15">
      <c r="C6101" s="44" t="s">
        <v>248</v>
      </c>
    </row>
    <row r="6102" spans="2:14" ht="4" hidden="1" customHeight="1" outlineLevel="1" x14ac:dyDescent="0.15"/>
    <row r="6103" spans="2:14" s="1" customFormat="1" ht="15" hidden="1" customHeight="1" outlineLevel="1" x14ac:dyDescent="0.15">
      <c r="B6103" s="7"/>
      <c r="C6103" s="19">
        <v>1</v>
      </c>
      <c r="D6103" s="9" t="s">
        <v>17</v>
      </c>
      <c r="F6103" s="8" t="s">
        <v>9</v>
      </c>
      <c r="H6103" s="29">
        <f>H6086 * $E6100</f>
        <v>0</v>
      </c>
      <c r="I6103" s="29">
        <f>I6086 * $E6100</f>
        <v>0</v>
      </c>
      <c r="J6103" s="29">
        <f>J6086 * $E6100</f>
        <v>0</v>
      </c>
      <c r="K6103" s="29">
        <f>K6086 * $E6100</f>
        <v>0</v>
      </c>
      <c r="L6103" s="29">
        <f>L6086 * $E6100</f>
        <v>0</v>
      </c>
    </row>
    <row r="6104" spans="2:14" ht="4" hidden="1" customHeight="1" outlineLevel="1" x14ac:dyDescent="0.15">
      <c r="D6104" s="9"/>
      <c r="F6104" s="1"/>
      <c r="H6104" s="1"/>
      <c r="I6104" s="1"/>
      <c r="J6104" s="1"/>
      <c r="K6104" s="1"/>
      <c r="L6104" s="1"/>
    </row>
    <row r="6105" spans="2:14" s="1" customFormat="1" ht="15" hidden="1" customHeight="1" outlineLevel="1" x14ac:dyDescent="0.15">
      <c r="B6105" s="7"/>
      <c r="C6105" s="19">
        <v>2</v>
      </c>
      <c r="D6105" s="9" t="s">
        <v>249</v>
      </c>
      <c r="F6105" s="8" t="s">
        <v>9</v>
      </c>
      <c r="H6105" s="29">
        <f>H6088 * $E6100</f>
        <v>0</v>
      </c>
      <c r="I6105" s="29">
        <f>I6088 * $E6100</f>
        <v>0</v>
      </c>
      <c r="J6105" s="29">
        <f>J6088 * $E6100</f>
        <v>0</v>
      </c>
      <c r="K6105" s="29">
        <f>K6088 * $E6100</f>
        <v>0</v>
      </c>
      <c r="L6105" s="29">
        <f>L6088 * $E6100</f>
        <v>0</v>
      </c>
    </row>
    <row r="6106" spans="2:14" ht="4" hidden="1" customHeight="1" outlineLevel="1" x14ac:dyDescent="0.15">
      <c r="D6106" s="9"/>
      <c r="F6106" s="1"/>
      <c r="H6106" s="1"/>
      <c r="I6106" s="1"/>
      <c r="J6106" s="1"/>
      <c r="K6106" s="1"/>
      <c r="L6106" s="1"/>
    </row>
    <row r="6107" spans="2:14" s="1" customFormat="1" ht="15" hidden="1" customHeight="1" outlineLevel="1" x14ac:dyDescent="0.15">
      <c r="B6107" s="7"/>
      <c r="C6107" s="19">
        <v>3</v>
      </c>
      <c r="D6107" s="9" t="s">
        <v>11</v>
      </c>
      <c r="F6107" s="8" t="str">
        <f>ReportingCurrencyUnitLables</f>
        <v>USD 000s</v>
      </c>
      <c r="H6107" s="29">
        <f>H6090 * $E6100</f>
        <v>0</v>
      </c>
      <c r="I6107" s="29">
        <f>I6090 * $E6100</f>
        <v>0</v>
      </c>
      <c r="J6107" s="29">
        <f>J6090 * $E6100</f>
        <v>0</v>
      </c>
      <c r="K6107" s="29">
        <f>K6090 * $E6100</f>
        <v>0</v>
      </c>
      <c r="L6107" s="29">
        <f>L6090 * $E6100</f>
        <v>0</v>
      </c>
    </row>
    <row r="6108" spans="2:14" ht="4" hidden="1" customHeight="1" outlineLevel="1" x14ac:dyDescent="0.15">
      <c r="D6108" s="9"/>
      <c r="F6108" s="1"/>
      <c r="H6108" s="1"/>
      <c r="I6108" s="1"/>
      <c r="J6108" s="1"/>
      <c r="K6108" s="1"/>
      <c r="L6108" s="1"/>
    </row>
    <row r="6109" spans="2:14" s="1" customFormat="1" ht="15" hidden="1" customHeight="1" outlineLevel="1" x14ac:dyDescent="0.15">
      <c r="B6109" s="7"/>
      <c r="C6109" s="19">
        <v>4</v>
      </c>
      <c r="D6109" s="9" t="s">
        <v>256</v>
      </c>
      <c r="F6109" s="8" t="str">
        <f>ReportingCurrencyUnitLables</f>
        <v>USD 000s</v>
      </c>
      <c r="H6109" s="29">
        <f>H6094 * $E6100</f>
        <v>0</v>
      </c>
      <c r="I6109" s="29">
        <f>I6094 * $E6100</f>
        <v>0</v>
      </c>
      <c r="J6109" s="29">
        <f>J6094 * $E6100</f>
        <v>0</v>
      </c>
      <c r="K6109" s="29">
        <f>K6094 * $E6100</f>
        <v>0</v>
      </c>
      <c r="L6109" s="29">
        <f>L6094 * $E6100</f>
        <v>0</v>
      </c>
    </row>
    <row r="6110" spans="2:14" ht="4" hidden="1" customHeight="1" outlineLevel="1" x14ac:dyDescent="0.15">
      <c r="D6110" s="9"/>
      <c r="F6110" s="1"/>
      <c r="H6110" s="1"/>
      <c r="I6110" s="1"/>
      <c r="J6110" s="1"/>
      <c r="K6110" s="1"/>
      <c r="L6110" s="1"/>
    </row>
    <row r="6111" spans="2:14" ht="10" hidden="1" customHeight="1" outlineLevel="1" x14ac:dyDescent="0.15">
      <c r="B6111" s="45"/>
      <c r="C6111" s="41"/>
      <c r="D6111" s="41"/>
      <c r="E6111" s="41"/>
      <c r="F6111" s="41"/>
      <c r="G6111" s="41"/>
      <c r="H6111" s="41"/>
      <c r="I6111" s="46"/>
      <c r="J6111" s="46"/>
      <c r="K6111" s="46"/>
      <c r="L6111" s="41"/>
      <c r="M6111" s="41"/>
      <c r="N6111" s="1"/>
    </row>
    <row r="6112" spans="2:14" ht="10" customHeight="1" x14ac:dyDescent="0.15">
      <c r="B6112" s="45"/>
      <c r="C6112" s="41"/>
      <c r="D6112" s="41"/>
      <c r="E6112" s="41"/>
      <c r="F6112" s="41"/>
      <c r="G6112" s="41"/>
      <c r="H6112" s="41"/>
      <c r="I6112" s="46"/>
      <c r="J6112" s="46"/>
      <c r="K6112" s="46"/>
      <c r="L6112" s="41"/>
      <c r="M6112" s="41"/>
      <c r="N6112" s="1"/>
    </row>
    <row r="6113" spans="2:13" s="1" customFormat="1" ht="19" collapsed="1" x14ac:dyDescent="0.15">
      <c r="B6113" s="87" cm="1">
        <f t="array" aca="1" ref="B6113" ca="1">MAX($B$2:OFFSET(B6113,-1,0)+1)</f>
        <v>72</v>
      </c>
      <c r="C6113" s="88" t="str">
        <f>UPPER(J6118) &amp;" / " &amp; K6118  &amp; " / " &amp; L6118 &amp; " / " &amp; H6118</f>
        <v xml:space="preserve"> /  /  / </v>
      </c>
      <c r="D6113" s="88"/>
      <c r="E6113" s="41"/>
      <c r="F6113" s="41"/>
      <c r="G6113" s="41"/>
      <c r="H6113" s="62" t="str">
        <f>IF(COUNTIF(E6115:E6195, "!")&gt;0, "!", "")</f>
        <v/>
      </c>
      <c r="I6113" s="18" t="s">
        <v>240</v>
      </c>
      <c r="J6113" s="2" t="s">
        <v>210</v>
      </c>
      <c r="K6113" s="18" t="s">
        <v>266</v>
      </c>
      <c r="L6113" s="42">
        <f>E6186</f>
        <v>1</v>
      </c>
      <c r="M6113" s="41"/>
    </row>
    <row r="6114" spans="2:13" s="1" customFormat="1" ht="4" hidden="1" customHeight="1" outlineLevel="1" x14ac:dyDescent="0.15">
      <c r="B6114" s="92"/>
      <c r="C6114" s="93"/>
      <c r="D6114" s="93"/>
      <c r="E6114" s="93"/>
      <c r="F6114" s="93"/>
      <c r="G6114" s="93"/>
      <c r="H6114" s="93"/>
      <c r="I6114" s="94"/>
      <c r="J6114" s="94"/>
      <c r="K6114" s="94"/>
      <c r="L6114" s="93"/>
      <c r="M6114" s="93"/>
    </row>
    <row r="6115" spans="2:13" ht="10" hidden="1" customHeight="1" outlineLevel="1" x14ac:dyDescent="0.15"/>
    <row r="6116" spans="2:13" ht="15" hidden="1" customHeight="1" outlineLevel="1" x14ac:dyDescent="0.15">
      <c r="D6116" s="1"/>
      <c r="E6116" s="1"/>
      <c r="H6116" s="4" t="s">
        <v>1</v>
      </c>
      <c r="J6116" s="4" t="s">
        <v>0</v>
      </c>
      <c r="K6116" s="4" t="s">
        <v>209</v>
      </c>
      <c r="L6116" s="4" t="s">
        <v>263</v>
      </c>
    </row>
    <row r="6117" spans="2:13" ht="5" hidden="1" customHeight="1" outlineLevel="1" x14ac:dyDescent="0.15">
      <c r="D6117" s="1"/>
      <c r="E6117" s="1"/>
      <c r="H6117" s="1"/>
      <c r="J6117" s="1"/>
      <c r="K6117" s="1"/>
      <c r="L6117" s="1"/>
    </row>
    <row r="6118" spans="2:13" ht="15" hidden="1" customHeight="1" outlineLevel="1" x14ac:dyDescent="0.15">
      <c r="D6118" s="9" t="s">
        <v>2</v>
      </c>
      <c r="E6118" s="1"/>
      <c r="H6118" s="2"/>
      <c r="J6118" s="2"/>
      <c r="K6118" s="2"/>
      <c r="L6118" s="2"/>
    </row>
    <row r="6119" spans="2:13" hidden="1" outlineLevel="1" x14ac:dyDescent="0.15">
      <c r="D6119" s="1"/>
      <c r="E6119" s="1"/>
      <c r="F6119" s="1"/>
      <c r="H6119" s="1"/>
      <c r="I6119" s="1"/>
      <c r="J6119" s="1"/>
      <c r="K6119" s="1"/>
      <c r="L6119" s="1"/>
    </row>
    <row r="6120" spans="2:13" s="1" customFormat="1" ht="18" hidden="1" customHeight="1" outlineLevel="1" x14ac:dyDescent="0.15">
      <c r="B6120" s="7"/>
      <c r="C6120" s="95" t="s">
        <v>3</v>
      </c>
      <c r="D6120" s="95"/>
      <c r="E6120" s="95"/>
      <c r="F6120" s="96"/>
      <c r="G6120" s="96"/>
      <c r="H6120" s="96" t="s">
        <v>4</v>
      </c>
      <c r="I6120" s="96" t="s">
        <v>5</v>
      </c>
      <c r="J6120" s="96" t="s">
        <v>6</v>
      </c>
      <c r="K6120" s="96" t="s">
        <v>257</v>
      </c>
      <c r="L6120" s="96" t="s">
        <v>258</v>
      </c>
      <c r="M6120" s="96"/>
    </row>
    <row r="6121" spans="2:13" ht="10" hidden="1" customHeight="1" outlineLevel="1" x14ac:dyDescent="0.15">
      <c r="H6121" s="1"/>
      <c r="I6121" s="1"/>
      <c r="J6121" s="1"/>
      <c r="K6121" s="1"/>
      <c r="L6121" s="1"/>
    </row>
    <row r="6122" spans="2:13" s="1" customFormat="1" ht="15" hidden="1" customHeight="1" outlineLevel="1" x14ac:dyDescent="0.15">
      <c r="B6122" s="7"/>
      <c r="D6122" s="9" t="s">
        <v>3</v>
      </c>
      <c r="F6122" s="17" t="s">
        <v>331</v>
      </c>
      <c r="H6122" s="22"/>
      <c r="I6122" s="22"/>
      <c r="J6122" s="22"/>
      <c r="K6122" s="22"/>
      <c r="L6122" s="22"/>
    </row>
    <row r="6123" spans="2:13" ht="4" hidden="1" customHeight="1" outlineLevel="1" x14ac:dyDescent="0.15">
      <c r="D6123" s="1"/>
      <c r="E6123" s="1"/>
      <c r="F6123" s="1"/>
      <c r="H6123" s="1"/>
      <c r="I6123" s="1"/>
      <c r="J6123" s="1"/>
      <c r="K6123" s="1"/>
      <c r="L6123" s="1"/>
    </row>
    <row r="6124" spans="2:13" s="1" customFormat="1" ht="15" hidden="1" customHeight="1" outlineLevel="1" x14ac:dyDescent="0.15">
      <c r="B6124" s="7"/>
      <c r="D6124" s="9" t="s">
        <v>246</v>
      </c>
      <c r="F6124" s="8" t="str">
        <f>F6126 &amp; ":" &amp; F6122</f>
        <v>USD:[currency code]</v>
      </c>
      <c r="H6124" s="24"/>
      <c r="I6124" s="24"/>
      <c r="J6124" s="24"/>
      <c r="K6124" s="24"/>
      <c r="L6124" s="24"/>
    </row>
    <row r="6125" spans="2:13" ht="4" hidden="1" customHeight="1" outlineLevel="1" x14ac:dyDescent="0.15">
      <c r="D6125" s="1"/>
      <c r="E6125" s="1"/>
      <c r="F6125" s="1"/>
      <c r="H6125" s="1"/>
      <c r="I6125" s="1"/>
      <c r="J6125" s="1"/>
      <c r="K6125" s="1"/>
      <c r="L6125" s="1"/>
    </row>
    <row r="6126" spans="2:13" s="1" customFormat="1" ht="15" hidden="1" customHeight="1" outlineLevel="1" x14ac:dyDescent="0.15">
      <c r="B6126" s="7"/>
      <c r="D6126" s="9" t="s">
        <v>16</v>
      </c>
      <c r="F6126" s="8" t="str">
        <f>ReportingCurrency</f>
        <v>USD</v>
      </c>
      <c r="H6126" s="28">
        <f>IF(H6124=0, 0, H6122/H6124)</f>
        <v>0</v>
      </c>
      <c r="I6126" s="28">
        <f>IF(I6124=0, 0, I6122/I6124)</f>
        <v>0</v>
      </c>
      <c r="J6126" s="28">
        <f>IF(J6124=0, 0, J6122/J6124)</f>
        <v>0</v>
      </c>
      <c r="K6126" s="28">
        <f>IF(K6124=0, 0, K6122/K6124)</f>
        <v>0</v>
      </c>
      <c r="L6126" s="28">
        <f>IF(L6124=0, 0, L6122/L6124)</f>
        <v>0</v>
      </c>
    </row>
    <row r="6127" spans="2:13" ht="4" hidden="1" customHeight="1" outlineLevel="1" x14ac:dyDescent="0.15">
      <c r="D6127" s="1"/>
      <c r="E6127" s="1"/>
      <c r="F6127" s="1"/>
      <c r="H6127" s="1"/>
      <c r="I6127" s="1"/>
      <c r="J6127" s="1"/>
      <c r="K6127" s="1"/>
      <c r="L6127" s="1"/>
    </row>
    <row r="6128" spans="2:13" s="1" customFormat="1" ht="15" hidden="1" customHeight="1" outlineLevel="1" x14ac:dyDescent="0.15">
      <c r="B6128" s="7"/>
      <c r="D6128" s="9" t="s">
        <v>253</v>
      </c>
      <c r="F6128" s="8" t="s">
        <v>254</v>
      </c>
      <c r="H6128" s="2"/>
      <c r="I6128" s="2"/>
      <c r="J6128" s="2"/>
      <c r="K6128" s="2"/>
      <c r="L6128" s="2"/>
    </row>
    <row r="6129" spans="2:13" ht="4" hidden="1" customHeight="1" outlineLevel="1" x14ac:dyDescent="0.15">
      <c r="D6129" s="1"/>
      <c r="E6129" s="1"/>
      <c r="F6129" s="1"/>
      <c r="H6129" s="1"/>
      <c r="I6129" s="1"/>
      <c r="J6129" s="1"/>
      <c r="K6129" s="1"/>
      <c r="L6129" s="1"/>
    </row>
    <row r="6130" spans="2:13" s="1" customFormat="1" ht="15" hidden="1" customHeight="1" outlineLevel="1" x14ac:dyDescent="0.15">
      <c r="B6130" s="7"/>
      <c r="D6130" s="9" t="s">
        <v>279</v>
      </c>
      <c r="F6130" s="8" t="s">
        <v>255</v>
      </c>
      <c r="H6130" s="25"/>
      <c r="I6130" s="25"/>
      <c r="J6130" s="25"/>
      <c r="K6130" s="25"/>
      <c r="L6130" s="25"/>
    </row>
    <row r="6131" spans="2:13" hidden="1" outlineLevel="1" x14ac:dyDescent="0.15">
      <c r="D6131" s="1"/>
      <c r="E6131" s="1"/>
      <c r="F6131" s="1"/>
      <c r="H6131" s="1"/>
      <c r="I6131" s="1"/>
      <c r="J6131" s="1"/>
      <c r="K6131" s="1"/>
      <c r="L6131" s="1"/>
    </row>
    <row r="6132" spans="2:13" s="1" customFormat="1" ht="18" hidden="1" customHeight="1" outlineLevel="1" x14ac:dyDescent="0.15">
      <c r="B6132" s="7"/>
      <c r="C6132" s="95" t="s">
        <v>8</v>
      </c>
      <c r="D6132" s="95"/>
      <c r="E6132" s="95"/>
      <c r="F6132" s="96"/>
      <c r="G6132" s="96"/>
      <c r="H6132" s="96" t="s">
        <v>4</v>
      </c>
      <c r="I6132" s="96" t="s">
        <v>5</v>
      </c>
      <c r="J6132" s="96" t="s">
        <v>6</v>
      </c>
      <c r="K6132" s="96" t="s">
        <v>257</v>
      </c>
      <c r="L6132" s="96" t="s">
        <v>258</v>
      </c>
      <c r="M6132" s="96"/>
    </row>
    <row r="6133" spans="2:13" ht="10" hidden="1" customHeight="1" outlineLevel="1" x14ac:dyDescent="0.15">
      <c r="H6133" s="1"/>
      <c r="I6133" s="1"/>
      <c r="J6133" s="1"/>
      <c r="K6133" s="1"/>
      <c r="L6133" s="1"/>
    </row>
    <row r="6134" spans="2:13" ht="15" hidden="1" customHeight="1" outlineLevel="1" x14ac:dyDescent="0.15">
      <c r="D6134" s="9" t="s">
        <v>323</v>
      </c>
      <c r="E6134" s="1"/>
      <c r="F6134" s="1"/>
      <c r="H6134" s="65"/>
      <c r="I6134" s="1"/>
      <c r="J6134" s="1"/>
      <c r="K6134" s="1"/>
      <c r="L6134" s="1"/>
    </row>
    <row r="6135" spans="2:13" s="1" customFormat="1" ht="15" hidden="1" customHeight="1" outlineLevel="1" x14ac:dyDescent="0.15">
      <c r="B6135" s="7"/>
      <c r="D6135" s="63" t="s">
        <v>317</v>
      </c>
      <c r="F6135" s="8" t="s">
        <v>18</v>
      </c>
      <c r="H6135" s="23"/>
      <c r="I6135" s="23"/>
      <c r="J6135" s="23"/>
      <c r="K6135" s="23"/>
      <c r="L6135" s="23"/>
    </row>
    <row r="6136" spans="2:13" s="1" customFormat="1" ht="15" hidden="1" customHeight="1" outlineLevel="1" x14ac:dyDescent="0.15">
      <c r="B6136" s="7"/>
      <c r="D6136" s="63" t="s">
        <v>302</v>
      </c>
      <c r="F6136" s="8" t="s">
        <v>18</v>
      </c>
      <c r="H6136" s="23"/>
      <c r="I6136" s="23"/>
      <c r="J6136" s="23"/>
      <c r="K6136" s="23"/>
      <c r="L6136" s="23"/>
    </row>
    <row r="6137" spans="2:13" s="1" customFormat="1" ht="15" hidden="1" customHeight="1" outlineLevel="1" x14ac:dyDescent="0.15">
      <c r="B6137" s="7"/>
      <c r="D6137" s="63" t="s">
        <v>303</v>
      </c>
      <c r="F6137" s="8" t="s">
        <v>18</v>
      </c>
      <c r="H6137" s="23"/>
      <c r="I6137" s="23"/>
      <c r="J6137" s="23"/>
      <c r="K6137" s="23"/>
      <c r="L6137" s="23"/>
    </row>
    <row r="6138" spans="2:13" s="1" customFormat="1" ht="15" hidden="1" customHeight="1" outlineLevel="1" x14ac:dyDescent="0.15">
      <c r="B6138" s="7"/>
      <c r="D6138" s="63" t="s">
        <v>304</v>
      </c>
      <c r="F6138" s="8" t="s">
        <v>18</v>
      </c>
      <c r="H6138" s="23"/>
      <c r="I6138" s="23"/>
      <c r="J6138" s="23"/>
      <c r="K6138" s="23"/>
      <c r="L6138" s="23"/>
    </row>
    <row r="6139" spans="2:13" s="1" customFormat="1" ht="15" hidden="1" customHeight="1" outlineLevel="1" x14ac:dyDescent="0.15">
      <c r="B6139" s="7"/>
      <c r="D6139" s="63" t="s">
        <v>318</v>
      </c>
      <c r="F6139" s="8" t="s">
        <v>18</v>
      </c>
      <c r="H6139" s="23"/>
      <c r="I6139" s="23"/>
      <c r="J6139" s="23"/>
      <c r="K6139" s="23"/>
      <c r="L6139" s="23"/>
    </row>
    <row r="6140" spans="2:13" s="1" customFormat="1" ht="15" hidden="1" customHeight="1" outlineLevel="1" x14ac:dyDescent="0.15">
      <c r="B6140" s="7"/>
      <c r="D6140" s="63" t="s">
        <v>319</v>
      </c>
      <c r="F6140" s="8" t="s">
        <v>18</v>
      </c>
      <c r="H6140" s="23"/>
      <c r="I6140" s="23"/>
      <c r="J6140" s="23"/>
      <c r="K6140" s="23"/>
      <c r="L6140" s="23"/>
    </row>
    <row r="6141" spans="2:13" s="1" customFormat="1" ht="15" hidden="1" customHeight="1" outlineLevel="1" x14ac:dyDescent="0.15">
      <c r="B6141" s="7"/>
      <c r="D6141" s="63" t="s">
        <v>320</v>
      </c>
      <c r="F6141" s="8" t="s">
        <v>18</v>
      </c>
      <c r="H6141" s="23"/>
      <c r="I6141" s="23"/>
      <c r="J6141" s="23"/>
      <c r="K6141" s="23"/>
      <c r="L6141" s="23"/>
    </row>
    <row r="6142" spans="2:13" s="1" customFormat="1" ht="15" hidden="1" customHeight="1" outlineLevel="1" x14ac:dyDescent="0.15">
      <c r="B6142" s="7"/>
      <c r="D6142" s="63" t="s">
        <v>321</v>
      </c>
      <c r="F6142" s="8" t="s">
        <v>18</v>
      </c>
      <c r="H6142" s="23"/>
      <c r="I6142" s="23"/>
      <c r="J6142" s="23"/>
      <c r="K6142" s="23"/>
      <c r="L6142" s="23"/>
    </row>
    <row r="6143" spans="2:13" ht="4" hidden="1" customHeight="1" outlineLevel="1" x14ac:dyDescent="0.15">
      <c r="D6143" s="1"/>
      <c r="E6143" s="1"/>
      <c r="F6143" s="1"/>
      <c r="H6143" s="1"/>
      <c r="I6143" s="1"/>
      <c r="J6143" s="1"/>
      <c r="K6143" s="1"/>
      <c r="L6143" s="1"/>
    </row>
    <row r="6144" spans="2:13" s="1" customFormat="1" ht="15" hidden="1" customHeight="1" outlineLevel="1" x14ac:dyDescent="0.15">
      <c r="B6144" s="7"/>
      <c r="D6144" s="66" t="s">
        <v>327</v>
      </c>
      <c r="F6144" s="8" t="s">
        <v>18</v>
      </c>
      <c r="H6144" s="23"/>
      <c r="I6144" s="23"/>
      <c r="J6144" s="23"/>
      <c r="K6144" s="23"/>
      <c r="L6144" s="23"/>
    </row>
    <row r="6145" spans="2:13" ht="4" hidden="1" customHeight="1" outlineLevel="1" x14ac:dyDescent="0.15">
      <c r="D6145" s="1"/>
      <c r="E6145" s="1"/>
      <c r="F6145" s="1"/>
      <c r="H6145" s="1"/>
      <c r="I6145" s="1"/>
      <c r="J6145" s="1"/>
      <c r="K6145" s="1"/>
      <c r="L6145" s="1"/>
    </row>
    <row r="6146" spans="2:13" s="1" customFormat="1" ht="15" hidden="1" customHeight="1" outlineLevel="1" x14ac:dyDescent="0.15">
      <c r="B6146" s="7"/>
      <c r="D6146" s="60" t="s">
        <v>310</v>
      </c>
      <c r="E6146"/>
      <c r="F6146" s="8" t="s">
        <v>18</v>
      </c>
      <c r="H6146" s="28">
        <f>SUM(H6135:H6142, H6144)</f>
        <v>0</v>
      </c>
      <c r="I6146" s="28">
        <f t="shared" ref="I6146:L6146" si="355">SUM(I6135:I6142, I6144)</f>
        <v>0</v>
      </c>
      <c r="J6146" s="28">
        <f t="shared" si="355"/>
        <v>0</v>
      </c>
      <c r="K6146" s="28">
        <f t="shared" si="355"/>
        <v>0</v>
      </c>
      <c r="L6146" s="28">
        <f t="shared" si="355"/>
        <v>0</v>
      </c>
    </row>
    <row r="6147" spans="2:13" hidden="1" outlineLevel="1" x14ac:dyDescent="0.15">
      <c r="D6147" s="1"/>
      <c r="E6147" s="1"/>
      <c r="F6147" s="1"/>
      <c r="H6147" s="1"/>
      <c r="I6147" s="1"/>
      <c r="J6147" s="1"/>
      <c r="K6147" s="1"/>
      <c r="L6147" s="1"/>
    </row>
    <row r="6148" spans="2:13" s="1" customFormat="1" ht="18" hidden="1" customHeight="1" outlineLevel="1" x14ac:dyDescent="0.15">
      <c r="B6148" s="7"/>
      <c r="C6148" s="95" t="s">
        <v>322</v>
      </c>
      <c r="D6148" s="95"/>
      <c r="E6148" s="95"/>
      <c r="F6148" s="96"/>
      <c r="G6148" s="96"/>
      <c r="H6148" s="96" t="s">
        <v>4</v>
      </c>
      <c r="I6148" s="96" t="s">
        <v>5</v>
      </c>
      <c r="J6148" s="96" t="s">
        <v>6</v>
      </c>
      <c r="K6148" s="96" t="s">
        <v>257</v>
      </c>
      <c r="L6148" s="96" t="s">
        <v>258</v>
      </c>
      <c r="M6148" s="96"/>
    </row>
    <row r="6149" spans="2:13" ht="10" hidden="1" customHeight="1" outlineLevel="1" x14ac:dyDescent="0.15">
      <c r="H6149" s="1"/>
      <c r="I6149" s="1"/>
      <c r="J6149" s="1"/>
      <c r="K6149" s="1"/>
      <c r="L6149" s="1"/>
    </row>
    <row r="6150" spans="2:13" ht="15" hidden="1" customHeight="1" outlineLevel="1" x14ac:dyDescent="0.15">
      <c r="D6150" s="61" t="s">
        <v>308</v>
      </c>
      <c r="H6150" s="102" t="str" cm="1">
        <f t="array" ref="H6150">IF(OR(E6151:E6158 = "!"), "Red alert = missing data","")</f>
        <v/>
      </c>
      <c r="I6150" s="1"/>
      <c r="J6150" s="1"/>
      <c r="K6150" s="1"/>
      <c r="L6150" s="1"/>
    </row>
    <row r="6151" spans="2:13" s="1" customFormat="1" ht="15" hidden="1" customHeight="1" outlineLevel="1" x14ac:dyDescent="0.15">
      <c r="B6151" s="7"/>
      <c r="D6151" s="64" t="str">
        <f t="shared" ref="D6151:D6158" si="356">D6135</f>
        <v>[Role 1]</v>
      </c>
      <c r="E6151" s="62" t="str" cm="1">
        <f t="array" ref="E6151">IF(OR(H6135:L6135*H6151:L6151 &lt; H6135:L6135*1), "!", "")</f>
        <v/>
      </c>
      <c r="F6151" s="59" t="str">
        <f>F6122</f>
        <v>[currency code]</v>
      </c>
      <c r="H6151" s="23"/>
      <c r="I6151" s="23"/>
      <c r="J6151" s="23"/>
      <c r="K6151" s="23"/>
      <c r="L6151" s="23"/>
    </row>
    <row r="6152" spans="2:13" s="1" customFormat="1" ht="15" hidden="1" customHeight="1" outlineLevel="1" x14ac:dyDescent="0.15">
      <c r="B6152" s="7"/>
      <c r="D6152" s="64" t="str">
        <f t="shared" si="356"/>
        <v>[Role 2]</v>
      </c>
      <c r="E6152" s="62" t="str" cm="1">
        <f t="array" ref="E6152">IF(OR(H6136:L6136*H6152:L6152 &lt; H6136:L6136*1), "!", "")</f>
        <v/>
      </c>
      <c r="F6152" s="59" t="str">
        <f>F6122</f>
        <v>[currency code]</v>
      </c>
      <c r="H6152" s="23"/>
      <c r="I6152" s="23"/>
      <c r="J6152" s="23"/>
      <c r="K6152" s="23"/>
      <c r="L6152" s="23"/>
    </row>
    <row r="6153" spans="2:13" s="1" customFormat="1" ht="15" hidden="1" customHeight="1" outlineLevel="1" x14ac:dyDescent="0.15">
      <c r="B6153" s="7"/>
      <c r="D6153" s="64" t="str">
        <f t="shared" si="356"/>
        <v>[Role 3]</v>
      </c>
      <c r="E6153" s="62" t="str" cm="1">
        <f t="array" ref="E6153">IF(OR(H6137:L6137*H6153:L6153 &lt; H6137:L6137*1), "!", "")</f>
        <v/>
      </c>
      <c r="F6153" s="59" t="str">
        <f>F6122</f>
        <v>[currency code]</v>
      </c>
      <c r="H6153" s="23"/>
      <c r="I6153" s="23"/>
      <c r="J6153" s="23"/>
      <c r="K6153" s="23"/>
      <c r="L6153" s="23"/>
    </row>
    <row r="6154" spans="2:13" s="1" customFormat="1" ht="15" hidden="1" customHeight="1" outlineLevel="1" x14ac:dyDescent="0.15">
      <c r="B6154" s="7"/>
      <c r="D6154" s="64" t="str">
        <f t="shared" si="356"/>
        <v>[Role 4]</v>
      </c>
      <c r="E6154" s="62" t="str" cm="1">
        <f t="array" ref="E6154">IF(OR(H6138:L6138*H6154:L6154 &lt; H6138:L6138*1), "!", "")</f>
        <v/>
      </c>
      <c r="F6154" s="59" t="str">
        <f>F6122</f>
        <v>[currency code]</v>
      </c>
      <c r="H6154" s="23"/>
      <c r="I6154" s="23"/>
      <c r="J6154" s="23"/>
      <c r="K6154" s="23"/>
      <c r="L6154" s="23"/>
    </row>
    <row r="6155" spans="2:13" s="1" customFormat="1" ht="15" hidden="1" customHeight="1" outlineLevel="1" x14ac:dyDescent="0.15">
      <c r="B6155" s="7"/>
      <c r="D6155" s="64" t="str">
        <f t="shared" si="356"/>
        <v>[Role 5]</v>
      </c>
      <c r="E6155" s="62" t="str" cm="1">
        <f t="array" ref="E6155">IF(OR(H6139:L6139*H6155:L6155 &lt; H6139:L6139*1), "!", "")</f>
        <v/>
      </c>
      <c r="F6155" s="59" t="str">
        <f>F6122</f>
        <v>[currency code]</v>
      </c>
      <c r="H6155" s="23"/>
      <c r="I6155" s="23"/>
      <c r="J6155" s="23"/>
      <c r="K6155" s="23"/>
      <c r="L6155" s="23"/>
    </row>
    <row r="6156" spans="2:13" s="1" customFormat="1" ht="15" hidden="1" customHeight="1" outlineLevel="1" x14ac:dyDescent="0.15">
      <c r="B6156" s="7"/>
      <c r="D6156" s="64" t="str">
        <f t="shared" si="356"/>
        <v>[Role 6]</v>
      </c>
      <c r="E6156" s="62" t="str" cm="1">
        <f t="array" ref="E6156">IF(OR(H6140:L6140*H6156:L6156 &lt; H6140:L6140*1), "!", "")</f>
        <v/>
      </c>
      <c r="F6156" s="59" t="str">
        <f>F6122</f>
        <v>[currency code]</v>
      </c>
      <c r="H6156" s="23"/>
      <c r="I6156" s="23"/>
      <c r="J6156" s="23"/>
      <c r="K6156" s="23"/>
      <c r="L6156" s="23"/>
    </row>
    <row r="6157" spans="2:13" s="1" customFormat="1" ht="15" hidden="1" customHeight="1" outlineLevel="1" x14ac:dyDescent="0.15">
      <c r="B6157" s="7"/>
      <c r="D6157" s="64" t="str">
        <f t="shared" si="356"/>
        <v>[Role 7]</v>
      </c>
      <c r="E6157" s="62" t="str" cm="1">
        <f t="array" ref="E6157">IF(OR(H6141:L6141*H6157:L6157 &lt; H6141:L6141*1), "!", "")</f>
        <v/>
      </c>
      <c r="F6157" s="59" t="str">
        <f>F6122</f>
        <v>[currency code]</v>
      </c>
      <c r="H6157" s="23"/>
      <c r="I6157" s="23"/>
      <c r="J6157" s="23"/>
      <c r="K6157" s="23"/>
      <c r="L6157" s="23"/>
    </row>
    <row r="6158" spans="2:13" s="1" customFormat="1" ht="15" hidden="1" customHeight="1" outlineLevel="1" x14ac:dyDescent="0.15">
      <c r="B6158" s="7"/>
      <c r="D6158" s="64" t="str">
        <f t="shared" si="356"/>
        <v>[Role 8]</v>
      </c>
      <c r="E6158" s="62" t="str" cm="1">
        <f t="array" ref="E6158">IF(OR(H6142:L6142*H6158:L6158 &lt; H6142:L6142*1), "!", "")</f>
        <v/>
      </c>
      <c r="F6158" s="59" t="str">
        <f>F6122</f>
        <v>[currency code]</v>
      </c>
      <c r="H6158" s="23"/>
      <c r="I6158" s="23"/>
      <c r="J6158" s="23"/>
      <c r="K6158" s="23"/>
      <c r="L6158" s="23"/>
    </row>
    <row r="6159" spans="2:13" ht="10" hidden="1" customHeight="1" outlineLevel="1" x14ac:dyDescent="0.15">
      <c r="D6159" s="1"/>
      <c r="E6159" s="1"/>
      <c r="F6159" s="1"/>
      <c r="H6159" s="1"/>
      <c r="I6159" s="1"/>
      <c r="J6159" s="1"/>
      <c r="K6159" s="1"/>
      <c r="L6159" s="1"/>
    </row>
    <row r="6160" spans="2:13" ht="15" hidden="1" customHeight="1" outlineLevel="1" x14ac:dyDescent="0.15">
      <c r="D6160" s="61" t="s">
        <v>309</v>
      </c>
      <c r="E6160" s="1"/>
      <c r="F6160" s="1"/>
      <c r="H6160" s="104" t="s">
        <v>326</v>
      </c>
      <c r="I6160" s="1"/>
      <c r="J6160" s="1"/>
      <c r="K6160" s="1"/>
      <c r="L6160" s="1"/>
    </row>
    <row r="6161" spans="2:13" s="1" customFormat="1" ht="15" hidden="1" customHeight="1" outlineLevel="1" x14ac:dyDescent="0.15">
      <c r="B6161" s="7"/>
      <c r="D6161" s="64" t="str">
        <f t="shared" ref="D6161:D6168" si="357">D6135</f>
        <v>[Role 1]</v>
      </c>
      <c r="E6161" s="43"/>
      <c r="F6161" s="8" t="str">
        <f t="shared" ref="F6161:F6168" si="358">ReportingCurrency</f>
        <v>USD</v>
      </c>
      <c r="H6161" s="28">
        <f>IF(OR(H6124=0, H6135=0), 0, H6151/H6124)</f>
        <v>0</v>
      </c>
      <c r="I6161" s="28">
        <f>IF(OR(I6124=0, I6135=0), 0, I6151/I6124)</f>
        <v>0</v>
      </c>
      <c r="J6161" s="28">
        <f>IF(OR(J6124=0, J6135=0), 0, J6151/J6124)</f>
        <v>0</v>
      </c>
      <c r="K6161" s="28">
        <f>IF(OR(K6124=0, K6135=0), 0, K6151/K6124)</f>
        <v>0</v>
      </c>
      <c r="L6161" s="28">
        <f>IF(OR(L6124=0, L6135=0), 0, L6151/L6124)</f>
        <v>0</v>
      </c>
    </row>
    <row r="6162" spans="2:13" s="1" customFormat="1" ht="15" hidden="1" customHeight="1" outlineLevel="1" x14ac:dyDescent="0.15">
      <c r="B6162" s="7"/>
      <c r="D6162" s="64" t="str">
        <f t="shared" si="357"/>
        <v>[Role 2]</v>
      </c>
      <c r="E6162" s="43"/>
      <c r="F6162" s="8" t="str">
        <f t="shared" si="358"/>
        <v>USD</v>
      </c>
      <c r="H6162" s="28">
        <f>IF(OR(H6124=0, H6136=0), 0, H6152/H6124)</f>
        <v>0</v>
      </c>
      <c r="I6162" s="28">
        <f>IF(OR(I6124=0, I6136=0), 0, I6152/I6124)</f>
        <v>0</v>
      </c>
      <c r="J6162" s="28">
        <f>IF(OR(J6124=0, J6136=0), 0, J6152/J6124)</f>
        <v>0</v>
      </c>
      <c r="K6162" s="28">
        <f>IF(OR(K6124=0, K6136=0), 0, K6152/K6124)</f>
        <v>0</v>
      </c>
      <c r="L6162" s="28">
        <f>IF(OR(L6124=0, L6136=0), 0, L6152/L6124)</f>
        <v>0</v>
      </c>
    </row>
    <row r="6163" spans="2:13" s="1" customFormat="1" ht="15" hidden="1" customHeight="1" outlineLevel="1" x14ac:dyDescent="0.15">
      <c r="B6163" s="7"/>
      <c r="D6163" s="64" t="str">
        <f t="shared" si="357"/>
        <v>[Role 3]</v>
      </c>
      <c r="E6163" s="43"/>
      <c r="F6163" s="8" t="str">
        <f t="shared" si="358"/>
        <v>USD</v>
      </c>
      <c r="H6163" s="28">
        <f>IF(OR(H6124=0, H6137=0), 0, H6153/H6124)</f>
        <v>0</v>
      </c>
      <c r="I6163" s="28">
        <f>IF(OR(I6124=0, I6137=0), 0, I6153/I6124)</f>
        <v>0</v>
      </c>
      <c r="J6163" s="28">
        <f>IF(OR(J6124=0, J6137=0), 0, J6153/J6124)</f>
        <v>0</v>
      </c>
      <c r="K6163" s="28">
        <f>IF(OR(K6124=0, K6137=0), 0, K6153/K6124)</f>
        <v>0</v>
      </c>
      <c r="L6163" s="28">
        <f>IF(OR(L6124=0, L6137=0), 0, L6153/L6124)</f>
        <v>0</v>
      </c>
    </row>
    <row r="6164" spans="2:13" s="1" customFormat="1" ht="15" hidden="1" customHeight="1" outlineLevel="1" x14ac:dyDescent="0.15">
      <c r="B6164" s="7"/>
      <c r="D6164" s="64" t="str">
        <f t="shared" si="357"/>
        <v>[Role 4]</v>
      </c>
      <c r="E6164" s="43"/>
      <c r="F6164" s="8" t="str">
        <f t="shared" si="358"/>
        <v>USD</v>
      </c>
      <c r="H6164" s="28">
        <f>IF(OR(H6124=0, H6138=0), 0, H6154/H6124)</f>
        <v>0</v>
      </c>
      <c r="I6164" s="28">
        <f>IF(OR(I6124=0, I6138=0), 0, I6154/I6124)</f>
        <v>0</v>
      </c>
      <c r="J6164" s="28">
        <f>IF(OR(J6124=0, J6138=0), 0, J6154/J6124)</f>
        <v>0</v>
      </c>
      <c r="K6164" s="28">
        <f>IF(OR(K6124=0, K6138=0), 0, K6154/K6124)</f>
        <v>0</v>
      </c>
      <c r="L6164" s="28">
        <f>IF(OR(L6124=0, L6138=0), 0, L6154/L6124)</f>
        <v>0</v>
      </c>
    </row>
    <row r="6165" spans="2:13" s="1" customFormat="1" ht="15" hidden="1" customHeight="1" outlineLevel="1" x14ac:dyDescent="0.15">
      <c r="B6165" s="7"/>
      <c r="D6165" s="64" t="str">
        <f t="shared" si="357"/>
        <v>[Role 5]</v>
      </c>
      <c r="E6165" s="43"/>
      <c r="F6165" s="8" t="str">
        <f t="shared" si="358"/>
        <v>USD</v>
      </c>
      <c r="H6165" s="28">
        <f>IF(OR(H6124=0, H6139=0), 0, H6155/H6124)</f>
        <v>0</v>
      </c>
      <c r="I6165" s="28">
        <f>IF(OR(I6124=0, I6139=0), 0, I6155/I6124)</f>
        <v>0</v>
      </c>
      <c r="J6165" s="28">
        <f>IF(OR(J6124=0, J6139=0), 0, J6155/J6124)</f>
        <v>0</v>
      </c>
      <c r="K6165" s="28">
        <f>IF(OR(K6124=0, K6139=0), 0, K6155/K6124)</f>
        <v>0</v>
      </c>
      <c r="L6165" s="28">
        <f>IF(OR(L6124=0, L6139=0), 0, L6155/L6124)</f>
        <v>0</v>
      </c>
    </row>
    <row r="6166" spans="2:13" s="1" customFormat="1" ht="15" hidden="1" customHeight="1" outlineLevel="1" x14ac:dyDescent="0.15">
      <c r="B6166" s="7"/>
      <c r="D6166" s="64" t="str">
        <f t="shared" si="357"/>
        <v>[Role 6]</v>
      </c>
      <c r="E6166" s="43"/>
      <c r="F6166" s="8" t="str">
        <f t="shared" si="358"/>
        <v>USD</v>
      </c>
      <c r="H6166" s="28">
        <f>IF(OR(H6124=0, H6140=0), 0, H6156/H6124)</f>
        <v>0</v>
      </c>
      <c r="I6166" s="28">
        <f>IF(OR(I6124=0, I6140=0), 0, I6156/I6124)</f>
        <v>0</v>
      </c>
      <c r="J6166" s="28">
        <f>IF(OR(J6124=0, J6140=0), 0, J6156/J6124)</f>
        <v>0</v>
      </c>
      <c r="K6166" s="28">
        <f>IF(OR(K6124=0, K6140=0), 0, K6156/K6124)</f>
        <v>0</v>
      </c>
      <c r="L6166" s="28">
        <f>IF(OR(L6124=0, L6140=0), 0, L6156/L6124)</f>
        <v>0</v>
      </c>
    </row>
    <row r="6167" spans="2:13" s="1" customFormat="1" ht="15" hidden="1" customHeight="1" outlineLevel="1" x14ac:dyDescent="0.15">
      <c r="B6167" s="7"/>
      <c r="D6167" s="64" t="str">
        <f t="shared" si="357"/>
        <v>[Role 7]</v>
      </c>
      <c r="E6167" s="43"/>
      <c r="F6167" s="8" t="str">
        <f t="shared" si="358"/>
        <v>USD</v>
      </c>
      <c r="H6167" s="28">
        <f>IF(OR(H6124=0, H6141=0), 0, H6157/H6124)</f>
        <v>0</v>
      </c>
      <c r="I6167" s="28">
        <f>IF(OR(I6124=0, I6141=0), 0, I6157/I6124)</f>
        <v>0</v>
      </c>
      <c r="J6167" s="28">
        <f>IF(OR(J6124=0, J6141=0), 0, J6157/J6124)</f>
        <v>0</v>
      </c>
      <c r="K6167" s="28">
        <f>IF(OR(K6124=0, K6141=0), 0, K6157/K6124)</f>
        <v>0</v>
      </c>
      <c r="L6167" s="28">
        <f>IF(OR(L6124=0, L6141=0), 0, L6157/L6124)</f>
        <v>0</v>
      </c>
    </row>
    <row r="6168" spans="2:13" s="1" customFormat="1" ht="15" hidden="1" customHeight="1" outlineLevel="1" x14ac:dyDescent="0.15">
      <c r="B6168" s="7"/>
      <c r="D6168" s="64" t="str">
        <f t="shared" si="357"/>
        <v>[Role 8]</v>
      </c>
      <c r="E6168" s="43"/>
      <c r="F6168" s="8" t="str">
        <f t="shared" si="358"/>
        <v>USD</v>
      </c>
      <c r="H6168" s="28">
        <f>IF(OR(H6124=0, H6142=0), 0, H6158/H6124)</f>
        <v>0</v>
      </c>
      <c r="I6168" s="28">
        <f>IF(OR(I6124=0, I6142=0), 0, I6158/I6124)</f>
        <v>0</v>
      </c>
      <c r="J6168" s="28">
        <f>IF(OR(J6124=0, J6142=0), 0, J6158/J6124)</f>
        <v>0</v>
      </c>
      <c r="K6168" s="28">
        <f>IF(OR(K6124=0, K6142=0), 0, K6158/K6124)</f>
        <v>0</v>
      </c>
      <c r="L6168" s="28">
        <f>IF(OR(L6124=0, L6142=0), 0, L6158/L6124)</f>
        <v>0</v>
      </c>
    </row>
    <row r="6169" spans="2:13" hidden="1" outlineLevel="1" x14ac:dyDescent="0.15"/>
    <row r="6170" spans="2:13" s="1" customFormat="1" ht="18" hidden="1" customHeight="1" outlineLevel="1" x14ac:dyDescent="0.15">
      <c r="B6170" s="7"/>
      <c r="C6170" s="95" t="s">
        <v>10</v>
      </c>
      <c r="D6170" s="95"/>
      <c r="E6170" s="95"/>
      <c r="F6170" s="96"/>
      <c r="G6170" s="96"/>
      <c r="H6170" s="103" t="s">
        <v>4</v>
      </c>
      <c r="I6170" s="96" t="s">
        <v>5</v>
      </c>
      <c r="J6170" s="96" t="s">
        <v>6</v>
      </c>
      <c r="K6170" s="96" t="s">
        <v>257</v>
      </c>
      <c r="L6170" s="96" t="s">
        <v>258</v>
      </c>
      <c r="M6170" s="96"/>
    </row>
    <row r="6171" spans="2:13" ht="10" hidden="1" customHeight="1" outlineLevel="1" x14ac:dyDescent="0.15"/>
    <row r="6172" spans="2:13" s="1" customFormat="1" ht="15" hidden="1" customHeight="1" outlineLevel="1" x14ac:dyDescent="0.15">
      <c r="B6172" s="7"/>
      <c r="D6172" s="9" t="s">
        <v>17</v>
      </c>
      <c r="F6172" s="8" t="s">
        <v>9</v>
      </c>
      <c r="H6172" s="29">
        <f>H6146</f>
        <v>0</v>
      </c>
      <c r="I6172" s="29">
        <f>I6146</f>
        <v>0</v>
      </c>
      <c r="J6172" s="29">
        <f>J6146</f>
        <v>0</v>
      </c>
      <c r="K6172" s="29">
        <f>K6146</f>
        <v>0</v>
      </c>
      <c r="L6172" s="29">
        <f>L6146</f>
        <v>0</v>
      </c>
    </row>
    <row r="6173" spans="2:13" ht="4" hidden="1" customHeight="1" outlineLevel="1" x14ac:dyDescent="0.15">
      <c r="D6173" s="9"/>
      <c r="F6173" s="1"/>
      <c r="H6173" s="1"/>
      <c r="I6173" s="1"/>
      <c r="J6173" s="1"/>
      <c r="K6173" s="1"/>
      <c r="L6173" s="1"/>
    </row>
    <row r="6174" spans="2:13" s="1" customFormat="1" ht="15" hidden="1" customHeight="1" outlineLevel="1" x14ac:dyDescent="0.15">
      <c r="B6174" s="7"/>
      <c r="D6174" s="9" t="s">
        <v>249</v>
      </c>
      <c r="F6174" s="8" t="s">
        <v>9</v>
      </c>
      <c r="H6174" s="29" cm="1">
        <f t="array" ref="H6174">SUM(H6135:H6142 * (H6151:H6158 &lt;H6122))</f>
        <v>0</v>
      </c>
      <c r="I6174" s="29" cm="1">
        <f t="array" ref="I6174">SUM(I6135:I6142 * (I6151:I6158 &lt;I6122))</f>
        <v>0</v>
      </c>
      <c r="J6174" s="29" cm="1">
        <f t="array" ref="J6174">SUM(J6135:J6142 * (J6151:J6158 &lt;J6122))</f>
        <v>0</v>
      </c>
      <c r="K6174" s="29" cm="1">
        <f t="array" ref="K6174">SUM(K6135:K6142 * (K6151:K6158 &lt;K6122))</f>
        <v>0</v>
      </c>
      <c r="L6174" s="29" cm="1">
        <f t="array" ref="L6174">SUM(L6135:L6142 * (L6151:L6158 &lt;L6122))</f>
        <v>0</v>
      </c>
    </row>
    <row r="6175" spans="2:13" ht="4" hidden="1" customHeight="1" outlineLevel="1" x14ac:dyDescent="0.15">
      <c r="D6175" s="9"/>
      <c r="F6175" s="1"/>
      <c r="H6175" s="1"/>
      <c r="I6175" s="1"/>
      <c r="J6175" s="1"/>
      <c r="K6175" s="1"/>
      <c r="L6175" s="1"/>
    </row>
    <row r="6176" spans="2:13" s="1" customFormat="1" ht="15" hidden="1" customHeight="1" outlineLevel="1" x14ac:dyDescent="0.15">
      <c r="B6176" s="7"/>
      <c r="D6176" s="9" t="s">
        <v>11</v>
      </c>
      <c r="F6176" s="8" t="str">
        <f>ReportingCurrencyUnitLables</f>
        <v>USD 000s</v>
      </c>
      <c r="H6176" s="29">
        <f>H6126 * H6146 / 1000</f>
        <v>0</v>
      </c>
      <c r="I6176" s="105">
        <f t="shared" ref="I6176:L6176" si="359">I6126 * I6146 / 1000</f>
        <v>0</v>
      </c>
      <c r="J6176" s="29">
        <f t="shared" si="359"/>
        <v>0</v>
      </c>
      <c r="K6176" s="29">
        <f t="shared" si="359"/>
        <v>0</v>
      </c>
      <c r="L6176" s="29">
        <f t="shared" si="359"/>
        <v>0</v>
      </c>
    </row>
    <row r="6177" spans="2:13" ht="4" hidden="1" customHeight="1" outlineLevel="1" x14ac:dyDescent="0.15">
      <c r="D6177" s="9"/>
      <c r="F6177" s="1"/>
      <c r="H6177" s="1"/>
      <c r="I6177" s="1"/>
      <c r="J6177" s="1"/>
      <c r="K6177" s="1"/>
      <c r="L6177" s="1"/>
    </row>
    <row r="6178" spans="2:13" s="1" customFormat="1" ht="15" hidden="1" customHeight="1" outlineLevel="1" x14ac:dyDescent="0.15">
      <c r="B6178" s="7"/>
      <c r="D6178" s="9" t="s">
        <v>13</v>
      </c>
      <c r="F6178" s="8" t="s">
        <v>14</v>
      </c>
      <c r="H6178" s="30">
        <f>IF(H6172=0,0,H6174 / H6172)</f>
        <v>0</v>
      </c>
      <c r="I6178" s="30">
        <f>IF(I6172=0,0,I6174 / I6172)</f>
        <v>0</v>
      </c>
      <c r="J6178" s="30">
        <f>IF(J6172=0,0,J6174 / J6172)</f>
        <v>0</v>
      </c>
      <c r="K6178" s="30">
        <f>IF(K6172=0,0,K6174 / K6172)</f>
        <v>0</v>
      </c>
      <c r="L6178" s="30">
        <f>IF(L6172=0,0,L6174 / L6172)</f>
        <v>0</v>
      </c>
    </row>
    <row r="6179" spans="2:13" ht="4" hidden="1" customHeight="1" outlineLevel="1" x14ac:dyDescent="0.15">
      <c r="D6179" s="9"/>
      <c r="F6179" s="1"/>
      <c r="H6179" s="1"/>
      <c r="I6179" s="1"/>
      <c r="J6179" s="1"/>
      <c r="K6179" s="1"/>
      <c r="L6179" s="1"/>
    </row>
    <row r="6180" spans="2:13" ht="15" hidden="1" customHeight="1" outlineLevel="1" x14ac:dyDescent="0.15">
      <c r="D6180" s="9" t="s">
        <v>301</v>
      </c>
      <c r="F6180" s="8" t="str">
        <f>ReportingCurrencyUnitLables</f>
        <v>USD 000s</v>
      </c>
      <c r="G6180" s="1"/>
      <c r="H6180" s="105" cm="1">
        <f t="array" ref="H6180">SUM((H6161:H6168&lt;H6126) * (H6126 - H6161:H6168) * H6135:H6142) / 1000</f>
        <v>0</v>
      </c>
      <c r="I6180" s="105" cm="1">
        <f t="array" ref="I6180">SUM((I6161:I6168&lt;I6126) * (I6126 - I6161:I6168) * I6135:I6142) / 1000</f>
        <v>0</v>
      </c>
      <c r="J6180" s="105" cm="1">
        <f t="array" ref="J6180">SUM((J6161:J6168&lt;J6126) * (J6126 - J6161:J6168) * J6135:J6142) / 1000</f>
        <v>0</v>
      </c>
      <c r="K6180" s="105" cm="1">
        <f t="array" ref="K6180">SUM((K6161:K6168&lt;K6126) * (K6126 - K6161:K6168) * K6135:K6142) / 1000</f>
        <v>0</v>
      </c>
      <c r="L6180" s="105" cm="1">
        <f t="array" ref="L6180">SUM((L6161:L6168&lt;L6126) * (L6126 - L6161:L6168) * L6135:L6142) / 1000</f>
        <v>0</v>
      </c>
    </row>
    <row r="6181" spans="2:13" ht="4" hidden="1" customHeight="1" outlineLevel="1" x14ac:dyDescent="0.15">
      <c r="D6181" s="9"/>
      <c r="F6181" s="1"/>
      <c r="H6181" s="1"/>
      <c r="I6181" s="1"/>
      <c r="J6181" s="1"/>
      <c r="K6181" s="1"/>
      <c r="L6181" s="1"/>
    </row>
    <row r="6182" spans="2:13" s="1" customFormat="1" ht="15" hidden="1" customHeight="1" outlineLevel="1" x14ac:dyDescent="0.15">
      <c r="B6182" s="7"/>
      <c r="D6182" s="9" t="s">
        <v>252</v>
      </c>
      <c r="F6182" s="8" t="s">
        <v>250</v>
      </c>
      <c r="H6182" s="30">
        <f>IF(H6176=0, 0, H6180/H6176)</f>
        <v>0</v>
      </c>
      <c r="I6182" s="30">
        <f>IF(I6176=0, 0, I6180/I6176)</f>
        <v>0</v>
      </c>
      <c r="J6182" s="30">
        <f>IF(J6176=0, 0, J6180/J6176)</f>
        <v>0</v>
      </c>
      <c r="K6182" s="30">
        <f>IF(K6176=0, 0, K6180/K6176)</f>
        <v>0</v>
      </c>
      <c r="L6182" s="30">
        <f>IF(L6176=0, 0, L6180/L6176)</f>
        <v>0</v>
      </c>
    </row>
    <row r="6183" spans="2:13" ht="4" hidden="1" customHeight="1" outlineLevel="1" x14ac:dyDescent="0.15">
      <c r="D6183" s="9"/>
      <c r="F6183" s="1"/>
      <c r="H6183" s="1"/>
      <c r="I6183" s="1"/>
      <c r="J6183" s="1"/>
      <c r="K6183" s="1"/>
      <c r="L6183" s="1"/>
    </row>
    <row r="6184" spans="2:13" s="1" customFormat="1" ht="15" hidden="1" customHeight="1" outlineLevel="1" x14ac:dyDescent="0.15">
      <c r="B6184" s="7"/>
      <c r="C6184" s="7"/>
      <c r="D6184" s="9" t="s">
        <v>251</v>
      </c>
      <c r="F6184" s="8" t="s">
        <v>259</v>
      </c>
      <c r="H6184" s="31"/>
      <c r="I6184" s="30">
        <f>IF(H6182=0, 0, -(I6182-H6182) / H6182)</f>
        <v>0</v>
      </c>
      <c r="J6184" s="30">
        <f>IF(I6182=0, 0, -(J6182-I6182) / I6182)</f>
        <v>0</v>
      </c>
      <c r="K6184" s="30">
        <f>IF(J6182=0, 0, -(K6182-J6182) / J6182)</f>
        <v>0</v>
      </c>
      <c r="L6184" s="30">
        <f>IF(K6182=0, 0, -(L6182-K6182) / K6182)</f>
        <v>0</v>
      </c>
    </row>
    <row r="6185" spans="2:13" hidden="1" outlineLevel="1" x14ac:dyDescent="0.15"/>
    <row r="6186" spans="2:13" s="1" customFormat="1" ht="18" hidden="1" customHeight="1" outlineLevel="1" x14ac:dyDescent="0.15">
      <c r="B6186" s="7"/>
      <c r="C6186" s="95" t="s">
        <v>241</v>
      </c>
      <c r="D6186" s="95"/>
      <c r="E6186" s="97">
        <f>IF(AND(J6113 = "Yes", OR(ISBLANK(Worker_Type_Filter), Worker_Type_Filter = H6118),
 OR(ISBLANK(Country_Filter), Country_Filter = J6118)), 1, 0)</f>
        <v>1</v>
      </c>
      <c r="F6186" s="96"/>
      <c r="G6186" s="96"/>
      <c r="H6186" s="96" t="s">
        <v>4</v>
      </c>
      <c r="I6186" s="96" t="s">
        <v>5</v>
      </c>
      <c r="J6186" s="96" t="s">
        <v>6</v>
      </c>
      <c r="K6186" s="96" t="s">
        <v>257</v>
      </c>
      <c r="L6186" s="96" t="s">
        <v>258</v>
      </c>
      <c r="M6186" s="96"/>
    </row>
    <row r="6187" spans="2:13" ht="10" hidden="1" customHeight="1" outlineLevel="1" x14ac:dyDescent="0.15">
      <c r="C6187" s="44" t="s">
        <v>248</v>
      </c>
    </row>
    <row r="6188" spans="2:13" ht="4" hidden="1" customHeight="1" outlineLevel="1" x14ac:dyDescent="0.15"/>
    <row r="6189" spans="2:13" s="1" customFormat="1" ht="15" hidden="1" customHeight="1" outlineLevel="1" x14ac:dyDescent="0.15">
      <c r="B6189" s="7"/>
      <c r="C6189" s="19">
        <v>1</v>
      </c>
      <c r="D6189" s="9" t="s">
        <v>17</v>
      </c>
      <c r="F6189" s="8" t="s">
        <v>9</v>
      </c>
      <c r="H6189" s="29">
        <f>H6172 * $E6186</f>
        <v>0</v>
      </c>
      <c r="I6189" s="29">
        <f>I6172 * $E6186</f>
        <v>0</v>
      </c>
      <c r="J6189" s="29">
        <f>J6172 * $E6186</f>
        <v>0</v>
      </c>
      <c r="K6189" s="29">
        <f>K6172 * $E6186</f>
        <v>0</v>
      </c>
      <c r="L6189" s="29">
        <f>L6172 * $E6186</f>
        <v>0</v>
      </c>
    </row>
    <row r="6190" spans="2:13" ht="4" hidden="1" customHeight="1" outlineLevel="1" x14ac:dyDescent="0.15">
      <c r="D6190" s="9"/>
      <c r="F6190" s="1"/>
      <c r="H6190" s="1"/>
      <c r="I6190" s="1"/>
      <c r="J6190" s="1"/>
      <c r="K6190" s="1"/>
      <c r="L6190" s="1"/>
    </row>
    <row r="6191" spans="2:13" s="1" customFormat="1" ht="15" hidden="1" customHeight="1" outlineLevel="1" x14ac:dyDescent="0.15">
      <c r="B6191" s="7"/>
      <c r="C6191" s="19">
        <v>2</v>
      </c>
      <c r="D6191" s="9" t="s">
        <v>249</v>
      </c>
      <c r="F6191" s="8" t="s">
        <v>9</v>
      </c>
      <c r="H6191" s="29">
        <f>H6174 * $E6186</f>
        <v>0</v>
      </c>
      <c r="I6191" s="29">
        <f>I6174 * $E6186</f>
        <v>0</v>
      </c>
      <c r="J6191" s="29">
        <f>J6174 * $E6186</f>
        <v>0</v>
      </c>
      <c r="K6191" s="29">
        <f>K6174 * $E6186</f>
        <v>0</v>
      </c>
      <c r="L6191" s="29">
        <f>L6174 * $E6186</f>
        <v>0</v>
      </c>
    </row>
    <row r="6192" spans="2:13" ht="4" hidden="1" customHeight="1" outlineLevel="1" x14ac:dyDescent="0.15">
      <c r="D6192" s="9"/>
      <c r="F6192" s="1"/>
      <c r="H6192" s="1"/>
      <c r="I6192" s="1"/>
      <c r="J6192" s="1"/>
      <c r="K6192" s="1"/>
      <c r="L6192" s="1"/>
    </row>
    <row r="6193" spans="2:14" s="1" customFormat="1" ht="15" hidden="1" customHeight="1" outlineLevel="1" x14ac:dyDescent="0.15">
      <c r="B6193" s="7"/>
      <c r="C6193" s="19">
        <v>3</v>
      </c>
      <c r="D6193" s="9" t="s">
        <v>11</v>
      </c>
      <c r="F6193" s="8" t="str">
        <f>ReportingCurrencyUnitLables</f>
        <v>USD 000s</v>
      </c>
      <c r="H6193" s="29">
        <f>H6176 * $E6186</f>
        <v>0</v>
      </c>
      <c r="I6193" s="29">
        <f>I6176 * $E6186</f>
        <v>0</v>
      </c>
      <c r="J6193" s="29">
        <f>J6176 * $E6186</f>
        <v>0</v>
      </c>
      <c r="K6193" s="29">
        <f>K6176 * $E6186</f>
        <v>0</v>
      </c>
      <c r="L6193" s="29">
        <f>L6176 * $E6186</f>
        <v>0</v>
      </c>
    </row>
    <row r="6194" spans="2:14" ht="4" hidden="1" customHeight="1" outlineLevel="1" x14ac:dyDescent="0.15">
      <c r="D6194" s="9"/>
      <c r="F6194" s="1"/>
      <c r="H6194" s="1"/>
      <c r="I6194" s="1"/>
      <c r="J6194" s="1"/>
      <c r="K6194" s="1"/>
      <c r="L6194" s="1"/>
    </row>
    <row r="6195" spans="2:14" s="1" customFormat="1" ht="15" hidden="1" customHeight="1" outlineLevel="1" x14ac:dyDescent="0.15">
      <c r="B6195" s="7"/>
      <c r="C6195" s="19">
        <v>4</v>
      </c>
      <c r="D6195" s="9" t="s">
        <v>256</v>
      </c>
      <c r="F6195" s="8" t="str">
        <f>ReportingCurrencyUnitLables</f>
        <v>USD 000s</v>
      </c>
      <c r="H6195" s="29">
        <f>H6180 * $E6186</f>
        <v>0</v>
      </c>
      <c r="I6195" s="29">
        <f>I6180 * $E6186</f>
        <v>0</v>
      </c>
      <c r="J6195" s="29">
        <f>J6180 * $E6186</f>
        <v>0</v>
      </c>
      <c r="K6195" s="29">
        <f>K6180 * $E6186</f>
        <v>0</v>
      </c>
      <c r="L6195" s="29">
        <f>L6180 * $E6186</f>
        <v>0</v>
      </c>
    </row>
    <row r="6196" spans="2:14" ht="4" hidden="1" customHeight="1" outlineLevel="1" x14ac:dyDescent="0.15">
      <c r="D6196" s="9"/>
      <c r="F6196" s="1"/>
      <c r="H6196" s="1"/>
      <c r="I6196" s="1"/>
      <c r="J6196" s="1"/>
      <c r="K6196" s="1"/>
      <c r="L6196" s="1"/>
    </row>
    <row r="6197" spans="2:14" ht="10" hidden="1" customHeight="1" outlineLevel="1" x14ac:dyDescent="0.15">
      <c r="B6197" s="45"/>
      <c r="C6197" s="41"/>
      <c r="D6197" s="41"/>
      <c r="E6197" s="41"/>
      <c r="F6197" s="41"/>
      <c r="G6197" s="41"/>
      <c r="H6197" s="41"/>
      <c r="I6197" s="46"/>
      <c r="J6197" s="46"/>
      <c r="K6197" s="46"/>
      <c r="L6197" s="41"/>
      <c r="M6197" s="41"/>
      <c r="N6197" s="1"/>
    </row>
    <row r="6198" spans="2:14" ht="10" customHeight="1" x14ac:dyDescent="0.15"/>
    <row r="6199" spans="2:14" s="1" customFormat="1" ht="19" collapsed="1" x14ac:dyDescent="0.15">
      <c r="B6199" s="87" cm="1">
        <f t="array" aca="1" ref="B6199" ca="1">MAX($B$2:OFFSET(B6199,-1,0)+1)</f>
        <v>73</v>
      </c>
      <c r="C6199" s="88" t="str">
        <f>UPPER(J6204) &amp;" / " &amp; K6204  &amp; " / " &amp; L6204 &amp; " / " &amp; H6204</f>
        <v xml:space="preserve"> /  /  / </v>
      </c>
      <c r="D6199" s="88"/>
      <c r="E6199" s="41"/>
      <c r="F6199" s="41"/>
      <c r="G6199" s="41"/>
      <c r="H6199" s="62" t="str">
        <f>IF(COUNTIF(E6201:E6281, "!")&gt;0, "!", "")</f>
        <v/>
      </c>
      <c r="I6199" s="18" t="s">
        <v>240</v>
      </c>
      <c r="J6199" s="2" t="s">
        <v>210</v>
      </c>
      <c r="K6199" s="18" t="s">
        <v>266</v>
      </c>
      <c r="L6199" s="42">
        <f>E6272</f>
        <v>1</v>
      </c>
      <c r="M6199" s="41"/>
    </row>
    <row r="6200" spans="2:14" s="1" customFormat="1" ht="4" hidden="1" customHeight="1" outlineLevel="1" x14ac:dyDescent="0.15">
      <c r="B6200" s="92"/>
      <c r="C6200" s="93"/>
      <c r="D6200" s="93"/>
      <c r="E6200" s="93"/>
      <c r="F6200" s="93"/>
      <c r="G6200" s="93"/>
      <c r="H6200" s="93"/>
      <c r="I6200" s="94"/>
      <c r="J6200" s="94"/>
      <c r="K6200" s="94"/>
      <c r="L6200" s="93"/>
      <c r="M6200" s="93"/>
    </row>
    <row r="6201" spans="2:14" ht="10" hidden="1" customHeight="1" outlineLevel="1" x14ac:dyDescent="0.15"/>
    <row r="6202" spans="2:14" ht="15" hidden="1" customHeight="1" outlineLevel="1" x14ac:dyDescent="0.15">
      <c r="D6202" s="1"/>
      <c r="E6202" s="1"/>
      <c r="H6202" s="4" t="s">
        <v>1</v>
      </c>
      <c r="J6202" s="4" t="s">
        <v>0</v>
      </c>
      <c r="K6202" s="4" t="s">
        <v>209</v>
      </c>
      <c r="L6202" s="4" t="s">
        <v>263</v>
      </c>
    </row>
    <row r="6203" spans="2:14" ht="5" hidden="1" customHeight="1" outlineLevel="1" x14ac:dyDescent="0.15">
      <c r="D6203" s="1"/>
      <c r="E6203" s="1"/>
      <c r="H6203" s="1"/>
      <c r="J6203" s="1"/>
      <c r="K6203" s="1"/>
      <c r="L6203" s="1"/>
    </row>
    <row r="6204" spans="2:14" ht="15" hidden="1" customHeight="1" outlineLevel="1" x14ac:dyDescent="0.15">
      <c r="D6204" s="9" t="s">
        <v>2</v>
      </c>
      <c r="E6204" s="1"/>
      <c r="H6204" s="2"/>
      <c r="J6204" s="2"/>
      <c r="K6204" s="2"/>
      <c r="L6204" s="2"/>
    </row>
    <row r="6205" spans="2:14" hidden="1" outlineLevel="1" x14ac:dyDescent="0.15">
      <c r="D6205" s="1"/>
      <c r="E6205" s="1"/>
      <c r="F6205" s="1"/>
      <c r="H6205" s="1"/>
      <c r="I6205" s="1"/>
      <c r="J6205" s="1"/>
      <c r="K6205" s="1"/>
      <c r="L6205" s="1"/>
    </row>
    <row r="6206" spans="2:14" s="1" customFormat="1" ht="18" hidden="1" customHeight="1" outlineLevel="1" x14ac:dyDescent="0.15">
      <c r="B6206" s="7"/>
      <c r="C6206" s="95" t="s">
        <v>3</v>
      </c>
      <c r="D6206" s="95"/>
      <c r="E6206" s="95"/>
      <c r="F6206" s="96"/>
      <c r="G6206" s="96"/>
      <c r="H6206" s="96" t="s">
        <v>4</v>
      </c>
      <c r="I6206" s="96" t="s">
        <v>5</v>
      </c>
      <c r="J6206" s="96" t="s">
        <v>6</v>
      </c>
      <c r="K6206" s="96" t="s">
        <v>257</v>
      </c>
      <c r="L6206" s="96" t="s">
        <v>258</v>
      </c>
      <c r="M6206" s="96"/>
    </row>
    <row r="6207" spans="2:14" ht="10" hidden="1" customHeight="1" outlineLevel="1" x14ac:dyDescent="0.15">
      <c r="H6207" s="1"/>
      <c r="I6207" s="1"/>
      <c r="J6207" s="1"/>
      <c r="K6207" s="1"/>
      <c r="L6207" s="1"/>
    </row>
    <row r="6208" spans="2:14" s="1" customFormat="1" ht="15" hidden="1" customHeight="1" outlineLevel="1" x14ac:dyDescent="0.15">
      <c r="B6208" s="7"/>
      <c r="D6208" s="9" t="s">
        <v>3</v>
      </c>
      <c r="F6208" s="17" t="s">
        <v>331</v>
      </c>
      <c r="H6208" s="22"/>
      <c r="I6208" s="22"/>
      <c r="J6208" s="22"/>
      <c r="K6208" s="22"/>
      <c r="L6208" s="22"/>
    </row>
    <row r="6209" spans="2:13" ht="4" hidden="1" customHeight="1" outlineLevel="1" x14ac:dyDescent="0.15">
      <c r="D6209" s="1"/>
      <c r="E6209" s="1"/>
      <c r="F6209" s="1"/>
      <c r="H6209" s="1"/>
      <c r="I6209" s="1"/>
      <c r="J6209" s="1"/>
      <c r="K6209" s="1"/>
      <c r="L6209" s="1"/>
    </row>
    <row r="6210" spans="2:13" s="1" customFormat="1" ht="15" hidden="1" customHeight="1" outlineLevel="1" x14ac:dyDescent="0.15">
      <c r="B6210" s="7"/>
      <c r="D6210" s="9" t="s">
        <v>246</v>
      </c>
      <c r="F6210" s="8" t="str">
        <f>F6212 &amp; ":" &amp; F6208</f>
        <v>USD:[currency code]</v>
      </c>
      <c r="H6210" s="24"/>
      <c r="I6210" s="24"/>
      <c r="J6210" s="24"/>
      <c r="K6210" s="24"/>
      <c r="L6210" s="24"/>
    </row>
    <row r="6211" spans="2:13" ht="4" hidden="1" customHeight="1" outlineLevel="1" x14ac:dyDescent="0.15">
      <c r="D6211" s="1"/>
      <c r="E6211" s="1"/>
      <c r="F6211" s="1"/>
      <c r="H6211" s="1"/>
      <c r="I6211" s="1"/>
      <c r="J6211" s="1"/>
      <c r="K6211" s="1"/>
      <c r="L6211" s="1"/>
    </row>
    <row r="6212" spans="2:13" s="1" customFormat="1" ht="15" hidden="1" customHeight="1" outlineLevel="1" x14ac:dyDescent="0.15">
      <c r="B6212" s="7"/>
      <c r="D6212" s="9" t="s">
        <v>16</v>
      </c>
      <c r="F6212" s="8" t="str">
        <f>ReportingCurrency</f>
        <v>USD</v>
      </c>
      <c r="H6212" s="28">
        <f>IF(H6210=0, 0, H6208/H6210)</f>
        <v>0</v>
      </c>
      <c r="I6212" s="28">
        <f>IF(I6210=0, 0, I6208/I6210)</f>
        <v>0</v>
      </c>
      <c r="J6212" s="28">
        <f>IF(J6210=0, 0, J6208/J6210)</f>
        <v>0</v>
      </c>
      <c r="K6212" s="28">
        <f>IF(K6210=0, 0, K6208/K6210)</f>
        <v>0</v>
      </c>
      <c r="L6212" s="28">
        <f>IF(L6210=0, 0, L6208/L6210)</f>
        <v>0</v>
      </c>
    </row>
    <row r="6213" spans="2:13" ht="4" hidden="1" customHeight="1" outlineLevel="1" x14ac:dyDescent="0.15">
      <c r="D6213" s="1"/>
      <c r="E6213" s="1"/>
      <c r="F6213" s="1"/>
      <c r="H6213" s="1"/>
      <c r="I6213" s="1"/>
      <c r="J6213" s="1"/>
      <c r="K6213" s="1"/>
      <c r="L6213" s="1"/>
    </row>
    <row r="6214" spans="2:13" s="1" customFormat="1" ht="15" hidden="1" customHeight="1" outlineLevel="1" x14ac:dyDescent="0.15">
      <c r="B6214" s="7"/>
      <c r="D6214" s="9" t="s">
        <v>253</v>
      </c>
      <c r="F6214" s="8" t="s">
        <v>254</v>
      </c>
      <c r="H6214" s="2"/>
      <c r="I6214" s="2"/>
      <c r="J6214" s="2"/>
      <c r="K6214" s="2"/>
      <c r="L6214" s="2"/>
    </row>
    <row r="6215" spans="2:13" ht="4" hidden="1" customHeight="1" outlineLevel="1" x14ac:dyDescent="0.15">
      <c r="D6215" s="1"/>
      <c r="E6215" s="1"/>
      <c r="F6215" s="1"/>
      <c r="H6215" s="1"/>
      <c r="I6215" s="1"/>
      <c r="J6215" s="1"/>
      <c r="K6215" s="1"/>
      <c r="L6215" s="1"/>
    </row>
    <row r="6216" spans="2:13" s="1" customFormat="1" ht="15" hidden="1" customHeight="1" outlineLevel="1" x14ac:dyDescent="0.15">
      <c r="B6216" s="7"/>
      <c r="D6216" s="9" t="s">
        <v>279</v>
      </c>
      <c r="F6216" s="8" t="s">
        <v>255</v>
      </c>
      <c r="H6216" s="25"/>
      <c r="I6216" s="25"/>
      <c r="J6216" s="25"/>
      <c r="K6216" s="25"/>
      <c r="L6216" s="25"/>
    </row>
    <row r="6217" spans="2:13" hidden="1" outlineLevel="1" x14ac:dyDescent="0.15">
      <c r="D6217" s="1"/>
      <c r="E6217" s="1"/>
      <c r="F6217" s="1"/>
      <c r="H6217" s="1"/>
      <c r="I6217" s="1"/>
      <c r="J6217" s="1"/>
      <c r="K6217" s="1"/>
      <c r="L6217" s="1"/>
    </row>
    <row r="6218" spans="2:13" s="1" customFormat="1" ht="18" hidden="1" customHeight="1" outlineLevel="1" x14ac:dyDescent="0.15">
      <c r="B6218" s="7"/>
      <c r="C6218" s="95" t="s">
        <v>8</v>
      </c>
      <c r="D6218" s="95"/>
      <c r="E6218" s="95"/>
      <c r="F6218" s="96"/>
      <c r="G6218" s="96"/>
      <c r="H6218" s="96" t="s">
        <v>4</v>
      </c>
      <c r="I6218" s="96" t="s">
        <v>5</v>
      </c>
      <c r="J6218" s="96" t="s">
        <v>6</v>
      </c>
      <c r="K6218" s="96" t="s">
        <v>257</v>
      </c>
      <c r="L6218" s="96" t="s">
        <v>258</v>
      </c>
      <c r="M6218" s="96"/>
    </row>
    <row r="6219" spans="2:13" ht="10" hidden="1" customHeight="1" outlineLevel="1" x14ac:dyDescent="0.15">
      <c r="H6219" s="1"/>
      <c r="I6219" s="1"/>
      <c r="J6219" s="1"/>
      <c r="K6219" s="1"/>
      <c r="L6219" s="1"/>
    </row>
    <row r="6220" spans="2:13" ht="15" hidden="1" customHeight="1" outlineLevel="1" x14ac:dyDescent="0.15">
      <c r="D6220" s="9" t="s">
        <v>323</v>
      </c>
      <c r="E6220" s="1"/>
      <c r="F6220" s="1"/>
      <c r="H6220" s="65"/>
      <c r="I6220" s="1"/>
      <c r="J6220" s="1"/>
      <c r="K6220" s="1"/>
      <c r="L6220" s="1"/>
    </row>
    <row r="6221" spans="2:13" s="1" customFormat="1" ht="15" hidden="1" customHeight="1" outlineLevel="1" x14ac:dyDescent="0.15">
      <c r="B6221" s="7"/>
      <c r="D6221" s="63" t="s">
        <v>317</v>
      </c>
      <c r="F6221" s="8" t="s">
        <v>18</v>
      </c>
      <c r="H6221" s="23"/>
      <c r="I6221" s="23"/>
      <c r="J6221" s="23"/>
      <c r="K6221" s="23"/>
      <c r="L6221" s="23"/>
    </row>
    <row r="6222" spans="2:13" s="1" customFormat="1" ht="15" hidden="1" customHeight="1" outlineLevel="1" x14ac:dyDescent="0.15">
      <c r="B6222" s="7"/>
      <c r="D6222" s="63" t="s">
        <v>302</v>
      </c>
      <c r="F6222" s="8" t="s">
        <v>18</v>
      </c>
      <c r="H6222" s="23"/>
      <c r="I6222" s="23"/>
      <c r="J6222" s="23"/>
      <c r="K6222" s="23"/>
      <c r="L6222" s="23"/>
    </row>
    <row r="6223" spans="2:13" s="1" customFormat="1" ht="15" hidden="1" customHeight="1" outlineLevel="1" x14ac:dyDescent="0.15">
      <c r="B6223" s="7"/>
      <c r="D6223" s="63" t="s">
        <v>303</v>
      </c>
      <c r="F6223" s="8" t="s">
        <v>18</v>
      </c>
      <c r="H6223" s="23"/>
      <c r="I6223" s="23"/>
      <c r="J6223" s="23"/>
      <c r="K6223" s="23"/>
      <c r="L6223" s="23"/>
    </row>
    <row r="6224" spans="2:13" s="1" customFormat="1" ht="15" hidden="1" customHeight="1" outlineLevel="1" x14ac:dyDescent="0.15">
      <c r="B6224" s="7"/>
      <c r="D6224" s="63" t="s">
        <v>304</v>
      </c>
      <c r="F6224" s="8" t="s">
        <v>18</v>
      </c>
      <c r="H6224" s="23"/>
      <c r="I6224" s="23"/>
      <c r="J6224" s="23"/>
      <c r="K6224" s="23"/>
      <c r="L6224" s="23"/>
    </row>
    <row r="6225" spans="2:13" s="1" customFormat="1" ht="15" hidden="1" customHeight="1" outlineLevel="1" x14ac:dyDescent="0.15">
      <c r="B6225" s="7"/>
      <c r="D6225" s="63" t="s">
        <v>318</v>
      </c>
      <c r="F6225" s="8" t="s">
        <v>18</v>
      </c>
      <c r="H6225" s="23"/>
      <c r="I6225" s="23"/>
      <c r="J6225" s="23"/>
      <c r="K6225" s="23"/>
      <c r="L6225" s="23"/>
    </row>
    <row r="6226" spans="2:13" s="1" customFormat="1" ht="15" hidden="1" customHeight="1" outlineLevel="1" x14ac:dyDescent="0.15">
      <c r="B6226" s="7"/>
      <c r="D6226" s="63" t="s">
        <v>319</v>
      </c>
      <c r="F6226" s="8" t="s">
        <v>18</v>
      </c>
      <c r="H6226" s="23"/>
      <c r="I6226" s="23"/>
      <c r="J6226" s="23"/>
      <c r="K6226" s="23"/>
      <c r="L6226" s="23"/>
    </row>
    <row r="6227" spans="2:13" s="1" customFormat="1" ht="15" hidden="1" customHeight="1" outlineLevel="1" x14ac:dyDescent="0.15">
      <c r="B6227" s="7"/>
      <c r="D6227" s="63" t="s">
        <v>320</v>
      </c>
      <c r="F6227" s="8" t="s">
        <v>18</v>
      </c>
      <c r="H6227" s="23"/>
      <c r="I6227" s="23"/>
      <c r="J6227" s="23"/>
      <c r="K6227" s="23"/>
      <c r="L6227" s="23"/>
    </row>
    <row r="6228" spans="2:13" s="1" customFormat="1" ht="15" hidden="1" customHeight="1" outlineLevel="1" x14ac:dyDescent="0.15">
      <c r="B6228" s="7"/>
      <c r="D6228" s="63" t="s">
        <v>321</v>
      </c>
      <c r="F6228" s="8" t="s">
        <v>18</v>
      </c>
      <c r="H6228" s="23"/>
      <c r="I6228" s="23"/>
      <c r="J6228" s="23"/>
      <c r="K6228" s="23"/>
      <c r="L6228" s="23"/>
    </row>
    <row r="6229" spans="2:13" ht="4" hidden="1" customHeight="1" outlineLevel="1" x14ac:dyDescent="0.15">
      <c r="D6229" s="1"/>
      <c r="E6229" s="1"/>
      <c r="F6229" s="1"/>
      <c r="H6229" s="1"/>
      <c r="I6229" s="1"/>
      <c r="J6229" s="1"/>
      <c r="K6229" s="1"/>
      <c r="L6229" s="1"/>
    </row>
    <row r="6230" spans="2:13" s="1" customFormat="1" ht="15" hidden="1" customHeight="1" outlineLevel="1" x14ac:dyDescent="0.15">
      <c r="B6230" s="7"/>
      <c r="D6230" s="66" t="s">
        <v>327</v>
      </c>
      <c r="F6230" s="8" t="s">
        <v>18</v>
      </c>
      <c r="H6230" s="23"/>
      <c r="I6230" s="23"/>
      <c r="J6230" s="23"/>
      <c r="K6230" s="23"/>
      <c r="L6230" s="23"/>
    </row>
    <row r="6231" spans="2:13" ht="4" hidden="1" customHeight="1" outlineLevel="1" x14ac:dyDescent="0.15">
      <c r="D6231" s="1"/>
      <c r="E6231" s="1"/>
      <c r="F6231" s="1"/>
      <c r="H6231" s="1"/>
      <c r="I6231" s="1"/>
      <c r="J6231" s="1"/>
      <c r="K6231" s="1"/>
      <c r="L6231" s="1"/>
    </row>
    <row r="6232" spans="2:13" s="1" customFormat="1" ht="15" hidden="1" customHeight="1" outlineLevel="1" x14ac:dyDescent="0.15">
      <c r="B6232" s="7"/>
      <c r="D6232" s="60" t="s">
        <v>310</v>
      </c>
      <c r="E6232"/>
      <c r="F6232" s="8" t="s">
        <v>18</v>
      </c>
      <c r="H6232" s="28">
        <f>SUM(H6221:H6228, H6230)</f>
        <v>0</v>
      </c>
      <c r="I6232" s="28">
        <f t="shared" ref="I6232:L6232" si="360">SUM(I6221:I6228, I6230)</f>
        <v>0</v>
      </c>
      <c r="J6232" s="28">
        <f t="shared" si="360"/>
        <v>0</v>
      </c>
      <c r="K6232" s="28">
        <f t="shared" si="360"/>
        <v>0</v>
      </c>
      <c r="L6232" s="28">
        <f t="shared" si="360"/>
        <v>0</v>
      </c>
    </row>
    <row r="6233" spans="2:13" hidden="1" outlineLevel="1" x14ac:dyDescent="0.15">
      <c r="D6233" s="1"/>
      <c r="E6233" s="1"/>
      <c r="F6233" s="1"/>
      <c r="H6233" s="1"/>
      <c r="I6233" s="1"/>
      <c r="J6233" s="1"/>
      <c r="K6233" s="1"/>
      <c r="L6233" s="1"/>
    </row>
    <row r="6234" spans="2:13" s="1" customFormat="1" ht="18" hidden="1" customHeight="1" outlineLevel="1" x14ac:dyDescent="0.15">
      <c r="B6234" s="7"/>
      <c r="C6234" s="95" t="s">
        <v>322</v>
      </c>
      <c r="D6234" s="95"/>
      <c r="E6234" s="95"/>
      <c r="F6234" s="96"/>
      <c r="G6234" s="96"/>
      <c r="H6234" s="96" t="s">
        <v>4</v>
      </c>
      <c r="I6234" s="96" t="s">
        <v>5</v>
      </c>
      <c r="J6234" s="96" t="s">
        <v>6</v>
      </c>
      <c r="K6234" s="96" t="s">
        <v>257</v>
      </c>
      <c r="L6234" s="96" t="s">
        <v>258</v>
      </c>
      <c r="M6234" s="96"/>
    </row>
    <row r="6235" spans="2:13" ht="10" hidden="1" customHeight="1" outlineLevel="1" x14ac:dyDescent="0.15">
      <c r="H6235" s="1"/>
      <c r="I6235" s="1"/>
      <c r="J6235" s="1"/>
      <c r="K6235" s="1"/>
      <c r="L6235" s="1"/>
    </row>
    <row r="6236" spans="2:13" ht="15" hidden="1" customHeight="1" outlineLevel="1" x14ac:dyDescent="0.15">
      <c r="D6236" s="61" t="s">
        <v>308</v>
      </c>
      <c r="H6236" s="102" t="str" cm="1">
        <f t="array" ref="H6236">IF(OR(E6237:E6244 = "!"), "Red alert = missing data","")</f>
        <v/>
      </c>
      <c r="I6236" s="1"/>
      <c r="J6236" s="1"/>
      <c r="K6236" s="1"/>
      <c r="L6236" s="1"/>
    </row>
    <row r="6237" spans="2:13" s="1" customFormat="1" ht="15" hidden="1" customHeight="1" outlineLevel="1" x14ac:dyDescent="0.15">
      <c r="B6237" s="7"/>
      <c r="D6237" s="64" t="str">
        <f t="shared" ref="D6237:D6244" si="361">D6221</f>
        <v>[Role 1]</v>
      </c>
      <c r="E6237" s="62" t="str" cm="1">
        <f t="array" ref="E6237">IF(OR(H6221:L6221*H6237:L6237 &lt; H6221:L6221*1), "!", "")</f>
        <v/>
      </c>
      <c r="F6237" s="59" t="str">
        <f>F6208</f>
        <v>[currency code]</v>
      </c>
      <c r="H6237" s="23"/>
      <c r="I6237" s="23"/>
      <c r="J6237" s="23"/>
      <c r="K6237" s="23"/>
      <c r="L6237" s="23"/>
    </row>
    <row r="6238" spans="2:13" s="1" customFormat="1" ht="15" hidden="1" customHeight="1" outlineLevel="1" x14ac:dyDescent="0.15">
      <c r="B6238" s="7"/>
      <c r="D6238" s="64" t="str">
        <f t="shared" si="361"/>
        <v>[Role 2]</v>
      </c>
      <c r="E6238" s="62" t="str" cm="1">
        <f t="array" ref="E6238">IF(OR(H6222:L6222*H6238:L6238 &lt; H6222:L6222*1), "!", "")</f>
        <v/>
      </c>
      <c r="F6238" s="59" t="str">
        <f>F6208</f>
        <v>[currency code]</v>
      </c>
      <c r="H6238" s="23"/>
      <c r="I6238" s="23"/>
      <c r="J6238" s="23"/>
      <c r="K6238" s="23"/>
      <c r="L6238" s="23"/>
    </row>
    <row r="6239" spans="2:13" s="1" customFormat="1" ht="15" hidden="1" customHeight="1" outlineLevel="1" x14ac:dyDescent="0.15">
      <c r="B6239" s="7"/>
      <c r="D6239" s="64" t="str">
        <f t="shared" si="361"/>
        <v>[Role 3]</v>
      </c>
      <c r="E6239" s="62" t="str" cm="1">
        <f t="array" ref="E6239">IF(OR(H6223:L6223*H6239:L6239 &lt; H6223:L6223*1), "!", "")</f>
        <v/>
      </c>
      <c r="F6239" s="59" t="str">
        <f>F6208</f>
        <v>[currency code]</v>
      </c>
      <c r="H6239" s="23"/>
      <c r="I6239" s="23"/>
      <c r="J6239" s="23"/>
      <c r="K6239" s="23"/>
      <c r="L6239" s="23"/>
    </row>
    <row r="6240" spans="2:13" s="1" customFormat="1" ht="15" hidden="1" customHeight="1" outlineLevel="1" x14ac:dyDescent="0.15">
      <c r="B6240" s="7"/>
      <c r="D6240" s="64" t="str">
        <f t="shared" si="361"/>
        <v>[Role 4]</v>
      </c>
      <c r="E6240" s="62" t="str" cm="1">
        <f t="array" ref="E6240">IF(OR(H6224:L6224*H6240:L6240 &lt; H6224:L6224*1), "!", "")</f>
        <v/>
      </c>
      <c r="F6240" s="59" t="str">
        <f>F6208</f>
        <v>[currency code]</v>
      </c>
      <c r="H6240" s="23"/>
      <c r="I6240" s="23"/>
      <c r="J6240" s="23"/>
      <c r="K6240" s="23"/>
      <c r="L6240" s="23"/>
    </row>
    <row r="6241" spans="2:13" s="1" customFormat="1" ht="15" hidden="1" customHeight="1" outlineLevel="1" x14ac:dyDescent="0.15">
      <c r="B6241" s="7"/>
      <c r="D6241" s="64" t="str">
        <f t="shared" si="361"/>
        <v>[Role 5]</v>
      </c>
      <c r="E6241" s="62" t="str" cm="1">
        <f t="array" ref="E6241">IF(OR(H6225:L6225*H6241:L6241 &lt; H6225:L6225*1), "!", "")</f>
        <v/>
      </c>
      <c r="F6241" s="59" t="str">
        <f>F6208</f>
        <v>[currency code]</v>
      </c>
      <c r="H6241" s="23"/>
      <c r="I6241" s="23"/>
      <c r="J6241" s="23"/>
      <c r="K6241" s="23"/>
      <c r="L6241" s="23"/>
    </row>
    <row r="6242" spans="2:13" s="1" customFormat="1" ht="15" hidden="1" customHeight="1" outlineLevel="1" x14ac:dyDescent="0.15">
      <c r="B6242" s="7"/>
      <c r="D6242" s="64" t="str">
        <f t="shared" si="361"/>
        <v>[Role 6]</v>
      </c>
      <c r="E6242" s="62" t="str" cm="1">
        <f t="array" ref="E6242">IF(OR(H6226:L6226*H6242:L6242 &lt; H6226:L6226*1), "!", "")</f>
        <v/>
      </c>
      <c r="F6242" s="59" t="str">
        <f>F6208</f>
        <v>[currency code]</v>
      </c>
      <c r="H6242" s="23"/>
      <c r="I6242" s="23"/>
      <c r="J6242" s="23"/>
      <c r="K6242" s="23"/>
      <c r="L6242" s="23"/>
    </row>
    <row r="6243" spans="2:13" s="1" customFormat="1" ht="15" hidden="1" customHeight="1" outlineLevel="1" x14ac:dyDescent="0.15">
      <c r="B6243" s="7"/>
      <c r="D6243" s="64" t="str">
        <f t="shared" si="361"/>
        <v>[Role 7]</v>
      </c>
      <c r="E6243" s="62" t="str" cm="1">
        <f t="array" ref="E6243">IF(OR(H6227:L6227*H6243:L6243 &lt; H6227:L6227*1), "!", "")</f>
        <v/>
      </c>
      <c r="F6243" s="59" t="str">
        <f>F6208</f>
        <v>[currency code]</v>
      </c>
      <c r="H6243" s="23"/>
      <c r="I6243" s="23"/>
      <c r="J6243" s="23"/>
      <c r="K6243" s="23"/>
      <c r="L6243" s="23"/>
    </row>
    <row r="6244" spans="2:13" s="1" customFormat="1" ht="15" hidden="1" customHeight="1" outlineLevel="1" x14ac:dyDescent="0.15">
      <c r="B6244" s="7"/>
      <c r="D6244" s="64" t="str">
        <f t="shared" si="361"/>
        <v>[Role 8]</v>
      </c>
      <c r="E6244" s="62" t="str" cm="1">
        <f t="array" ref="E6244">IF(OR(H6228:L6228*H6244:L6244 &lt; H6228:L6228*1), "!", "")</f>
        <v/>
      </c>
      <c r="F6244" s="59" t="str">
        <f>F6208</f>
        <v>[currency code]</v>
      </c>
      <c r="H6244" s="23"/>
      <c r="I6244" s="23"/>
      <c r="J6244" s="23"/>
      <c r="K6244" s="23"/>
      <c r="L6244" s="23"/>
    </row>
    <row r="6245" spans="2:13" ht="10" hidden="1" customHeight="1" outlineLevel="1" x14ac:dyDescent="0.15">
      <c r="D6245" s="1"/>
      <c r="E6245" s="1"/>
      <c r="F6245" s="1"/>
      <c r="H6245" s="1"/>
      <c r="I6245" s="1"/>
      <c r="J6245" s="1"/>
      <c r="K6245" s="1"/>
      <c r="L6245" s="1"/>
    </row>
    <row r="6246" spans="2:13" ht="15" hidden="1" customHeight="1" outlineLevel="1" x14ac:dyDescent="0.15">
      <c r="D6246" s="61" t="s">
        <v>309</v>
      </c>
      <c r="E6246" s="1"/>
      <c r="F6246" s="1"/>
      <c r="H6246" s="104" t="s">
        <v>326</v>
      </c>
      <c r="I6246" s="1"/>
      <c r="J6246" s="1"/>
      <c r="K6246" s="1"/>
      <c r="L6246" s="1"/>
    </row>
    <row r="6247" spans="2:13" s="1" customFormat="1" ht="15" hidden="1" customHeight="1" outlineLevel="1" x14ac:dyDescent="0.15">
      <c r="B6247" s="7"/>
      <c r="D6247" s="64" t="str">
        <f t="shared" ref="D6247:D6254" si="362">D6221</f>
        <v>[Role 1]</v>
      </c>
      <c r="E6247" s="43"/>
      <c r="F6247" s="8" t="str">
        <f t="shared" ref="F6247:F6254" si="363">ReportingCurrency</f>
        <v>USD</v>
      </c>
      <c r="H6247" s="28">
        <f>IF(OR(H6210=0, H6221=0), 0, H6237/H6210)</f>
        <v>0</v>
      </c>
      <c r="I6247" s="28">
        <f>IF(OR(I6210=0, I6221=0), 0, I6237/I6210)</f>
        <v>0</v>
      </c>
      <c r="J6247" s="28">
        <f>IF(OR(J6210=0, J6221=0), 0, J6237/J6210)</f>
        <v>0</v>
      </c>
      <c r="K6247" s="28">
        <f>IF(OR(K6210=0, K6221=0), 0, K6237/K6210)</f>
        <v>0</v>
      </c>
      <c r="L6247" s="28">
        <f>IF(OR(L6210=0, L6221=0), 0, L6237/L6210)</f>
        <v>0</v>
      </c>
    </row>
    <row r="6248" spans="2:13" s="1" customFormat="1" ht="15" hidden="1" customHeight="1" outlineLevel="1" x14ac:dyDescent="0.15">
      <c r="B6248" s="7"/>
      <c r="D6248" s="64" t="str">
        <f t="shared" si="362"/>
        <v>[Role 2]</v>
      </c>
      <c r="E6248" s="43"/>
      <c r="F6248" s="8" t="str">
        <f t="shared" si="363"/>
        <v>USD</v>
      </c>
      <c r="H6248" s="28">
        <f>IF(OR(H6210=0, H6222=0), 0, H6238/H6210)</f>
        <v>0</v>
      </c>
      <c r="I6248" s="28">
        <f>IF(OR(I6210=0, I6222=0), 0, I6238/I6210)</f>
        <v>0</v>
      </c>
      <c r="J6248" s="28">
        <f>IF(OR(J6210=0, J6222=0), 0, J6238/J6210)</f>
        <v>0</v>
      </c>
      <c r="K6248" s="28">
        <f>IF(OR(K6210=0, K6222=0), 0, K6238/K6210)</f>
        <v>0</v>
      </c>
      <c r="L6248" s="28">
        <f>IF(OR(L6210=0, L6222=0), 0, L6238/L6210)</f>
        <v>0</v>
      </c>
    </row>
    <row r="6249" spans="2:13" s="1" customFormat="1" ht="15" hidden="1" customHeight="1" outlineLevel="1" x14ac:dyDescent="0.15">
      <c r="B6249" s="7"/>
      <c r="D6249" s="64" t="str">
        <f t="shared" si="362"/>
        <v>[Role 3]</v>
      </c>
      <c r="E6249" s="43"/>
      <c r="F6249" s="8" t="str">
        <f t="shared" si="363"/>
        <v>USD</v>
      </c>
      <c r="H6249" s="28">
        <f>IF(OR(H6210=0, H6223=0), 0, H6239/H6210)</f>
        <v>0</v>
      </c>
      <c r="I6249" s="28">
        <f>IF(OR(I6210=0, I6223=0), 0, I6239/I6210)</f>
        <v>0</v>
      </c>
      <c r="J6249" s="28">
        <f>IF(OR(J6210=0, J6223=0), 0, J6239/J6210)</f>
        <v>0</v>
      </c>
      <c r="K6249" s="28">
        <f>IF(OR(K6210=0, K6223=0), 0, K6239/K6210)</f>
        <v>0</v>
      </c>
      <c r="L6249" s="28">
        <f>IF(OR(L6210=0, L6223=0), 0, L6239/L6210)</f>
        <v>0</v>
      </c>
    </row>
    <row r="6250" spans="2:13" s="1" customFormat="1" ht="15" hidden="1" customHeight="1" outlineLevel="1" x14ac:dyDescent="0.15">
      <c r="B6250" s="7"/>
      <c r="D6250" s="64" t="str">
        <f t="shared" si="362"/>
        <v>[Role 4]</v>
      </c>
      <c r="E6250" s="43"/>
      <c r="F6250" s="8" t="str">
        <f t="shared" si="363"/>
        <v>USD</v>
      </c>
      <c r="H6250" s="28">
        <f>IF(OR(H6210=0, H6224=0), 0, H6240/H6210)</f>
        <v>0</v>
      </c>
      <c r="I6250" s="28">
        <f>IF(OR(I6210=0, I6224=0), 0, I6240/I6210)</f>
        <v>0</v>
      </c>
      <c r="J6250" s="28">
        <f>IF(OR(J6210=0, J6224=0), 0, J6240/J6210)</f>
        <v>0</v>
      </c>
      <c r="K6250" s="28">
        <f>IF(OR(K6210=0, K6224=0), 0, K6240/K6210)</f>
        <v>0</v>
      </c>
      <c r="L6250" s="28">
        <f>IF(OR(L6210=0, L6224=0), 0, L6240/L6210)</f>
        <v>0</v>
      </c>
    </row>
    <row r="6251" spans="2:13" s="1" customFormat="1" ht="15" hidden="1" customHeight="1" outlineLevel="1" x14ac:dyDescent="0.15">
      <c r="B6251" s="7"/>
      <c r="D6251" s="64" t="str">
        <f t="shared" si="362"/>
        <v>[Role 5]</v>
      </c>
      <c r="E6251" s="43"/>
      <c r="F6251" s="8" t="str">
        <f t="shared" si="363"/>
        <v>USD</v>
      </c>
      <c r="H6251" s="28">
        <f>IF(OR(H6210=0, H6225=0), 0, H6241/H6210)</f>
        <v>0</v>
      </c>
      <c r="I6251" s="28">
        <f>IF(OR(I6210=0, I6225=0), 0, I6241/I6210)</f>
        <v>0</v>
      </c>
      <c r="J6251" s="28">
        <f>IF(OR(J6210=0, J6225=0), 0, J6241/J6210)</f>
        <v>0</v>
      </c>
      <c r="K6251" s="28">
        <f>IF(OR(K6210=0, K6225=0), 0, K6241/K6210)</f>
        <v>0</v>
      </c>
      <c r="L6251" s="28">
        <f>IF(OR(L6210=0, L6225=0), 0, L6241/L6210)</f>
        <v>0</v>
      </c>
    </row>
    <row r="6252" spans="2:13" s="1" customFormat="1" ht="15" hidden="1" customHeight="1" outlineLevel="1" x14ac:dyDescent="0.15">
      <c r="B6252" s="7"/>
      <c r="D6252" s="64" t="str">
        <f t="shared" si="362"/>
        <v>[Role 6]</v>
      </c>
      <c r="E6252" s="43"/>
      <c r="F6252" s="8" t="str">
        <f t="shared" si="363"/>
        <v>USD</v>
      </c>
      <c r="H6252" s="28">
        <f>IF(OR(H6210=0, H6226=0), 0, H6242/H6210)</f>
        <v>0</v>
      </c>
      <c r="I6252" s="28">
        <f>IF(OR(I6210=0, I6226=0), 0, I6242/I6210)</f>
        <v>0</v>
      </c>
      <c r="J6252" s="28">
        <f>IF(OR(J6210=0, J6226=0), 0, J6242/J6210)</f>
        <v>0</v>
      </c>
      <c r="K6252" s="28">
        <f>IF(OR(K6210=0, K6226=0), 0, K6242/K6210)</f>
        <v>0</v>
      </c>
      <c r="L6252" s="28">
        <f>IF(OR(L6210=0, L6226=0), 0, L6242/L6210)</f>
        <v>0</v>
      </c>
    </row>
    <row r="6253" spans="2:13" s="1" customFormat="1" ht="15" hidden="1" customHeight="1" outlineLevel="1" x14ac:dyDescent="0.15">
      <c r="B6253" s="7"/>
      <c r="D6253" s="64" t="str">
        <f t="shared" si="362"/>
        <v>[Role 7]</v>
      </c>
      <c r="E6253" s="43"/>
      <c r="F6253" s="8" t="str">
        <f t="shared" si="363"/>
        <v>USD</v>
      </c>
      <c r="H6253" s="28">
        <f>IF(OR(H6210=0, H6227=0), 0, H6243/H6210)</f>
        <v>0</v>
      </c>
      <c r="I6253" s="28">
        <f>IF(OR(I6210=0, I6227=0), 0, I6243/I6210)</f>
        <v>0</v>
      </c>
      <c r="J6253" s="28">
        <f>IF(OR(J6210=0, J6227=0), 0, J6243/J6210)</f>
        <v>0</v>
      </c>
      <c r="K6253" s="28">
        <f>IF(OR(K6210=0, K6227=0), 0, K6243/K6210)</f>
        <v>0</v>
      </c>
      <c r="L6253" s="28">
        <f>IF(OR(L6210=0, L6227=0), 0, L6243/L6210)</f>
        <v>0</v>
      </c>
    </row>
    <row r="6254" spans="2:13" s="1" customFormat="1" ht="15" hidden="1" customHeight="1" outlineLevel="1" x14ac:dyDescent="0.15">
      <c r="B6254" s="7"/>
      <c r="D6254" s="64" t="str">
        <f t="shared" si="362"/>
        <v>[Role 8]</v>
      </c>
      <c r="E6254" s="43"/>
      <c r="F6254" s="8" t="str">
        <f t="shared" si="363"/>
        <v>USD</v>
      </c>
      <c r="H6254" s="28">
        <f>IF(OR(H6210=0, H6228=0), 0, H6244/H6210)</f>
        <v>0</v>
      </c>
      <c r="I6254" s="28">
        <f>IF(OR(I6210=0, I6228=0), 0, I6244/I6210)</f>
        <v>0</v>
      </c>
      <c r="J6254" s="28">
        <f>IF(OR(J6210=0, J6228=0), 0, J6244/J6210)</f>
        <v>0</v>
      </c>
      <c r="K6254" s="28">
        <f>IF(OR(K6210=0, K6228=0), 0, K6244/K6210)</f>
        <v>0</v>
      </c>
      <c r="L6254" s="28">
        <f>IF(OR(L6210=0, L6228=0), 0, L6244/L6210)</f>
        <v>0</v>
      </c>
    </row>
    <row r="6255" spans="2:13" hidden="1" outlineLevel="1" x14ac:dyDescent="0.15"/>
    <row r="6256" spans="2:13" s="1" customFormat="1" ht="18" hidden="1" customHeight="1" outlineLevel="1" x14ac:dyDescent="0.15">
      <c r="B6256" s="7"/>
      <c r="C6256" s="95" t="s">
        <v>10</v>
      </c>
      <c r="D6256" s="95"/>
      <c r="E6256" s="95"/>
      <c r="F6256" s="96"/>
      <c r="G6256" s="96"/>
      <c r="H6256" s="103" t="s">
        <v>4</v>
      </c>
      <c r="I6256" s="96" t="s">
        <v>5</v>
      </c>
      <c r="J6256" s="96" t="s">
        <v>6</v>
      </c>
      <c r="K6256" s="96" t="s">
        <v>257</v>
      </c>
      <c r="L6256" s="96" t="s">
        <v>258</v>
      </c>
      <c r="M6256" s="96"/>
    </row>
    <row r="6257" spans="2:13" ht="10" hidden="1" customHeight="1" outlineLevel="1" x14ac:dyDescent="0.15"/>
    <row r="6258" spans="2:13" s="1" customFormat="1" ht="15" hidden="1" customHeight="1" outlineLevel="1" x14ac:dyDescent="0.15">
      <c r="B6258" s="7"/>
      <c r="D6258" s="9" t="s">
        <v>17</v>
      </c>
      <c r="F6258" s="8" t="s">
        <v>9</v>
      </c>
      <c r="H6258" s="29">
        <f>H6232</f>
        <v>0</v>
      </c>
      <c r="I6258" s="29">
        <f>I6232</f>
        <v>0</v>
      </c>
      <c r="J6258" s="29">
        <f>J6232</f>
        <v>0</v>
      </c>
      <c r="K6258" s="29">
        <f>K6232</f>
        <v>0</v>
      </c>
      <c r="L6258" s="29">
        <f>L6232</f>
        <v>0</v>
      </c>
    </row>
    <row r="6259" spans="2:13" ht="4" hidden="1" customHeight="1" outlineLevel="1" x14ac:dyDescent="0.15">
      <c r="D6259" s="9"/>
      <c r="F6259" s="1"/>
      <c r="H6259" s="1"/>
      <c r="I6259" s="1"/>
      <c r="J6259" s="1"/>
      <c r="K6259" s="1"/>
      <c r="L6259" s="1"/>
    </row>
    <row r="6260" spans="2:13" s="1" customFormat="1" ht="15" hidden="1" customHeight="1" outlineLevel="1" x14ac:dyDescent="0.15">
      <c r="B6260" s="7"/>
      <c r="D6260" s="9" t="s">
        <v>249</v>
      </c>
      <c r="F6260" s="8" t="s">
        <v>9</v>
      </c>
      <c r="H6260" s="29" cm="1">
        <f t="array" ref="H6260">SUM(H6221:H6228 * (H6237:H6244 &lt;H6208))</f>
        <v>0</v>
      </c>
      <c r="I6260" s="29" cm="1">
        <f t="array" ref="I6260">SUM(I6221:I6228 * (I6237:I6244 &lt;I6208))</f>
        <v>0</v>
      </c>
      <c r="J6260" s="29" cm="1">
        <f t="array" ref="J6260">SUM(J6221:J6228 * (J6237:J6244 &lt;J6208))</f>
        <v>0</v>
      </c>
      <c r="K6260" s="29" cm="1">
        <f t="array" ref="K6260">SUM(K6221:K6228 * (K6237:K6244 &lt;K6208))</f>
        <v>0</v>
      </c>
      <c r="L6260" s="29" cm="1">
        <f t="array" ref="L6260">SUM(L6221:L6228 * (L6237:L6244 &lt;L6208))</f>
        <v>0</v>
      </c>
    </row>
    <row r="6261" spans="2:13" ht="4" hidden="1" customHeight="1" outlineLevel="1" x14ac:dyDescent="0.15">
      <c r="D6261" s="9"/>
      <c r="F6261" s="1"/>
      <c r="H6261" s="1"/>
      <c r="I6261" s="1"/>
      <c r="J6261" s="1"/>
      <c r="K6261" s="1"/>
      <c r="L6261" s="1"/>
    </row>
    <row r="6262" spans="2:13" s="1" customFormat="1" ht="15" hidden="1" customHeight="1" outlineLevel="1" x14ac:dyDescent="0.15">
      <c r="B6262" s="7"/>
      <c r="D6262" s="9" t="s">
        <v>11</v>
      </c>
      <c r="F6262" s="8" t="str">
        <f>ReportingCurrencyUnitLables</f>
        <v>USD 000s</v>
      </c>
      <c r="H6262" s="29">
        <f>H6212 * H6232 / 1000</f>
        <v>0</v>
      </c>
      <c r="I6262" s="105">
        <f t="shared" ref="I6262:L6262" si="364">I6212 * I6232 / 1000</f>
        <v>0</v>
      </c>
      <c r="J6262" s="29">
        <f t="shared" si="364"/>
        <v>0</v>
      </c>
      <c r="K6262" s="29">
        <f t="shared" si="364"/>
        <v>0</v>
      </c>
      <c r="L6262" s="29">
        <f t="shared" si="364"/>
        <v>0</v>
      </c>
    </row>
    <row r="6263" spans="2:13" ht="4" hidden="1" customHeight="1" outlineLevel="1" x14ac:dyDescent="0.15">
      <c r="D6263" s="9"/>
      <c r="F6263" s="1"/>
      <c r="H6263" s="1"/>
      <c r="I6263" s="1"/>
      <c r="J6263" s="1"/>
      <c r="K6263" s="1"/>
      <c r="L6263" s="1"/>
    </row>
    <row r="6264" spans="2:13" s="1" customFormat="1" ht="15" hidden="1" customHeight="1" outlineLevel="1" x14ac:dyDescent="0.15">
      <c r="B6264" s="7"/>
      <c r="D6264" s="9" t="s">
        <v>13</v>
      </c>
      <c r="F6264" s="8" t="s">
        <v>14</v>
      </c>
      <c r="H6264" s="30">
        <f>IF(H6258=0,0,H6260 / H6258)</f>
        <v>0</v>
      </c>
      <c r="I6264" s="30">
        <f>IF(I6258=0,0,I6260 / I6258)</f>
        <v>0</v>
      </c>
      <c r="J6264" s="30">
        <f>IF(J6258=0,0,J6260 / J6258)</f>
        <v>0</v>
      </c>
      <c r="K6264" s="30">
        <f>IF(K6258=0,0,K6260 / K6258)</f>
        <v>0</v>
      </c>
      <c r="L6264" s="30">
        <f>IF(L6258=0,0,L6260 / L6258)</f>
        <v>0</v>
      </c>
    </row>
    <row r="6265" spans="2:13" ht="4" hidden="1" customHeight="1" outlineLevel="1" x14ac:dyDescent="0.15">
      <c r="D6265" s="9"/>
      <c r="F6265" s="1"/>
      <c r="H6265" s="1"/>
      <c r="I6265" s="1"/>
      <c r="J6265" s="1"/>
      <c r="K6265" s="1"/>
      <c r="L6265" s="1"/>
    </row>
    <row r="6266" spans="2:13" ht="15" hidden="1" customHeight="1" outlineLevel="1" x14ac:dyDescent="0.15">
      <c r="D6266" s="9" t="s">
        <v>301</v>
      </c>
      <c r="F6266" s="8" t="str">
        <f>ReportingCurrencyUnitLables</f>
        <v>USD 000s</v>
      </c>
      <c r="G6266" s="1"/>
      <c r="H6266" s="105" cm="1">
        <f t="array" ref="H6266">SUM((H6247:H6254&lt;H6212) * (H6212 - H6247:H6254) * H6221:H6228) / 1000</f>
        <v>0</v>
      </c>
      <c r="I6266" s="105" cm="1">
        <f t="array" ref="I6266">SUM((I6247:I6254&lt;I6212) * (I6212 - I6247:I6254) * I6221:I6228) / 1000</f>
        <v>0</v>
      </c>
      <c r="J6266" s="105" cm="1">
        <f t="array" ref="J6266">SUM((J6247:J6254&lt;J6212) * (J6212 - J6247:J6254) * J6221:J6228) / 1000</f>
        <v>0</v>
      </c>
      <c r="K6266" s="105" cm="1">
        <f t="array" ref="K6266">SUM((K6247:K6254&lt;K6212) * (K6212 - K6247:K6254) * K6221:K6228) / 1000</f>
        <v>0</v>
      </c>
      <c r="L6266" s="105" cm="1">
        <f t="array" ref="L6266">SUM((L6247:L6254&lt;L6212) * (L6212 - L6247:L6254) * L6221:L6228) / 1000</f>
        <v>0</v>
      </c>
    </row>
    <row r="6267" spans="2:13" ht="4" hidden="1" customHeight="1" outlineLevel="1" x14ac:dyDescent="0.15">
      <c r="D6267" s="9"/>
      <c r="F6267" s="1"/>
      <c r="H6267" s="1"/>
      <c r="I6267" s="1"/>
      <c r="J6267" s="1"/>
      <c r="K6267" s="1"/>
      <c r="L6267" s="1"/>
    </row>
    <row r="6268" spans="2:13" s="1" customFormat="1" ht="15" hidden="1" customHeight="1" outlineLevel="1" x14ac:dyDescent="0.15">
      <c r="B6268" s="7"/>
      <c r="D6268" s="9" t="s">
        <v>252</v>
      </c>
      <c r="F6268" s="8" t="s">
        <v>250</v>
      </c>
      <c r="H6268" s="30">
        <f>IF(H6262=0, 0, H6266/H6262)</f>
        <v>0</v>
      </c>
      <c r="I6268" s="30">
        <f>IF(I6262=0, 0, I6266/I6262)</f>
        <v>0</v>
      </c>
      <c r="J6268" s="30">
        <f>IF(J6262=0, 0, J6266/J6262)</f>
        <v>0</v>
      </c>
      <c r="K6268" s="30">
        <f>IF(K6262=0, 0, K6266/K6262)</f>
        <v>0</v>
      </c>
      <c r="L6268" s="30">
        <f>IF(L6262=0, 0, L6266/L6262)</f>
        <v>0</v>
      </c>
    </row>
    <row r="6269" spans="2:13" ht="4" hidden="1" customHeight="1" outlineLevel="1" x14ac:dyDescent="0.15">
      <c r="D6269" s="9"/>
      <c r="F6269" s="1"/>
      <c r="H6269" s="1"/>
      <c r="I6269" s="1"/>
      <c r="J6269" s="1"/>
      <c r="K6269" s="1"/>
      <c r="L6269" s="1"/>
    </row>
    <row r="6270" spans="2:13" s="1" customFormat="1" ht="15" hidden="1" customHeight="1" outlineLevel="1" x14ac:dyDescent="0.15">
      <c r="B6270" s="7"/>
      <c r="C6270" s="7"/>
      <c r="D6270" s="9" t="s">
        <v>251</v>
      </c>
      <c r="F6270" s="8" t="s">
        <v>259</v>
      </c>
      <c r="H6270" s="31"/>
      <c r="I6270" s="30">
        <f>IF(H6268=0, 0, -(I6268-H6268) / H6268)</f>
        <v>0</v>
      </c>
      <c r="J6270" s="30">
        <f>IF(I6268=0, 0, -(J6268-I6268) / I6268)</f>
        <v>0</v>
      </c>
      <c r="K6270" s="30">
        <f>IF(J6268=0, 0, -(K6268-J6268) / J6268)</f>
        <v>0</v>
      </c>
      <c r="L6270" s="30">
        <f>IF(K6268=0, 0, -(L6268-K6268) / K6268)</f>
        <v>0</v>
      </c>
    </row>
    <row r="6271" spans="2:13" hidden="1" outlineLevel="1" x14ac:dyDescent="0.15"/>
    <row r="6272" spans="2:13" s="1" customFormat="1" ht="18" hidden="1" customHeight="1" outlineLevel="1" x14ac:dyDescent="0.15">
      <c r="B6272" s="7"/>
      <c r="C6272" s="95" t="s">
        <v>241</v>
      </c>
      <c r="D6272" s="95"/>
      <c r="E6272" s="97">
        <f>IF(AND(J6199 = "Yes", OR(ISBLANK(Worker_Type_Filter), Worker_Type_Filter = H6204),
 OR(ISBLANK(Country_Filter), Country_Filter = J6204)), 1, 0)</f>
        <v>1</v>
      </c>
      <c r="F6272" s="96"/>
      <c r="G6272" s="96"/>
      <c r="H6272" s="96" t="s">
        <v>4</v>
      </c>
      <c r="I6272" s="96" t="s">
        <v>5</v>
      </c>
      <c r="J6272" s="96" t="s">
        <v>6</v>
      </c>
      <c r="K6272" s="96" t="s">
        <v>257</v>
      </c>
      <c r="L6272" s="96" t="s">
        <v>258</v>
      </c>
      <c r="M6272" s="96"/>
    </row>
    <row r="6273" spans="2:14" ht="10" hidden="1" customHeight="1" outlineLevel="1" x14ac:dyDescent="0.15">
      <c r="C6273" s="44" t="s">
        <v>248</v>
      </c>
    </row>
    <row r="6274" spans="2:14" ht="4" hidden="1" customHeight="1" outlineLevel="1" x14ac:dyDescent="0.15"/>
    <row r="6275" spans="2:14" s="1" customFormat="1" ht="15" hidden="1" customHeight="1" outlineLevel="1" x14ac:dyDescent="0.15">
      <c r="B6275" s="7"/>
      <c r="C6275" s="19">
        <v>1</v>
      </c>
      <c r="D6275" s="9" t="s">
        <v>17</v>
      </c>
      <c r="F6275" s="8" t="s">
        <v>9</v>
      </c>
      <c r="H6275" s="29">
        <f>H6258 * $E6272</f>
        <v>0</v>
      </c>
      <c r="I6275" s="29">
        <f>I6258 * $E6272</f>
        <v>0</v>
      </c>
      <c r="J6275" s="29">
        <f>J6258 * $E6272</f>
        <v>0</v>
      </c>
      <c r="K6275" s="29">
        <f>K6258 * $E6272</f>
        <v>0</v>
      </c>
      <c r="L6275" s="29">
        <f>L6258 * $E6272</f>
        <v>0</v>
      </c>
    </row>
    <row r="6276" spans="2:14" ht="4" hidden="1" customHeight="1" outlineLevel="1" x14ac:dyDescent="0.15">
      <c r="D6276" s="9"/>
      <c r="F6276" s="1"/>
      <c r="H6276" s="1"/>
      <c r="I6276" s="1"/>
      <c r="J6276" s="1"/>
      <c r="K6276" s="1"/>
      <c r="L6276" s="1"/>
    </row>
    <row r="6277" spans="2:14" s="1" customFormat="1" ht="15" hidden="1" customHeight="1" outlineLevel="1" x14ac:dyDescent="0.15">
      <c r="B6277" s="7"/>
      <c r="C6277" s="19">
        <v>2</v>
      </c>
      <c r="D6277" s="9" t="s">
        <v>249</v>
      </c>
      <c r="F6277" s="8" t="s">
        <v>9</v>
      </c>
      <c r="H6277" s="29">
        <f>H6260 * $E6272</f>
        <v>0</v>
      </c>
      <c r="I6277" s="29">
        <f>I6260 * $E6272</f>
        <v>0</v>
      </c>
      <c r="J6277" s="29">
        <f>J6260 * $E6272</f>
        <v>0</v>
      </c>
      <c r="K6277" s="29">
        <f>K6260 * $E6272</f>
        <v>0</v>
      </c>
      <c r="L6277" s="29">
        <f>L6260 * $E6272</f>
        <v>0</v>
      </c>
    </row>
    <row r="6278" spans="2:14" ht="4" hidden="1" customHeight="1" outlineLevel="1" x14ac:dyDescent="0.15">
      <c r="D6278" s="9"/>
      <c r="F6278" s="1"/>
      <c r="H6278" s="1"/>
      <c r="I6278" s="1"/>
      <c r="J6278" s="1"/>
      <c r="K6278" s="1"/>
      <c r="L6278" s="1"/>
    </row>
    <row r="6279" spans="2:14" s="1" customFormat="1" ht="15" hidden="1" customHeight="1" outlineLevel="1" x14ac:dyDescent="0.15">
      <c r="B6279" s="7"/>
      <c r="C6279" s="19">
        <v>3</v>
      </c>
      <c r="D6279" s="9" t="s">
        <v>11</v>
      </c>
      <c r="F6279" s="8" t="str">
        <f>ReportingCurrencyUnitLables</f>
        <v>USD 000s</v>
      </c>
      <c r="H6279" s="29">
        <f>H6262 * $E6272</f>
        <v>0</v>
      </c>
      <c r="I6279" s="29">
        <f>I6262 * $E6272</f>
        <v>0</v>
      </c>
      <c r="J6279" s="29">
        <f>J6262 * $E6272</f>
        <v>0</v>
      </c>
      <c r="K6279" s="29">
        <f>K6262 * $E6272</f>
        <v>0</v>
      </c>
      <c r="L6279" s="29">
        <f>L6262 * $E6272</f>
        <v>0</v>
      </c>
    </row>
    <row r="6280" spans="2:14" ht="4" hidden="1" customHeight="1" outlineLevel="1" x14ac:dyDescent="0.15">
      <c r="D6280" s="9"/>
      <c r="F6280" s="1"/>
      <c r="H6280" s="1"/>
      <c r="I6280" s="1"/>
      <c r="J6280" s="1"/>
      <c r="K6280" s="1"/>
      <c r="L6280" s="1"/>
    </row>
    <row r="6281" spans="2:14" s="1" customFormat="1" ht="15" hidden="1" customHeight="1" outlineLevel="1" x14ac:dyDescent="0.15">
      <c r="B6281" s="7"/>
      <c r="C6281" s="19">
        <v>4</v>
      </c>
      <c r="D6281" s="9" t="s">
        <v>256</v>
      </c>
      <c r="F6281" s="8" t="str">
        <f>ReportingCurrencyUnitLables</f>
        <v>USD 000s</v>
      </c>
      <c r="H6281" s="29">
        <f>H6266 * $E6272</f>
        <v>0</v>
      </c>
      <c r="I6281" s="29">
        <f>I6266 * $E6272</f>
        <v>0</v>
      </c>
      <c r="J6281" s="29">
        <f>J6266 * $E6272</f>
        <v>0</v>
      </c>
      <c r="K6281" s="29">
        <f>K6266 * $E6272</f>
        <v>0</v>
      </c>
      <c r="L6281" s="29">
        <f>L6266 * $E6272</f>
        <v>0</v>
      </c>
    </row>
    <row r="6282" spans="2:14" ht="4" hidden="1" customHeight="1" outlineLevel="1" x14ac:dyDescent="0.15">
      <c r="D6282" s="9"/>
      <c r="F6282" s="1"/>
      <c r="H6282" s="1"/>
      <c r="I6282" s="1"/>
      <c r="J6282" s="1"/>
      <c r="K6282" s="1"/>
      <c r="L6282" s="1"/>
    </row>
    <row r="6283" spans="2:14" ht="10" hidden="1" customHeight="1" outlineLevel="1" x14ac:dyDescent="0.15">
      <c r="B6283" s="45"/>
      <c r="C6283" s="41"/>
      <c r="D6283" s="41"/>
      <c r="E6283" s="41"/>
      <c r="F6283" s="41"/>
      <c r="G6283" s="41"/>
      <c r="H6283" s="41"/>
      <c r="I6283" s="46"/>
      <c r="J6283" s="46"/>
      <c r="K6283" s="46"/>
      <c r="L6283" s="41"/>
      <c r="M6283" s="41"/>
      <c r="N6283" s="1"/>
    </row>
    <row r="6284" spans="2:14" ht="10" customHeight="1" x14ac:dyDescent="0.15">
      <c r="B6284" s="45"/>
      <c r="C6284" s="41"/>
      <c r="D6284" s="41"/>
      <c r="E6284" s="41"/>
      <c r="F6284" s="41"/>
      <c r="G6284" s="41"/>
      <c r="H6284" s="41"/>
      <c r="I6284" s="46"/>
      <c r="J6284" s="46"/>
      <c r="K6284" s="46"/>
      <c r="L6284" s="41"/>
      <c r="M6284" s="41"/>
      <c r="N6284" s="1"/>
    </row>
    <row r="6285" spans="2:14" s="1" customFormat="1" ht="19" collapsed="1" x14ac:dyDescent="0.15">
      <c r="B6285" s="87" cm="1">
        <f t="array" aca="1" ref="B6285" ca="1">MAX($B$2:OFFSET(B6285,-1,0)+1)</f>
        <v>74</v>
      </c>
      <c r="C6285" s="88" t="str">
        <f>UPPER(J6290) &amp;" / " &amp; K6290  &amp; " / " &amp; L6290 &amp; " / " &amp; H6290</f>
        <v xml:space="preserve"> /  /  / </v>
      </c>
      <c r="D6285" s="88"/>
      <c r="E6285" s="41"/>
      <c r="F6285" s="41"/>
      <c r="G6285" s="41"/>
      <c r="H6285" s="62" t="str">
        <f>IF(COUNTIF(E6287:E6367, "!")&gt;0, "!", "")</f>
        <v/>
      </c>
      <c r="I6285" s="18" t="s">
        <v>240</v>
      </c>
      <c r="J6285" s="2" t="s">
        <v>210</v>
      </c>
      <c r="K6285" s="18" t="s">
        <v>266</v>
      </c>
      <c r="L6285" s="42">
        <f>E6358</f>
        <v>1</v>
      </c>
      <c r="M6285" s="41"/>
    </row>
    <row r="6286" spans="2:14" s="1" customFormat="1" ht="4" hidden="1" customHeight="1" outlineLevel="1" x14ac:dyDescent="0.15">
      <c r="B6286" s="92"/>
      <c r="C6286" s="93"/>
      <c r="D6286" s="93"/>
      <c r="E6286" s="93"/>
      <c r="F6286" s="93"/>
      <c r="G6286" s="93"/>
      <c r="H6286" s="93"/>
      <c r="I6286" s="94"/>
      <c r="J6286" s="94"/>
      <c r="K6286" s="94"/>
      <c r="L6286" s="93"/>
      <c r="M6286" s="93"/>
    </row>
    <row r="6287" spans="2:14" ht="10" hidden="1" customHeight="1" outlineLevel="1" x14ac:dyDescent="0.15"/>
    <row r="6288" spans="2:14" ht="15" hidden="1" customHeight="1" outlineLevel="1" x14ac:dyDescent="0.15">
      <c r="D6288" s="1"/>
      <c r="E6288" s="1"/>
      <c r="H6288" s="4" t="s">
        <v>1</v>
      </c>
      <c r="J6288" s="4" t="s">
        <v>0</v>
      </c>
      <c r="K6288" s="4" t="s">
        <v>209</v>
      </c>
      <c r="L6288" s="4" t="s">
        <v>263</v>
      </c>
    </row>
    <row r="6289" spans="2:13" ht="5" hidden="1" customHeight="1" outlineLevel="1" x14ac:dyDescent="0.15">
      <c r="D6289" s="1"/>
      <c r="E6289" s="1"/>
      <c r="H6289" s="1"/>
      <c r="J6289" s="1"/>
      <c r="K6289" s="1"/>
      <c r="L6289" s="1"/>
    </row>
    <row r="6290" spans="2:13" ht="15" hidden="1" customHeight="1" outlineLevel="1" x14ac:dyDescent="0.15">
      <c r="D6290" s="9" t="s">
        <v>2</v>
      </c>
      <c r="E6290" s="1"/>
      <c r="H6290" s="2"/>
      <c r="J6290" s="2"/>
      <c r="K6290" s="2"/>
      <c r="L6290" s="2"/>
    </row>
    <row r="6291" spans="2:13" hidden="1" outlineLevel="1" x14ac:dyDescent="0.15">
      <c r="D6291" s="1"/>
      <c r="E6291" s="1"/>
      <c r="F6291" s="1"/>
      <c r="H6291" s="1"/>
      <c r="I6291" s="1"/>
      <c r="J6291" s="1"/>
      <c r="K6291" s="1"/>
      <c r="L6291" s="1"/>
    </row>
    <row r="6292" spans="2:13" s="1" customFormat="1" ht="18" hidden="1" customHeight="1" outlineLevel="1" x14ac:dyDescent="0.15">
      <c r="B6292" s="7"/>
      <c r="C6292" s="95" t="s">
        <v>3</v>
      </c>
      <c r="D6292" s="95"/>
      <c r="E6292" s="95"/>
      <c r="F6292" s="96"/>
      <c r="G6292" s="96"/>
      <c r="H6292" s="96" t="s">
        <v>4</v>
      </c>
      <c r="I6292" s="96" t="s">
        <v>5</v>
      </c>
      <c r="J6292" s="96" t="s">
        <v>6</v>
      </c>
      <c r="K6292" s="96" t="s">
        <v>257</v>
      </c>
      <c r="L6292" s="96" t="s">
        <v>258</v>
      </c>
      <c r="M6292" s="96"/>
    </row>
    <row r="6293" spans="2:13" ht="10" hidden="1" customHeight="1" outlineLevel="1" x14ac:dyDescent="0.15">
      <c r="H6293" s="1"/>
      <c r="I6293" s="1"/>
      <c r="J6293" s="1"/>
      <c r="K6293" s="1"/>
      <c r="L6293" s="1"/>
    </row>
    <row r="6294" spans="2:13" s="1" customFormat="1" ht="15" hidden="1" customHeight="1" outlineLevel="1" x14ac:dyDescent="0.15">
      <c r="B6294" s="7"/>
      <c r="D6294" s="9" t="s">
        <v>3</v>
      </c>
      <c r="F6294" s="17" t="s">
        <v>331</v>
      </c>
      <c r="H6294" s="22"/>
      <c r="I6294" s="22"/>
      <c r="J6294" s="22"/>
      <c r="K6294" s="22"/>
      <c r="L6294" s="22"/>
    </row>
    <row r="6295" spans="2:13" ht="4" hidden="1" customHeight="1" outlineLevel="1" x14ac:dyDescent="0.15">
      <c r="D6295" s="1"/>
      <c r="E6295" s="1"/>
      <c r="F6295" s="1"/>
      <c r="H6295" s="1"/>
      <c r="I6295" s="1"/>
      <c r="J6295" s="1"/>
      <c r="K6295" s="1"/>
      <c r="L6295" s="1"/>
    </row>
    <row r="6296" spans="2:13" s="1" customFormat="1" ht="15" hidden="1" customHeight="1" outlineLevel="1" x14ac:dyDescent="0.15">
      <c r="B6296" s="7"/>
      <c r="D6296" s="9" t="s">
        <v>246</v>
      </c>
      <c r="F6296" s="8" t="str">
        <f>F6298 &amp; ":" &amp; F6294</f>
        <v>USD:[currency code]</v>
      </c>
      <c r="H6296" s="24"/>
      <c r="I6296" s="24"/>
      <c r="J6296" s="24"/>
      <c r="K6296" s="24"/>
      <c r="L6296" s="24"/>
    </row>
    <row r="6297" spans="2:13" ht="4" hidden="1" customHeight="1" outlineLevel="1" x14ac:dyDescent="0.15">
      <c r="D6297" s="1"/>
      <c r="E6297" s="1"/>
      <c r="F6297" s="1"/>
      <c r="H6297" s="1"/>
      <c r="I6297" s="1"/>
      <c r="J6297" s="1"/>
      <c r="K6297" s="1"/>
      <c r="L6297" s="1"/>
    </row>
    <row r="6298" spans="2:13" s="1" customFormat="1" ht="15" hidden="1" customHeight="1" outlineLevel="1" x14ac:dyDescent="0.15">
      <c r="B6298" s="7"/>
      <c r="D6298" s="9" t="s">
        <v>16</v>
      </c>
      <c r="F6298" s="8" t="str">
        <f>ReportingCurrency</f>
        <v>USD</v>
      </c>
      <c r="H6298" s="28">
        <f>IF(H6296=0, 0, H6294/H6296)</f>
        <v>0</v>
      </c>
      <c r="I6298" s="28">
        <f>IF(I6296=0, 0, I6294/I6296)</f>
        <v>0</v>
      </c>
      <c r="J6298" s="28">
        <f>IF(J6296=0, 0, J6294/J6296)</f>
        <v>0</v>
      </c>
      <c r="K6298" s="28">
        <f>IF(K6296=0, 0, K6294/K6296)</f>
        <v>0</v>
      </c>
      <c r="L6298" s="28">
        <f>IF(L6296=0, 0, L6294/L6296)</f>
        <v>0</v>
      </c>
    </row>
    <row r="6299" spans="2:13" ht="4" hidden="1" customHeight="1" outlineLevel="1" x14ac:dyDescent="0.15">
      <c r="D6299" s="1"/>
      <c r="E6299" s="1"/>
      <c r="F6299" s="1"/>
      <c r="H6299" s="1"/>
      <c r="I6299" s="1"/>
      <c r="J6299" s="1"/>
      <c r="K6299" s="1"/>
      <c r="L6299" s="1"/>
    </row>
    <row r="6300" spans="2:13" s="1" customFormat="1" ht="15" hidden="1" customHeight="1" outlineLevel="1" x14ac:dyDescent="0.15">
      <c r="B6300" s="7"/>
      <c r="D6300" s="9" t="s">
        <v>253</v>
      </c>
      <c r="F6300" s="8" t="s">
        <v>254</v>
      </c>
      <c r="H6300" s="2"/>
      <c r="I6300" s="2"/>
      <c r="J6300" s="2"/>
      <c r="K6300" s="2"/>
      <c r="L6300" s="2"/>
    </row>
    <row r="6301" spans="2:13" ht="4" hidden="1" customHeight="1" outlineLevel="1" x14ac:dyDescent="0.15">
      <c r="D6301" s="1"/>
      <c r="E6301" s="1"/>
      <c r="F6301" s="1"/>
      <c r="H6301" s="1"/>
      <c r="I6301" s="1"/>
      <c r="J6301" s="1"/>
      <c r="K6301" s="1"/>
      <c r="L6301" s="1"/>
    </row>
    <row r="6302" spans="2:13" s="1" customFormat="1" ht="15" hidden="1" customHeight="1" outlineLevel="1" x14ac:dyDescent="0.15">
      <c r="B6302" s="7"/>
      <c r="D6302" s="9" t="s">
        <v>279</v>
      </c>
      <c r="F6302" s="8" t="s">
        <v>255</v>
      </c>
      <c r="H6302" s="25"/>
      <c r="I6302" s="25"/>
      <c r="J6302" s="25"/>
      <c r="K6302" s="25"/>
      <c r="L6302" s="25"/>
    </row>
    <row r="6303" spans="2:13" hidden="1" outlineLevel="1" x14ac:dyDescent="0.15">
      <c r="D6303" s="1"/>
      <c r="E6303" s="1"/>
      <c r="F6303" s="1"/>
      <c r="H6303" s="1"/>
      <c r="I6303" s="1"/>
      <c r="J6303" s="1"/>
      <c r="K6303" s="1"/>
      <c r="L6303" s="1"/>
    </row>
    <row r="6304" spans="2:13" s="1" customFormat="1" ht="18" hidden="1" customHeight="1" outlineLevel="1" x14ac:dyDescent="0.15">
      <c r="B6304" s="7"/>
      <c r="C6304" s="95" t="s">
        <v>8</v>
      </c>
      <c r="D6304" s="95"/>
      <c r="E6304" s="95"/>
      <c r="F6304" s="96"/>
      <c r="G6304" s="96"/>
      <c r="H6304" s="96" t="s">
        <v>4</v>
      </c>
      <c r="I6304" s="96" t="s">
        <v>5</v>
      </c>
      <c r="J6304" s="96" t="s">
        <v>6</v>
      </c>
      <c r="K6304" s="96" t="s">
        <v>257</v>
      </c>
      <c r="L6304" s="96" t="s">
        <v>258</v>
      </c>
      <c r="M6304" s="96"/>
    </row>
    <row r="6305" spans="2:13" ht="10" hidden="1" customHeight="1" outlineLevel="1" x14ac:dyDescent="0.15">
      <c r="H6305" s="1"/>
      <c r="I6305" s="1"/>
      <c r="J6305" s="1"/>
      <c r="K6305" s="1"/>
      <c r="L6305" s="1"/>
    </row>
    <row r="6306" spans="2:13" ht="15" hidden="1" customHeight="1" outlineLevel="1" x14ac:dyDescent="0.15">
      <c r="D6306" s="9" t="s">
        <v>323</v>
      </c>
      <c r="E6306" s="1"/>
      <c r="F6306" s="1"/>
      <c r="H6306" s="65"/>
      <c r="I6306" s="1"/>
      <c r="J6306" s="1"/>
      <c r="K6306" s="1"/>
      <c r="L6306" s="1"/>
    </row>
    <row r="6307" spans="2:13" s="1" customFormat="1" ht="15" hidden="1" customHeight="1" outlineLevel="1" x14ac:dyDescent="0.15">
      <c r="B6307" s="7"/>
      <c r="D6307" s="63" t="s">
        <v>317</v>
      </c>
      <c r="F6307" s="8" t="s">
        <v>18</v>
      </c>
      <c r="H6307" s="23"/>
      <c r="I6307" s="23"/>
      <c r="J6307" s="23"/>
      <c r="K6307" s="23"/>
      <c r="L6307" s="23"/>
    </row>
    <row r="6308" spans="2:13" s="1" customFormat="1" ht="15" hidden="1" customHeight="1" outlineLevel="1" x14ac:dyDescent="0.15">
      <c r="B6308" s="7"/>
      <c r="D6308" s="63" t="s">
        <v>302</v>
      </c>
      <c r="F6308" s="8" t="s">
        <v>18</v>
      </c>
      <c r="H6308" s="23"/>
      <c r="I6308" s="23"/>
      <c r="J6308" s="23"/>
      <c r="K6308" s="23"/>
      <c r="L6308" s="23"/>
    </row>
    <row r="6309" spans="2:13" s="1" customFormat="1" ht="15" hidden="1" customHeight="1" outlineLevel="1" x14ac:dyDescent="0.15">
      <c r="B6309" s="7"/>
      <c r="D6309" s="63" t="s">
        <v>303</v>
      </c>
      <c r="F6309" s="8" t="s">
        <v>18</v>
      </c>
      <c r="H6309" s="23"/>
      <c r="I6309" s="23"/>
      <c r="J6309" s="23"/>
      <c r="K6309" s="23"/>
      <c r="L6309" s="23"/>
    </row>
    <row r="6310" spans="2:13" s="1" customFormat="1" ht="15" hidden="1" customHeight="1" outlineLevel="1" x14ac:dyDescent="0.15">
      <c r="B6310" s="7"/>
      <c r="D6310" s="63" t="s">
        <v>304</v>
      </c>
      <c r="F6310" s="8" t="s">
        <v>18</v>
      </c>
      <c r="H6310" s="23"/>
      <c r="I6310" s="23"/>
      <c r="J6310" s="23"/>
      <c r="K6310" s="23"/>
      <c r="L6310" s="23"/>
    </row>
    <row r="6311" spans="2:13" s="1" customFormat="1" ht="15" hidden="1" customHeight="1" outlineLevel="1" x14ac:dyDescent="0.15">
      <c r="B6311" s="7"/>
      <c r="D6311" s="63" t="s">
        <v>318</v>
      </c>
      <c r="F6311" s="8" t="s">
        <v>18</v>
      </c>
      <c r="H6311" s="23"/>
      <c r="I6311" s="23"/>
      <c r="J6311" s="23"/>
      <c r="K6311" s="23"/>
      <c r="L6311" s="23"/>
    </row>
    <row r="6312" spans="2:13" s="1" customFormat="1" ht="15" hidden="1" customHeight="1" outlineLevel="1" x14ac:dyDescent="0.15">
      <c r="B6312" s="7"/>
      <c r="D6312" s="63" t="s">
        <v>319</v>
      </c>
      <c r="F6312" s="8" t="s">
        <v>18</v>
      </c>
      <c r="H6312" s="23"/>
      <c r="I6312" s="23"/>
      <c r="J6312" s="23"/>
      <c r="K6312" s="23"/>
      <c r="L6312" s="23"/>
    </row>
    <row r="6313" spans="2:13" s="1" customFormat="1" ht="15" hidden="1" customHeight="1" outlineLevel="1" x14ac:dyDescent="0.15">
      <c r="B6313" s="7"/>
      <c r="D6313" s="63" t="s">
        <v>320</v>
      </c>
      <c r="F6313" s="8" t="s">
        <v>18</v>
      </c>
      <c r="H6313" s="23"/>
      <c r="I6313" s="23"/>
      <c r="J6313" s="23"/>
      <c r="K6313" s="23"/>
      <c r="L6313" s="23"/>
    </row>
    <row r="6314" spans="2:13" s="1" customFormat="1" ht="15" hidden="1" customHeight="1" outlineLevel="1" x14ac:dyDescent="0.15">
      <c r="B6314" s="7"/>
      <c r="D6314" s="63" t="s">
        <v>321</v>
      </c>
      <c r="F6314" s="8" t="s">
        <v>18</v>
      </c>
      <c r="H6314" s="23"/>
      <c r="I6314" s="23"/>
      <c r="J6314" s="23"/>
      <c r="K6314" s="23"/>
      <c r="L6314" s="23"/>
    </row>
    <row r="6315" spans="2:13" ht="4" hidden="1" customHeight="1" outlineLevel="1" x14ac:dyDescent="0.15">
      <c r="D6315" s="1"/>
      <c r="E6315" s="1"/>
      <c r="F6315" s="1"/>
      <c r="H6315" s="1"/>
      <c r="I6315" s="1"/>
      <c r="J6315" s="1"/>
      <c r="K6315" s="1"/>
      <c r="L6315" s="1"/>
    </row>
    <row r="6316" spans="2:13" s="1" customFormat="1" ht="15" hidden="1" customHeight="1" outlineLevel="1" x14ac:dyDescent="0.15">
      <c r="B6316" s="7"/>
      <c r="D6316" s="66" t="s">
        <v>327</v>
      </c>
      <c r="F6316" s="8" t="s">
        <v>18</v>
      </c>
      <c r="H6316" s="23"/>
      <c r="I6316" s="23"/>
      <c r="J6316" s="23"/>
      <c r="K6316" s="23"/>
      <c r="L6316" s="23"/>
    </row>
    <row r="6317" spans="2:13" ht="4" hidden="1" customHeight="1" outlineLevel="1" x14ac:dyDescent="0.15">
      <c r="D6317" s="1"/>
      <c r="E6317" s="1"/>
      <c r="F6317" s="1"/>
      <c r="H6317" s="1"/>
      <c r="I6317" s="1"/>
      <c r="J6317" s="1"/>
      <c r="K6317" s="1"/>
      <c r="L6317" s="1"/>
    </row>
    <row r="6318" spans="2:13" s="1" customFormat="1" ht="15" hidden="1" customHeight="1" outlineLevel="1" x14ac:dyDescent="0.15">
      <c r="B6318" s="7"/>
      <c r="D6318" s="60" t="s">
        <v>310</v>
      </c>
      <c r="E6318"/>
      <c r="F6318" s="8" t="s">
        <v>18</v>
      </c>
      <c r="H6318" s="28">
        <f>SUM(H6307:H6314, H6316)</f>
        <v>0</v>
      </c>
      <c r="I6318" s="28">
        <f t="shared" ref="I6318:L6318" si="365">SUM(I6307:I6314, I6316)</f>
        <v>0</v>
      </c>
      <c r="J6318" s="28">
        <f t="shared" si="365"/>
        <v>0</v>
      </c>
      <c r="K6318" s="28">
        <f t="shared" si="365"/>
        <v>0</v>
      </c>
      <c r="L6318" s="28">
        <f t="shared" si="365"/>
        <v>0</v>
      </c>
    </row>
    <row r="6319" spans="2:13" hidden="1" outlineLevel="1" x14ac:dyDescent="0.15">
      <c r="D6319" s="1"/>
      <c r="E6319" s="1"/>
      <c r="F6319" s="1"/>
      <c r="H6319" s="1"/>
      <c r="I6319" s="1"/>
      <c r="J6319" s="1"/>
      <c r="K6319" s="1"/>
      <c r="L6319" s="1"/>
    </row>
    <row r="6320" spans="2:13" s="1" customFormat="1" ht="18" hidden="1" customHeight="1" outlineLevel="1" x14ac:dyDescent="0.15">
      <c r="B6320" s="7"/>
      <c r="C6320" s="95" t="s">
        <v>322</v>
      </c>
      <c r="D6320" s="95"/>
      <c r="E6320" s="95"/>
      <c r="F6320" s="96"/>
      <c r="G6320" s="96"/>
      <c r="H6320" s="96" t="s">
        <v>4</v>
      </c>
      <c r="I6320" s="96" t="s">
        <v>5</v>
      </c>
      <c r="J6320" s="96" t="s">
        <v>6</v>
      </c>
      <c r="K6320" s="96" t="s">
        <v>257</v>
      </c>
      <c r="L6320" s="96" t="s">
        <v>258</v>
      </c>
      <c r="M6320" s="96"/>
    </row>
    <row r="6321" spans="2:12" ht="10" hidden="1" customHeight="1" outlineLevel="1" x14ac:dyDescent="0.15">
      <c r="H6321" s="1"/>
      <c r="I6321" s="1"/>
      <c r="J6321" s="1"/>
      <c r="K6321" s="1"/>
      <c r="L6321" s="1"/>
    </row>
    <row r="6322" spans="2:12" ht="15" hidden="1" customHeight="1" outlineLevel="1" x14ac:dyDescent="0.15">
      <c r="D6322" s="61" t="s">
        <v>308</v>
      </c>
      <c r="H6322" s="102" t="str" cm="1">
        <f t="array" ref="H6322">IF(OR(E6323:E6330 = "!"), "Red alert = missing data","")</f>
        <v/>
      </c>
      <c r="I6322" s="1"/>
      <c r="J6322" s="1"/>
      <c r="K6322" s="1"/>
      <c r="L6322" s="1"/>
    </row>
    <row r="6323" spans="2:12" s="1" customFormat="1" ht="15" hidden="1" customHeight="1" outlineLevel="1" x14ac:dyDescent="0.15">
      <c r="B6323" s="7"/>
      <c r="D6323" s="64" t="str">
        <f t="shared" ref="D6323:D6330" si="366">D6307</f>
        <v>[Role 1]</v>
      </c>
      <c r="E6323" s="62" t="str" cm="1">
        <f t="array" ref="E6323">IF(OR(H6307:L6307*H6323:L6323 &lt; H6307:L6307*1), "!", "")</f>
        <v/>
      </c>
      <c r="F6323" s="59" t="str">
        <f>F6294</f>
        <v>[currency code]</v>
      </c>
      <c r="H6323" s="23"/>
      <c r="I6323" s="23"/>
      <c r="J6323" s="23"/>
      <c r="K6323" s="23"/>
      <c r="L6323" s="23"/>
    </row>
    <row r="6324" spans="2:12" s="1" customFormat="1" ht="15" hidden="1" customHeight="1" outlineLevel="1" x14ac:dyDescent="0.15">
      <c r="B6324" s="7"/>
      <c r="D6324" s="64" t="str">
        <f t="shared" si="366"/>
        <v>[Role 2]</v>
      </c>
      <c r="E6324" s="62" t="str" cm="1">
        <f t="array" ref="E6324">IF(OR(H6308:L6308*H6324:L6324 &lt; H6308:L6308*1), "!", "")</f>
        <v/>
      </c>
      <c r="F6324" s="59" t="str">
        <f>F6294</f>
        <v>[currency code]</v>
      </c>
      <c r="H6324" s="23"/>
      <c r="I6324" s="23"/>
      <c r="J6324" s="23"/>
      <c r="K6324" s="23"/>
      <c r="L6324" s="23"/>
    </row>
    <row r="6325" spans="2:12" s="1" customFormat="1" ht="15" hidden="1" customHeight="1" outlineLevel="1" x14ac:dyDescent="0.15">
      <c r="B6325" s="7"/>
      <c r="D6325" s="64" t="str">
        <f t="shared" si="366"/>
        <v>[Role 3]</v>
      </c>
      <c r="E6325" s="62" t="str" cm="1">
        <f t="array" ref="E6325">IF(OR(H6309:L6309*H6325:L6325 &lt; H6309:L6309*1), "!", "")</f>
        <v/>
      </c>
      <c r="F6325" s="59" t="str">
        <f>F6294</f>
        <v>[currency code]</v>
      </c>
      <c r="H6325" s="23"/>
      <c r="I6325" s="23"/>
      <c r="J6325" s="23"/>
      <c r="K6325" s="23"/>
      <c r="L6325" s="23"/>
    </row>
    <row r="6326" spans="2:12" s="1" customFormat="1" ht="15" hidden="1" customHeight="1" outlineLevel="1" x14ac:dyDescent="0.15">
      <c r="B6326" s="7"/>
      <c r="D6326" s="64" t="str">
        <f t="shared" si="366"/>
        <v>[Role 4]</v>
      </c>
      <c r="E6326" s="62" t="str" cm="1">
        <f t="array" ref="E6326">IF(OR(H6310:L6310*H6326:L6326 &lt; H6310:L6310*1), "!", "")</f>
        <v/>
      </c>
      <c r="F6326" s="59" t="str">
        <f>F6294</f>
        <v>[currency code]</v>
      </c>
      <c r="H6326" s="23"/>
      <c r="I6326" s="23"/>
      <c r="J6326" s="23"/>
      <c r="K6326" s="23"/>
      <c r="L6326" s="23"/>
    </row>
    <row r="6327" spans="2:12" s="1" customFormat="1" ht="15" hidden="1" customHeight="1" outlineLevel="1" x14ac:dyDescent="0.15">
      <c r="B6327" s="7"/>
      <c r="D6327" s="64" t="str">
        <f t="shared" si="366"/>
        <v>[Role 5]</v>
      </c>
      <c r="E6327" s="62" t="str" cm="1">
        <f t="array" ref="E6327">IF(OR(H6311:L6311*H6327:L6327 &lt; H6311:L6311*1), "!", "")</f>
        <v/>
      </c>
      <c r="F6327" s="59" t="str">
        <f>F6294</f>
        <v>[currency code]</v>
      </c>
      <c r="H6327" s="23"/>
      <c r="I6327" s="23"/>
      <c r="J6327" s="23"/>
      <c r="K6327" s="23"/>
      <c r="L6327" s="23"/>
    </row>
    <row r="6328" spans="2:12" s="1" customFormat="1" ht="15" hidden="1" customHeight="1" outlineLevel="1" x14ac:dyDescent="0.15">
      <c r="B6328" s="7"/>
      <c r="D6328" s="64" t="str">
        <f t="shared" si="366"/>
        <v>[Role 6]</v>
      </c>
      <c r="E6328" s="62" t="str" cm="1">
        <f t="array" ref="E6328">IF(OR(H6312:L6312*H6328:L6328 &lt; H6312:L6312*1), "!", "")</f>
        <v/>
      </c>
      <c r="F6328" s="59" t="str">
        <f>F6294</f>
        <v>[currency code]</v>
      </c>
      <c r="H6328" s="23"/>
      <c r="I6328" s="23"/>
      <c r="J6328" s="23"/>
      <c r="K6328" s="23"/>
      <c r="L6328" s="23"/>
    </row>
    <row r="6329" spans="2:12" s="1" customFormat="1" ht="15" hidden="1" customHeight="1" outlineLevel="1" x14ac:dyDescent="0.15">
      <c r="B6329" s="7"/>
      <c r="D6329" s="64" t="str">
        <f t="shared" si="366"/>
        <v>[Role 7]</v>
      </c>
      <c r="E6329" s="62" t="str" cm="1">
        <f t="array" ref="E6329">IF(OR(H6313:L6313*H6329:L6329 &lt; H6313:L6313*1), "!", "")</f>
        <v/>
      </c>
      <c r="F6329" s="59" t="str">
        <f>F6294</f>
        <v>[currency code]</v>
      </c>
      <c r="H6329" s="23"/>
      <c r="I6329" s="23"/>
      <c r="J6329" s="23"/>
      <c r="K6329" s="23"/>
      <c r="L6329" s="23"/>
    </row>
    <row r="6330" spans="2:12" s="1" customFormat="1" ht="15" hidden="1" customHeight="1" outlineLevel="1" x14ac:dyDescent="0.15">
      <c r="B6330" s="7"/>
      <c r="D6330" s="64" t="str">
        <f t="shared" si="366"/>
        <v>[Role 8]</v>
      </c>
      <c r="E6330" s="62" t="str" cm="1">
        <f t="array" ref="E6330">IF(OR(H6314:L6314*H6330:L6330 &lt; H6314:L6314*1), "!", "")</f>
        <v/>
      </c>
      <c r="F6330" s="59" t="str">
        <f>F6294</f>
        <v>[currency code]</v>
      </c>
      <c r="H6330" s="23"/>
      <c r="I6330" s="23"/>
      <c r="J6330" s="23"/>
      <c r="K6330" s="23"/>
      <c r="L6330" s="23"/>
    </row>
    <row r="6331" spans="2:12" ht="10" hidden="1" customHeight="1" outlineLevel="1" x14ac:dyDescent="0.15">
      <c r="D6331" s="1"/>
      <c r="E6331" s="1"/>
      <c r="F6331" s="1"/>
      <c r="H6331" s="1"/>
      <c r="I6331" s="1"/>
      <c r="J6331" s="1"/>
      <c r="K6331" s="1"/>
      <c r="L6331" s="1"/>
    </row>
    <row r="6332" spans="2:12" ht="15" hidden="1" customHeight="1" outlineLevel="1" x14ac:dyDescent="0.15">
      <c r="D6332" s="61" t="s">
        <v>309</v>
      </c>
      <c r="E6332" s="1"/>
      <c r="F6332" s="1"/>
      <c r="H6332" s="104" t="s">
        <v>326</v>
      </c>
      <c r="I6332" s="1"/>
      <c r="J6332" s="1"/>
      <c r="K6332" s="1"/>
      <c r="L6332" s="1"/>
    </row>
    <row r="6333" spans="2:12" s="1" customFormat="1" ht="15" hidden="1" customHeight="1" outlineLevel="1" x14ac:dyDescent="0.15">
      <c r="B6333" s="7"/>
      <c r="D6333" s="64" t="str">
        <f t="shared" ref="D6333:D6340" si="367">D6307</f>
        <v>[Role 1]</v>
      </c>
      <c r="E6333" s="43"/>
      <c r="F6333" s="8" t="str">
        <f t="shared" ref="F6333:F6340" si="368">ReportingCurrency</f>
        <v>USD</v>
      </c>
      <c r="H6333" s="28">
        <f>IF(OR(H6296=0, H6307=0), 0, H6323/H6296)</f>
        <v>0</v>
      </c>
      <c r="I6333" s="28">
        <f>IF(OR(I6296=0, I6307=0), 0, I6323/I6296)</f>
        <v>0</v>
      </c>
      <c r="J6333" s="28">
        <f>IF(OR(J6296=0, J6307=0), 0, J6323/J6296)</f>
        <v>0</v>
      </c>
      <c r="K6333" s="28">
        <f>IF(OR(K6296=0, K6307=0), 0, K6323/K6296)</f>
        <v>0</v>
      </c>
      <c r="L6333" s="28">
        <f>IF(OR(L6296=0, L6307=0), 0, L6323/L6296)</f>
        <v>0</v>
      </c>
    </row>
    <row r="6334" spans="2:12" s="1" customFormat="1" ht="15" hidden="1" customHeight="1" outlineLevel="1" x14ac:dyDescent="0.15">
      <c r="B6334" s="7"/>
      <c r="D6334" s="64" t="str">
        <f t="shared" si="367"/>
        <v>[Role 2]</v>
      </c>
      <c r="E6334" s="43"/>
      <c r="F6334" s="8" t="str">
        <f t="shared" si="368"/>
        <v>USD</v>
      </c>
      <c r="H6334" s="28">
        <f>IF(OR(H6296=0, H6308=0), 0, H6324/H6296)</f>
        <v>0</v>
      </c>
      <c r="I6334" s="28">
        <f>IF(OR(I6296=0, I6308=0), 0, I6324/I6296)</f>
        <v>0</v>
      </c>
      <c r="J6334" s="28">
        <f>IF(OR(J6296=0, J6308=0), 0, J6324/J6296)</f>
        <v>0</v>
      </c>
      <c r="K6334" s="28">
        <f>IF(OR(K6296=0, K6308=0), 0, K6324/K6296)</f>
        <v>0</v>
      </c>
      <c r="L6334" s="28">
        <f>IF(OR(L6296=0, L6308=0), 0, L6324/L6296)</f>
        <v>0</v>
      </c>
    </row>
    <row r="6335" spans="2:12" s="1" customFormat="1" ht="15" hidden="1" customHeight="1" outlineLevel="1" x14ac:dyDescent="0.15">
      <c r="B6335" s="7"/>
      <c r="D6335" s="64" t="str">
        <f t="shared" si="367"/>
        <v>[Role 3]</v>
      </c>
      <c r="E6335" s="43"/>
      <c r="F6335" s="8" t="str">
        <f t="shared" si="368"/>
        <v>USD</v>
      </c>
      <c r="H6335" s="28">
        <f>IF(OR(H6296=0, H6309=0), 0, H6325/H6296)</f>
        <v>0</v>
      </c>
      <c r="I6335" s="28">
        <f>IF(OR(I6296=0, I6309=0), 0, I6325/I6296)</f>
        <v>0</v>
      </c>
      <c r="J6335" s="28">
        <f>IF(OR(J6296=0, J6309=0), 0, J6325/J6296)</f>
        <v>0</v>
      </c>
      <c r="K6335" s="28">
        <f>IF(OR(K6296=0, K6309=0), 0, K6325/K6296)</f>
        <v>0</v>
      </c>
      <c r="L6335" s="28">
        <f>IF(OR(L6296=0, L6309=0), 0, L6325/L6296)</f>
        <v>0</v>
      </c>
    </row>
    <row r="6336" spans="2:12" s="1" customFormat="1" ht="15" hidden="1" customHeight="1" outlineLevel="1" x14ac:dyDescent="0.15">
      <c r="B6336" s="7"/>
      <c r="D6336" s="64" t="str">
        <f t="shared" si="367"/>
        <v>[Role 4]</v>
      </c>
      <c r="E6336" s="43"/>
      <c r="F6336" s="8" t="str">
        <f t="shared" si="368"/>
        <v>USD</v>
      </c>
      <c r="H6336" s="28">
        <f>IF(OR(H6296=0, H6310=0), 0, H6326/H6296)</f>
        <v>0</v>
      </c>
      <c r="I6336" s="28">
        <f>IF(OR(I6296=0, I6310=0), 0, I6326/I6296)</f>
        <v>0</v>
      </c>
      <c r="J6336" s="28">
        <f>IF(OR(J6296=0, J6310=0), 0, J6326/J6296)</f>
        <v>0</v>
      </c>
      <c r="K6336" s="28">
        <f>IF(OR(K6296=0, K6310=0), 0, K6326/K6296)</f>
        <v>0</v>
      </c>
      <c r="L6336" s="28">
        <f>IF(OR(L6296=0, L6310=0), 0, L6326/L6296)</f>
        <v>0</v>
      </c>
    </row>
    <row r="6337" spans="2:13" s="1" customFormat="1" ht="15" hidden="1" customHeight="1" outlineLevel="1" x14ac:dyDescent="0.15">
      <c r="B6337" s="7"/>
      <c r="D6337" s="64" t="str">
        <f t="shared" si="367"/>
        <v>[Role 5]</v>
      </c>
      <c r="E6337" s="43"/>
      <c r="F6337" s="8" t="str">
        <f t="shared" si="368"/>
        <v>USD</v>
      </c>
      <c r="H6337" s="28">
        <f>IF(OR(H6296=0, H6311=0), 0, H6327/H6296)</f>
        <v>0</v>
      </c>
      <c r="I6337" s="28">
        <f>IF(OR(I6296=0, I6311=0), 0, I6327/I6296)</f>
        <v>0</v>
      </c>
      <c r="J6337" s="28">
        <f>IF(OR(J6296=0, J6311=0), 0, J6327/J6296)</f>
        <v>0</v>
      </c>
      <c r="K6337" s="28">
        <f>IF(OR(K6296=0, K6311=0), 0, K6327/K6296)</f>
        <v>0</v>
      </c>
      <c r="L6337" s="28">
        <f>IF(OR(L6296=0, L6311=0), 0, L6327/L6296)</f>
        <v>0</v>
      </c>
    </row>
    <row r="6338" spans="2:13" s="1" customFormat="1" ht="15" hidden="1" customHeight="1" outlineLevel="1" x14ac:dyDescent="0.15">
      <c r="B6338" s="7"/>
      <c r="D6338" s="64" t="str">
        <f t="shared" si="367"/>
        <v>[Role 6]</v>
      </c>
      <c r="E6338" s="43"/>
      <c r="F6338" s="8" t="str">
        <f t="shared" si="368"/>
        <v>USD</v>
      </c>
      <c r="H6338" s="28">
        <f>IF(OR(H6296=0, H6312=0), 0, H6328/H6296)</f>
        <v>0</v>
      </c>
      <c r="I6338" s="28">
        <f>IF(OR(I6296=0, I6312=0), 0, I6328/I6296)</f>
        <v>0</v>
      </c>
      <c r="J6338" s="28">
        <f>IF(OR(J6296=0, J6312=0), 0, J6328/J6296)</f>
        <v>0</v>
      </c>
      <c r="K6338" s="28">
        <f>IF(OR(K6296=0, K6312=0), 0, K6328/K6296)</f>
        <v>0</v>
      </c>
      <c r="L6338" s="28">
        <f>IF(OR(L6296=0, L6312=0), 0, L6328/L6296)</f>
        <v>0</v>
      </c>
    </row>
    <row r="6339" spans="2:13" s="1" customFormat="1" ht="15" hidden="1" customHeight="1" outlineLevel="1" x14ac:dyDescent="0.15">
      <c r="B6339" s="7"/>
      <c r="D6339" s="64" t="str">
        <f t="shared" si="367"/>
        <v>[Role 7]</v>
      </c>
      <c r="E6339" s="43"/>
      <c r="F6339" s="8" t="str">
        <f t="shared" si="368"/>
        <v>USD</v>
      </c>
      <c r="H6339" s="28">
        <f>IF(OR(H6296=0, H6313=0), 0, H6329/H6296)</f>
        <v>0</v>
      </c>
      <c r="I6339" s="28">
        <f>IF(OR(I6296=0, I6313=0), 0, I6329/I6296)</f>
        <v>0</v>
      </c>
      <c r="J6339" s="28">
        <f>IF(OR(J6296=0, J6313=0), 0, J6329/J6296)</f>
        <v>0</v>
      </c>
      <c r="K6339" s="28">
        <f>IF(OR(K6296=0, K6313=0), 0, K6329/K6296)</f>
        <v>0</v>
      </c>
      <c r="L6339" s="28">
        <f>IF(OR(L6296=0, L6313=0), 0, L6329/L6296)</f>
        <v>0</v>
      </c>
    </row>
    <row r="6340" spans="2:13" s="1" customFormat="1" ht="15" hidden="1" customHeight="1" outlineLevel="1" x14ac:dyDescent="0.15">
      <c r="B6340" s="7"/>
      <c r="D6340" s="64" t="str">
        <f t="shared" si="367"/>
        <v>[Role 8]</v>
      </c>
      <c r="E6340" s="43"/>
      <c r="F6340" s="8" t="str">
        <f t="shared" si="368"/>
        <v>USD</v>
      </c>
      <c r="H6340" s="28">
        <f>IF(OR(H6296=0, H6314=0), 0, H6330/H6296)</f>
        <v>0</v>
      </c>
      <c r="I6340" s="28">
        <f>IF(OR(I6296=0, I6314=0), 0, I6330/I6296)</f>
        <v>0</v>
      </c>
      <c r="J6340" s="28">
        <f>IF(OR(J6296=0, J6314=0), 0, J6330/J6296)</f>
        <v>0</v>
      </c>
      <c r="K6340" s="28">
        <f>IF(OR(K6296=0, K6314=0), 0, K6330/K6296)</f>
        <v>0</v>
      </c>
      <c r="L6340" s="28">
        <f>IF(OR(L6296=0, L6314=0), 0, L6330/L6296)</f>
        <v>0</v>
      </c>
    </row>
    <row r="6341" spans="2:13" hidden="1" outlineLevel="1" x14ac:dyDescent="0.15"/>
    <row r="6342" spans="2:13" s="1" customFormat="1" ht="18" hidden="1" customHeight="1" outlineLevel="1" x14ac:dyDescent="0.15">
      <c r="B6342" s="7"/>
      <c r="C6342" s="95" t="s">
        <v>10</v>
      </c>
      <c r="D6342" s="95"/>
      <c r="E6342" s="95"/>
      <c r="F6342" s="96"/>
      <c r="G6342" s="96"/>
      <c r="H6342" s="103" t="s">
        <v>4</v>
      </c>
      <c r="I6342" s="96" t="s">
        <v>5</v>
      </c>
      <c r="J6342" s="96" t="s">
        <v>6</v>
      </c>
      <c r="K6342" s="96" t="s">
        <v>257</v>
      </c>
      <c r="L6342" s="96" t="s">
        <v>258</v>
      </c>
      <c r="M6342" s="96"/>
    </row>
    <row r="6343" spans="2:13" ht="10" hidden="1" customHeight="1" outlineLevel="1" x14ac:dyDescent="0.15"/>
    <row r="6344" spans="2:13" s="1" customFormat="1" ht="15" hidden="1" customHeight="1" outlineLevel="1" x14ac:dyDescent="0.15">
      <c r="B6344" s="7"/>
      <c r="D6344" s="9" t="s">
        <v>17</v>
      </c>
      <c r="F6344" s="8" t="s">
        <v>9</v>
      </c>
      <c r="H6344" s="29">
        <f>H6318</f>
        <v>0</v>
      </c>
      <c r="I6344" s="29">
        <f>I6318</f>
        <v>0</v>
      </c>
      <c r="J6344" s="29">
        <f>J6318</f>
        <v>0</v>
      </c>
      <c r="K6344" s="29">
        <f>K6318</f>
        <v>0</v>
      </c>
      <c r="L6344" s="29">
        <f>L6318</f>
        <v>0</v>
      </c>
    </row>
    <row r="6345" spans="2:13" ht="4" hidden="1" customHeight="1" outlineLevel="1" x14ac:dyDescent="0.15">
      <c r="D6345" s="9"/>
      <c r="F6345" s="1"/>
      <c r="H6345" s="1"/>
      <c r="I6345" s="1"/>
      <c r="J6345" s="1"/>
      <c r="K6345" s="1"/>
      <c r="L6345" s="1"/>
    </row>
    <row r="6346" spans="2:13" s="1" customFormat="1" ht="15" hidden="1" customHeight="1" outlineLevel="1" x14ac:dyDescent="0.15">
      <c r="B6346" s="7"/>
      <c r="D6346" s="9" t="s">
        <v>249</v>
      </c>
      <c r="F6346" s="8" t="s">
        <v>9</v>
      </c>
      <c r="H6346" s="29" cm="1">
        <f t="array" ref="H6346">SUM(H6307:H6314 * (H6323:H6330 &lt;H6294))</f>
        <v>0</v>
      </c>
      <c r="I6346" s="29" cm="1">
        <f t="array" ref="I6346">SUM(I6307:I6314 * (I6323:I6330 &lt;I6294))</f>
        <v>0</v>
      </c>
      <c r="J6346" s="29" cm="1">
        <f t="array" ref="J6346">SUM(J6307:J6314 * (J6323:J6330 &lt;J6294))</f>
        <v>0</v>
      </c>
      <c r="K6346" s="29" cm="1">
        <f t="array" ref="K6346">SUM(K6307:K6314 * (K6323:K6330 &lt;K6294))</f>
        <v>0</v>
      </c>
      <c r="L6346" s="29" cm="1">
        <f t="array" ref="L6346">SUM(L6307:L6314 * (L6323:L6330 &lt;L6294))</f>
        <v>0</v>
      </c>
    </row>
    <row r="6347" spans="2:13" ht="4" hidden="1" customHeight="1" outlineLevel="1" x14ac:dyDescent="0.15">
      <c r="D6347" s="9"/>
      <c r="F6347" s="1"/>
      <c r="H6347" s="1"/>
      <c r="I6347" s="1"/>
      <c r="J6347" s="1"/>
      <c r="K6347" s="1"/>
      <c r="L6347" s="1"/>
    </row>
    <row r="6348" spans="2:13" s="1" customFormat="1" ht="15" hidden="1" customHeight="1" outlineLevel="1" x14ac:dyDescent="0.15">
      <c r="B6348" s="7"/>
      <c r="D6348" s="9" t="s">
        <v>11</v>
      </c>
      <c r="F6348" s="8" t="str">
        <f>ReportingCurrencyUnitLables</f>
        <v>USD 000s</v>
      </c>
      <c r="H6348" s="29">
        <f>H6298 * H6318 / 1000</f>
        <v>0</v>
      </c>
      <c r="I6348" s="105">
        <f t="shared" ref="I6348:L6348" si="369">I6298 * I6318 / 1000</f>
        <v>0</v>
      </c>
      <c r="J6348" s="29">
        <f t="shared" si="369"/>
        <v>0</v>
      </c>
      <c r="K6348" s="29">
        <f t="shared" si="369"/>
        <v>0</v>
      </c>
      <c r="L6348" s="29">
        <f t="shared" si="369"/>
        <v>0</v>
      </c>
    </row>
    <row r="6349" spans="2:13" ht="4" hidden="1" customHeight="1" outlineLevel="1" x14ac:dyDescent="0.15">
      <c r="D6349" s="9"/>
      <c r="F6349" s="1"/>
      <c r="H6349" s="1"/>
      <c r="I6349" s="1"/>
      <c r="J6349" s="1"/>
      <c r="K6349" s="1"/>
      <c r="L6349" s="1"/>
    </row>
    <row r="6350" spans="2:13" s="1" customFormat="1" ht="15" hidden="1" customHeight="1" outlineLevel="1" x14ac:dyDescent="0.15">
      <c r="B6350" s="7"/>
      <c r="D6350" s="9" t="s">
        <v>13</v>
      </c>
      <c r="F6350" s="8" t="s">
        <v>14</v>
      </c>
      <c r="H6350" s="30">
        <f>IF(H6344=0,0,H6346 / H6344)</f>
        <v>0</v>
      </c>
      <c r="I6350" s="30">
        <f>IF(I6344=0,0,I6346 / I6344)</f>
        <v>0</v>
      </c>
      <c r="J6350" s="30">
        <f>IF(J6344=0,0,J6346 / J6344)</f>
        <v>0</v>
      </c>
      <c r="K6350" s="30">
        <f>IF(K6344=0,0,K6346 / K6344)</f>
        <v>0</v>
      </c>
      <c r="L6350" s="30">
        <f>IF(L6344=0,0,L6346 / L6344)</f>
        <v>0</v>
      </c>
    </row>
    <row r="6351" spans="2:13" ht="4" hidden="1" customHeight="1" outlineLevel="1" x14ac:dyDescent="0.15">
      <c r="D6351" s="9"/>
      <c r="F6351" s="1"/>
      <c r="H6351" s="1"/>
      <c r="I6351" s="1"/>
      <c r="J6351" s="1"/>
      <c r="K6351" s="1"/>
      <c r="L6351" s="1"/>
    </row>
    <row r="6352" spans="2:13" ht="15" hidden="1" customHeight="1" outlineLevel="1" x14ac:dyDescent="0.15">
      <c r="D6352" s="9" t="s">
        <v>301</v>
      </c>
      <c r="F6352" s="8" t="str">
        <f>ReportingCurrencyUnitLables</f>
        <v>USD 000s</v>
      </c>
      <c r="G6352" s="1"/>
      <c r="H6352" s="105" cm="1">
        <f t="array" ref="H6352">SUM((H6333:H6340&lt;H6298) * (H6298 - H6333:H6340) * H6307:H6314) / 1000</f>
        <v>0</v>
      </c>
      <c r="I6352" s="105" cm="1">
        <f t="array" ref="I6352">SUM((I6333:I6340&lt;I6298) * (I6298 - I6333:I6340) * I6307:I6314) / 1000</f>
        <v>0</v>
      </c>
      <c r="J6352" s="105" cm="1">
        <f t="array" ref="J6352">SUM((J6333:J6340&lt;J6298) * (J6298 - J6333:J6340) * J6307:J6314) / 1000</f>
        <v>0</v>
      </c>
      <c r="K6352" s="105" cm="1">
        <f t="array" ref="K6352">SUM((K6333:K6340&lt;K6298) * (K6298 - K6333:K6340) * K6307:K6314) / 1000</f>
        <v>0</v>
      </c>
      <c r="L6352" s="105" cm="1">
        <f t="array" ref="L6352">SUM((L6333:L6340&lt;L6298) * (L6298 - L6333:L6340) * L6307:L6314) / 1000</f>
        <v>0</v>
      </c>
    </row>
    <row r="6353" spans="2:13" ht="4" hidden="1" customHeight="1" outlineLevel="1" x14ac:dyDescent="0.15">
      <c r="D6353" s="9"/>
      <c r="F6353" s="1"/>
      <c r="H6353" s="1"/>
      <c r="I6353" s="1"/>
      <c r="J6353" s="1"/>
      <c r="K6353" s="1"/>
      <c r="L6353" s="1"/>
    </row>
    <row r="6354" spans="2:13" s="1" customFormat="1" ht="15" hidden="1" customHeight="1" outlineLevel="1" x14ac:dyDescent="0.15">
      <c r="B6354" s="7"/>
      <c r="D6354" s="9" t="s">
        <v>252</v>
      </c>
      <c r="F6354" s="8" t="s">
        <v>250</v>
      </c>
      <c r="H6354" s="30">
        <f>IF(H6348=0, 0, H6352/H6348)</f>
        <v>0</v>
      </c>
      <c r="I6354" s="30">
        <f>IF(I6348=0, 0, I6352/I6348)</f>
        <v>0</v>
      </c>
      <c r="J6354" s="30">
        <f>IF(J6348=0, 0, J6352/J6348)</f>
        <v>0</v>
      </c>
      <c r="K6354" s="30">
        <f>IF(K6348=0, 0, K6352/K6348)</f>
        <v>0</v>
      </c>
      <c r="L6354" s="30">
        <f>IF(L6348=0, 0, L6352/L6348)</f>
        <v>0</v>
      </c>
    </row>
    <row r="6355" spans="2:13" ht="4" hidden="1" customHeight="1" outlineLevel="1" x14ac:dyDescent="0.15">
      <c r="D6355" s="9"/>
      <c r="F6355" s="1"/>
      <c r="H6355" s="1"/>
      <c r="I6355" s="1"/>
      <c r="J6355" s="1"/>
      <c r="K6355" s="1"/>
      <c r="L6355" s="1"/>
    </row>
    <row r="6356" spans="2:13" s="1" customFormat="1" ht="15" hidden="1" customHeight="1" outlineLevel="1" x14ac:dyDescent="0.15">
      <c r="B6356" s="7"/>
      <c r="C6356" s="7"/>
      <c r="D6356" s="9" t="s">
        <v>251</v>
      </c>
      <c r="F6356" s="8" t="s">
        <v>259</v>
      </c>
      <c r="H6356" s="31"/>
      <c r="I6356" s="30">
        <f>IF(H6354=0, 0, -(I6354-H6354) / H6354)</f>
        <v>0</v>
      </c>
      <c r="J6356" s="30">
        <f>IF(I6354=0, 0, -(J6354-I6354) / I6354)</f>
        <v>0</v>
      </c>
      <c r="K6356" s="30">
        <f>IF(J6354=0, 0, -(K6354-J6354) / J6354)</f>
        <v>0</v>
      </c>
      <c r="L6356" s="30">
        <f>IF(K6354=0, 0, -(L6354-K6354) / K6354)</f>
        <v>0</v>
      </c>
    </row>
    <row r="6357" spans="2:13" hidden="1" outlineLevel="1" x14ac:dyDescent="0.15"/>
    <row r="6358" spans="2:13" s="1" customFormat="1" ht="18" hidden="1" customHeight="1" outlineLevel="1" x14ac:dyDescent="0.15">
      <c r="B6358" s="7"/>
      <c r="C6358" s="95" t="s">
        <v>241</v>
      </c>
      <c r="D6358" s="95"/>
      <c r="E6358" s="97">
        <f>IF(AND(J6285 = "Yes", OR(ISBLANK(Worker_Type_Filter), Worker_Type_Filter = H6290),
 OR(ISBLANK(Country_Filter), Country_Filter = J6290)), 1, 0)</f>
        <v>1</v>
      </c>
      <c r="F6358" s="96"/>
      <c r="G6358" s="96"/>
      <c r="H6358" s="96" t="s">
        <v>4</v>
      </c>
      <c r="I6358" s="96" t="s">
        <v>5</v>
      </c>
      <c r="J6358" s="96" t="s">
        <v>6</v>
      </c>
      <c r="K6358" s="96" t="s">
        <v>257</v>
      </c>
      <c r="L6358" s="96" t="s">
        <v>258</v>
      </c>
      <c r="M6358" s="96"/>
    </row>
    <row r="6359" spans="2:13" ht="10" hidden="1" customHeight="1" outlineLevel="1" x14ac:dyDescent="0.15">
      <c r="C6359" s="44" t="s">
        <v>248</v>
      </c>
    </row>
    <row r="6360" spans="2:13" ht="4" hidden="1" customHeight="1" outlineLevel="1" x14ac:dyDescent="0.15"/>
    <row r="6361" spans="2:13" s="1" customFormat="1" ht="15" hidden="1" customHeight="1" outlineLevel="1" x14ac:dyDescent="0.15">
      <c r="B6361" s="7"/>
      <c r="C6361" s="19">
        <v>1</v>
      </c>
      <c r="D6361" s="9" t="s">
        <v>17</v>
      </c>
      <c r="F6361" s="8" t="s">
        <v>9</v>
      </c>
      <c r="H6361" s="29">
        <f>H6344 * $E6358</f>
        <v>0</v>
      </c>
      <c r="I6361" s="29">
        <f>I6344 * $E6358</f>
        <v>0</v>
      </c>
      <c r="J6361" s="29">
        <f>J6344 * $E6358</f>
        <v>0</v>
      </c>
      <c r="K6361" s="29">
        <f>K6344 * $E6358</f>
        <v>0</v>
      </c>
      <c r="L6361" s="29">
        <f>L6344 * $E6358</f>
        <v>0</v>
      </c>
    </row>
    <row r="6362" spans="2:13" ht="4" hidden="1" customHeight="1" outlineLevel="1" x14ac:dyDescent="0.15">
      <c r="D6362" s="9"/>
      <c r="F6362" s="1"/>
      <c r="H6362" s="1"/>
      <c r="I6362" s="1"/>
      <c r="J6362" s="1"/>
      <c r="K6362" s="1"/>
      <c r="L6362" s="1"/>
    </row>
    <row r="6363" spans="2:13" s="1" customFormat="1" ht="15" hidden="1" customHeight="1" outlineLevel="1" x14ac:dyDescent="0.15">
      <c r="B6363" s="7"/>
      <c r="C6363" s="19">
        <v>2</v>
      </c>
      <c r="D6363" s="9" t="s">
        <v>249</v>
      </c>
      <c r="F6363" s="8" t="s">
        <v>9</v>
      </c>
      <c r="H6363" s="29">
        <f>H6346 * $E6358</f>
        <v>0</v>
      </c>
      <c r="I6363" s="29">
        <f>I6346 * $E6358</f>
        <v>0</v>
      </c>
      <c r="J6363" s="29">
        <f>J6346 * $E6358</f>
        <v>0</v>
      </c>
      <c r="K6363" s="29">
        <f>K6346 * $E6358</f>
        <v>0</v>
      </c>
      <c r="L6363" s="29">
        <f>L6346 * $E6358</f>
        <v>0</v>
      </c>
    </row>
    <row r="6364" spans="2:13" ht="4" hidden="1" customHeight="1" outlineLevel="1" x14ac:dyDescent="0.15">
      <c r="D6364" s="9"/>
      <c r="F6364" s="1"/>
      <c r="H6364" s="1"/>
      <c r="I6364" s="1"/>
      <c r="J6364" s="1"/>
      <c r="K6364" s="1"/>
      <c r="L6364" s="1"/>
    </row>
    <row r="6365" spans="2:13" s="1" customFormat="1" ht="15" hidden="1" customHeight="1" outlineLevel="1" x14ac:dyDescent="0.15">
      <c r="B6365" s="7"/>
      <c r="C6365" s="19">
        <v>3</v>
      </c>
      <c r="D6365" s="9" t="s">
        <v>11</v>
      </c>
      <c r="F6365" s="8" t="str">
        <f>ReportingCurrencyUnitLables</f>
        <v>USD 000s</v>
      </c>
      <c r="H6365" s="29">
        <f>H6348 * $E6358</f>
        <v>0</v>
      </c>
      <c r="I6365" s="29">
        <f>I6348 * $E6358</f>
        <v>0</v>
      </c>
      <c r="J6365" s="29">
        <f>J6348 * $E6358</f>
        <v>0</v>
      </c>
      <c r="K6365" s="29">
        <f>K6348 * $E6358</f>
        <v>0</v>
      </c>
      <c r="L6365" s="29">
        <f>L6348 * $E6358</f>
        <v>0</v>
      </c>
    </row>
    <row r="6366" spans="2:13" ht="4" hidden="1" customHeight="1" outlineLevel="1" x14ac:dyDescent="0.15">
      <c r="D6366" s="9"/>
      <c r="F6366" s="1"/>
      <c r="H6366" s="1"/>
      <c r="I6366" s="1"/>
      <c r="J6366" s="1"/>
      <c r="K6366" s="1"/>
      <c r="L6366" s="1"/>
    </row>
    <row r="6367" spans="2:13" s="1" customFormat="1" ht="15" hidden="1" customHeight="1" outlineLevel="1" x14ac:dyDescent="0.15">
      <c r="B6367" s="7"/>
      <c r="C6367" s="19">
        <v>4</v>
      </c>
      <c r="D6367" s="9" t="s">
        <v>256</v>
      </c>
      <c r="F6367" s="8" t="str">
        <f>ReportingCurrencyUnitLables</f>
        <v>USD 000s</v>
      </c>
      <c r="H6367" s="29">
        <f>H6352 * $E6358</f>
        <v>0</v>
      </c>
      <c r="I6367" s="29">
        <f>I6352 * $E6358</f>
        <v>0</v>
      </c>
      <c r="J6367" s="29">
        <f>J6352 * $E6358</f>
        <v>0</v>
      </c>
      <c r="K6367" s="29">
        <f>K6352 * $E6358</f>
        <v>0</v>
      </c>
      <c r="L6367" s="29">
        <f>L6352 * $E6358</f>
        <v>0</v>
      </c>
    </row>
    <row r="6368" spans="2:13" ht="4" hidden="1" customHeight="1" outlineLevel="1" x14ac:dyDescent="0.15">
      <c r="D6368" s="9"/>
      <c r="F6368" s="1"/>
      <c r="H6368" s="1"/>
      <c r="I6368" s="1"/>
      <c r="J6368" s="1"/>
      <c r="K6368" s="1"/>
      <c r="L6368" s="1"/>
    </row>
    <row r="6369" spans="2:14" ht="10" hidden="1" customHeight="1" outlineLevel="1" x14ac:dyDescent="0.15">
      <c r="B6369" s="45"/>
      <c r="C6369" s="41"/>
      <c r="D6369" s="41"/>
      <c r="E6369" s="41"/>
      <c r="F6369" s="41"/>
      <c r="G6369" s="41"/>
      <c r="H6369" s="41"/>
      <c r="I6369" s="46"/>
      <c r="J6369" s="46"/>
      <c r="K6369" s="46"/>
      <c r="L6369" s="41"/>
      <c r="M6369" s="41"/>
      <c r="N6369" s="1"/>
    </row>
    <row r="6370" spans="2:14" ht="10" customHeight="1" x14ac:dyDescent="0.15"/>
    <row r="6371" spans="2:14" s="1" customFormat="1" ht="19" collapsed="1" x14ac:dyDescent="0.15">
      <c r="B6371" s="87" cm="1">
        <f t="array" aca="1" ref="B6371" ca="1">MAX($B$2:OFFSET(B6371,-1,0)+1)</f>
        <v>75</v>
      </c>
      <c r="C6371" s="88" t="str">
        <f>UPPER(J6376) &amp;" / " &amp; K6376  &amp; " / " &amp; L6376 &amp; " / " &amp; H6376</f>
        <v xml:space="preserve"> /  /  / </v>
      </c>
      <c r="D6371" s="88"/>
      <c r="E6371" s="41"/>
      <c r="F6371" s="41"/>
      <c r="G6371" s="41"/>
      <c r="H6371" s="62" t="str">
        <f>IF(COUNTIF(E6373:E6453, "!")&gt;0, "!", "")</f>
        <v/>
      </c>
      <c r="I6371" s="18" t="s">
        <v>240</v>
      </c>
      <c r="J6371" s="2" t="s">
        <v>210</v>
      </c>
      <c r="K6371" s="18" t="s">
        <v>266</v>
      </c>
      <c r="L6371" s="42">
        <f>E6444</f>
        <v>1</v>
      </c>
      <c r="M6371" s="41"/>
    </row>
    <row r="6372" spans="2:14" s="1" customFormat="1" ht="4" hidden="1" customHeight="1" outlineLevel="1" x14ac:dyDescent="0.15">
      <c r="B6372" s="92"/>
      <c r="C6372" s="93"/>
      <c r="D6372" s="93"/>
      <c r="E6372" s="93"/>
      <c r="F6372" s="93"/>
      <c r="G6372" s="93"/>
      <c r="H6372" s="93"/>
      <c r="I6372" s="94"/>
      <c r="J6372" s="94"/>
      <c r="K6372" s="94"/>
      <c r="L6372" s="93"/>
      <c r="M6372" s="93"/>
    </row>
    <row r="6373" spans="2:14" ht="10" hidden="1" customHeight="1" outlineLevel="1" x14ac:dyDescent="0.15"/>
    <row r="6374" spans="2:14" ht="15" hidden="1" customHeight="1" outlineLevel="1" x14ac:dyDescent="0.15">
      <c r="D6374" s="1"/>
      <c r="E6374" s="1"/>
      <c r="H6374" s="4" t="s">
        <v>1</v>
      </c>
      <c r="J6374" s="4" t="s">
        <v>0</v>
      </c>
      <c r="K6374" s="4" t="s">
        <v>209</v>
      </c>
      <c r="L6374" s="4" t="s">
        <v>263</v>
      </c>
    </row>
    <row r="6375" spans="2:14" ht="5" hidden="1" customHeight="1" outlineLevel="1" x14ac:dyDescent="0.15">
      <c r="D6375" s="1"/>
      <c r="E6375" s="1"/>
      <c r="H6375" s="1"/>
      <c r="J6375" s="1"/>
      <c r="K6375" s="1"/>
      <c r="L6375" s="1"/>
    </row>
    <row r="6376" spans="2:14" ht="15" hidden="1" customHeight="1" outlineLevel="1" x14ac:dyDescent="0.15">
      <c r="D6376" s="9" t="s">
        <v>2</v>
      </c>
      <c r="E6376" s="1"/>
      <c r="H6376" s="2"/>
      <c r="J6376" s="2"/>
      <c r="K6376" s="2"/>
      <c r="L6376" s="2"/>
    </row>
    <row r="6377" spans="2:14" hidden="1" outlineLevel="1" x14ac:dyDescent="0.15">
      <c r="D6377" s="1"/>
      <c r="E6377" s="1"/>
      <c r="F6377" s="1"/>
      <c r="H6377" s="1"/>
      <c r="I6377" s="1"/>
      <c r="J6377" s="1"/>
      <c r="K6377" s="1"/>
      <c r="L6377" s="1"/>
    </row>
    <row r="6378" spans="2:14" s="1" customFormat="1" ht="18" hidden="1" customHeight="1" outlineLevel="1" x14ac:dyDescent="0.15">
      <c r="B6378" s="7"/>
      <c r="C6378" s="95" t="s">
        <v>3</v>
      </c>
      <c r="D6378" s="95"/>
      <c r="E6378" s="95"/>
      <c r="F6378" s="96"/>
      <c r="G6378" s="96"/>
      <c r="H6378" s="96" t="s">
        <v>4</v>
      </c>
      <c r="I6378" s="96" t="s">
        <v>5</v>
      </c>
      <c r="J6378" s="96" t="s">
        <v>6</v>
      </c>
      <c r="K6378" s="96" t="s">
        <v>257</v>
      </c>
      <c r="L6378" s="96" t="s">
        <v>258</v>
      </c>
      <c r="M6378" s="96"/>
    </row>
    <row r="6379" spans="2:14" ht="10" hidden="1" customHeight="1" outlineLevel="1" x14ac:dyDescent="0.15">
      <c r="H6379" s="1"/>
      <c r="I6379" s="1"/>
      <c r="J6379" s="1"/>
      <c r="K6379" s="1"/>
      <c r="L6379" s="1"/>
    </row>
    <row r="6380" spans="2:14" s="1" customFormat="1" ht="15" hidden="1" customHeight="1" outlineLevel="1" x14ac:dyDescent="0.15">
      <c r="B6380" s="7"/>
      <c r="D6380" s="9" t="s">
        <v>3</v>
      </c>
      <c r="F6380" s="17" t="s">
        <v>331</v>
      </c>
      <c r="H6380" s="22"/>
      <c r="I6380" s="22"/>
      <c r="J6380" s="22"/>
      <c r="K6380" s="22"/>
      <c r="L6380" s="22"/>
    </row>
    <row r="6381" spans="2:14" ht="4" hidden="1" customHeight="1" outlineLevel="1" x14ac:dyDescent="0.15">
      <c r="D6381" s="1"/>
      <c r="E6381" s="1"/>
      <c r="F6381" s="1"/>
      <c r="H6381" s="1"/>
      <c r="I6381" s="1"/>
      <c r="J6381" s="1"/>
      <c r="K6381" s="1"/>
      <c r="L6381" s="1"/>
    </row>
    <row r="6382" spans="2:14" s="1" customFormat="1" ht="15" hidden="1" customHeight="1" outlineLevel="1" x14ac:dyDescent="0.15">
      <c r="B6382" s="7"/>
      <c r="D6382" s="9" t="s">
        <v>246</v>
      </c>
      <c r="F6382" s="8" t="str">
        <f>F6384 &amp; ":" &amp; F6380</f>
        <v>USD:[currency code]</v>
      </c>
      <c r="H6382" s="24"/>
      <c r="I6382" s="24"/>
      <c r="J6382" s="24"/>
      <c r="K6382" s="24"/>
      <c r="L6382" s="24"/>
    </row>
    <row r="6383" spans="2:14" ht="4" hidden="1" customHeight="1" outlineLevel="1" x14ac:dyDescent="0.15">
      <c r="D6383" s="1"/>
      <c r="E6383" s="1"/>
      <c r="F6383" s="1"/>
      <c r="H6383" s="1"/>
      <c r="I6383" s="1"/>
      <c r="J6383" s="1"/>
      <c r="K6383" s="1"/>
      <c r="L6383" s="1"/>
    </row>
    <row r="6384" spans="2:14" s="1" customFormat="1" ht="15" hidden="1" customHeight="1" outlineLevel="1" x14ac:dyDescent="0.15">
      <c r="B6384" s="7"/>
      <c r="D6384" s="9" t="s">
        <v>16</v>
      </c>
      <c r="F6384" s="8" t="str">
        <f>ReportingCurrency</f>
        <v>USD</v>
      </c>
      <c r="H6384" s="28">
        <f>IF(H6382=0, 0, H6380/H6382)</f>
        <v>0</v>
      </c>
      <c r="I6384" s="28">
        <f>IF(I6382=0, 0, I6380/I6382)</f>
        <v>0</v>
      </c>
      <c r="J6384" s="28">
        <f>IF(J6382=0, 0, J6380/J6382)</f>
        <v>0</v>
      </c>
      <c r="K6384" s="28">
        <f>IF(K6382=0, 0, K6380/K6382)</f>
        <v>0</v>
      </c>
      <c r="L6384" s="28">
        <f>IF(L6382=0, 0, L6380/L6382)</f>
        <v>0</v>
      </c>
    </row>
    <row r="6385" spans="2:13" ht="4" hidden="1" customHeight="1" outlineLevel="1" x14ac:dyDescent="0.15">
      <c r="D6385" s="1"/>
      <c r="E6385" s="1"/>
      <c r="F6385" s="1"/>
      <c r="H6385" s="1"/>
      <c r="I6385" s="1"/>
      <c r="J6385" s="1"/>
      <c r="K6385" s="1"/>
      <c r="L6385" s="1"/>
    </row>
    <row r="6386" spans="2:13" s="1" customFormat="1" ht="15" hidden="1" customHeight="1" outlineLevel="1" x14ac:dyDescent="0.15">
      <c r="B6386" s="7"/>
      <c r="D6386" s="9" t="s">
        <v>253</v>
      </c>
      <c r="F6386" s="8" t="s">
        <v>254</v>
      </c>
      <c r="H6386" s="2"/>
      <c r="I6386" s="2"/>
      <c r="J6386" s="2"/>
      <c r="K6386" s="2"/>
      <c r="L6386" s="2"/>
    </row>
    <row r="6387" spans="2:13" ht="4" hidden="1" customHeight="1" outlineLevel="1" x14ac:dyDescent="0.15">
      <c r="D6387" s="1"/>
      <c r="E6387" s="1"/>
      <c r="F6387" s="1"/>
      <c r="H6387" s="1"/>
      <c r="I6387" s="1"/>
      <c r="J6387" s="1"/>
      <c r="K6387" s="1"/>
      <c r="L6387" s="1"/>
    </row>
    <row r="6388" spans="2:13" s="1" customFormat="1" ht="15" hidden="1" customHeight="1" outlineLevel="1" x14ac:dyDescent="0.15">
      <c r="B6388" s="7"/>
      <c r="D6388" s="9" t="s">
        <v>279</v>
      </c>
      <c r="F6388" s="8" t="s">
        <v>255</v>
      </c>
      <c r="H6388" s="25"/>
      <c r="I6388" s="25"/>
      <c r="J6388" s="25"/>
      <c r="K6388" s="25"/>
      <c r="L6388" s="25"/>
    </row>
    <row r="6389" spans="2:13" hidden="1" outlineLevel="1" x14ac:dyDescent="0.15">
      <c r="D6389" s="1"/>
      <c r="E6389" s="1"/>
      <c r="F6389" s="1"/>
      <c r="H6389" s="1"/>
      <c r="I6389" s="1"/>
      <c r="J6389" s="1"/>
      <c r="K6389" s="1"/>
      <c r="L6389" s="1"/>
    </row>
    <row r="6390" spans="2:13" s="1" customFormat="1" ht="18" hidden="1" customHeight="1" outlineLevel="1" x14ac:dyDescent="0.15">
      <c r="B6390" s="7"/>
      <c r="C6390" s="95" t="s">
        <v>8</v>
      </c>
      <c r="D6390" s="95"/>
      <c r="E6390" s="95"/>
      <c r="F6390" s="96"/>
      <c r="G6390" s="96"/>
      <c r="H6390" s="96" t="s">
        <v>4</v>
      </c>
      <c r="I6390" s="96" t="s">
        <v>5</v>
      </c>
      <c r="J6390" s="96" t="s">
        <v>6</v>
      </c>
      <c r="K6390" s="96" t="s">
        <v>257</v>
      </c>
      <c r="L6390" s="96" t="s">
        <v>258</v>
      </c>
      <c r="M6390" s="96"/>
    </row>
    <row r="6391" spans="2:13" ht="10" hidden="1" customHeight="1" outlineLevel="1" x14ac:dyDescent="0.15">
      <c r="H6391" s="1"/>
      <c r="I6391" s="1"/>
      <c r="J6391" s="1"/>
      <c r="K6391" s="1"/>
      <c r="L6391" s="1"/>
    </row>
    <row r="6392" spans="2:13" ht="15" hidden="1" customHeight="1" outlineLevel="1" x14ac:dyDescent="0.15">
      <c r="D6392" s="9" t="s">
        <v>323</v>
      </c>
      <c r="E6392" s="1"/>
      <c r="F6392" s="1"/>
      <c r="H6392" s="65"/>
      <c r="I6392" s="1"/>
      <c r="J6392" s="1"/>
      <c r="K6392" s="1"/>
      <c r="L6392" s="1"/>
    </row>
    <row r="6393" spans="2:13" s="1" customFormat="1" ht="15" hidden="1" customHeight="1" outlineLevel="1" x14ac:dyDescent="0.15">
      <c r="B6393" s="7"/>
      <c r="D6393" s="63" t="s">
        <v>317</v>
      </c>
      <c r="F6393" s="8" t="s">
        <v>18</v>
      </c>
      <c r="H6393" s="23"/>
      <c r="I6393" s="23"/>
      <c r="J6393" s="23"/>
      <c r="K6393" s="23"/>
      <c r="L6393" s="23"/>
    </row>
    <row r="6394" spans="2:13" s="1" customFormat="1" ht="15" hidden="1" customHeight="1" outlineLevel="1" x14ac:dyDescent="0.15">
      <c r="B6394" s="7"/>
      <c r="D6394" s="63" t="s">
        <v>302</v>
      </c>
      <c r="F6394" s="8" t="s">
        <v>18</v>
      </c>
      <c r="H6394" s="23"/>
      <c r="I6394" s="23"/>
      <c r="J6394" s="23"/>
      <c r="K6394" s="23"/>
      <c r="L6394" s="23"/>
    </row>
    <row r="6395" spans="2:13" s="1" customFormat="1" ht="15" hidden="1" customHeight="1" outlineLevel="1" x14ac:dyDescent="0.15">
      <c r="B6395" s="7"/>
      <c r="D6395" s="63" t="s">
        <v>303</v>
      </c>
      <c r="F6395" s="8" t="s">
        <v>18</v>
      </c>
      <c r="H6395" s="23"/>
      <c r="I6395" s="23"/>
      <c r="J6395" s="23"/>
      <c r="K6395" s="23"/>
      <c r="L6395" s="23"/>
    </row>
    <row r="6396" spans="2:13" s="1" customFormat="1" ht="15" hidden="1" customHeight="1" outlineLevel="1" x14ac:dyDescent="0.15">
      <c r="B6396" s="7"/>
      <c r="D6396" s="63" t="s">
        <v>304</v>
      </c>
      <c r="F6396" s="8" t="s">
        <v>18</v>
      </c>
      <c r="H6396" s="23"/>
      <c r="I6396" s="23"/>
      <c r="J6396" s="23"/>
      <c r="K6396" s="23"/>
      <c r="L6396" s="23"/>
    </row>
    <row r="6397" spans="2:13" s="1" customFormat="1" ht="15" hidden="1" customHeight="1" outlineLevel="1" x14ac:dyDescent="0.15">
      <c r="B6397" s="7"/>
      <c r="D6397" s="63" t="s">
        <v>318</v>
      </c>
      <c r="F6397" s="8" t="s">
        <v>18</v>
      </c>
      <c r="H6397" s="23"/>
      <c r="I6397" s="23"/>
      <c r="J6397" s="23"/>
      <c r="K6397" s="23"/>
      <c r="L6397" s="23"/>
    </row>
    <row r="6398" spans="2:13" s="1" customFormat="1" ht="15" hidden="1" customHeight="1" outlineLevel="1" x14ac:dyDescent="0.15">
      <c r="B6398" s="7"/>
      <c r="D6398" s="63" t="s">
        <v>319</v>
      </c>
      <c r="F6398" s="8" t="s">
        <v>18</v>
      </c>
      <c r="H6398" s="23"/>
      <c r="I6398" s="23"/>
      <c r="J6398" s="23"/>
      <c r="K6398" s="23"/>
      <c r="L6398" s="23"/>
    </row>
    <row r="6399" spans="2:13" s="1" customFormat="1" ht="15" hidden="1" customHeight="1" outlineLevel="1" x14ac:dyDescent="0.15">
      <c r="B6399" s="7"/>
      <c r="D6399" s="63" t="s">
        <v>320</v>
      </c>
      <c r="F6399" s="8" t="s">
        <v>18</v>
      </c>
      <c r="H6399" s="23"/>
      <c r="I6399" s="23"/>
      <c r="J6399" s="23"/>
      <c r="K6399" s="23"/>
      <c r="L6399" s="23"/>
    </row>
    <row r="6400" spans="2:13" s="1" customFormat="1" ht="15" hidden="1" customHeight="1" outlineLevel="1" x14ac:dyDescent="0.15">
      <c r="B6400" s="7"/>
      <c r="D6400" s="63" t="s">
        <v>321</v>
      </c>
      <c r="F6400" s="8" t="s">
        <v>18</v>
      </c>
      <c r="H6400" s="23"/>
      <c r="I6400" s="23"/>
      <c r="J6400" s="23"/>
      <c r="K6400" s="23"/>
      <c r="L6400" s="23"/>
    </row>
    <row r="6401" spans="2:13" ht="4" hidden="1" customHeight="1" outlineLevel="1" x14ac:dyDescent="0.15">
      <c r="D6401" s="1"/>
      <c r="E6401" s="1"/>
      <c r="F6401" s="1"/>
      <c r="H6401" s="1"/>
      <c r="I6401" s="1"/>
      <c r="J6401" s="1"/>
      <c r="K6401" s="1"/>
      <c r="L6401" s="1"/>
    </row>
    <row r="6402" spans="2:13" s="1" customFormat="1" ht="15" hidden="1" customHeight="1" outlineLevel="1" x14ac:dyDescent="0.15">
      <c r="B6402" s="7"/>
      <c r="D6402" s="66" t="s">
        <v>327</v>
      </c>
      <c r="F6402" s="8" t="s">
        <v>18</v>
      </c>
      <c r="H6402" s="23"/>
      <c r="I6402" s="23"/>
      <c r="J6402" s="23"/>
      <c r="K6402" s="23"/>
      <c r="L6402" s="23"/>
    </row>
    <row r="6403" spans="2:13" ht="4" hidden="1" customHeight="1" outlineLevel="1" x14ac:dyDescent="0.15">
      <c r="D6403" s="1"/>
      <c r="E6403" s="1"/>
      <c r="F6403" s="1"/>
      <c r="H6403" s="1"/>
      <c r="I6403" s="1"/>
      <c r="J6403" s="1"/>
      <c r="K6403" s="1"/>
      <c r="L6403" s="1"/>
    </row>
    <row r="6404" spans="2:13" s="1" customFormat="1" ht="15" hidden="1" customHeight="1" outlineLevel="1" x14ac:dyDescent="0.15">
      <c r="B6404" s="7"/>
      <c r="D6404" s="60" t="s">
        <v>310</v>
      </c>
      <c r="E6404"/>
      <c r="F6404" s="8" t="s">
        <v>18</v>
      </c>
      <c r="H6404" s="28">
        <f>SUM(H6393:H6400, H6402)</f>
        <v>0</v>
      </c>
      <c r="I6404" s="28">
        <f t="shared" ref="I6404:L6404" si="370">SUM(I6393:I6400, I6402)</f>
        <v>0</v>
      </c>
      <c r="J6404" s="28">
        <f t="shared" si="370"/>
        <v>0</v>
      </c>
      <c r="K6404" s="28">
        <f t="shared" si="370"/>
        <v>0</v>
      </c>
      <c r="L6404" s="28">
        <f t="shared" si="370"/>
        <v>0</v>
      </c>
    </row>
    <row r="6405" spans="2:13" hidden="1" outlineLevel="1" x14ac:dyDescent="0.15">
      <c r="D6405" s="1"/>
      <c r="E6405" s="1"/>
      <c r="F6405" s="1"/>
      <c r="H6405" s="1"/>
      <c r="I6405" s="1"/>
      <c r="J6405" s="1"/>
      <c r="K6405" s="1"/>
      <c r="L6405" s="1"/>
    </row>
    <row r="6406" spans="2:13" s="1" customFormat="1" ht="18" hidden="1" customHeight="1" outlineLevel="1" x14ac:dyDescent="0.15">
      <c r="B6406" s="7"/>
      <c r="C6406" s="95" t="s">
        <v>322</v>
      </c>
      <c r="D6406" s="95"/>
      <c r="E6406" s="95"/>
      <c r="F6406" s="96"/>
      <c r="G6406" s="96"/>
      <c r="H6406" s="96" t="s">
        <v>4</v>
      </c>
      <c r="I6406" s="96" t="s">
        <v>5</v>
      </c>
      <c r="J6406" s="96" t="s">
        <v>6</v>
      </c>
      <c r="K6406" s="96" t="s">
        <v>257</v>
      </c>
      <c r="L6406" s="96" t="s">
        <v>258</v>
      </c>
      <c r="M6406" s="96"/>
    </row>
    <row r="6407" spans="2:13" ht="10" hidden="1" customHeight="1" outlineLevel="1" x14ac:dyDescent="0.15">
      <c r="H6407" s="1"/>
      <c r="I6407" s="1"/>
      <c r="J6407" s="1"/>
      <c r="K6407" s="1"/>
      <c r="L6407" s="1"/>
    </row>
    <row r="6408" spans="2:13" ht="15" hidden="1" customHeight="1" outlineLevel="1" x14ac:dyDescent="0.15">
      <c r="D6408" s="61" t="s">
        <v>308</v>
      </c>
      <c r="H6408" s="102" t="str" cm="1">
        <f t="array" ref="H6408">IF(OR(E6409:E6416 = "!"), "Red alert = missing data","")</f>
        <v/>
      </c>
      <c r="I6408" s="1"/>
      <c r="J6408" s="1"/>
      <c r="K6408" s="1"/>
      <c r="L6408" s="1"/>
    </row>
    <row r="6409" spans="2:13" s="1" customFormat="1" ht="15" hidden="1" customHeight="1" outlineLevel="1" x14ac:dyDescent="0.15">
      <c r="B6409" s="7"/>
      <c r="D6409" s="64" t="str">
        <f t="shared" ref="D6409:D6416" si="371">D6393</f>
        <v>[Role 1]</v>
      </c>
      <c r="E6409" s="62" t="str" cm="1">
        <f t="array" ref="E6409">IF(OR(H6393:L6393*H6409:L6409 &lt; H6393:L6393*1), "!", "")</f>
        <v/>
      </c>
      <c r="F6409" s="59" t="str">
        <f>F6380</f>
        <v>[currency code]</v>
      </c>
      <c r="H6409" s="23"/>
      <c r="I6409" s="23"/>
      <c r="J6409" s="23"/>
      <c r="K6409" s="23"/>
      <c r="L6409" s="23"/>
    </row>
    <row r="6410" spans="2:13" s="1" customFormat="1" ht="15" hidden="1" customHeight="1" outlineLevel="1" x14ac:dyDescent="0.15">
      <c r="B6410" s="7"/>
      <c r="D6410" s="64" t="str">
        <f t="shared" si="371"/>
        <v>[Role 2]</v>
      </c>
      <c r="E6410" s="62" t="str" cm="1">
        <f t="array" ref="E6410">IF(OR(H6394:L6394*H6410:L6410 &lt; H6394:L6394*1), "!", "")</f>
        <v/>
      </c>
      <c r="F6410" s="59" t="str">
        <f>F6380</f>
        <v>[currency code]</v>
      </c>
      <c r="H6410" s="23"/>
      <c r="I6410" s="23"/>
      <c r="J6410" s="23"/>
      <c r="K6410" s="23"/>
      <c r="L6410" s="23"/>
    </row>
    <row r="6411" spans="2:13" s="1" customFormat="1" ht="15" hidden="1" customHeight="1" outlineLevel="1" x14ac:dyDescent="0.15">
      <c r="B6411" s="7"/>
      <c r="D6411" s="64" t="str">
        <f t="shared" si="371"/>
        <v>[Role 3]</v>
      </c>
      <c r="E6411" s="62" t="str" cm="1">
        <f t="array" ref="E6411">IF(OR(H6395:L6395*H6411:L6411 &lt; H6395:L6395*1), "!", "")</f>
        <v/>
      </c>
      <c r="F6411" s="59" t="str">
        <f>F6380</f>
        <v>[currency code]</v>
      </c>
      <c r="H6411" s="23"/>
      <c r="I6411" s="23"/>
      <c r="J6411" s="23"/>
      <c r="K6411" s="23"/>
      <c r="L6411" s="23"/>
    </row>
    <row r="6412" spans="2:13" s="1" customFormat="1" ht="15" hidden="1" customHeight="1" outlineLevel="1" x14ac:dyDescent="0.15">
      <c r="B6412" s="7"/>
      <c r="D6412" s="64" t="str">
        <f t="shared" si="371"/>
        <v>[Role 4]</v>
      </c>
      <c r="E6412" s="62" t="str" cm="1">
        <f t="array" ref="E6412">IF(OR(H6396:L6396*H6412:L6412 &lt; H6396:L6396*1), "!", "")</f>
        <v/>
      </c>
      <c r="F6412" s="59" t="str">
        <f>F6380</f>
        <v>[currency code]</v>
      </c>
      <c r="H6412" s="23"/>
      <c r="I6412" s="23"/>
      <c r="J6412" s="23"/>
      <c r="K6412" s="23"/>
      <c r="L6412" s="23"/>
    </row>
    <row r="6413" spans="2:13" s="1" customFormat="1" ht="15" hidden="1" customHeight="1" outlineLevel="1" x14ac:dyDescent="0.15">
      <c r="B6413" s="7"/>
      <c r="D6413" s="64" t="str">
        <f t="shared" si="371"/>
        <v>[Role 5]</v>
      </c>
      <c r="E6413" s="62" t="str" cm="1">
        <f t="array" ref="E6413">IF(OR(H6397:L6397*H6413:L6413 &lt; H6397:L6397*1), "!", "")</f>
        <v/>
      </c>
      <c r="F6413" s="59" t="str">
        <f>F6380</f>
        <v>[currency code]</v>
      </c>
      <c r="H6413" s="23"/>
      <c r="I6413" s="23"/>
      <c r="J6413" s="23"/>
      <c r="K6413" s="23"/>
      <c r="L6413" s="23"/>
    </row>
    <row r="6414" spans="2:13" s="1" customFormat="1" ht="15" hidden="1" customHeight="1" outlineLevel="1" x14ac:dyDescent="0.15">
      <c r="B6414" s="7"/>
      <c r="D6414" s="64" t="str">
        <f t="shared" si="371"/>
        <v>[Role 6]</v>
      </c>
      <c r="E6414" s="62" t="str" cm="1">
        <f t="array" ref="E6414">IF(OR(H6398:L6398*H6414:L6414 &lt; H6398:L6398*1), "!", "")</f>
        <v/>
      </c>
      <c r="F6414" s="59" t="str">
        <f>F6380</f>
        <v>[currency code]</v>
      </c>
      <c r="H6414" s="23"/>
      <c r="I6414" s="23"/>
      <c r="J6414" s="23"/>
      <c r="K6414" s="23"/>
      <c r="L6414" s="23"/>
    </row>
    <row r="6415" spans="2:13" s="1" customFormat="1" ht="15" hidden="1" customHeight="1" outlineLevel="1" x14ac:dyDescent="0.15">
      <c r="B6415" s="7"/>
      <c r="D6415" s="64" t="str">
        <f t="shared" si="371"/>
        <v>[Role 7]</v>
      </c>
      <c r="E6415" s="62" t="str" cm="1">
        <f t="array" ref="E6415">IF(OR(H6399:L6399*H6415:L6415 &lt; H6399:L6399*1), "!", "")</f>
        <v/>
      </c>
      <c r="F6415" s="59" t="str">
        <f>F6380</f>
        <v>[currency code]</v>
      </c>
      <c r="H6415" s="23"/>
      <c r="I6415" s="23"/>
      <c r="J6415" s="23"/>
      <c r="K6415" s="23"/>
      <c r="L6415" s="23"/>
    </row>
    <row r="6416" spans="2:13" s="1" customFormat="1" ht="15" hidden="1" customHeight="1" outlineLevel="1" x14ac:dyDescent="0.15">
      <c r="B6416" s="7"/>
      <c r="D6416" s="64" t="str">
        <f t="shared" si="371"/>
        <v>[Role 8]</v>
      </c>
      <c r="E6416" s="62" t="str" cm="1">
        <f t="array" ref="E6416">IF(OR(H6400:L6400*H6416:L6416 &lt; H6400:L6400*1), "!", "")</f>
        <v/>
      </c>
      <c r="F6416" s="59" t="str">
        <f>F6380</f>
        <v>[currency code]</v>
      </c>
      <c r="H6416" s="23"/>
      <c r="I6416" s="23"/>
      <c r="J6416" s="23"/>
      <c r="K6416" s="23"/>
      <c r="L6416" s="23"/>
    </row>
    <row r="6417" spans="2:13" ht="10" hidden="1" customHeight="1" outlineLevel="1" x14ac:dyDescent="0.15">
      <c r="D6417" s="1"/>
      <c r="E6417" s="1"/>
      <c r="F6417" s="1"/>
      <c r="H6417" s="1"/>
      <c r="I6417" s="1"/>
      <c r="J6417" s="1"/>
      <c r="K6417" s="1"/>
      <c r="L6417" s="1"/>
    </row>
    <row r="6418" spans="2:13" ht="15" hidden="1" customHeight="1" outlineLevel="1" x14ac:dyDescent="0.15">
      <c r="D6418" s="61" t="s">
        <v>309</v>
      </c>
      <c r="E6418" s="1"/>
      <c r="F6418" s="1"/>
      <c r="H6418" s="104" t="s">
        <v>326</v>
      </c>
      <c r="I6418" s="1"/>
      <c r="J6418" s="1"/>
      <c r="K6418" s="1"/>
      <c r="L6418" s="1"/>
    </row>
    <row r="6419" spans="2:13" s="1" customFormat="1" ht="15" hidden="1" customHeight="1" outlineLevel="1" x14ac:dyDescent="0.15">
      <c r="B6419" s="7"/>
      <c r="D6419" s="64" t="str">
        <f t="shared" ref="D6419:D6426" si="372">D6393</f>
        <v>[Role 1]</v>
      </c>
      <c r="E6419" s="43"/>
      <c r="F6419" s="8" t="str">
        <f t="shared" ref="F6419:F6426" si="373">ReportingCurrency</f>
        <v>USD</v>
      </c>
      <c r="H6419" s="28">
        <f>IF(OR(H6382=0, H6393=0), 0, H6409/H6382)</f>
        <v>0</v>
      </c>
      <c r="I6419" s="28">
        <f>IF(OR(I6382=0, I6393=0), 0, I6409/I6382)</f>
        <v>0</v>
      </c>
      <c r="J6419" s="28">
        <f>IF(OR(J6382=0, J6393=0), 0, J6409/J6382)</f>
        <v>0</v>
      </c>
      <c r="K6419" s="28">
        <f>IF(OR(K6382=0, K6393=0), 0, K6409/K6382)</f>
        <v>0</v>
      </c>
      <c r="L6419" s="28">
        <f>IF(OR(L6382=0, L6393=0), 0, L6409/L6382)</f>
        <v>0</v>
      </c>
    </row>
    <row r="6420" spans="2:13" s="1" customFormat="1" ht="15" hidden="1" customHeight="1" outlineLevel="1" x14ac:dyDescent="0.15">
      <c r="B6420" s="7"/>
      <c r="D6420" s="64" t="str">
        <f t="shared" si="372"/>
        <v>[Role 2]</v>
      </c>
      <c r="E6420" s="43"/>
      <c r="F6420" s="8" t="str">
        <f t="shared" si="373"/>
        <v>USD</v>
      </c>
      <c r="H6420" s="28">
        <f>IF(OR(H6382=0, H6394=0), 0, H6410/H6382)</f>
        <v>0</v>
      </c>
      <c r="I6420" s="28">
        <f>IF(OR(I6382=0, I6394=0), 0, I6410/I6382)</f>
        <v>0</v>
      </c>
      <c r="J6420" s="28">
        <f>IF(OR(J6382=0, J6394=0), 0, J6410/J6382)</f>
        <v>0</v>
      </c>
      <c r="K6420" s="28">
        <f>IF(OR(K6382=0, K6394=0), 0, K6410/K6382)</f>
        <v>0</v>
      </c>
      <c r="L6420" s="28">
        <f>IF(OR(L6382=0, L6394=0), 0, L6410/L6382)</f>
        <v>0</v>
      </c>
    </row>
    <row r="6421" spans="2:13" s="1" customFormat="1" ht="15" hidden="1" customHeight="1" outlineLevel="1" x14ac:dyDescent="0.15">
      <c r="B6421" s="7"/>
      <c r="D6421" s="64" t="str">
        <f t="shared" si="372"/>
        <v>[Role 3]</v>
      </c>
      <c r="E6421" s="43"/>
      <c r="F6421" s="8" t="str">
        <f t="shared" si="373"/>
        <v>USD</v>
      </c>
      <c r="H6421" s="28">
        <f>IF(OR(H6382=0, H6395=0), 0, H6411/H6382)</f>
        <v>0</v>
      </c>
      <c r="I6421" s="28">
        <f>IF(OR(I6382=0, I6395=0), 0, I6411/I6382)</f>
        <v>0</v>
      </c>
      <c r="J6421" s="28">
        <f>IF(OR(J6382=0, J6395=0), 0, J6411/J6382)</f>
        <v>0</v>
      </c>
      <c r="K6421" s="28">
        <f>IF(OR(K6382=0, K6395=0), 0, K6411/K6382)</f>
        <v>0</v>
      </c>
      <c r="L6421" s="28">
        <f>IF(OR(L6382=0, L6395=0), 0, L6411/L6382)</f>
        <v>0</v>
      </c>
    </row>
    <row r="6422" spans="2:13" s="1" customFormat="1" ht="15" hidden="1" customHeight="1" outlineLevel="1" x14ac:dyDescent="0.15">
      <c r="B6422" s="7"/>
      <c r="D6422" s="64" t="str">
        <f t="shared" si="372"/>
        <v>[Role 4]</v>
      </c>
      <c r="E6422" s="43"/>
      <c r="F6422" s="8" t="str">
        <f t="shared" si="373"/>
        <v>USD</v>
      </c>
      <c r="H6422" s="28">
        <f>IF(OR(H6382=0, H6396=0), 0, H6412/H6382)</f>
        <v>0</v>
      </c>
      <c r="I6422" s="28">
        <f>IF(OR(I6382=0, I6396=0), 0, I6412/I6382)</f>
        <v>0</v>
      </c>
      <c r="J6422" s="28">
        <f>IF(OR(J6382=0, J6396=0), 0, J6412/J6382)</f>
        <v>0</v>
      </c>
      <c r="K6422" s="28">
        <f>IF(OR(K6382=0, K6396=0), 0, K6412/K6382)</f>
        <v>0</v>
      </c>
      <c r="L6422" s="28">
        <f>IF(OR(L6382=0, L6396=0), 0, L6412/L6382)</f>
        <v>0</v>
      </c>
    </row>
    <row r="6423" spans="2:13" s="1" customFormat="1" ht="15" hidden="1" customHeight="1" outlineLevel="1" x14ac:dyDescent="0.15">
      <c r="B6423" s="7"/>
      <c r="D6423" s="64" t="str">
        <f t="shared" si="372"/>
        <v>[Role 5]</v>
      </c>
      <c r="E6423" s="43"/>
      <c r="F6423" s="8" t="str">
        <f t="shared" si="373"/>
        <v>USD</v>
      </c>
      <c r="H6423" s="28">
        <f>IF(OR(H6382=0, H6397=0), 0, H6413/H6382)</f>
        <v>0</v>
      </c>
      <c r="I6423" s="28">
        <f>IF(OR(I6382=0, I6397=0), 0, I6413/I6382)</f>
        <v>0</v>
      </c>
      <c r="J6423" s="28">
        <f>IF(OR(J6382=0, J6397=0), 0, J6413/J6382)</f>
        <v>0</v>
      </c>
      <c r="K6423" s="28">
        <f>IF(OR(K6382=0, K6397=0), 0, K6413/K6382)</f>
        <v>0</v>
      </c>
      <c r="L6423" s="28">
        <f>IF(OR(L6382=0, L6397=0), 0, L6413/L6382)</f>
        <v>0</v>
      </c>
    </row>
    <row r="6424" spans="2:13" s="1" customFormat="1" ht="15" hidden="1" customHeight="1" outlineLevel="1" x14ac:dyDescent="0.15">
      <c r="B6424" s="7"/>
      <c r="D6424" s="64" t="str">
        <f t="shared" si="372"/>
        <v>[Role 6]</v>
      </c>
      <c r="E6424" s="43"/>
      <c r="F6424" s="8" t="str">
        <f t="shared" si="373"/>
        <v>USD</v>
      </c>
      <c r="H6424" s="28">
        <f>IF(OR(H6382=0, H6398=0), 0, H6414/H6382)</f>
        <v>0</v>
      </c>
      <c r="I6424" s="28">
        <f>IF(OR(I6382=0, I6398=0), 0, I6414/I6382)</f>
        <v>0</v>
      </c>
      <c r="J6424" s="28">
        <f>IF(OR(J6382=0, J6398=0), 0, J6414/J6382)</f>
        <v>0</v>
      </c>
      <c r="K6424" s="28">
        <f>IF(OR(K6382=0, K6398=0), 0, K6414/K6382)</f>
        <v>0</v>
      </c>
      <c r="L6424" s="28">
        <f>IF(OR(L6382=0, L6398=0), 0, L6414/L6382)</f>
        <v>0</v>
      </c>
    </row>
    <row r="6425" spans="2:13" s="1" customFormat="1" ht="15" hidden="1" customHeight="1" outlineLevel="1" x14ac:dyDescent="0.15">
      <c r="B6425" s="7"/>
      <c r="D6425" s="64" t="str">
        <f t="shared" si="372"/>
        <v>[Role 7]</v>
      </c>
      <c r="E6425" s="43"/>
      <c r="F6425" s="8" t="str">
        <f t="shared" si="373"/>
        <v>USD</v>
      </c>
      <c r="H6425" s="28">
        <f>IF(OR(H6382=0, H6399=0), 0, H6415/H6382)</f>
        <v>0</v>
      </c>
      <c r="I6425" s="28">
        <f>IF(OR(I6382=0, I6399=0), 0, I6415/I6382)</f>
        <v>0</v>
      </c>
      <c r="J6425" s="28">
        <f>IF(OR(J6382=0, J6399=0), 0, J6415/J6382)</f>
        <v>0</v>
      </c>
      <c r="K6425" s="28">
        <f>IF(OR(K6382=0, K6399=0), 0, K6415/K6382)</f>
        <v>0</v>
      </c>
      <c r="L6425" s="28">
        <f>IF(OR(L6382=0, L6399=0), 0, L6415/L6382)</f>
        <v>0</v>
      </c>
    </row>
    <row r="6426" spans="2:13" s="1" customFormat="1" ht="15" hidden="1" customHeight="1" outlineLevel="1" x14ac:dyDescent="0.15">
      <c r="B6426" s="7"/>
      <c r="D6426" s="64" t="str">
        <f t="shared" si="372"/>
        <v>[Role 8]</v>
      </c>
      <c r="E6426" s="43"/>
      <c r="F6426" s="8" t="str">
        <f t="shared" si="373"/>
        <v>USD</v>
      </c>
      <c r="H6426" s="28">
        <f>IF(OR(H6382=0, H6400=0), 0, H6416/H6382)</f>
        <v>0</v>
      </c>
      <c r="I6426" s="28">
        <f>IF(OR(I6382=0, I6400=0), 0, I6416/I6382)</f>
        <v>0</v>
      </c>
      <c r="J6426" s="28">
        <f>IF(OR(J6382=0, J6400=0), 0, J6416/J6382)</f>
        <v>0</v>
      </c>
      <c r="K6426" s="28">
        <f>IF(OR(K6382=0, K6400=0), 0, K6416/K6382)</f>
        <v>0</v>
      </c>
      <c r="L6426" s="28">
        <f>IF(OR(L6382=0, L6400=0), 0, L6416/L6382)</f>
        <v>0</v>
      </c>
    </row>
    <row r="6427" spans="2:13" hidden="1" outlineLevel="1" x14ac:dyDescent="0.15"/>
    <row r="6428" spans="2:13" s="1" customFormat="1" ht="18" hidden="1" customHeight="1" outlineLevel="1" x14ac:dyDescent="0.15">
      <c r="B6428" s="7"/>
      <c r="C6428" s="95" t="s">
        <v>10</v>
      </c>
      <c r="D6428" s="95"/>
      <c r="E6428" s="95"/>
      <c r="F6428" s="96"/>
      <c r="G6428" s="96"/>
      <c r="H6428" s="103" t="s">
        <v>4</v>
      </c>
      <c r="I6428" s="96" t="s">
        <v>5</v>
      </c>
      <c r="J6428" s="96" t="s">
        <v>6</v>
      </c>
      <c r="K6428" s="96" t="s">
        <v>257</v>
      </c>
      <c r="L6428" s="96" t="s">
        <v>258</v>
      </c>
      <c r="M6428" s="96"/>
    </row>
    <row r="6429" spans="2:13" ht="10" hidden="1" customHeight="1" outlineLevel="1" x14ac:dyDescent="0.15"/>
    <row r="6430" spans="2:13" s="1" customFormat="1" ht="15" hidden="1" customHeight="1" outlineLevel="1" x14ac:dyDescent="0.15">
      <c r="B6430" s="7"/>
      <c r="D6430" s="9" t="s">
        <v>17</v>
      </c>
      <c r="F6430" s="8" t="s">
        <v>9</v>
      </c>
      <c r="H6430" s="29">
        <f>H6404</f>
        <v>0</v>
      </c>
      <c r="I6430" s="29">
        <f>I6404</f>
        <v>0</v>
      </c>
      <c r="J6430" s="29">
        <f>J6404</f>
        <v>0</v>
      </c>
      <c r="K6430" s="29">
        <f>K6404</f>
        <v>0</v>
      </c>
      <c r="L6430" s="29">
        <f>L6404</f>
        <v>0</v>
      </c>
    </row>
    <row r="6431" spans="2:13" ht="4" hidden="1" customHeight="1" outlineLevel="1" x14ac:dyDescent="0.15">
      <c r="D6431" s="9"/>
      <c r="F6431" s="1"/>
      <c r="H6431" s="1"/>
      <c r="I6431" s="1"/>
      <c r="J6431" s="1"/>
      <c r="K6431" s="1"/>
      <c r="L6431" s="1"/>
    </row>
    <row r="6432" spans="2:13" s="1" customFormat="1" ht="15" hidden="1" customHeight="1" outlineLevel="1" x14ac:dyDescent="0.15">
      <c r="B6432" s="7"/>
      <c r="D6432" s="9" t="s">
        <v>249</v>
      </c>
      <c r="F6432" s="8" t="s">
        <v>9</v>
      </c>
      <c r="H6432" s="29" cm="1">
        <f t="array" ref="H6432">SUM(H6393:H6400 * (H6409:H6416 &lt;H6380))</f>
        <v>0</v>
      </c>
      <c r="I6432" s="29" cm="1">
        <f t="array" ref="I6432">SUM(I6393:I6400 * (I6409:I6416 &lt;I6380))</f>
        <v>0</v>
      </c>
      <c r="J6432" s="29" cm="1">
        <f t="array" ref="J6432">SUM(J6393:J6400 * (J6409:J6416 &lt;J6380))</f>
        <v>0</v>
      </c>
      <c r="K6432" s="29" cm="1">
        <f t="array" ref="K6432">SUM(K6393:K6400 * (K6409:K6416 &lt;K6380))</f>
        <v>0</v>
      </c>
      <c r="L6432" s="29" cm="1">
        <f t="array" ref="L6432">SUM(L6393:L6400 * (L6409:L6416 &lt;L6380))</f>
        <v>0</v>
      </c>
    </row>
    <row r="6433" spans="2:13" ht="4" hidden="1" customHeight="1" outlineLevel="1" x14ac:dyDescent="0.15">
      <c r="D6433" s="9"/>
      <c r="F6433" s="1"/>
      <c r="H6433" s="1"/>
      <c r="I6433" s="1"/>
      <c r="J6433" s="1"/>
      <c r="K6433" s="1"/>
      <c r="L6433" s="1"/>
    </row>
    <row r="6434" spans="2:13" s="1" customFormat="1" ht="15" hidden="1" customHeight="1" outlineLevel="1" x14ac:dyDescent="0.15">
      <c r="B6434" s="7"/>
      <c r="D6434" s="9" t="s">
        <v>11</v>
      </c>
      <c r="F6434" s="8" t="str">
        <f>ReportingCurrencyUnitLables</f>
        <v>USD 000s</v>
      </c>
      <c r="H6434" s="29">
        <f>H6384 * H6404 / 1000</f>
        <v>0</v>
      </c>
      <c r="I6434" s="105">
        <f t="shared" ref="I6434:L6434" si="374">I6384 * I6404 / 1000</f>
        <v>0</v>
      </c>
      <c r="J6434" s="29">
        <f t="shared" si="374"/>
        <v>0</v>
      </c>
      <c r="K6434" s="29">
        <f t="shared" si="374"/>
        <v>0</v>
      </c>
      <c r="L6434" s="29">
        <f t="shared" si="374"/>
        <v>0</v>
      </c>
    </row>
    <row r="6435" spans="2:13" ht="4" hidden="1" customHeight="1" outlineLevel="1" x14ac:dyDescent="0.15">
      <c r="D6435" s="9"/>
      <c r="F6435" s="1"/>
      <c r="H6435" s="1"/>
      <c r="I6435" s="1"/>
      <c r="J6435" s="1"/>
      <c r="K6435" s="1"/>
      <c r="L6435" s="1"/>
    </row>
    <row r="6436" spans="2:13" s="1" customFormat="1" ht="15" hidden="1" customHeight="1" outlineLevel="1" x14ac:dyDescent="0.15">
      <c r="B6436" s="7"/>
      <c r="D6436" s="9" t="s">
        <v>13</v>
      </c>
      <c r="F6436" s="8" t="s">
        <v>14</v>
      </c>
      <c r="H6436" s="30">
        <f>IF(H6430=0,0,H6432 / H6430)</f>
        <v>0</v>
      </c>
      <c r="I6436" s="30">
        <f>IF(I6430=0,0,I6432 / I6430)</f>
        <v>0</v>
      </c>
      <c r="J6436" s="30">
        <f>IF(J6430=0,0,J6432 / J6430)</f>
        <v>0</v>
      </c>
      <c r="K6436" s="30">
        <f>IF(K6430=0,0,K6432 / K6430)</f>
        <v>0</v>
      </c>
      <c r="L6436" s="30">
        <f>IF(L6430=0,0,L6432 / L6430)</f>
        <v>0</v>
      </c>
    </row>
    <row r="6437" spans="2:13" ht="4" hidden="1" customHeight="1" outlineLevel="1" x14ac:dyDescent="0.15">
      <c r="D6437" s="9"/>
      <c r="F6437" s="1"/>
      <c r="H6437" s="1"/>
      <c r="I6437" s="1"/>
      <c r="J6437" s="1"/>
      <c r="K6437" s="1"/>
      <c r="L6437" s="1"/>
    </row>
    <row r="6438" spans="2:13" ht="15" hidden="1" customHeight="1" outlineLevel="1" x14ac:dyDescent="0.15">
      <c r="D6438" s="9" t="s">
        <v>301</v>
      </c>
      <c r="F6438" s="8" t="str">
        <f>ReportingCurrencyUnitLables</f>
        <v>USD 000s</v>
      </c>
      <c r="G6438" s="1"/>
      <c r="H6438" s="105" cm="1">
        <f t="array" ref="H6438">SUM((H6419:H6426&lt;H6384) * (H6384 - H6419:H6426) * H6393:H6400) / 1000</f>
        <v>0</v>
      </c>
      <c r="I6438" s="105" cm="1">
        <f t="array" ref="I6438">SUM((I6419:I6426&lt;I6384) * (I6384 - I6419:I6426) * I6393:I6400) / 1000</f>
        <v>0</v>
      </c>
      <c r="J6438" s="105" cm="1">
        <f t="array" ref="J6438">SUM((J6419:J6426&lt;J6384) * (J6384 - J6419:J6426) * J6393:J6400) / 1000</f>
        <v>0</v>
      </c>
      <c r="K6438" s="105" cm="1">
        <f t="array" ref="K6438">SUM((K6419:K6426&lt;K6384) * (K6384 - K6419:K6426) * K6393:K6400) / 1000</f>
        <v>0</v>
      </c>
      <c r="L6438" s="105" cm="1">
        <f t="array" ref="L6438">SUM((L6419:L6426&lt;L6384) * (L6384 - L6419:L6426) * L6393:L6400) / 1000</f>
        <v>0</v>
      </c>
    </row>
    <row r="6439" spans="2:13" ht="4" hidden="1" customHeight="1" outlineLevel="1" x14ac:dyDescent="0.15">
      <c r="D6439" s="9"/>
      <c r="F6439" s="1"/>
      <c r="H6439" s="1"/>
      <c r="I6439" s="1"/>
      <c r="J6439" s="1"/>
      <c r="K6439" s="1"/>
      <c r="L6439" s="1"/>
    </row>
    <row r="6440" spans="2:13" s="1" customFormat="1" ht="15" hidden="1" customHeight="1" outlineLevel="1" x14ac:dyDescent="0.15">
      <c r="B6440" s="7"/>
      <c r="D6440" s="9" t="s">
        <v>252</v>
      </c>
      <c r="F6440" s="8" t="s">
        <v>250</v>
      </c>
      <c r="H6440" s="30">
        <f>IF(H6434=0, 0, H6438/H6434)</f>
        <v>0</v>
      </c>
      <c r="I6440" s="30">
        <f>IF(I6434=0, 0, I6438/I6434)</f>
        <v>0</v>
      </c>
      <c r="J6440" s="30">
        <f>IF(J6434=0, 0, J6438/J6434)</f>
        <v>0</v>
      </c>
      <c r="K6440" s="30">
        <f>IF(K6434=0, 0, K6438/K6434)</f>
        <v>0</v>
      </c>
      <c r="L6440" s="30">
        <f>IF(L6434=0, 0, L6438/L6434)</f>
        <v>0</v>
      </c>
    </row>
    <row r="6441" spans="2:13" ht="4" hidden="1" customHeight="1" outlineLevel="1" x14ac:dyDescent="0.15">
      <c r="D6441" s="9"/>
      <c r="F6441" s="1"/>
      <c r="H6441" s="1"/>
      <c r="I6441" s="1"/>
      <c r="J6441" s="1"/>
      <c r="K6441" s="1"/>
      <c r="L6441" s="1"/>
    </row>
    <row r="6442" spans="2:13" s="1" customFormat="1" ht="15" hidden="1" customHeight="1" outlineLevel="1" x14ac:dyDescent="0.15">
      <c r="B6442" s="7"/>
      <c r="C6442" s="7"/>
      <c r="D6442" s="9" t="s">
        <v>251</v>
      </c>
      <c r="F6442" s="8" t="s">
        <v>259</v>
      </c>
      <c r="H6442" s="31"/>
      <c r="I6442" s="30">
        <f>IF(H6440=0, 0, -(I6440-H6440) / H6440)</f>
        <v>0</v>
      </c>
      <c r="J6442" s="30">
        <f>IF(I6440=0, 0, -(J6440-I6440) / I6440)</f>
        <v>0</v>
      </c>
      <c r="K6442" s="30">
        <f>IF(J6440=0, 0, -(K6440-J6440) / J6440)</f>
        <v>0</v>
      </c>
      <c r="L6442" s="30">
        <f>IF(K6440=0, 0, -(L6440-K6440) / K6440)</f>
        <v>0</v>
      </c>
    </row>
    <row r="6443" spans="2:13" hidden="1" outlineLevel="1" x14ac:dyDescent="0.15"/>
    <row r="6444" spans="2:13" s="1" customFormat="1" ht="18" hidden="1" customHeight="1" outlineLevel="1" x14ac:dyDescent="0.15">
      <c r="B6444" s="7"/>
      <c r="C6444" s="95" t="s">
        <v>241</v>
      </c>
      <c r="D6444" s="95"/>
      <c r="E6444" s="97">
        <f>IF(AND(J6371 = "Yes", OR(ISBLANK(Worker_Type_Filter), Worker_Type_Filter = H6376),
 OR(ISBLANK(Country_Filter), Country_Filter = J6376)), 1, 0)</f>
        <v>1</v>
      </c>
      <c r="F6444" s="96"/>
      <c r="G6444" s="96"/>
      <c r="H6444" s="96" t="s">
        <v>4</v>
      </c>
      <c r="I6444" s="96" t="s">
        <v>5</v>
      </c>
      <c r="J6444" s="96" t="s">
        <v>6</v>
      </c>
      <c r="K6444" s="96" t="s">
        <v>257</v>
      </c>
      <c r="L6444" s="96" t="s">
        <v>258</v>
      </c>
      <c r="M6444" s="96"/>
    </row>
    <row r="6445" spans="2:13" ht="10" hidden="1" customHeight="1" outlineLevel="1" x14ac:dyDescent="0.15">
      <c r="C6445" s="44" t="s">
        <v>248</v>
      </c>
    </row>
    <row r="6446" spans="2:13" ht="4" hidden="1" customHeight="1" outlineLevel="1" x14ac:dyDescent="0.15"/>
    <row r="6447" spans="2:13" s="1" customFormat="1" ht="15" hidden="1" customHeight="1" outlineLevel="1" x14ac:dyDescent="0.15">
      <c r="B6447" s="7"/>
      <c r="C6447" s="19">
        <v>1</v>
      </c>
      <c r="D6447" s="9" t="s">
        <v>17</v>
      </c>
      <c r="F6447" s="8" t="s">
        <v>9</v>
      </c>
      <c r="H6447" s="29">
        <f>H6430 * $E6444</f>
        <v>0</v>
      </c>
      <c r="I6447" s="29">
        <f>I6430 * $E6444</f>
        <v>0</v>
      </c>
      <c r="J6447" s="29">
        <f>J6430 * $E6444</f>
        <v>0</v>
      </c>
      <c r="K6447" s="29">
        <f>K6430 * $E6444</f>
        <v>0</v>
      </c>
      <c r="L6447" s="29">
        <f>L6430 * $E6444</f>
        <v>0</v>
      </c>
    </row>
    <row r="6448" spans="2:13" ht="4" hidden="1" customHeight="1" outlineLevel="1" x14ac:dyDescent="0.15">
      <c r="D6448" s="9"/>
      <c r="F6448" s="1"/>
      <c r="H6448" s="1"/>
      <c r="I6448" s="1"/>
      <c r="J6448" s="1"/>
      <c r="K6448" s="1"/>
      <c r="L6448" s="1"/>
    </row>
    <row r="6449" spans="2:14" s="1" customFormat="1" ht="15" hidden="1" customHeight="1" outlineLevel="1" x14ac:dyDescent="0.15">
      <c r="B6449" s="7"/>
      <c r="C6449" s="19">
        <v>2</v>
      </c>
      <c r="D6449" s="9" t="s">
        <v>249</v>
      </c>
      <c r="F6449" s="8" t="s">
        <v>9</v>
      </c>
      <c r="H6449" s="29">
        <f>H6432 * $E6444</f>
        <v>0</v>
      </c>
      <c r="I6449" s="29">
        <f>I6432 * $E6444</f>
        <v>0</v>
      </c>
      <c r="J6449" s="29">
        <f>J6432 * $E6444</f>
        <v>0</v>
      </c>
      <c r="K6449" s="29">
        <f>K6432 * $E6444</f>
        <v>0</v>
      </c>
      <c r="L6449" s="29">
        <f>L6432 * $E6444</f>
        <v>0</v>
      </c>
    </row>
    <row r="6450" spans="2:14" ht="4" hidden="1" customHeight="1" outlineLevel="1" x14ac:dyDescent="0.15">
      <c r="D6450" s="9"/>
      <c r="F6450" s="1"/>
      <c r="H6450" s="1"/>
      <c r="I6450" s="1"/>
      <c r="J6450" s="1"/>
      <c r="K6450" s="1"/>
      <c r="L6450" s="1"/>
    </row>
    <row r="6451" spans="2:14" s="1" customFormat="1" ht="15" hidden="1" customHeight="1" outlineLevel="1" x14ac:dyDescent="0.15">
      <c r="B6451" s="7"/>
      <c r="C6451" s="19">
        <v>3</v>
      </c>
      <c r="D6451" s="9" t="s">
        <v>11</v>
      </c>
      <c r="F6451" s="8" t="str">
        <f>ReportingCurrencyUnitLables</f>
        <v>USD 000s</v>
      </c>
      <c r="H6451" s="29">
        <f>H6434 * $E6444</f>
        <v>0</v>
      </c>
      <c r="I6451" s="29">
        <f>I6434 * $E6444</f>
        <v>0</v>
      </c>
      <c r="J6451" s="29">
        <f>J6434 * $E6444</f>
        <v>0</v>
      </c>
      <c r="K6451" s="29">
        <f>K6434 * $E6444</f>
        <v>0</v>
      </c>
      <c r="L6451" s="29">
        <f>L6434 * $E6444</f>
        <v>0</v>
      </c>
    </row>
    <row r="6452" spans="2:14" ht="4" hidden="1" customHeight="1" outlineLevel="1" x14ac:dyDescent="0.15">
      <c r="D6452" s="9"/>
      <c r="F6452" s="1"/>
      <c r="H6452" s="1"/>
      <c r="I6452" s="1"/>
      <c r="J6452" s="1"/>
      <c r="K6452" s="1"/>
      <c r="L6452" s="1"/>
    </row>
    <row r="6453" spans="2:14" s="1" customFormat="1" ht="15" hidden="1" customHeight="1" outlineLevel="1" x14ac:dyDescent="0.15">
      <c r="B6453" s="7"/>
      <c r="C6453" s="19">
        <v>4</v>
      </c>
      <c r="D6453" s="9" t="s">
        <v>256</v>
      </c>
      <c r="F6453" s="8" t="str">
        <f>ReportingCurrencyUnitLables</f>
        <v>USD 000s</v>
      </c>
      <c r="H6453" s="29">
        <f>H6438 * $E6444</f>
        <v>0</v>
      </c>
      <c r="I6453" s="29">
        <f>I6438 * $E6444</f>
        <v>0</v>
      </c>
      <c r="J6453" s="29">
        <f>J6438 * $E6444</f>
        <v>0</v>
      </c>
      <c r="K6453" s="29">
        <f>K6438 * $E6444</f>
        <v>0</v>
      </c>
      <c r="L6453" s="29">
        <f>L6438 * $E6444</f>
        <v>0</v>
      </c>
    </row>
    <row r="6454" spans="2:14" ht="4" hidden="1" customHeight="1" outlineLevel="1" x14ac:dyDescent="0.15">
      <c r="D6454" s="9"/>
      <c r="F6454" s="1"/>
      <c r="H6454" s="1"/>
      <c r="I6454" s="1"/>
      <c r="J6454" s="1"/>
      <c r="K6454" s="1"/>
      <c r="L6454" s="1"/>
    </row>
    <row r="6455" spans="2:14" ht="10" hidden="1" customHeight="1" outlineLevel="1" x14ac:dyDescent="0.15">
      <c r="B6455" s="45"/>
      <c r="C6455" s="41"/>
      <c r="D6455" s="41"/>
      <c r="E6455" s="41"/>
      <c r="F6455" s="41"/>
      <c r="G6455" s="41"/>
      <c r="H6455" s="41"/>
      <c r="I6455" s="46"/>
      <c r="J6455" s="46"/>
      <c r="K6455" s="46"/>
      <c r="L6455" s="41"/>
      <c r="M6455" s="41"/>
      <c r="N6455" s="1"/>
    </row>
    <row r="6456" spans="2:14" ht="10" customHeight="1" x14ac:dyDescent="0.15">
      <c r="B6456" s="45"/>
      <c r="C6456" s="41"/>
      <c r="D6456" s="41"/>
      <c r="E6456" s="41"/>
      <c r="F6456" s="41"/>
      <c r="G6456" s="41"/>
      <c r="H6456" s="41"/>
      <c r="I6456" s="46"/>
      <c r="J6456" s="46"/>
      <c r="K6456" s="46"/>
      <c r="L6456" s="41"/>
      <c r="M6456" s="41"/>
      <c r="N6456" s="1"/>
    </row>
    <row r="6457" spans="2:14" s="1" customFormat="1" ht="19" collapsed="1" x14ac:dyDescent="0.15">
      <c r="B6457" s="87" cm="1">
        <f t="array" aca="1" ref="B6457" ca="1">MAX($B$2:OFFSET(B6457,-1,0)+1)</f>
        <v>76</v>
      </c>
      <c r="C6457" s="88" t="str">
        <f>UPPER(J6462) &amp;" / " &amp; K6462  &amp; " / " &amp; L6462 &amp; " / " &amp; H6462</f>
        <v xml:space="preserve"> /  /  / </v>
      </c>
      <c r="D6457" s="88"/>
      <c r="E6457" s="41"/>
      <c r="F6457" s="41"/>
      <c r="G6457" s="41"/>
      <c r="H6457" s="62" t="str">
        <f>IF(COUNTIF(E6459:E6539, "!")&gt;0, "!", "")</f>
        <v/>
      </c>
      <c r="I6457" s="18" t="s">
        <v>240</v>
      </c>
      <c r="J6457" s="2" t="s">
        <v>210</v>
      </c>
      <c r="K6457" s="18" t="s">
        <v>266</v>
      </c>
      <c r="L6457" s="42">
        <f>E6530</f>
        <v>1</v>
      </c>
      <c r="M6457" s="41"/>
    </row>
    <row r="6458" spans="2:14" s="1" customFormat="1" ht="4" hidden="1" customHeight="1" outlineLevel="1" x14ac:dyDescent="0.15">
      <c r="B6458" s="92"/>
      <c r="C6458" s="93"/>
      <c r="D6458" s="93"/>
      <c r="E6458" s="93"/>
      <c r="F6458" s="93"/>
      <c r="G6458" s="93"/>
      <c r="H6458" s="93"/>
      <c r="I6458" s="94"/>
      <c r="J6458" s="94"/>
      <c r="K6458" s="94"/>
      <c r="L6458" s="93"/>
      <c r="M6458" s="93"/>
    </row>
    <row r="6459" spans="2:14" ht="10" hidden="1" customHeight="1" outlineLevel="1" x14ac:dyDescent="0.15"/>
    <row r="6460" spans="2:14" ht="15" hidden="1" customHeight="1" outlineLevel="1" x14ac:dyDescent="0.15">
      <c r="D6460" s="1"/>
      <c r="E6460" s="1"/>
      <c r="H6460" s="4" t="s">
        <v>1</v>
      </c>
      <c r="J6460" s="4" t="s">
        <v>0</v>
      </c>
      <c r="K6460" s="4" t="s">
        <v>209</v>
      </c>
      <c r="L6460" s="4" t="s">
        <v>263</v>
      </c>
    </row>
    <row r="6461" spans="2:14" ht="5" hidden="1" customHeight="1" outlineLevel="1" x14ac:dyDescent="0.15">
      <c r="D6461" s="1"/>
      <c r="E6461" s="1"/>
      <c r="H6461" s="1"/>
      <c r="J6461" s="1"/>
      <c r="K6461" s="1"/>
      <c r="L6461" s="1"/>
    </row>
    <row r="6462" spans="2:14" ht="15" hidden="1" customHeight="1" outlineLevel="1" x14ac:dyDescent="0.15">
      <c r="D6462" s="9" t="s">
        <v>2</v>
      </c>
      <c r="E6462" s="1"/>
      <c r="H6462" s="2"/>
      <c r="J6462" s="2"/>
      <c r="K6462" s="2"/>
      <c r="L6462" s="2"/>
    </row>
    <row r="6463" spans="2:14" hidden="1" outlineLevel="1" x14ac:dyDescent="0.15">
      <c r="D6463" s="1"/>
      <c r="E6463" s="1"/>
      <c r="F6463" s="1"/>
      <c r="H6463" s="1"/>
      <c r="I6463" s="1"/>
      <c r="J6463" s="1"/>
      <c r="K6463" s="1"/>
      <c r="L6463" s="1"/>
    </row>
    <row r="6464" spans="2:14" s="1" customFormat="1" ht="18" hidden="1" customHeight="1" outlineLevel="1" x14ac:dyDescent="0.15">
      <c r="B6464" s="7"/>
      <c r="C6464" s="95" t="s">
        <v>3</v>
      </c>
      <c r="D6464" s="95"/>
      <c r="E6464" s="95"/>
      <c r="F6464" s="96"/>
      <c r="G6464" s="96"/>
      <c r="H6464" s="96" t="s">
        <v>4</v>
      </c>
      <c r="I6464" s="96" t="s">
        <v>5</v>
      </c>
      <c r="J6464" s="96" t="s">
        <v>6</v>
      </c>
      <c r="K6464" s="96" t="s">
        <v>257</v>
      </c>
      <c r="L6464" s="96" t="s">
        <v>258</v>
      </c>
      <c r="M6464" s="96"/>
    </row>
    <row r="6465" spans="2:13" ht="10" hidden="1" customHeight="1" outlineLevel="1" x14ac:dyDescent="0.15">
      <c r="H6465" s="1"/>
      <c r="I6465" s="1"/>
      <c r="J6465" s="1"/>
      <c r="K6465" s="1"/>
      <c r="L6465" s="1"/>
    </row>
    <row r="6466" spans="2:13" s="1" customFormat="1" ht="15" hidden="1" customHeight="1" outlineLevel="1" x14ac:dyDescent="0.15">
      <c r="B6466" s="7"/>
      <c r="D6466" s="9" t="s">
        <v>3</v>
      </c>
      <c r="F6466" s="17" t="s">
        <v>331</v>
      </c>
      <c r="H6466" s="22"/>
      <c r="I6466" s="22"/>
      <c r="J6466" s="22"/>
      <c r="K6466" s="22"/>
      <c r="L6466" s="22"/>
    </row>
    <row r="6467" spans="2:13" ht="4" hidden="1" customHeight="1" outlineLevel="1" x14ac:dyDescent="0.15">
      <c r="D6467" s="1"/>
      <c r="E6467" s="1"/>
      <c r="F6467" s="1"/>
      <c r="H6467" s="1"/>
      <c r="I6467" s="1"/>
      <c r="J6467" s="1"/>
      <c r="K6467" s="1"/>
      <c r="L6467" s="1"/>
    </row>
    <row r="6468" spans="2:13" s="1" customFormat="1" ht="15" hidden="1" customHeight="1" outlineLevel="1" x14ac:dyDescent="0.15">
      <c r="B6468" s="7"/>
      <c r="D6468" s="9" t="s">
        <v>246</v>
      </c>
      <c r="F6468" s="8" t="str">
        <f>F6470 &amp; ":" &amp; F6466</f>
        <v>USD:[currency code]</v>
      </c>
      <c r="H6468" s="24"/>
      <c r="I6468" s="24"/>
      <c r="J6468" s="24"/>
      <c r="K6468" s="24"/>
      <c r="L6468" s="24"/>
    </row>
    <row r="6469" spans="2:13" ht="4" hidden="1" customHeight="1" outlineLevel="1" x14ac:dyDescent="0.15">
      <c r="D6469" s="1"/>
      <c r="E6469" s="1"/>
      <c r="F6469" s="1"/>
      <c r="H6469" s="1"/>
      <c r="I6469" s="1"/>
      <c r="J6469" s="1"/>
      <c r="K6469" s="1"/>
      <c r="L6469" s="1"/>
    </row>
    <row r="6470" spans="2:13" s="1" customFormat="1" ht="15" hidden="1" customHeight="1" outlineLevel="1" x14ac:dyDescent="0.15">
      <c r="B6470" s="7"/>
      <c r="D6470" s="9" t="s">
        <v>16</v>
      </c>
      <c r="F6470" s="8" t="str">
        <f>ReportingCurrency</f>
        <v>USD</v>
      </c>
      <c r="H6470" s="28">
        <f>IF(H6468=0, 0, H6466/H6468)</f>
        <v>0</v>
      </c>
      <c r="I6470" s="28">
        <f>IF(I6468=0, 0, I6466/I6468)</f>
        <v>0</v>
      </c>
      <c r="J6470" s="28">
        <f>IF(J6468=0, 0, J6466/J6468)</f>
        <v>0</v>
      </c>
      <c r="K6470" s="28">
        <f>IF(K6468=0, 0, K6466/K6468)</f>
        <v>0</v>
      </c>
      <c r="L6470" s="28">
        <f>IF(L6468=0, 0, L6466/L6468)</f>
        <v>0</v>
      </c>
    </row>
    <row r="6471" spans="2:13" ht="4" hidden="1" customHeight="1" outlineLevel="1" x14ac:dyDescent="0.15">
      <c r="D6471" s="1"/>
      <c r="E6471" s="1"/>
      <c r="F6471" s="1"/>
      <c r="H6471" s="1"/>
      <c r="I6471" s="1"/>
      <c r="J6471" s="1"/>
      <c r="K6471" s="1"/>
      <c r="L6471" s="1"/>
    </row>
    <row r="6472" spans="2:13" s="1" customFormat="1" ht="15" hidden="1" customHeight="1" outlineLevel="1" x14ac:dyDescent="0.15">
      <c r="B6472" s="7"/>
      <c r="D6472" s="9" t="s">
        <v>253</v>
      </c>
      <c r="F6472" s="8" t="s">
        <v>254</v>
      </c>
      <c r="H6472" s="2"/>
      <c r="I6472" s="2"/>
      <c r="J6472" s="2"/>
      <c r="K6472" s="2"/>
      <c r="L6472" s="2"/>
    </row>
    <row r="6473" spans="2:13" ht="4" hidden="1" customHeight="1" outlineLevel="1" x14ac:dyDescent="0.15">
      <c r="D6473" s="1"/>
      <c r="E6473" s="1"/>
      <c r="F6473" s="1"/>
      <c r="H6473" s="1"/>
      <c r="I6473" s="1"/>
      <c r="J6473" s="1"/>
      <c r="K6473" s="1"/>
      <c r="L6473" s="1"/>
    </row>
    <row r="6474" spans="2:13" s="1" customFormat="1" ht="15" hidden="1" customHeight="1" outlineLevel="1" x14ac:dyDescent="0.15">
      <c r="B6474" s="7"/>
      <c r="D6474" s="9" t="s">
        <v>279</v>
      </c>
      <c r="F6474" s="8" t="s">
        <v>255</v>
      </c>
      <c r="H6474" s="25"/>
      <c r="I6474" s="25"/>
      <c r="J6474" s="25"/>
      <c r="K6474" s="25"/>
      <c r="L6474" s="25"/>
    </row>
    <row r="6475" spans="2:13" hidden="1" outlineLevel="1" x14ac:dyDescent="0.15">
      <c r="D6475" s="1"/>
      <c r="E6475" s="1"/>
      <c r="F6475" s="1"/>
      <c r="H6475" s="1"/>
      <c r="I6475" s="1"/>
      <c r="J6475" s="1"/>
      <c r="K6475" s="1"/>
      <c r="L6475" s="1"/>
    </row>
    <row r="6476" spans="2:13" s="1" customFormat="1" ht="18" hidden="1" customHeight="1" outlineLevel="1" x14ac:dyDescent="0.15">
      <c r="B6476" s="7"/>
      <c r="C6476" s="95" t="s">
        <v>8</v>
      </c>
      <c r="D6476" s="95"/>
      <c r="E6476" s="95"/>
      <c r="F6476" s="96"/>
      <c r="G6476" s="96"/>
      <c r="H6476" s="96" t="s">
        <v>4</v>
      </c>
      <c r="I6476" s="96" t="s">
        <v>5</v>
      </c>
      <c r="J6476" s="96" t="s">
        <v>6</v>
      </c>
      <c r="K6476" s="96" t="s">
        <v>257</v>
      </c>
      <c r="L6476" s="96" t="s">
        <v>258</v>
      </c>
      <c r="M6476" s="96"/>
    </row>
    <row r="6477" spans="2:13" ht="10" hidden="1" customHeight="1" outlineLevel="1" x14ac:dyDescent="0.15">
      <c r="H6477" s="1"/>
      <c r="I6477" s="1"/>
      <c r="J6477" s="1"/>
      <c r="K6477" s="1"/>
      <c r="L6477" s="1"/>
    </row>
    <row r="6478" spans="2:13" ht="15" hidden="1" customHeight="1" outlineLevel="1" x14ac:dyDescent="0.15">
      <c r="D6478" s="9" t="s">
        <v>323</v>
      </c>
      <c r="E6478" s="1"/>
      <c r="F6478" s="1"/>
      <c r="H6478" s="65"/>
      <c r="I6478" s="1"/>
      <c r="J6478" s="1"/>
      <c r="K6478" s="1"/>
      <c r="L6478" s="1"/>
    </row>
    <row r="6479" spans="2:13" s="1" customFormat="1" ht="15" hidden="1" customHeight="1" outlineLevel="1" x14ac:dyDescent="0.15">
      <c r="B6479" s="7"/>
      <c r="D6479" s="63" t="s">
        <v>317</v>
      </c>
      <c r="F6479" s="8" t="s">
        <v>18</v>
      </c>
      <c r="H6479" s="23"/>
      <c r="I6479" s="23"/>
      <c r="J6479" s="23"/>
      <c r="K6479" s="23"/>
      <c r="L6479" s="23"/>
    </row>
    <row r="6480" spans="2:13" s="1" customFormat="1" ht="15" hidden="1" customHeight="1" outlineLevel="1" x14ac:dyDescent="0.15">
      <c r="B6480" s="7"/>
      <c r="D6480" s="63" t="s">
        <v>302</v>
      </c>
      <c r="F6480" s="8" t="s">
        <v>18</v>
      </c>
      <c r="H6480" s="23"/>
      <c r="I6480" s="23"/>
      <c r="J6480" s="23"/>
      <c r="K6480" s="23"/>
      <c r="L6480" s="23"/>
    </row>
    <row r="6481" spans="2:13" s="1" customFormat="1" ht="15" hidden="1" customHeight="1" outlineLevel="1" x14ac:dyDescent="0.15">
      <c r="B6481" s="7"/>
      <c r="D6481" s="63" t="s">
        <v>303</v>
      </c>
      <c r="F6481" s="8" t="s">
        <v>18</v>
      </c>
      <c r="H6481" s="23"/>
      <c r="I6481" s="23"/>
      <c r="J6481" s="23"/>
      <c r="K6481" s="23"/>
      <c r="L6481" s="23"/>
    </row>
    <row r="6482" spans="2:13" s="1" customFormat="1" ht="15" hidden="1" customHeight="1" outlineLevel="1" x14ac:dyDescent="0.15">
      <c r="B6482" s="7"/>
      <c r="D6482" s="63" t="s">
        <v>304</v>
      </c>
      <c r="F6482" s="8" t="s">
        <v>18</v>
      </c>
      <c r="H6482" s="23"/>
      <c r="I6482" s="23"/>
      <c r="J6482" s="23"/>
      <c r="K6482" s="23"/>
      <c r="L6482" s="23"/>
    </row>
    <row r="6483" spans="2:13" s="1" customFormat="1" ht="15" hidden="1" customHeight="1" outlineLevel="1" x14ac:dyDescent="0.15">
      <c r="B6483" s="7"/>
      <c r="D6483" s="63" t="s">
        <v>318</v>
      </c>
      <c r="F6483" s="8" t="s">
        <v>18</v>
      </c>
      <c r="H6483" s="23"/>
      <c r="I6483" s="23"/>
      <c r="J6483" s="23"/>
      <c r="K6483" s="23"/>
      <c r="L6483" s="23"/>
    </row>
    <row r="6484" spans="2:13" s="1" customFormat="1" ht="15" hidden="1" customHeight="1" outlineLevel="1" x14ac:dyDescent="0.15">
      <c r="B6484" s="7"/>
      <c r="D6484" s="63" t="s">
        <v>319</v>
      </c>
      <c r="F6484" s="8" t="s">
        <v>18</v>
      </c>
      <c r="H6484" s="23"/>
      <c r="I6484" s="23"/>
      <c r="J6484" s="23"/>
      <c r="K6484" s="23"/>
      <c r="L6484" s="23"/>
    </row>
    <row r="6485" spans="2:13" s="1" customFormat="1" ht="15" hidden="1" customHeight="1" outlineLevel="1" x14ac:dyDescent="0.15">
      <c r="B6485" s="7"/>
      <c r="D6485" s="63" t="s">
        <v>320</v>
      </c>
      <c r="F6485" s="8" t="s">
        <v>18</v>
      </c>
      <c r="H6485" s="23"/>
      <c r="I6485" s="23"/>
      <c r="J6485" s="23"/>
      <c r="K6485" s="23"/>
      <c r="L6485" s="23"/>
    </row>
    <row r="6486" spans="2:13" s="1" customFormat="1" ht="15" hidden="1" customHeight="1" outlineLevel="1" x14ac:dyDescent="0.15">
      <c r="B6486" s="7"/>
      <c r="D6486" s="63" t="s">
        <v>321</v>
      </c>
      <c r="F6486" s="8" t="s">
        <v>18</v>
      </c>
      <c r="H6486" s="23"/>
      <c r="I6486" s="23"/>
      <c r="J6486" s="23"/>
      <c r="K6486" s="23"/>
      <c r="L6486" s="23"/>
    </row>
    <row r="6487" spans="2:13" ht="4" hidden="1" customHeight="1" outlineLevel="1" x14ac:dyDescent="0.15">
      <c r="D6487" s="1"/>
      <c r="E6487" s="1"/>
      <c r="F6487" s="1"/>
      <c r="H6487" s="1"/>
      <c r="I6487" s="1"/>
      <c r="J6487" s="1"/>
      <c r="K6487" s="1"/>
      <c r="L6487" s="1"/>
    </row>
    <row r="6488" spans="2:13" s="1" customFormat="1" ht="15" hidden="1" customHeight="1" outlineLevel="1" x14ac:dyDescent="0.15">
      <c r="B6488" s="7"/>
      <c r="D6488" s="66" t="s">
        <v>327</v>
      </c>
      <c r="F6488" s="8" t="s">
        <v>18</v>
      </c>
      <c r="H6488" s="23"/>
      <c r="I6488" s="23"/>
      <c r="J6488" s="23"/>
      <c r="K6488" s="23"/>
      <c r="L6488" s="23"/>
    </row>
    <row r="6489" spans="2:13" ht="4" hidden="1" customHeight="1" outlineLevel="1" x14ac:dyDescent="0.15">
      <c r="D6489" s="1"/>
      <c r="E6489" s="1"/>
      <c r="F6489" s="1"/>
      <c r="H6489" s="1"/>
      <c r="I6489" s="1"/>
      <c r="J6489" s="1"/>
      <c r="K6489" s="1"/>
      <c r="L6489" s="1"/>
    </row>
    <row r="6490" spans="2:13" s="1" customFormat="1" ht="15" hidden="1" customHeight="1" outlineLevel="1" x14ac:dyDescent="0.15">
      <c r="B6490" s="7"/>
      <c r="D6490" s="60" t="s">
        <v>310</v>
      </c>
      <c r="E6490"/>
      <c r="F6490" s="8" t="s">
        <v>18</v>
      </c>
      <c r="H6490" s="28">
        <f>SUM(H6479:H6486, H6488)</f>
        <v>0</v>
      </c>
      <c r="I6490" s="28">
        <f t="shared" ref="I6490:L6490" si="375">SUM(I6479:I6486, I6488)</f>
        <v>0</v>
      </c>
      <c r="J6490" s="28">
        <f t="shared" si="375"/>
        <v>0</v>
      </c>
      <c r="K6490" s="28">
        <f t="shared" si="375"/>
        <v>0</v>
      </c>
      <c r="L6490" s="28">
        <f t="shared" si="375"/>
        <v>0</v>
      </c>
    </row>
    <row r="6491" spans="2:13" hidden="1" outlineLevel="1" x14ac:dyDescent="0.15">
      <c r="D6491" s="1"/>
      <c r="E6491" s="1"/>
      <c r="F6491" s="1"/>
      <c r="H6491" s="1"/>
      <c r="I6491" s="1"/>
      <c r="J6491" s="1"/>
      <c r="K6491" s="1"/>
      <c r="L6491" s="1"/>
    </row>
    <row r="6492" spans="2:13" s="1" customFormat="1" ht="18" hidden="1" customHeight="1" outlineLevel="1" x14ac:dyDescent="0.15">
      <c r="B6492" s="7"/>
      <c r="C6492" s="95" t="s">
        <v>322</v>
      </c>
      <c r="D6492" s="95"/>
      <c r="E6492" s="95"/>
      <c r="F6492" s="96"/>
      <c r="G6492" s="96"/>
      <c r="H6492" s="96" t="s">
        <v>4</v>
      </c>
      <c r="I6492" s="96" t="s">
        <v>5</v>
      </c>
      <c r="J6492" s="96" t="s">
        <v>6</v>
      </c>
      <c r="K6492" s="96" t="s">
        <v>257</v>
      </c>
      <c r="L6492" s="96" t="s">
        <v>258</v>
      </c>
      <c r="M6492" s="96"/>
    </row>
    <row r="6493" spans="2:13" ht="10" hidden="1" customHeight="1" outlineLevel="1" x14ac:dyDescent="0.15">
      <c r="H6493" s="1"/>
      <c r="I6493" s="1"/>
      <c r="J6493" s="1"/>
      <c r="K6493" s="1"/>
      <c r="L6493" s="1"/>
    </row>
    <row r="6494" spans="2:13" ht="15" hidden="1" customHeight="1" outlineLevel="1" x14ac:dyDescent="0.15">
      <c r="D6494" s="61" t="s">
        <v>308</v>
      </c>
      <c r="H6494" s="102" t="str" cm="1">
        <f t="array" ref="H6494">IF(OR(E6495:E6502 = "!"), "Red alert = missing data","")</f>
        <v/>
      </c>
      <c r="I6494" s="1"/>
      <c r="J6494" s="1"/>
      <c r="K6494" s="1"/>
      <c r="L6494" s="1"/>
    </row>
    <row r="6495" spans="2:13" s="1" customFormat="1" ht="15" hidden="1" customHeight="1" outlineLevel="1" x14ac:dyDescent="0.15">
      <c r="B6495" s="7"/>
      <c r="D6495" s="64" t="str">
        <f t="shared" ref="D6495:D6502" si="376">D6479</f>
        <v>[Role 1]</v>
      </c>
      <c r="E6495" s="62" t="str" cm="1">
        <f t="array" ref="E6495">IF(OR(H6479:L6479*H6495:L6495 &lt; H6479:L6479*1), "!", "")</f>
        <v/>
      </c>
      <c r="F6495" s="59" t="str">
        <f>F6466</f>
        <v>[currency code]</v>
      </c>
      <c r="H6495" s="23"/>
      <c r="I6495" s="23"/>
      <c r="J6495" s="23"/>
      <c r="K6495" s="23"/>
      <c r="L6495" s="23"/>
    </row>
    <row r="6496" spans="2:13" s="1" customFormat="1" ht="15" hidden="1" customHeight="1" outlineLevel="1" x14ac:dyDescent="0.15">
      <c r="B6496" s="7"/>
      <c r="D6496" s="64" t="str">
        <f t="shared" si="376"/>
        <v>[Role 2]</v>
      </c>
      <c r="E6496" s="62" t="str" cm="1">
        <f t="array" ref="E6496">IF(OR(H6480:L6480*H6496:L6496 &lt; H6480:L6480*1), "!", "")</f>
        <v/>
      </c>
      <c r="F6496" s="59" t="str">
        <f>F6466</f>
        <v>[currency code]</v>
      </c>
      <c r="H6496" s="23"/>
      <c r="I6496" s="23"/>
      <c r="J6496" s="23"/>
      <c r="K6496" s="23"/>
      <c r="L6496" s="23"/>
    </row>
    <row r="6497" spans="2:12" s="1" customFormat="1" ht="15" hidden="1" customHeight="1" outlineLevel="1" x14ac:dyDescent="0.15">
      <c r="B6497" s="7"/>
      <c r="D6497" s="64" t="str">
        <f t="shared" si="376"/>
        <v>[Role 3]</v>
      </c>
      <c r="E6497" s="62" t="str" cm="1">
        <f t="array" ref="E6497">IF(OR(H6481:L6481*H6497:L6497 &lt; H6481:L6481*1), "!", "")</f>
        <v/>
      </c>
      <c r="F6497" s="59" t="str">
        <f>F6466</f>
        <v>[currency code]</v>
      </c>
      <c r="H6497" s="23"/>
      <c r="I6497" s="23"/>
      <c r="J6497" s="23"/>
      <c r="K6497" s="23"/>
      <c r="L6497" s="23"/>
    </row>
    <row r="6498" spans="2:12" s="1" customFormat="1" ht="15" hidden="1" customHeight="1" outlineLevel="1" x14ac:dyDescent="0.15">
      <c r="B6498" s="7"/>
      <c r="D6498" s="64" t="str">
        <f t="shared" si="376"/>
        <v>[Role 4]</v>
      </c>
      <c r="E6498" s="62" t="str" cm="1">
        <f t="array" ref="E6498">IF(OR(H6482:L6482*H6498:L6498 &lt; H6482:L6482*1), "!", "")</f>
        <v/>
      </c>
      <c r="F6498" s="59" t="str">
        <f>F6466</f>
        <v>[currency code]</v>
      </c>
      <c r="H6498" s="23"/>
      <c r="I6498" s="23"/>
      <c r="J6498" s="23"/>
      <c r="K6498" s="23"/>
      <c r="L6498" s="23"/>
    </row>
    <row r="6499" spans="2:12" s="1" customFormat="1" ht="15" hidden="1" customHeight="1" outlineLevel="1" x14ac:dyDescent="0.15">
      <c r="B6499" s="7"/>
      <c r="D6499" s="64" t="str">
        <f t="shared" si="376"/>
        <v>[Role 5]</v>
      </c>
      <c r="E6499" s="62" t="str" cm="1">
        <f t="array" ref="E6499">IF(OR(H6483:L6483*H6499:L6499 &lt; H6483:L6483*1), "!", "")</f>
        <v/>
      </c>
      <c r="F6499" s="59" t="str">
        <f>F6466</f>
        <v>[currency code]</v>
      </c>
      <c r="H6499" s="23"/>
      <c r="I6499" s="23"/>
      <c r="J6499" s="23"/>
      <c r="K6499" s="23"/>
      <c r="L6499" s="23"/>
    </row>
    <row r="6500" spans="2:12" s="1" customFormat="1" ht="15" hidden="1" customHeight="1" outlineLevel="1" x14ac:dyDescent="0.15">
      <c r="B6500" s="7"/>
      <c r="D6500" s="64" t="str">
        <f t="shared" si="376"/>
        <v>[Role 6]</v>
      </c>
      <c r="E6500" s="62" t="str" cm="1">
        <f t="array" ref="E6500">IF(OR(H6484:L6484*H6500:L6500 &lt; H6484:L6484*1), "!", "")</f>
        <v/>
      </c>
      <c r="F6500" s="59" t="str">
        <f>F6466</f>
        <v>[currency code]</v>
      </c>
      <c r="H6500" s="23"/>
      <c r="I6500" s="23"/>
      <c r="J6500" s="23"/>
      <c r="K6500" s="23"/>
      <c r="L6500" s="23"/>
    </row>
    <row r="6501" spans="2:12" s="1" customFormat="1" ht="15" hidden="1" customHeight="1" outlineLevel="1" x14ac:dyDescent="0.15">
      <c r="B6501" s="7"/>
      <c r="D6501" s="64" t="str">
        <f t="shared" si="376"/>
        <v>[Role 7]</v>
      </c>
      <c r="E6501" s="62" t="str" cm="1">
        <f t="array" ref="E6501">IF(OR(H6485:L6485*H6501:L6501 &lt; H6485:L6485*1), "!", "")</f>
        <v/>
      </c>
      <c r="F6501" s="59" t="str">
        <f>F6466</f>
        <v>[currency code]</v>
      </c>
      <c r="H6501" s="23"/>
      <c r="I6501" s="23"/>
      <c r="J6501" s="23"/>
      <c r="K6501" s="23"/>
      <c r="L6501" s="23"/>
    </row>
    <row r="6502" spans="2:12" s="1" customFormat="1" ht="15" hidden="1" customHeight="1" outlineLevel="1" x14ac:dyDescent="0.15">
      <c r="B6502" s="7"/>
      <c r="D6502" s="64" t="str">
        <f t="shared" si="376"/>
        <v>[Role 8]</v>
      </c>
      <c r="E6502" s="62" t="str" cm="1">
        <f t="array" ref="E6502">IF(OR(H6486:L6486*H6502:L6502 &lt; H6486:L6486*1), "!", "")</f>
        <v/>
      </c>
      <c r="F6502" s="59" t="str">
        <f>F6466</f>
        <v>[currency code]</v>
      </c>
      <c r="H6502" s="23"/>
      <c r="I6502" s="23"/>
      <c r="J6502" s="23"/>
      <c r="K6502" s="23"/>
      <c r="L6502" s="23"/>
    </row>
    <row r="6503" spans="2:12" ht="10" hidden="1" customHeight="1" outlineLevel="1" x14ac:dyDescent="0.15">
      <c r="D6503" s="1"/>
      <c r="E6503" s="1"/>
      <c r="F6503" s="1"/>
      <c r="H6503" s="1"/>
      <c r="I6503" s="1"/>
      <c r="J6503" s="1"/>
      <c r="K6503" s="1"/>
      <c r="L6503" s="1"/>
    </row>
    <row r="6504" spans="2:12" ht="15" hidden="1" customHeight="1" outlineLevel="1" x14ac:dyDescent="0.15">
      <c r="D6504" s="61" t="s">
        <v>309</v>
      </c>
      <c r="E6504" s="1"/>
      <c r="F6504" s="1"/>
      <c r="H6504" s="104" t="s">
        <v>326</v>
      </c>
      <c r="I6504" s="1"/>
      <c r="J6504" s="1"/>
      <c r="K6504" s="1"/>
      <c r="L6504" s="1"/>
    </row>
    <row r="6505" spans="2:12" s="1" customFormat="1" ht="15" hidden="1" customHeight="1" outlineLevel="1" x14ac:dyDescent="0.15">
      <c r="B6505" s="7"/>
      <c r="D6505" s="64" t="str">
        <f t="shared" ref="D6505:D6512" si="377">D6479</f>
        <v>[Role 1]</v>
      </c>
      <c r="E6505" s="43"/>
      <c r="F6505" s="8" t="str">
        <f t="shared" ref="F6505:F6512" si="378">ReportingCurrency</f>
        <v>USD</v>
      </c>
      <c r="H6505" s="28">
        <f>IF(OR(H6468=0, H6479=0), 0, H6495/H6468)</f>
        <v>0</v>
      </c>
      <c r="I6505" s="28">
        <f>IF(OR(I6468=0, I6479=0), 0, I6495/I6468)</f>
        <v>0</v>
      </c>
      <c r="J6505" s="28">
        <f>IF(OR(J6468=0, J6479=0), 0, J6495/J6468)</f>
        <v>0</v>
      </c>
      <c r="K6505" s="28">
        <f>IF(OR(K6468=0, K6479=0), 0, K6495/K6468)</f>
        <v>0</v>
      </c>
      <c r="L6505" s="28">
        <f>IF(OR(L6468=0, L6479=0), 0, L6495/L6468)</f>
        <v>0</v>
      </c>
    </row>
    <row r="6506" spans="2:12" s="1" customFormat="1" ht="15" hidden="1" customHeight="1" outlineLevel="1" x14ac:dyDescent="0.15">
      <c r="B6506" s="7"/>
      <c r="D6506" s="64" t="str">
        <f t="shared" si="377"/>
        <v>[Role 2]</v>
      </c>
      <c r="E6506" s="43"/>
      <c r="F6506" s="8" t="str">
        <f t="shared" si="378"/>
        <v>USD</v>
      </c>
      <c r="H6506" s="28">
        <f>IF(OR(H6468=0, H6480=0), 0, H6496/H6468)</f>
        <v>0</v>
      </c>
      <c r="I6506" s="28">
        <f>IF(OR(I6468=0, I6480=0), 0, I6496/I6468)</f>
        <v>0</v>
      </c>
      <c r="J6506" s="28">
        <f>IF(OR(J6468=0, J6480=0), 0, J6496/J6468)</f>
        <v>0</v>
      </c>
      <c r="K6506" s="28">
        <f>IF(OR(K6468=0, K6480=0), 0, K6496/K6468)</f>
        <v>0</v>
      </c>
      <c r="L6506" s="28">
        <f>IF(OR(L6468=0, L6480=0), 0, L6496/L6468)</f>
        <v>0</v>
      </c>
    </row>
    <row r="6507" spans="2:12" s="1" customFormat="1" ht="15" hidden="1" customHeight="1" outlineLevel="1" x14ac:dyDescent="0.15">
      <c r="B6507" s="7"/>
      <c r="D6507" s="64" t="str">
        <f t="shared" si="377"/>
        <v>[Role 3]</v>
      </c>
      <c r="E6507" s="43"/>
      <c r="F6507" s="8" t="str">
        <f t="shared" si="378"/>
        <v>USD</v>
      </c>
      <c r="H6507" s="28">
        <f>IF(OR(H6468=0, H6481=0), 0, H6497/H6468)</f>
        <v>0</v>
      </c>
      <c r="I6507" s="28">
        <f>IF(OR(I6468=0, I6481=0), 0, I6497/I6468)</f>
        <v>0</v>
      </c>
      <c r="J6507" s="28">
        <f>IF(OR(J6468=0, J6481=0), 0, J6497/J6468)</f>
        <v>0</v>
      </c>
      <c r="K6507" s="28">
        <f>IF(OR(K6468=0, K6481=0), 0, K6497/K6468)</f>
        <v>0</v>
      </c>
      <c r="L6507" s="28">
        <f>IF(OR(L6468=0, L6481=0), 0, L6497/L6468)</f>
        <v>0</v>
      </c>
    </row>
    <row r="6508" spans="2:12" s="1" customFormat="1" ht="15" hidden="1" customHeight="1" outlineLevel="1" x14ac:dyDescent="0.15">
      <c r="B6508" s="7"/>
      <c r="D6508" s="64" t="str">
        <f t="shared" si="377"/>
        <v>[Role 4]</v>
      </c>
      <c r="E6508" s="43"/>
      <c r="F6508" s="8" t="str">
        <f t="shared" si="378"/>
        <v>USD</v>
      </c>
      <c r="H6508" s="28">
        <f>IF(OR(H6468=0, H6482=0), 0, H6498/H6468)</f>
        <v>0</v>
      </c>
      <c r="I6508" s="28">
        <f>IF(OR(I6468=0, I6482=0), 0, I6498/I6468)</f>
        <v>0</v>
      </c>
      <c r="J6508" s="28">
        <f>IF(OR(J6468=0, J6482=0), 0, J6498/J6468)</f>
        <v>0</v>
      </c>
      <c r="K6508" s="28">
        <f>IF(OR(K6468=0, K6482=0), 0, K6498/K6468)</f>
        <v>0</v>
      </c>
      <c r="L6508" s="28">
        <f>IF(OR(L6468=0, L6482=0), 0, L6498/L6468)</f>
        <v>0</v>
      </c>
    </row>
    <row r="6509" spans="2:12" s="1" customFormat="1" ht="15" hidden="1" customHeight="1" outlineLevel="1" x14ac:dyDescent="0.15">
      <c r="B6509" s="7"/>
      <c r="D6509" s="64" t="str">
        <f t="shared" si="377"/>
        <v>[Role 5]</v>
      </c>
      <c r="E6509" s="43"/>
      <c r="F6509" s="8" t="str">
        <f t="shared" si="378"/>
        <v>USD</v>
      </c>
      <c r="H6509" s="28">
        <f>IF(OR(H6468=0, H6483=0), 0, H6499/H6468)</f>
        <v>0</v>
      </c>
      <c r="I6509" s="28">
        <f>IF(OR(I6468=0, I6483=0), 0, I6499/I6468)</f>
        <v>0</v>
      </c>
      <c r="J6509" s="28">
        <f>IF(OR(J6468=0, J6483=0), 0, J6499/J6468)</f>
        <v>0</v>
      </c>
      <c r="K6509" s="28">
        <f>IF(OR(K6468=0, K6483=0), 0, K6499/K6468)</f>
        <v>0</v>
      </c>
      <c r="L6509" s="28">
        <f>IF(OR(L6468=0, L6483=0), 0, L6499/L6468)</f>
        <v>0</v>
      </c>
    </row>
    <row r="6510" spans="2:12" s="1" customFormat="1" ht="15" hidden="1" customHeight="1" outlineLevel="1" x14ac:dyDescent="0.15">
      <c r="B6510" s="7"/>
      <c r="D6510" s="64" t="str">
        <f t="shared" si="377"/>
        <v>[Role 6]</v>
      </c>
      <c r="E6510" s="43"/>
      <c r="F6510" s="8" t="str">
        <f t="shared" si="378"/>
        <v>USD</v>
      </c>
      <c r="H6510" s="28">
        <f>IF(OR(H6468=0, H6484=0), 0, H6500/H6468)</f>
        <v>0</v>
      </c>
      <c r="I6510" s="28">
        <f>IF(OR(I6468=0, I6484=0), 0, I6500/I6468)</f>
        <v>0</v>
      </c>
      <c r="J6510" s="28">
        <f>IF(OR(J6468=0, J6484=0), 0, J6500/J6468)</f>
        <v>0</v>
      </c>
      <c r="K6510" s="28">
        <f>IF(OR(K6468=0, K6484=0), 0, K6500/K6468)</f>
        <v>0</v>
      </c>
      <c r="L6510" s="28">
        <f>IF(OR(L6468=0, L6484=0), 0, L6500/L6468)</f>
        <v>0</v>
      </c>
    </row>
    <row r="6511" spans="2:12" s="1" customFormat="1" ht="15" hidden="1" customHeight="1" outlineLevel="1" x14ac:dyDescent="0.15">
      <c r="B6511" s="7"/>
      <c r="D6511" s="64" t="str">
        <f t="shared" si="377"/>
        <v>[Role 7]</v>
      </c>
      <c r="E6511" s="43"/>
      <c r="F6511" s="8" t="str">
        <f t="shared" si="378"/>
        <v>USD</v>
      </c>
      <c r="H6511" s="28">
        <f>IF(OR(H6468=0, H6485=0), 0, H6501/H6468)</f>
        <v>0</v>
      </c>
      <c r="I6511" s="28">
        <f>IF(OR(I6468=0, I6485=0), 0, I6501/I6468)</f>
        <v>0</v>
      </c>
      <c r="J6511" s="28">
        <f>IF(OR(J6468=0, J6485=0), 0, J6501/J6468)</f>
        <v>0</v>
      </c>
      <c r="K6511" s="28">
        <f>IF(OR(K6468=0, K6485=0), 0, K6501/K6468)</f>
        <v>0</v>
      </c>
      <c r="L6511" s="28">
        <f>IF(OR(L6468=0, L6485=0), 0, L6501/L6468)</f>
        <v>0</v>
      </c>
    </row>
    <row r="6512" spans="2:12" s="1" customFormat="1" ht="15" hidden="1" customHeight="1" outlineLevel="1" x14ac:dyDescent="0.15">
      <c r="B6512" s="7"/>
      <c r="D6512" s="64" t="str">
        <f t="shared" si="377"/>
        <v>[Role 8]</v>
      </c>
      <c r="E6512" s="43"/>
      <c r="F6512" s="8" t="str">
        <f t="shared" si="378"/>
        <v>USD</v>
      </c>
      <c r="H6512" s="28">
        <f>IF(OR(H6468=0, H6486=0), 0, H6502/H6468)</f>
        <v>0</v>
      </c>
      <c r="I6512" s="28">
        <f>IF(OR(I6468=0, I6486=0), 0, I6502/I6468)</f>
        <v>0</v>
      </c>
      <c r="J6512" s="28">
        <f>IF(OR(J6468=0, J6486=0), 0, J6502/J6468)</f>
        <v>0</v>
      </c>
      <c r="K6512" s="28">
        <f>IF(OR(K6468=0, K6486=0), 0, K6502/K6468)</f>
        <v>0</v>
      </c>
      <c r="L6512" s="28">
        <f>IF(OR(L6468=0, L6486=0), 0, L6502/L6468)</f>
        <v>0</v>
      </c>
    </row>
    <row r="6513" spans="2:13" hidden="1" outlineLevel="1" x14ac:dyDescent="0.15"/>
    <row r="6514" spans="2:13" s="1" customFormat="1" ht="18" hidden="1" customHeight="1" outlineLevel="1" x14ac:dyDescent="0.15">
      <c r="B6514" s="7"/>
      <c r="C6514" s="95" t="s">
        <v>10</v>
      </c>
      <c r="D6514" s="95"/>
      <c r="E6514" s="95"/>
      <c r="F6514" s="96"/>
      <c r="G6514" s="96"/>
      <c r="H6514" s="103" t="s">
        <v>4</v>
      </c>
      <c r="I6514" s="96" t="s">
        <v>5</v>
      </c>
      <c r="J6514" s="96" t="s">
        <v>6</v>
      </c>
      <c r="K6514" s="96" t="s">
        <v>257</v>
      </c>
      <c r="L6514" s="96" t="s">
        <v>258</v>
      </c>
      <c r="M6514" s="96"/>
    </row>
    <row r="6515" spans="2:13" ht="10" hidden="1" customHeight="1" outlineLevel="1" x14ac:dyDescent="0.15"/>
    <row r="6516" spans="2:13" s="1" customFormat="1" ht="15" hidden="1" customHeight="1" outlineLevel="1" x14ac:dyDescent="0.15">
      <c r="B6516" s="7"/>
      <c r="D6516" s="9" t="s">
        <v>17</v>
      </c>
      <c r="F6516" s="8" t="s">
        <v>9</v>
      </c>
      <c r="H6516" s="29">
        <f>H6490</f>
        <v>0</v>
      </c>
      <c r="I6516" s="29">
        <f>I6490</f>
        <v>0</v>
      </c>
      <c r="J6516" s="29">
        <f>J6490</f>
        <v>0</v>
      </c>
      <c r="K6516" s="29">
        <f>K6490</f>
        <v>0</v>
      </c>
      <c r="L6516" s="29">
        <f>L6490</f>
        <v>0</v>
      </c>
    </row>
    <row r="6517" spans="2:13" ht="4" hidden="1" customHeight="1" outlineLevel="1" x14ac:dyDescent="0.15">
      <c r="D6517" s="9"/>
      <c r="F6517" s="1"/>
      <c r="H6517" s="1"/>
      <c r="I6517" s="1"/>
      <c r="J6517" s="1"/>
      <c r="K6517" s="1"/>
      <c r="L6517" s="1"/>
    </row>
    <row r="6518" spans="2:13" s="1" customFormat="1" ht="15" hidden="1" customHeight="1" outlineLevel="1" x14ac:dyDescent="0.15">
      <c r="B6518" s="7"/>
      <c r="D6518" s="9" t="s">
        <v>249</v>
      </c>
      <c r="F6518" s="8" t="s">
        <v>9</v>
      </c>
      <c r="H6518" s="29" cm="1">
        <f t="array" ref="H6518">SUM(H6479:H6486 * (H6495:H6502 &lt;H6466))</f>
        <v>0</v>
      </c>
      <c r="I6518" s="29" cm="1">
        <f t="array" ref="I6518">SUM(I6479:I6486 * (I6495:I6502 &lt;I6466))</f>
        <v>0</v>
      </c>
      <c r="J6518" s="29" cm="1">
        <f t="array" ref="J6518">SUM(J6479:J6486 * (J6495:J6502 &lt;J6466))</f>
        <v>0</v>
      </c>
      <c r="K6518" s="29" cm="1">
        <f t="array" ref="K6518">SUM(K6479:K6486 * (K6495:K6502 &lt;K6466))</f>
        <v>0</v>
      </c>
      <c r="L6518" s="29" cm="1">
        <f t="array" ref="L6518">SUM(L6479:L6486 * (L6495:L6502 &lt;L6466))</f>
        <v>0</v>
      </c>
    </row>
    <row r="6519" spans="2:13" ht="4" hidden="1" customHeight="1" outlineLevel="1" x14ac:dyDescent="0.15">
      <c r="D6519" s="9"/>
      <c r="F6519" s="1"/>
      <c r="H6519" s="1"/>
      <c r="I6519" s="1"/>
      <c r="J6519" s="1"/>
      <c r="K6519" s="1"/>
      <c r="L6519" s="1"/>
    </row>
    <row r="6520" spans="2:13" s="1" customFormat="1" ht="15" hidden="1" customHeight="1" outlineLevel="1" x14ac:dyDescent="0.15">
      <c r="B6520" s="7"/>
      <c r="D6520" s="9" t="s">
        <v>11</v>
      </c>
      <c r="F6520" s="8" t="str">
        <f>ReportingCurrencyUnitLables</f>
        <v>USD 000s</v>
      </c>
      <c r="H6520" s="29">
        <f>H6470 * H6490 / 1000</f>
        <v>0</v>
      </c>
      <c r="I6520" s="105">
        <f t="shared" ref="I6520:L6520" si="379">I6470 * I6490 / 1000</f>
        <v>0</v>
      </c>
      <c r="J6520" s="29">
        <f t="shared" si="379"/>
        <v>0</v>
      </c>
      <c r="K6520" s="29">
        <f t="shared" si="379"/>
        <v>0</v>
      </c>
      <c r="L6520" s="29">
        <f t="shared" si="379"/>
        <v>0</v>
      </c>
    </row>
    <row r="6521" spans="2:13" ht="4" hidden="1" customHeight="1" outlineLevel="1" x14ac:dyDescent="0.15">
      <c r="D6521" s="9"/>
      <c r="F6521" s="1"/>
      <c r="H6521" s="1"/>
      <c r="I6521" s="1"/>
      <c r="J6521" s="1"/>
      <c r="K6521" s="1"/>
      <c r="L6521" s="1"/>
    </row>
    <row r="6522" spans="2:13" s="1" customFormat="1" ht="15" hidden="1" customHeight="1" outlineLevel="1" x14ac:dyDescent="0.15">
      <c r="B6522" s="7"/>
      <c r="D6522" s="9" t="s">
        <v>13</v>
      </c>
      <c r="F6522" s="8" t="s">
        <v>14</v>
      </c>
      <c r="H6522" s="30">
        <f>IF(H6516=0,0,H6518 / H6516)</f>
        <v>0</v>
      </c>
      <c r="I6522" s="30">
        <f>IF(I6516=0,0,I6518 / I6516)</f>
        <v>0</v>
      </c>
      <c r="J6522" s="30">
        <f>IF(J6516=0,0,J6518 / J6516)</f>
        <v>0</v>
      </c>
      <c r="K6522" s="30">
        <f>IF(K6516=0,0,K6518 / K6516)</f>
        <v>0</v>
      </c>
      <c r="L6522" s="30">
        <f>IF(L6516=0,0,L6518 / L6516)</f>
        <v>0</v>
      </c>
    </row>
    <row r="6523" spans="2:13" ht="4" hidden="1" customHeight="1" outlineLevel="1" x14ac:dyDescent="0.15">
      <c r="D6523" s="9"/>
      <c r="F6523" s="1"/>
      <c r="H6523" s="1"/>
      <c r="I6523" s="1"/>
      <c r="J6523" s="1"/>
      <c r="K6523" s="1"/>
      <c r="L6523" s="1"/>
    </row>
    <row r="6524" spans="2:13" ht="15" hidden="1" customHeight="1" outlineLevel="1" x14ac:dyDescent="0.15">
      <c r="D6524" s="9" t="s">
        <v>301</v>
      </c>
      <c r="F6524" s="8" t="str">
        <f>ReportingCurrencyUnitLables</f>
        <v>USD 000s</v>
      </c>
      <c r="G6524" s="1"/>
      <c r="H6524" s="105" cm="1">
        <f t="array" ref="H6524">SUM((H6505:H6512&lt;H6470) * (H6470 - H6505:H6512) * H6479:H6486) / 1000</f>
        <v>0</v>
      </c>
      <c r="I6524" s="105" cm="1">
        <f t="array" ref="I6524">SUM((I6505:I6512&lt;I6470) * (I6470 - I6505:I6512) * I6479:I6486) / 1000</f>
        <v>0</v>
      </c>
      <c r="J6524" s="105" cm="1">
        <f t="array" ref="J6524">SUM((J6505:J6512&lt;J6470) * (J6470 - J6505:J6512) * J6479:J6486) / 1000</f>
        <v>0</v>
      </c>
      <c r="K6524" s="105" cm="1">
        <f t="array" ref="K6524">SUM((K6505:K6512&lt;K6470) * (K6470 - K6505:K6512) * K6479:K6486) / 1000</f>
        <v>0</v>
      </c>
      <c r="L6524" s="105" cm="1">
        <f t="array" ref="L6524">SUM((L6505:L6512&lt;L6470) * (L6470 - L6505:L6512) * L6479:L6486) / 1000</f>
        <v>0</v>
      </c>
    </row>
    <row r="6525" spans="2:13" ht="4" hidden="1" customHeight="1" outlineLevel="1" x14ac:dyDescent="0.15">
      <c r="D6525" s="9"/>
      <c r="F6525" s="1"/>
      <c r="H6525" s="1"/>
      <c r="I6525" s="1"/>
      <c r="J6525" s="1"/>
      <c r="K6525" s="1"/>
      <c r="L6525" s="1"/>
    </row>
    <row r="6526" spans="2:13" s="1" customFormat="1" ht="15" hidden="1" customHeight="1" outlineLevel="1" x14ac:dyDescent="0.15">
      <c r="B6526" s="7"/>
      <c r="D6526" s="9" t="s">
        <v>252</v>
      </c>
      <c r="F6526" s="8" t="s">
        <v>250</v>
      </c>
      <c r="H6526" s="30">
        <f>IF(H6520=0, 0, H6524/H6520)</f>
        <v>0</v>
      </c>
      <c r="I6526" s="30">
        <f>IF(I6520=0, 0, I6524/I6520)</f>
        <v>0</v>
      </c>
      <c r="J6526" s="30">
        <f>IF(J6520=0, 0, J6524/J6520)</f>
        <v>0</v>
      </c>
      <c r="K6526" s="30">
        <f>IF(K6520=0, 0, K6524/K6520)</f>
        <v>0</v>
      </c>
      <c r="L6526" s="30">
        <f>IF(L6520=0, 0, L6524/L6520)</f>
        <v>0</v>
      </c>
    </row>
    <row r="6527" spans="2:13" ht="4" hidden="1" customHeight="1" outlineLevel="1" x14ac:dyDescent="0.15">
      <c r="D6527" s="9"/>
      <c r="F6527" s="1"/>
      <c r="H6527" s="1"/>
      <c r="I6527" s="1"/>
      <c r="J6527" s="1"/>
      <c r="K6527" s="1"/>
      <c r="L6527" s="1"/>
    </row>
    <row r="6528" spans="2:13" s="1" customFormat="1" ht="15" hidden="1" customHeight="1" outlineLevel="1" x14ac:dyDescent="0.15">
      <c r="B6528" s="7"/>
      <c r="C6528" s="7"/>
      <c r="D6528" s="9" t="s">
        <v>251</v>
      </c>
      <c r="F6528" s="8" t="s">
        <v>259</v>
      </c>
      <c r="H6528" s="31"/>
      <c r="I6528" s="30">
        <f>IF(H6526=0, 0, -(I6526-H6526) / H6526)</f>
        <v>0</v>
      </c>
      <c r="J6528" s="30">
        <f>IF(I6526=0, 0, -(J6526-I6526) / I6526)</f>
        <v>0</v>
      </c>
      <c r="K6528" s="30">
        <f>IF(J6526=0, 0, -(K6526-J6526) / J6526)</f>
        <v>0</v>
      </c>
      <c r="L6528" s="30">
        <f>IF(K6526=0, 0, -(L6526-K6526) / K6526)</f>
        <v>0</v>
      </c>
    </row>
    <row r="6529" spans="2:14" hidden="1" outlineLevel="1" x14ac:dyDescent="0.15"/>
    <row r="6530" spans="2:14" s="1" customFormat="1" ht="18" hidden="1" customHeight="1" outlineLevel="1" x14ac:dyDescent="0.15">
      <c r="B6530" s="7"/>
      <c r="C6530" s="95" t="s">
        <v>241</v>
      </c>
      <c r="D6530" s="95"/>
      <c r="E6530" s="97">
        <f>IF(AND(J6457 = "Yes", OR(ISBLANK(Worker_Type_Filter), Worker_Type_Filter = H6462),
 OR(ISBLANK(Country_Filter), Country_Filter = J6462)), 1, 0)</f>
        <v>1</v>
      </c>
      <c r="F6530" s="96"/>
      <c r="G6530" s="96"/>
      <c r="H6530" s="96" t="s">
        <v>4</v>
      </c>
      <c r="I6530" s="96" t="s">
        <v>5</v>
      </c>
      <c r="J6530" s="96" t="s">
        <v>6</v>
      </c>
      <c r="K6530" s="96" t="s">
        <v>257</v>
      </c>
      <c r="L6530" s="96" t="s">
        <v>258</v>
      </c>
      <c r="M6530" s="96"/>
    </row>
    <row r="6531" spans="2:14" ht="10" hidden="1" customHeight="1" outlineLevel="1" x14ac:dyDescent="0.15">
      <c r="C6531" s="44" t="s">
        <v>248</v>
      </c>
    </row>
    <row r="6532" spans="2:14" ht="4" hidden="1" customHeight="1" outlineLevel="1" x14ac:dyDescent="0.15"/>
    <row r="6533" spans="2:14" s="1" customFormat="1" ht="15" hidden="1" customHeight="1" outlineLevel="1" x14ac:dyDescent="0.15">
      <c r="B6533" s="7"/>
      <c r="C6533" s="19">
        <v>1</v>
      </c>
      <c r="D6533" s="9" t="s">
        <v>17</v>
      </c>
      <c r="F6533" s="8" t="s">
        <v>9</v>
      </c>
      <c r="H6533" s="29">
        <f>H6516 * $E6530</f>
        <v>0</v>
      </c>
      <c r="I6533" s="29">
        <f>I6516 * $E6530</f>
        <v>0</v>
      </c>
      <c r="J6533" s="29">
        <f>J6516 * $E6530</f>
        <v>0</v>
      </c>
      <c r="K6533" s="29">
        <f>K6516 * $E6530</f>
        <v>0</v>
      </c>
      <c r="L6533" s="29">
        <f>L6516 * $E6530</f>
        <v>0</v>
      </c>
    </row>
    <row r="6534" spans="2:14" ht="4" hidden="1" customHeight="1" outlineLevel="1" x14ac:dyDescent="0.15">
      <c r="D6534" s="9"/>
      <c r="F6534" s="1"/>
      <c r="H6534" s="1"/>
      <c r="I6534" s="1"/>
      <c r="J6534" s="1"/>
      <c r="K6534" s="1"/>
      <c r="L6534" s="1"/>
    </row>
    <row r="6535" spans="2:14" s="1" customFormat="1" ht="15" hidden="1" customHeight="1" outlineLevel="1" x14ac:dyDescent="0.15">
      <c r="B6535" s="7"/>
      <c r="C6535" s="19">
        <v>2</v>
      </c>
      <c r="D6535" s="9" t="s">
        <v>249</v>
      </c>
      <c r="F6535" s="8" t="s">
        <v>9</v>
      </c>
      <c r="H6535" s="29">
        <f>H6518 * $E6530</f>
        <v>0</v>
      </c>
      <c r="I6535" s="29">
        <f>I6518 * $E6530</f>
        <v>0</v>
      </c>
      <c r="J6535" s="29">
        <f>J6518 * $E6530</f>
        <v>0</v>
      </c>
      <c r="K6535" s="29">
        <f>K6518 * $E6530</f>
        <v>0</v>
      </c>
      <c r="L6535" s="29">
        <f>L6518 * $E6530</f>
        <v>0</v>
      </c>
    </row>
    <row r="6536" spans="2:14" ht="4" hidden="1" customHeight="1" outlineLevel="1" x14ac:dyDescent="0.15">
      <c r="D6536" s="9"/>
      <c r="F6536" s="1"/>
      <c r="H6536" s="1"/>
      <c r="I6536" s="1"/>
      <c r="J6536" s="1"/>
      <c r="K6536" s="1"/>
      <c r="L6536" s="1"/>
    </row>
    <row r="6537" spans="2:14" s="1" customFormat="1" ht="15" hidden="1" customHeight="1" outlineLevel="1" x14ac:dyDescent="0.15">
      <c r="B6537" s="7"/>
      <c r="C6537" s="19">
        <v>3</v>
      </c>
      <c r="D6537" s="9" t="s">
        <v>11</v>
      </c>
      <c r="F6537" s="8" t="str">
        <f>ReportingCurrencyUnitLables</f>
        <v>USD 000s</v>
      </c>
      <c r="H6537" s="29">
        <f>H6520 * $E6530</f>
        <v>0</v>
      </c>
      <c r="I6537" s="29">
        <f>I6520 * $E6530</f>
        <v>0</v>
      </c>
      <c r="J6537" s="29">
        <f>J6520 * $E6530</f>
        <v>0</v>
      </c>
      <c r="K6537" s="29">
        <f>K6520 * $E6530</f>
        <v>0</v>
      </c>
      <c r="L6537" s="29">
        <f>L6520 * $E6530</f>
        <v>0</v>
      </c>
    </row>
    <row r="6538" spans="2:14" ht="4" hidden="1" customHeight="1" outlineLevel="1" x14ac:dyDescent="0.15">
      <c r="D6538" s="9"/>
      <c r="F6538" s="1"/>
      <c r="H6538" s="1"/>
      <c r="I6538" s="1"/>
      <c r="J6538" s="1"/>
      <c r="K6538" s="1"/>
      <c r="L6538" s="1"/>
    </row>
    <row r="6539" spans="2:14" s="1" customFormat="1" ht="15" hidden="1" customHeight="1" outlineLevel="1" x14ac:dyDescent="0.15">
      <c r="B6539" s="7"/>
      <c r="C6539" s="19">
        <v>4</v>
      </c>
      <c r="D6539" s="9" t="s">
        <v>256</v>
      </c>
      <c r="F6539" s="8" t="str">
        <f>ReportingCurrencyUnitLables</f>
        <v>USD 000s</v>
      </c>
      <c r="H6539" s="29">
        <f>H6524 * $E6530</f>
        <v>0</v>
      </c>
      <c r="I6539" s="29">
        <f>I6524 * $E6530</f>
        <v>0</v>
      </c>
      <c r="J6539" s="29">
        <f>J6524 * $E6530</f>
        <v>0</v>
      </c>
      <c r="K6539" s="29">
        <f>K6524 * $E6530</f>
        <v>0</v>
      </c>
      <c r="L6539" s="29">
        <f>L6524 * $E6530</f>
        <v>0</v>
      </c>
    </row>
    <row r="6540" spans="2:14" ht="4" hidden="1" customHeight="1" outlineLevel="1" x14ac:dyDescent="0.15">
      <c r="D6540" s="9"/>
      <c r="F6540" s="1"/>
      <c r="H6540" s="1"/>
      <c r="I6540" s="1"/>
      <c r="J6540" s="1"/>
      <c r="K6540" s="1"/>
      <c r="L6540" s="1"/>
    </row>
    <row r="6541" spans="2:14" ht="10" hidden="1" customHeight="1" outlineLevel="1" x14ac:dyDescent="0.15">
      <c r="B6541" s="45"/>
      <c r="C6541" s="41"/>
      <c r="D6541" s="41"/>
      <c r="E6541" s="41"/>
      <c r="F6541" s="41"/>
      <c r="G6541" s="41"/>
      <c r="H6541" s="41"/>
      <c r="I6541" s="46"/>
      <c r="J6541" s="46"/>
      <c r="K6541" s="46"/>
      <c r="L6541" s="41"/>
      <c r="M6541" s="41"/>
      <c r="N6541" s="1"/>
    </row>
    <row r="6542" spans="2:14" ht="10" customHeight="1" x14ac:dyDescent="0.15"/>
    <row r="6543" spans="2:14" s="1" customFormat="1" ht="19" collapsed="1" x14ac:dyDescent="0.15">
      <c r="B6543" s="87" cm="1">
        <f t="array" aca="1" ref="B6543" ca="1">MAX($B$2:OFFSET(B6543,-1,0)+1)</f>
        <v>77</v>
      </c>
      <c r="C6543" s="88" t="str">
        <f>UPPER(J6548) &amp;" / " &amp; K6548  &amp; " / " &amp; L6548 &amp; " / " &amp; H6548</f>
        <v xml:space="preserve"> /  /  / </v>
      </c>
      <c r="D6543" s="88"/>
      <c r="E6543" s="41"/>
      <c r="F6543" s="41"/>
      <c r="G6543" s="41"/>
      <c r="H6543" s="62" t="str">
        <f>IF(COUNTIF(E6545:E6625, "!")&gt;0, "!", "")</f>
        <v/>
      </c>
      <c r="I6543" s="18" t="s">
        <v>240</v>
      </c>
      <c r="J6543" s="2" t="s">
        <v>210</v>
      </c>
      <c r="K6543" s="18" t="s">
        <v>266</v>
      </c>
      <c r="L6543" s="42">
        <f>E6616</f>
        <v>1</v>
      </c>
      <c r="M6543" s="41"/>
    </row>
    <row r="6544" spans="2:14" s="1" customFormat="1" ht="4" hidden="1" customHeight="1" outlineLevel="1" x14ac:dyDescent="0.15">
      <c r="B6544" s="92"/>
      <c r="C6544" s="93"/>
      <c r="D6544" s="93"/>
      <c r="E6544" s="93"/>
      <c r="F6544" s="93"/>
      <c r="G6544" s="93"/>
      <c r="H6544" s="93"/>
      <c r="I6544" s="94"/>
      <c r="J6544" s="94"/>
      <c r="K6544" s="94"/>
      <c r="L6544" s="93"/>
      <c r="M6544" s="93"/>
    </row>
    <row r="6545" spans="2:13" ht="10" hidden="1" customHeight="1" outlineLevel="1" x14ac:dyDescent="0.15"/>
    <row r="6546" spans="2:13" ht="15" hidden="1" customHeight="1" outlineLevel="1" x14ac:dyDescent="0.15">
      <c r="D6546" s="1"/>
      <c r="E6546" s="1"/>
      <c r="H6546" s="4" t="s">
        <v>1</v>
      </c>
      <c r="J6546" s="4" t="s">
        <v>0</v>
      </c>
      <c r="K6546" s="4" t="s">
        <v>209</v>
      </c>
      <c r="L6546" s="4" t="s">
        <v>263</v>
      </c>
    </row>
    <row r="6547" spans="2:13" ht="5" hidden="1" customHeight="1" outlineLevel="1" x14ac:dyDescent="0.15">
      <c r="D6547" s="1"/>
      <c r="E6547" s="1"/>
      <c r="H6547" s="1"/>
      <c r="J6547" s="1"/>
      <c r="K6547" s="1"/>
      <c r="L6547" s="1"/>
    </row>
    <row r="6548" spans="2:13" ht="15" hidden="1" customHeight="1" outlineLevel="1" x14ac:dyDescent="0.15">
      <c r="D6548" s="9" t="s">
        <v>2</v>
      </c>
      <c r="E6548" s="1"/>
      <c r="H6548" s="2"/>
      <c r="J6548" s="2"/>
      <c r="K6548" s="2"/>
      <c r="L6548" s="2"/>
    </row>
    <row r="6549" spans="2:13" hidden="1" outlineLevel="1" x14ac:dyDescent="0.15">
      <c r="D6549" s="1"/>
      <c r="E6549" s="1"/>
      <c r="F6549" s="1"/>
      <c r="H6549" s="1"/>
      <c r="I6549" s="1"/>
      <c r="J6549" s="1"/>
      <c r="K6549" s="1"/>
      <c r="L6549" s="1"/>
    </row>
    <row r="6550" spans="2:13" s="1" customFormat="1" ht="18" hidden="1" customHeight="1" outlineLevel="1" x14ac:dyDescent="0.15">
      <c r="B6550" s="7"/>
      <c r="C6550" s="95" t="s">
        <v>3</v>
      </c>
      <c r="D6550" s="95"/>
      <c r="E6550" s="95"/>
      <c r="F6550" s="96"/>
      <c r="G6550" s="96"/>
      <c r="H6550" s="96" t="s">
        <v>4</v>
      </c>
      <c r="I6550" s="96" t="s">
        <v>5</v>
      </c>
      <c r="J6550" s="96" t="s">
        <v>6</v>
      </c>
      <c r="K6550" s="96" t="s">
        <v>257</v>
      </c>
      <c r="L6550" s="96" t="s">
        <v>258</v>
      </c>
      <c r="M6550" s="96"/>
    </row>
    <row r="6551" spans="2:13" ht="10" hidden="1" customHeight="1" outlineLevel="1" x14ac:dyDescent="0.15">
      <c r="H6551" s="1"/>
      <c r="I6551" s="1"/>
      <c r="J6551" s="1"/>
      <c r="K6551" s="1"/>
      <c r="L6551" s="1"/>
    </row>
    <row r="6552" spans="2:13" s="1" customFormat="1" ht="15" hidden="1" customHeight="1" outlineLevel="1" x14ac:dyDescent="0.15">
      <c r="B6552" s="7"/>
      <c r="D6552" s="9" t="s">
        <v>3</v>
      </c>
      <c r="F6552" s="17" t="s">
        <v>331</v>
      </c>
      <c r="H6552" s="22"/>
      <c r="I6552" s="22"/>
      <c r="J6552" s="22"/>
      <c r="K6552" s="22"/>
      <c r="L6552" s="22"/>
    </row>
    <row r="6553" spans="2:13" ht="4" hidden="1" customHeight="1" outlineLevel="1" x14ac:dyDescent="0.15">
      <c r="D6553" s="1"/>
      <c r="E6553" s="1"/>
      <c r="F6553" s="1"/>
      <c r="H6553" s="1"/>
      <c r="I6553" s="1"/>
      <c r="J6553" s="1"/>
      <c r="K6553" s="1"/>
      <c r="L6553" s="1"/>
    </row>
    <row r="6554" spans="2:13" s="1" customFormat="1" ht="15" hidden="1" customHeight="1" outlineLevel="1" x14ac:dyDescent="0.15">
      <c r="B6554" s="7"/>
      <c r="D6554" s="9" t="s">
        <v>246</v>
      </c>
      <c r="F6554" s="8" t="str">
        <f>F6556 &amp; ":" &amp; F6552</f>
        <v>USD:[currency code]</v>
      </c>
      <c r="H6554" s="24"/>
      <c r="I6554" s="24"/>
      <c r="J6554" s="24"/>
      <c r="K6554" s="24"/>
      <c r="L6554" s="24"/>
    </row>
    <row r="6555" spans="2:13" ht="4" hidden="1" customHeight="1" outlineLevel="1" x14ac:dyDescent="0.15">
      <c r="D6555" s="1"/>
      <c r="E6555" s="1"/>
      <c r="F6555" s="1"/>
      <c r="H6555" s="1"/>
      <c r="I6555" s="1"/>
      <c r="J6555" s="1"/>
      <c r="K6555" s="1"/>
      <c r="L6555" s="1"/>
    </row>
    <row r="6556" spans="2:13" s="1" customFormat="1" ht="15" hidden="1" customHeight="1" outlineLevel="1" x14ac:dyDescent="0.15">
      <c r="B6556" s="7"/>
      <c r="D6556" s="9" t="s">
        <v>16</v>
      </c>
      <c r="F6556" s="8" t="str">
        <f>ReportingCurrency</f>
        <v>USD</v>
      </c>
      <c r="H6556" s="28">
        <f>IF(H6554=0, 0, H6552/H6554)</f>
        <v>0</v>
      </c>
      <c r="I6556" s="28">
        <f>IF(I6554=0, 0, I6552/I6554)</f>
        <v>0</v>
      </c>
      <c r="J6556" s="28">
        <f>IF(J6554=0, 0, J6552/J6554)</f>
        <v>0</v>
      </c>
      <c r="K6556" s="28">
        <f>IF(K6554=0, 0, K6552/K6554)</f>
        <v>0</v>
      </c>
      <c r="L6556" s="28">
        <f>IF(L6554=0, 0, L6552/L6554)</f>
        <v>0</v>
      </c>
    </row>
    <row r="6557" spans="2:13" ht="4" hidden="1" customHeight="1" outlineLevel="1" x14ac:dyDescent="0.15">
      <c r="D6557" s="1"/>
      <c r="E6557" s="1"/>
      <c r="F6557" s="1"/>
      <c r="H6557" s="1"/>
      <c r="I6557" s="1"/>
      <c r="J6557" s="1"/>
      <c r="K6557" s="1"/>
      <c r="L6557" s="1"/>
    </row>
    <row r="6558" spans="2:13" s="1" customFormat="1" ht="15" hidden="1" customHeight="1" outlineLevel="1" x14ac:dyDescent="0.15">
      <c r="B6558" s="7"/>
      <c r="D6558" s="9" t="s">
        <v>253</v>
      </c>
      <c r="F6558" s="8" t="s">
        <v>254</v>
      </c>
      <c r="H6558" s="2"/>
      <c r="I6558" s="2"/>
      <c r="J6558" s="2"/>
      <c r="K6558" s="2"/>
      <c r="L6558" s="2"/>
    </row>
    <row r="6559" spans="2:13" ht="4" hidden="1" customHeight="1" outlineLevel="1" x14ac:dyDescent="0.15">
      <c r="D6559" s="1"/>
      <c r="E6559" s="1"/>
      <c r="F6559" s="1"/>
      <c r="H6559" s="1"/>
      <c r="I6559" s="1"/>
      <c r="J6559" s="1"/>
      <c r="K6559" s="1"/>
      <c r="L6559" s="1"/>
    </row>
    <row r="6560" spans="2:13" s="1" customFormat="1" ht="15" hidden="1" customHeight="1" outlineLevel="1" x14ac:dyDescent="0.15">
      <c r="B6560" s="7"/>
      <c r="D6560" s="9" t="s">
        <v>279</v>
      </c>
      <c r="F6560" s="8" t="s">
        <v>255</v>
      </c>
      <c r="H6560" s="25"/>
      <c r="I6560" s="25"/>
      <c r="J6560" s="25"/>
      <c r="K6560" s="25"/>
      <c r="L6560" s="25"/>
    </row>
    <row r="6561" spans="2:13" hidden="1" outlineLevel="1" x14ac:dyDescent="0.15">
      <c r="D6561" s="1"/>
      <c r="E6561" s="1"/>
      <c r="F6561" s="1"/>
      <c r="H6561" s="1"/>
      <c r="I6561" s="1"/>
      <c r="J6561" s="1"/>
      <c r="K6561" s="1"/>
      <c r="L6561" s="1"/>
    </row>
    <row r="6562" spans="2:13" s="1" customFormat="1" ht="18" hidden="1" customHeight="1" outlineLevel="1" x14ac:dyDescent="0.15">
      <c r="B6562" s="7"/>
      <c r="C6562" s="95" t="s">
        <v>8</v>
      </c>
      <c r="D6562" s="95"/>
      <c r="E6562" s="95"/>
      <c r="F6562" s="96"/>
      <c r="G6562" s="96"/>
      <c r="H6562" s="96" t="s">
        <v>4</v>
      </c>
      <c r="I6562" s="96" t="s">
        <v>5</v>
      </c>
      <c r="J6562" s="96" t="s">
        <v>6</v>
      </c>
      <c r="K6562" s="96" t="s">
        <v>257</v>
      </c>
      <c r="L6562" s="96" t="s">
        <v>258</v>
      </c>
      <c r="M6562" s="96"/>
    </row>
    <row r="6563" spans="2:13" ht="10" hidden="1" customHeight="1" outlineLevel="1" x14ac:dyDescent="0.15">
      <c r="H6563" s="1"/>
      <c r="I6563" s="1"/>
      <c r="J6563" s="1"/>
      <c r="K6563" s="1"/>
      <c r="L6563" s="1"/>
    </row>
    <row r="6564" spans="2:13" ht="15" hidden="1" customHeight="1" outlineLevel="1" x14ac:dyDescent="0.15">
      <c r="D6564" s="9" t="s">
        <v>323</v>
      </c>
      <c r="E6564" s="1"/>
      <c r="F6564" s="1"/>
      <c r="H6564" s="65"/>
      <c r="I6564" s="1"/>
      <c r="J6564" s="1"/>
      <c r="K6564" s="1"/>
      <c r="L6564" s="1"/>
    </row>
    <row r="6565" spans="2:13" s="1" customFormat="1" ht="15" hidden="1" customHeight="1" outlineLevel="1" x14ac:dyDescent="0.15">
      <c r="B6565" s="7"/>
      <c r="D6565" s="63" t="s">
        <v>317</v>
      </c>
      <c r="F6565" s="8" t="s">
        <v>18</v>
      </c>
      <c r="H6565" s="23"/>
      <c r="I6565" s="23"/>
      <c r="J6565" s="23"/>
      <c r="K6565" s="23"/>
      <c r="L6565" s="23"/>
    </row>
    <row r="6566" spans="2:13" s="1" customFormat="1" ht="15" hidden="1" customHeight="1" outlineLevel="1" x14ac:dyDescent="0.15">
      <c r="B6566" s="7"/>
      <c r="D6566" s="63" t="s">
        <v>302</v>
      </c>
      <c r="F6566" s="8" t="s">
        <v>18</v>
      </c>
      <c r="H6566" s="23"/>
      <c r="I6566" s="23"/>
      <c r="J6566" s="23"/>
      <c r="K6566" s="23"/>
      <c r="L6566" s="23"/>
    </row>
    <row r="6567" spans="2:13" s="1" customFormat="1" ht="15" hidden="1" customHeight="1" outlineLevel="1" x14ac:dyDescent="0.15">
      <c r="B6567" s="7"/>
      <c r="D6567" s="63" t="s">
        <v>303</v>
      </c>
      <c r="F6567" s="8" t="s">
        <v>18</v>
      </c>
      <c r="H6567" s="23"/>
      <c r="I6567" s="23"/>
      <c r="J6567" s="23"/>
      <c r="K6567" s="23"/>
      <c r="L6567" s="23"/>
    </row>
    <row r="6568" spans="2:13" s="1" customFormat="1" ht="15" hidden="1" customHeight="1" outlineLevel="1" x14ac:dyDescent="0.15">
      <c r="B6568" s="7"/>
      <c r="D6568" s="63" t="s">
        <v>304</v>
      </c>
      <c r="F6568" s="8" t="s">
        <v>18</v>
      </c>
      <c r="H6568" s="23"/>
      <c r="I6568" s="23"/>
      <c r="J6568" s="23"/>
      <c r="K6568" s="23"/>
      <c r="L6568" s="23"/>
    </row>
    <row r="6569" spans="2:13" s="1" customFormat="1" ht="15" hidden="1" customHeight="1" outlineLevel="1" x14ac:dyDescent="0.15">
      <c r="B6569" s="7"/>
      <c r="D6569" s="63" t="s">
        <v>318</v>
      </c>
      <c r="F6569" s="8" t="s">
        <v>18</v>
      </c>
      <c r="H6569" s="23"/>
      <c r="I6569" s="23"/>
      <c r="J6569" s="23"/>
      <c r="K6569" s="23"/>
      <c r="L6569" s="23"/>
    </row>
    <row r="6570" spans="2:13" s="1" customFormat="1" ht="15" hidden="1" customHeight="1" outlineLevel="1" x14ac:dyDescent="0.15">
      <c r="B6570" s="7"/>
      <c r="D6570" s="63" t="s">
        <v>319</v>
      </c>
      <c r="F6570" s="8" t="s">
        <v>18</v>
      </c>
      <c r="H6570" s="23"/>
      <c r="I6570" s="23"/>
      <c r="J6570" s="23"/>
      <c r="K6570" s="23"/>
      <c r="L6570" s="23"/>
    </row>
    <row r="6571" spans="2:13" s="1" customFormat="1" ht="15" hidden="1" customHeight="1" outlineLevel="1" x14ac:dyDescent="0.15">
      <c r="B6571" s="7"/>
      <c r="D6571" s="63" t="s">
        <v>320</v>
      </c>
      <c r="F6571" s="8" t="s">
        <v>18</v>
      </c>
      <c r="H6571" s="23"/>
      <c r="I6571" s="23"/>
      <c r="J6571" s="23"/>
      <c r="K6571" s="23"/>
      <c r="L6571" s="23"/>
    </row>
    <row r="6572" spans="2:13" s="1" customFormat="1" ht="15" hidden="1" customHeight="1" outlineLevel="1" x14ac:dyDescent="0.15">
      <c r="B6572" s="7"/>
      <c r="D6572" s="63" t="s">
        <v>321</v>
      </c>
      <c r="F6572" s="8" t="s">
        <v>18</v>
      </c>
      <c r="H6572" s="23"/>
      <c r="I6572" s="23"/>
      <c r="J6572" s="23"/>
      <c r="K6572" s="23"/>
      <c r="L6572" s="23"/>
    </row>
    <row r="6573" spans="2:13" ht="4" hidden="1" customHeight="1" outlineLevel="1" x14ac:dyDescent="0.15">
      <c r="D6573" s="1"/>
      <c r="E6573" s="1"/>
      <c r="F6573" s="1"/>
      <c r="H6573" s="1"/>
      <c r="I6573" s="1"/>
      <c r="J6573" s="1"/>
      <c r="K6573" s="1"/>
      <c r="L6573" s="1"/>
    </row>
    <row r="6574" spans="2:13" s="1" customFormat="1" ht="15" hidden="1" customHeight="1" outlineLevel="1" x14ac:dyDescent="0.15">
      <c r="B6574" s="7"/>
      <c r="D6574" s="66" t="s">
        <v>327</v>
      </c>
      <c r="F6574" s="8" t="s">
        <v>18</v>
      </c>
      <c r="H6574" s="23"/>
      <c r="I6574" s="23"/>
      <c r="J6574" s="23"/>
      <c r="K6574" s="23"/>
      <c r="L6574" s="23"/>
    </row>
    <row r="6575" spans="2:13" ht="4" hidden="1" customHeight="1" outlineLevel="1" x14ac:dyDescent="0.15">
      <c r="D6575" s="1"/>
      <c r="E6575" s="1"/>
      <c r="F6575" s="1"/>
      <c r="H6575" s="1"/>
      <c r="I6575" s="1"/>
      <c r="J6575" s="1"/>
      <c r="K6575" s="1"/>
      <c r="L6575" s="1"/>
    </row>
    <row r="6576" spans="2:13" s="1" customFormat="1" ht="15" hidden="1" customHeight="1" outlineLevel="1" x14ac:dyDescent="0.15">
      <c r="B6576" s="7"/>
      <c r="D6576" s="60" t="s">
        <v>310</v>
      </c>
      <c r="E6576"/>
      <c r="F6576" s="8" t="s">
        <v>18</v>
      </c>
      <c r="H6576" s="28">
        <f>SUM(H6565:H6572, H6574)</f>
        <v>0</v>
      </c>
      <c r="I6576" s="28">
        <f t="shared" ref="I6576:L6576" si="380">SUM(I6565:I6572, I6574)</f>
        <v>0</v>
      </c>
      <c r="J6576" s="28">
        <f t="shared" si="380"/>
        <v>0</v>
      </c>
      <c r="K6576" s="28">
        <f t="shared" si="380"/>
        <v>0</v>
      </c>
      <c r="L6576" s="28">
        <f t="shared" si="380"/>
        <v>0</v>
      </c>
    </row>
    <row r="6577" spans="2:13" hidden="1" outlineLevel="1" x14ac:dyDescent="0.15">
      <c r="D6577" s="1"/>
      <c r="E6577" s="1"/>
      <c r="F6577" s="1"/>
      <c r="H6577" s="1"/>
      <c r="I6577" s="1"/>
      <c r="J6577" s="1"/>
      <c r="K6577" s="1"/>
      <c r="L6577" s="1"/>
    </row>
    <row r="6578" spans="2:13" s="1" customFormat="1" ht="18" hidden="1" customHeight="1" outlineLevel="1" x14ac:dyDescent="0.15">
      <c r="B6578" s="7"/>
      <c r="C6578" s="95" t="s">
        <v>322</v>
      </c>
      <c r="D6578" s="95"/>
      <c r="E6578" s="95"/>
      <c r="F6578" s="96"/>
      <c r="G6578" s="96"/>
      <c r="H6578" s="96" t="s">
        <v>4</v>
      </c>
      <c r="I6578" s="96" t="s">
        <v>5</v>
      </c>
      <c r="J6578" s="96" t="s">
        <v>6</v>
      </c>
      <c r="K6578" s="96" t="s">
        <v>257</v>
      </c>
      <c r="L6578" s="96" t="s">
        <v>258</v>
      </c>
      <c r="M6578" s="96"/>
    </row>
    <row r="6579" spans="2:13" ht="10" hidden="1" customHeight="1" outlineLevel="1" x14ac:dyDescent="0.15">
      <c r="H6579" s="1"/>
      <c r="I6579" s="1"/>
      <c r="J6579" s="1"/>
      <c r="K6579" s="1"/>
      <c r="L6579" s="1"/>
    </row>
    <row r="6580" spans="2:13" ht="15" hidden="1" customHeight="1" outlineLevel="1" x14ac:dyDescent="0.15">
      <c r="D6580" s="61" t="s">
        <v>308</v>
      </c>
      <c r="H6580" s="102" t="str" cm="1">
        <f t="array" ref="H6580">IF(OR(E6581:E6588 = "!"), "Red alert = missing data","")</f>
        <v/>
      </c>
      <c r="I6580" s="1"/>
      <c r="J6580" s="1"/>
      <c r="K6580" s="1"/>
      <c r="L6580" s="1"/>
    </row>
    <row r="6581" spans="2:13" s="1" customFormat="1" ht="15" hidden="1" customHeight="1" outlineLevel="1" x14ac:dyDescent="0.15">
      <c r="B6581" s="7"/>
      <c r="D6581" s="64" t="str">
        <f t="shared" ref="D6581:D6588" si="381">D6565</f>
        <v>[Role 1]</v>
      </c>
      <c r="E6581" s="62" t="str" cm="1">
        <f t="array" ref="E6581">IF(OR(H6565:L6565*H6581:L6581 &lt; H6565:L6565*1), "!", "")</f>
        <v/>
      </c>
      <c r="F6581" s="59" t="str">
        <f>F6552</f>
        <v>[currency code]</v>
      </c>
      <c r="H6581" s="23"/>
      <c r="I6581" s="23"/>
      <c r="J6581" s="23"/>
      <c r="K6581" s="23"/>
      <c r="L6581" s="23"/>
    </row>
    <row r="6582" spans="2:13" s="1" customFormat="1" ht="15" hidden="1" customHeight="1" outlineLevel="1" x14ac:dyDescent="0.15">
      <c r="B6582" s="7"/>
      <c r="D6582" s="64" t="str">
        <f t="shared" si="381"/>
        <v>[Role 2]</v>
      </c>
      <c r="E6582" s="62" t="str" cm="1">
        <f t="array" ref="E6582">IF(OR(H6566:L6566*H6582:L6582 &lt; H6566:L6566*1), "!", "")</f>
        <v/>
      </c>
      <c r="F6582" s="59" t="str">
        <f>F6552</f>
        <v>[currency code]</v>
      </c>
      <c r="H6582" s="23"/>
      <c r="I6582" s="23"/>
      <c r="J6582" s="23"/>
      <c r="K6582" s="23"/>
      <c r="L6582" s="23"/>
    </row>
    <row r="6583" spans="2:13" s="1" customFormat="1" ht="15" hidden="1" customHeight="1" outlineLevel="1" x14ac:dyDescent="0.15">
      <c r="B6583" s="7"/>
      <c r="D6583" s="64" t="str">
        <f t="shared" si="381"/>
        <v>[Role 3]</v>
      </c>
      <c r="E6583" s="62" t="str" cm="1">
        <f t="array" ref="E6583">IF(OR(H6567:L6567*H6583:L6583 &lt; H6567:L6567*1), "!", "")</f>
        <v/>
      </c>
      <c r="F6583" s="59" t="str">
        <f>F6552</f>
        <v>[currency code]</v>
      </c>
      <c r="H6583" s="23"/>
      <c r="I6583" s="23"/>
      <c r="J6583" s="23"/>
      <c r="K6583" s="23"/>
      <c r="L6583" s="23"/>
    </row>
    <row r="6584" spans="2:13" s="1" customFormat="1" ht="15" hidden="1" customHeight="1" outlineLevel="1" x14ac:dyDescent="0.15">
      <c r="B6584" s="7"/>
      <c r="D6584" s="64" t="str">
        <f t="shared" si="381"/>
        <v>[Role 4]</v>
      </c>
      <c r="E6584" s="62" t="str" cm="1">
        <f t="array" ref="E6584">IF(OR(H6568:L6568*H6584:L6584 &lt; H6568:L6568*1), "!", "")</f>
        <v/>
      </c>
      <c r="F6584" s="59" t="str">
        <f>F6552</f>
        <v>[currency code]</v>
      </c>
      <c r="H6584" s="23"/>
      <c r="I6584" s="23"/>
      <c r="J6584" s="23"/>
      <c r="K6584" s="23"/>
      <c r="L6584" s="23"/>
    </row>
    <row r="6585" spans="2:13" s="1" customFormat="1" ht="15" hidden="1" customHeight="1" outlineLevel="1" x14ac:dyDescent="0.15">
      <c r="B6585" s="7"/>
      <c r="D6585" s="64" t="str">
        <f t="shared" si="381"/>
        <v>[Role 5]</v>
      </c>
      <c r="E6585" s="62" t="str" cm="1">
        <f t="array" ref="E6585">IF(OR(H6569:L6569*H6585:L6585 &lt; H6569:L6569*1), "!", "")</f>
        <v/>
      </c>
      <c r="F6585" s="59" t="str">
        <f>F6552</f>
        <v>[currency code]</v>
      </c>
      <c r="H6585" s="23"/>
      <c r="I6585" s="23"/>
      <c r="J6585" s="23"/>
      <c r="K6585" s="23"/>
      <c r="L6585" s="23"/>
    </row>
    <row r="6586" spans="2:13" s="1" customFormat="1" ht="15" hidden="1" customHeight="1" outlineLevel="1" x14ac:dyDescent="0.15">
      <c r="B6586" s="7"/>
      <c r="D6586" s="64" t="str">
        <f t="shared" si="381"/>
        <v>[Role 6]</v>
      </c>
      <c r="E6586" s="62" t="str" cm="1">
        <f t="array" ref="E6586">IF(OR(H6570:L6570*H6586:L6586 &lt; H6570:L6570*1), "!", "")</f>
        <v/>
      </c>
      <c r="F6586" s="59" t="str">
        <f>F6552</f>
        <v>[currency code]</v>
      </c>
      <c r="H6586" s="23"/>
      <c r="I6586" s="23"/>
      <c r="J6586" s="23"/>
      <c r="K6586" s="23"/>
      <c r="L6586" s="23"/>
    </row>
    <row r="6587" spans="2:13" s="1" customFormat="1" ht="15" hidden="1" customHeight="1" outlineLevel="1" x14ac:dyDescent="0.15">
      <c r="B6587" s="7"/>
      <c r="D6587" s="64" t="str">
        <f t="shared" si="381"/>
        <v>[Role 7]</v>
      </c>
      <c r="E6587" s="62" t="str" cm="1">
        <f t="array" ref="E6587">IF(OR(H6571:L6571*H6587:L6587 &lt; H6571:L6571*1), "!", "")</f>
        <v/>
      </c>
      <c r="F6587" s="59" t="str">
        <f>F6552</f>
        <v>[currency code]</v>
      </c>
      <c r="H6587" s="23"/>
      <c r="I6587" s="23"/>
      <c r="J6587" s="23"/>
      <c r="K6587" s="23"/>
      <c r="L6587" s="23"/>
    </row>
    <row r="6588" spans="2:13" s="1" customFormat="1" ht="15" hidden="1" customHeight="1" outlineLevel="1" x14ac:dyDescent="0.15">
      <c r="B6588" s="7"/>
      <c r="D6588" s="64" t="str">
        <f t="shared" si="381"/>
        <v>[Role 8]</v>
      </c>
      <c r="E6588" s="62" t="str" cm="1">
        <f t="array" ref="E6588">IF(OR(H6572:L6572*H6588:L6588 &lt; H6572:L6572*1), "!", "")</f>
        <v/>
      </c>
      <c r="F6588" s="59" t="str">
        <f>F6552</f>
        <v>[currency code]</v>
      </c>
      <c r="H6588" s="23"/>
      <c r="I6588" s="23"/>
      <c r="J6588" s="23"/>
      <c r="K6588" s="23"/>
      <c r="L6588" s="23"/>
    </row>
    <row r="6589" spans="2:13" ht="10" hidden="1" customHeight="1" outlineLevel="1" x14ac:dyDescent="0.15">
      <c r="D6589" s="1"/>
      <c r="E6589" s="1"/>
      <c r="F6589" s="1"/>
      <c r="H6589" s="1"/>
      <c r="I6589" s="1"/>
      <c r="J6589" s="1"/>
      <c r="K6589" s="1"/>
      <c r="L6589" s="1"/>
    </row>
    <row r="6590" spans="2:13" ht="15" hidden="1" customHeight="1" outlineLevel="1" x14ac:dyDescent="0.15">
      <c r="D6590" s="61" t="s">
        <v>309</v>
      </c>
      <c r="E6590" s="1"/>
      <c r="F6590" s="1"/>
      <c r="H6590" s="104" t="s">
        <v>326</v>
      </c>
      <c r="I6590" s="1"/>
      <c r="J6590" s="1"/>
      <c r="K6590" s="1"/>
      <c r="L6590" s="1"/>
    </row>
    <row r="6591" spans="2:13" s="1" customFormat="1" ht="15" hidden="1" customHeight="1" outlineLevel="1" x14ac:dyDescent="0.15">
      <c r="B6591" s="7"/>
      <c r="D6591" s="64" t="str">
        <f t="shared" ref="D6591:D6598" si="382">D6565</f>
        <v>[Role 1]</v>
      </c>
      <c r="E6591" s="43"/>
      <c r="F6591" s="8" t="str">
        <f t="shared" ref="F6591:F6598" si="383">ReportingCurrency</f>
        <v>USD</v>
      </c>
      <c r="H6591" s="28">
        <f>IF(OR(H6554=0, H6565=0), 0, H6581/H6554)</f>
        <v>0</v>
      </c>
      <c r="I6591" s="28">
        <f>IF(OR(I6554=0, I6565=0), 0, I6581/I6554)</f>
        <v>0</v>
      </c>
      <c r="J6591" s="28">
        <f>IF(OR(J6554=0, J6565=0), 0, J6581/J6554)</f>
        <v>0</v>
      </c>
      <c r="K6591" s="28">
        <f>IF(OR(K6554=0, K6565=0), 0, K6581/K6554)</f>
        <v>0</v>
      </c>
      <c r="L6591" s="28">
        <f>IF(OR(L6554=0, L6565=0), 0, L6581/L6554)</f>
        <v>0</v>
      </c>
    </row>
    <row r="6592" spans="2:13" s="1" customFormat="1" ht="15" hidden="1" customHeight="1" outlineLevel="1" x14ac:dyDescent="0.15">
      <c r="B6592" s="7"/>
      <c r="D6592" s="64" t="str">
        <f t="shared" si="382"/>
        <v>[Role 2]</v>
      </c>
      <c r="E6592" s="43"/>
      <c r="F6592" s="8" t="str">
        <f t="shared" si="383"/>
        <v>USD</v>
      </c>
      <c r="H6592" s="28">
        <f>IF(OR(H6554=0, H6566=0), 0, H6582/H6554)</f>
        <v>0</v>
      </c>
      <c r="I6592" s="28">
        <f>IF(OR(I6554=0, I6566=0), 0, I6582/I6554)</f>
        <v>0</v>
      </c>
      <c r="J6592" s="28">
        <f>IF(OR(J6554=0, J6566=0), 0, J6582/J6554)</f>
        <v>0</v>
      </c>
      <c r="K6592" s="28">
        <f>IF(OR(K6554=0, K6566=0), 0, K6582/K6554)</f>
        <v>0</v>
      </c>
      <c r="L6592" s="28">
        <f>IF(OR(L6554=0, L6566=0), 0, L6582/L6554)</f>
        <v>0</v>
      </c>
    </row>
    <row r="6593" spans="2:13" s="1" customFormat="1" ht="15" hidden="1" customHeight="1" outlineLevel="1" x14ac:dyDescent="0.15">
      <c r="B6593" s="7"/>
      <c r="D6593" s="64" t="str">
        <f t="shared" si="382"/>
        <v>[Role 3]</v>
      </c>
      <c r="E6593" s="43"/>
      <c r="F6593" s="8" t="str">
        <f t="shared" si="383"/>
        <v>USD</v>
      </c>
      <c r="H6593" s="28">
        <f>IF(OR(H6554=0, H6567=0), 0, H6583/H6554)</f>
        <v>0</v>
      </c>
      <c r="I6593" s="28">
        <f>IF(OR(I6554=0, I6567=0), 0, I6583/I6554)</f>
        <v>0</v>
      </c>
      <c r="J6593" s="28">
        <f>IF(OR(J6554=0, J6567=0), 0, J6583/J6554)</f>
        <v>0</v>
      </c>
      <c r="K6593" s="28">
        <f>IF(OR(K6554=0, K6567=0), 0, K6583/K6554)</f>
        <v>0</v>
      </c>
      <c r="L6593" s="28">
        <f>IF(OR(L6554=0, L6567=0), 0, L6583/L6554)</f>
        <v>0</v>
      </c>
    </row>
    <row r="6594" spans="2:13" s="1" customFormat="1" ht="15" hidden="1" customHeight="1" outlineLevel="1" x14ac:dyDescent="0.15">
      <c r="B6594" s="7"/>
      <c r="D6594" s="64" t="str">
        <f t="shared" si="382"/>
        <v>[Role 4]</v>
      </c>
      <c r="E6594" s="43"/>
      <c r="F6594" s="8" t="str">
        <f t="shared" si="383"/>
        <v>USD</v>
      </c>
      <c r="H6594" s="28">
        <f>IF(OR(H6554=0, H6568=0), 0, H6584/H6554)</f>
        <v>0</v>
      </c>
      <c r="I6594" s="28">
        <f>IF(OR(I6554=0, I6568=0), 0, I6584/I6554)</f>
        <v>0</v>
      </c>
      <c r="J6594" s="28">
        <f>IF(OR(J6554=0, J6568=0), 0, J6584/J6554)</f>
        <v>0</v>
      </c>
      <c r="K6594" s="28">
        <f>IF(OR(K6554=0, K6568=0), 0, K6584/K6554)</f>
        <v>0</v>
      </c>
      <c r="L6594" s="28">
        <f>IF(OR(L6554=0, L6568=0), 0, L6584/L6554)</f>
        <v>0</v>
      </c>
    </row>
    <row r="6595" spans="2:13" s="1" customFormat="1" ht="15" hidden="1" customHeight="1" outlineLevel="1" x14ac:dyDescent="0.15">
      <c r="B6595" s="7"/>
      <c r="D6595" s="64" t="str">
        <f t="shared" si="382"/>
        <v>[Role 5]</v>
      </c>
      <c r="E6595" s="43"/>
      <c r="F6595" s="8" t="str">
        <f t="shared" si="383"/>
        <v>USD</v>
      </c>
      <c r="H6595" s="28">
        <f>IF(OR(H6554=0, H6569=0), 0, H6585/H6554)</f>
        <v>0</v>
      </c>
      <c r="I6595" s="28">
        <f>IF(OR(I6554=0, I6569=0), 0, I6585/I6554)</f>
        <v>0</v>
      </c>
      <c r="J6595" s="28">
        <f>IF(OR(J6554=0, J6569=0), 0, J6585/J6554)</f>
        <v>0</v>
      </c>
      <c r="K6595" s="28">
        <f>IF(OR(K6554=0, K6569=0), 0, K6585/K6554)</f>
        <v>0</v>
      </c>
      <c r="L6595" s="28">
        <f>IF(OR(L6554=0, L6569=0), 0, L6585/L6554)</f>
        <v>0</v>
      </c>
    </row>
    <row r="6596" spans="2:13" s="1" customFormat="1" ht="15" hidden="1" customHeight="1" outlineLevel="1" x14ac:dyDescent="0.15">
      <c r="B6596" s="7"/>
      <c r="D6596" s="64" t="str">
        <f t="shared" si="382"/>
        <v>[Role 6]</v>
      </c>
      <c r="E6596" s="43"/>
      <c r="F6596" s="8" t="str">
        <f t="shared" si="383"/>
        <v>USD</v>
      </c>
      <c r="H6596" s="28">
        <f>IF(OR(H6554=0, H6570=0), 0, H6586/H6554)</f>
        <v>0</v>
      </c>
      <c r="I6596" s="28">
        <f>IF(OR(I6554=0, I6570=0), 0, I6586/I6554)</f>
        <v>0</v>
      </c>
      <c r="J6596" s="28">
        <f>IF(OR(J6554=0, J6570=0), 0, J6586/J6554)</f>
        <v>0</v>
      </c>
      <c r="K6596" s="28">
        <f>IF(OR(K6554=0, K6570=0), 0, K6586/K6554)</f>
        <v>0</v>
      </c>
      <c r="L6596" s="28">
        <f>IF(OR(L6554=0, L6570=0), 0, L6586/L6554)</f>
        <v>0</v>
      </c>
    </row>
    <row r="6597" spans="2:13" s="1" customFormat="1" ht="15" hidden="1" customHeight="1" outlineLevel="1" x14ac:dyDescent="0.15">
      <c r="B6597" s="7"/>
      <c r="D6597" s="64" t="str">
        <f t="shared" si="382"/>
        <v>[Role 7]</v>
      </c>
      <c r="E6597" s="43"/>
      <c r="F6597" s="8" t="str">
        <f t="shared" si="383"/>
        <v>USD</v>
      </c>
      <c r="H6597" s="28">
        <f>IF(OR(H6554=0, H6571=0), 0, H6587/H6554)</f>
        <v>0</v>
      </c>
      <c r="I6597" s="28">
        <f>IF(OR(I6554=0, I6571=0), 0, I6587/I6554)</f>
        <v>0</v>
      </c>
      <c r="J6597" s="28">
        <f>IF(OR(J6554=0, J6571=0), 0, J6587/J6554)</f>
        <v>0</v>
      </c>
      <c r="K6597" s="28">
        <f>IF(OR(K6554=0, K6571=0), 0, K6587/K6554)</f>
        <v>0</v>
      </c>
      <c r="L6597" s="28">
        <f>IF(OR(L6554=0, L6571=0), 0, L6587/L6554)</f>
        <v>0</v>
      </c>
    </row>
    <row r="6598" spans="2:13" s="1" customFormat="1" ht="15" hidden="1" customHeight="1" outlineLevel="1" x14ac:dyDescent="0.15">
      <c r="B6598" s="7"/>
      <c r="D6598" s="64" t="str">
        <f t="shared" si="382"/>
        <v>[Role 8]</v>
      </c>
      <c r="E6598" s="43"/>
      <c r="F6598" s="8" t="str">
        <f t="shared" si="383"/>
        <v>USD</v>
      </c>
      <c r="H6598" s="28">
        <f>IF(OR(H6554=0, H6572=0), 0, H6588/H6554)</f>
        <v>0</v>
      </c>
      <c r="I6598" s="28">
        <f>IF(OR(I6554=0, I6572=0), 0, I6588/I6554)</f>
        <v>0</v>
      </c>
      <c r="J6598" s="28">
        <f>IF(OR(J6554=0, J6572=0), 0, J6588/J6554)</f>
        <v>0</v>
      </c>
      <c r="K6598" s="28">
        <f>IF(OR(K6554=0, K6572=0), 0, K6588/K6554)</f>
        <v>0</v>
      </c>
      <c r="L6598" s="28">
        <f>IF(OR(L6554=0, L6572=0), 0, L6588/L6554)</f>
        <v>0</v>
      </c>
    </row>
    <row r="6599" spans="2:13" hidden="1" outlineLevel="1" x14ac:dyDescent="0.15"/>
    <row r="6600" spans="2:13" s="1" customFormat="1" ht="18" hidden="1" customHeight="1" outlineLevel="1" x14ac:dyDescent="0.15">
      <c r="B6600" s="7"/>
      <c r="C6600" s="95" t="s">
        <v>10</v>
      </c>
      <c r="D6600" s="95"/>
      <c r="E6600" s="95"/>
      <c r="F6600" s="96"/>
      <c r="G6600" s="96"/>
      <c r="H6600" s="103" t="s">
        <v>4</v>
      </c>
      <c r="I6600" s="96" t="s">
        <v>5</v>
      </c>
      <c r="J6600" s="96" t="s">
        <v>6</v>
      </c>
      <c r="K6600" s="96" t="s">
        <v>257</v>
      </c>
      <c r="L6600" s="96" t="s">
        <v>258</v>
      </c>
      <c r="M6600" s="96"/>
    </row>
    <row r="6601" spans="2:13" ht="10" hidden="1" customHeight="1" outlineLevel="1" x14ac:dyDescent="0.15"/>
    <row r="6602" spans="2:13" s="1" customFormat="1" ht="15" hidden="1" customHeight="1" outlineLevel="1" x14ac:dyDescent="0.15">
      <c r="B6602" s="7"/>
      <c r="D6602" s="9" t="s">
        <v>17</v>
      </c>
      <c r="F6602" s="8" t="s">
        <v>9</v>
      </c>
      <c r="H6602" s="29">
        <f>H6576</f>
        <v>0</v>
      </c>
      <c r="I6602" s="29">
        <f>I6576</f>
        <v>0</v>
      </c>
      <c r="J6602" s="29">
        <f>J6576</f>
        <v>0</v>
      </c>
      <c r="K6602" s="29">
        <f>K6576</f>
        <v>0</v>
      </c>
      <c r="L6602" s="29">
        <f>L6576</f>
        <v>0</v>
      </c>
    </row>
    <row r="6603" spans="2:13" ht="4" hidden="1" customHeight="1" outlineLevel="1" x14ac:dyDescent="0.15">
      <c r="D6603" s="9"/>
      <c r="F6603" s="1"/>
      <c r="H6603" s="1"/>
      <c r="I6603" s="1"/>
      <c r="J6603" s="1"/>
      <c r="K6603" s="1"/>
      <c r="L6603" s="1"/>
    </row>
    <row r="6604" spans="2:13" s="1" customFormat="1" ht="15" hidden="1" customHeight="1" outlineLevel="1" x14ac:dyDescent="0.15">
      <c r="B6604" s="7"/>
      <c r="D6604" s="9" t="s">
        <v>249</v>
      </c>
      <c r="F6604" s="8" t="s">
        <v>9</v>
      </c>
      <c r="H6604" s="29" cm="1">
        <f t="array" ref="H6604">SUM(H6565:H6572 * (H6581:H6588 &lt;H6552))</f>
        <v>0</v>
      </c>
      <c r="I6604" s="29" cm="1">
        <f t="array" ref="I6604">SUM(I6565:I6572 * (I6581:I6588 &lt;I6552))</f>
        <v>0</v>
      </c>
      <c r="J6604" s="29" cm="1">
        <f t="array" ref="J6604">SUM(J6565:J6572 * (J6581:J6588 &lt;J6552))</f>
        <v>0</v>
      </c>
      <c r="K6604" s="29" cm="1">
        <f t="array" ref="K6604">SUM(K6565:K6572 * (K6581:K6588 &lt;K6552))</f>
        <v>0</v>
      </c>
      <c r="L6604" s="29" cm="1">
        <f t="array" ref="L6604">SUM(L6565:L6572 * (L6581:L6588 &lt;L6552))</f>
        <v>0</v>
      </c>
    </row>
    <row r="6605" spans="2:13" ht="4" hidden="1" customHeight="1" outlineLevel="1" x14ac:dyDescent="0.15">
      <c r="D6605" s="9"/>
      <c r="F6605" s="1"/>
      <c r="H6605" s="1"/>
      <c r="I6605" s="1"/>
      <c r="J6605" s="1"/>
      <c r="K6605" s="1"/>
      <c r="L6605" s="1"/>
    </row>
    <row r="6606" spans="2:13" s="1" customFormat="1" ht="15" hidden="1" customHeight="1" outlineLevel="1" x14ac:dyDescent="0.15">
      <c r="B6606" s="7"/>
      <c r="D6606" s="9" t="s">
        <v>11</v>
      </c>
      <c r="F6606" s="8" t="str">
        <f>ReportingCurrencyUnitLables</f>
        <v>USD 000s</v>
      </c>
      <c r="H6606" s="29">
        <f>H6556 * H6576 / 1000</f>
        <v>0</v>
      </c>
      <c r="I6606" s="105">
        <f t="shared" ref="I6606:L6606" si="384">I6556 * I6576 / 1000</f>
        <v>0</v>
      </c>
      <c r="J6606" s="29">
        <f t="shared" si="384"/>
        <v>0</v>
      </c>
      <c r="K6606" s="29">
        <f t="shared" si="384"/>
        <v>0</v>
      </c>
      <c r="L6606" s="29">
        <f t="shared" si="384"/>
        <v>0</v>
      </c>
    </row>
    <row r="6607" spans="2:13" ht="4" hidden="1" customHeight="1" outlineLevel="1" x14ac:dyDescent="0.15">
      <c r="D6607" s="9"/>
      <c r="F6607" s="1"/>
      <c r="H6607" s="1"/>
      <c r="I6607" s="1"/>
      <c r="J6607" s="1"/>
      <c r="K6607" s="1"/>
      <c r="L6607" s="1"/>
    </row>
    <row r="6608" spans="2:13" s="1" customFormat="1" ht="15" hidden="1" customHeight="1" outlineLevel="1" x14ac:dyDescent="0.15">
      <c r="B6608" s="7"/>
      <c r="D6608" s="9" t="s">
        <v>13</v>
      </c>
      <c r="F6608" s="8" t="s">
        <v>14</v>
      </c>
      <c r="H6608" s="30">
        <f>IF(H6602=0,0,H6604 / H6602)</f>
        <v>0</v>
      </c>
      <c r="I6608" s="30">
        <f>IF(I6602=0,0,I6604 / I6602)</f>
        <v>0</v>
      </c>
      <c r="J6608" s="30">
        <f>IF(J6602=0,0,J6604 / J6602)</f>
        <v>0</v>
      </c>
      <c r="K6608" s="30">
        <f>IF(K6602=0,0,K6604 / K6602)</f>
        <v>0</v>
      </c>
      <c r="L6608" s="30">
        <f>IF(L6602=0,0,L6604 / L6602)</f>
        <v>0</v>
      </c>
    </row>
    <row r="6609" spans="2:13" ht="4" hidden="1" customHeight="1" outlineLevel="1" x14ac:dyDescent="0.15">
      <c r="D6609" s="9"/>
      <c r="F6609" s="1"/>
      <c r="H6609" s="1"/>
      <c r="I6609" s="1"/>
      <c r="J6609" s="1"/>
      <c r="K6609" s="1"/>
      <c r="L6609" s="1"/>
    </row>
    <row r="6610" spans="2:13" ht="15" hidden="1" customHeight="1" outlineLevel="1" x14ac:dyDescent="0.15">
      <c r="D6610" s="9" t="s">
        <v>301</v>
      </c>
      <c r="F6610" s="8" t="str">
        <f>ReportingCurrencyUnitLables</f>
        <v>USD 000s</v>
      </c>
      <c r="G6610" s="1"/>
      <c r="H6610" s="105" cm="1">
        <f t="array" ref="H6610">SUM((H6591:H6598&lt;H6556) * (H6556 - H6591:H6598) * H6565:H6572) / 1000</f>
        <v>0</v>
      </c>
      <c r="I6610" s="105" cm="1">
        <f t="array" ref="I6610">SUM((I6591:I6598&lt;I6556) * (I6556 - I6591:I6598) * I6565:I6572) / 1000</f>
        <v>0</v>
      </c>
      <c r="J6610" s="105" cm="1">
        <f t="array" ref="J6610">SUM((J6591:J6598&lt;J6556) * (J6556 - J6591:J6598) * J6565:J6572) / 1000</f>
        <v>0</v>
      </c>
      <c r="K6610" s="105" cm="1">
        <f t="array" ref="K6610">SUM((K6591:K6598&lt;K6556) * (K6556 - K6591:K6598) * K6565:K6572) / 1000</f>
        <v>0</v>
      </c>
      <c r="L6610" s="105" cm="1">
        <f t="array" ref="L6610">SUM((L6591:L6598&lt;L6556) * (L6556 - L6591:L6598) * L6565:L6572) / 1000</f>
        <v>0</v>
      </c>
    </row>
    <row r="6611" spans="2:13" ht="4" hidden="1" customHeight="1" outlineLevel="1" x14ac:dyDescent="0.15">
      <c r="D6611" s="9"/>
      <c r="F6611" s="1"/>
      <c r="H6611" s="1"/>
      <c r="I6611" s="1"/>
      <c r="J6611" s="1"/>
      <c r="K6611" s="1"/>
      <c r="L6611" s="1"/>
    </row>
    <row r="6612" spans="2:13" s="1" customFormat="1" ht="15" hidden="1" customHeight="1" outlineLevel="1" x14ac:dyDescent="0.15">
      <c r="B6612" s="7"/>
      <c r="D6612" s="9" t="s">
        <v>252</v>
      </c>
      <c r="F6612" s="8" t="s">
        <v>250</v>
      </c>
      <c r="H6612" s="30">
        <f>IF(H6606=0, 0, H6610/H6606)</f>
        <v>0</v>
      </c>
      <c r="I6612" s="30">
        <f>IF(I6606=0, 0, I6610/I6606)</f>
        <v>0</v>
      </c>
      <c r="J6612" s="30">
        <f>IF(J6606=0, 0, J6610/J6606)</f>
        <v>0</v>
      </c>
      <c r="K6612" s="30">
        <f>IF(K6606=0, 0, K6610/K6606)</f>
        <v>0</v>
      </c>
      <c r="L6612" s="30">
        <f>IF(L6606=0, 0, L6610/L6606)</f>
        <v>0</v>
      </c>
    </row>
    <row r="6613" spans="2:13" ht="4" hidden="1" customHeight="1" outlineLevel="1" x14ac:dyDescent="0.15">
      <c r="D6613" s="9"/>
      <c r="F6613" s="1"/>
      <c r="H6613" s="1"/>
      <c r="I6613" s="1"/>
      <c r="J6613" s="1"/>
      <c r="K6613" s="1"/>
      <c r="L6613" s="1"/>
    </row>
    <row r="6614" spans="2:13" s="1" customFormat="1" ht="15" hidden="1" customHeight="1" outlineLevel="1" x14ac:dyDescent="0.15">
      <c r="B6614" s="7"/>
      <c r="C6614" s="7"/>
      <c r="D6614" s="9" t="s">
        <v>251</v>
      </c>
      <c r="F6614" s="8" t="s">
        <v>259</v>
      </c>
      <c r="H6614" s="31"/>
      <c r="I6614" s="30">
        <f>IF(H6612=0, 0, -(I6612-H6612) / H6612)</f>
        <v>0</v>
      </c>
      <c r="J6614" s="30">
        <f>IF(I6612=0, 0, -(J6612-I6612) / I6612)</f>
        <v>0</v>
      </c>
      <c r="K6614" s="30">
        <f>IF(J6612=0, 0, -(K6612-J6612) / J6612)</f>
        <v>0</v>
      </c>
      <c r="L6614" s="30">
        <f>IF(K6612=0, 0, -(L6612-K6612) / K6612)</f>
        <v>0</v>
      </c>
    </row>
    <row r="6615" spans="2:13" hidden="1" outlineLevel="1" x14ac:dyDescent="0.15"/>
    <row r="6616" spans="2:13" s="1" customFormat="1" ht="18" hidden="1" customHeight="1" outlineLevel="1" x14ac:dyDescent="0.15">
      <c r="B6616" s="7"/>
      <c r="C6616" s="95" t="s">
        <v>241</v>
      </c>
      <c r="D6616" s="95"/>
      <c r="E6616" s="97">
        <f>IF(AND(J6543 = "Yes", OR(ISBLANK(Worker_Type_Filter), Worker_Type_Filter = H6548),
 OR(ISBLANK(Country_Filter), Country_Filter = J6548)), 1, 0)</f>
        <v>1</v>
      </c>
      <c r="F6616" s="96"/>
      <c r="G6616" s="96"/>
      <c r="H6616" s="96" t="s">
        <v>4</v>
      </c>
      <c r="I6616" s="96" t="s">
        <v>5</v>
      </c>
      <c r="J6616" s="96" t="s">
        <v>6</v>
      </c>
      <c r="K6616" s="96" t="s">
        <v>257</v>
      </c>
      <c r="L6616" s="96" t="s">
        <v>258</v>
      </c>
      <c r="M6616" s="96"/>
    </row>
    <row r="6617" spans="2:13" ht="10" hidden="1" customHeight="1" outlineLevel="1" x14ac:dyDescent="0.15">
      <c r="C6617" s="44" t="s">
        <v>248</v>
      </c>
    </row>
    <row r="6618" spans="2:13" ht="4" hidden="1" customHeight="1" outlineLevel="1" x14ac:dyDescent="0.15"/>
    <row r="6619" spans="2:13" s="1" customFormat="1" ht="15" hidden="1" customHeight="1" outlineLevel="1" x14ac:dyDescent="0.15">
      <c r="B6619" s="7"/>
      <c r="C6619" s="19">
        <v>1</v>
      </c>
      <c r="D6619" s="9" t="s">
        <v>17</v>
      </c>
      <c r="F6619" s="8" t="s">
        <v>9</v>
      </c>
      <c r="H6619" s="29">
        <f>H6602 * $E6616</f>
        <v>0</v>
      </c>
      <c r="I6619" s="29">
        <f>I6602 * $E6616</f>
        <v>0</v>
      </c>
      <c r="J6619" s="29">
        <f>J6602 * $E6616</f>
        <v>0</v>
      </c>
      <c r="K6619" s="29">
        <f>K6602 * $E6616</f>
        <v>0</v>
      </c>
      <c r="L6619" s="29">
        <f>L6602 * $E6616</f>
        <v>0</v>
      </c>
    </row>
    <row r="6620" spans="2:13" ht="4" hidden="1" customHeight="1" outlineLevel="1" x14ac:dyDescent="0.15">
      <c r="D6620" s="9"/>
      <c r="F6620" s="1"/>
      <c r="H6620" s="1"/>
      <c r="I6620" s="1"/>
      <c r="J6620" s="1"/>
      <c r="K6620" s="1"/>
      <c r="L6620" s="1"/>
    </row>
    <row r="6621" spans="2:13" s="1" customFormat="1" ht="15" hidden="1" customHeight="1" outlineLevel="1" x14ac:dyDescent="0.15">
      <c r="B6621" s="7"/>
      <c r="C6621" s="19">
        <v>2</v>
      </c>
      <c r="D6621" s="9" t="s">
        <v>249</v>
      </c>
      <c r="F6621" s="8" t="s">
        <v>9</v>
      </c>
      <c r="H6621" s="29">
        <f>H6604 * $E6616</f>
        <v>0</v>
      </c>
      <c r="I6621" s="29">
        <f>I6604 * $E6616</f>
        <v>0</v>
      </c>
      <c r="J6621" s="29">
        <f>J6604 * $E6616</f>
        <v>0</v>
      </c>
      <c r="K6621" s="29">
        <f>K6604 * $E6616</f>
        <v>0</v>
      </c>
      <c r="L6621" s="29">
        <f>L6604 * $E6616</f>
        <v>0</v>
      </c>
    </row>
    <row r="6622" spans="2:13" ht="4" hidden="1" customHeight="1" outlineLevel="1" x14ac:dyDescent="0.15">
      <c r="D6622" s="9"/>
      <c r="F6622" s="1"/>
      <c r="H6622" s="1"/>
      <c r="I6622" s="1"/>
      <c r="J6622" s="1"/>
      <c r="K6622" s="1"/>
      <c r="L6622" s="1"/>
    </row>
    <row r="6623" spans="2:13" s="1" customFormat="1" ht="15" hidden="1" customHeight="1" outlineLevel="1" x14ac:dyDescent="0.15">
      <c r="B6623" s="7"/>
      <c r="C6623" s="19">
        <v>3</v>
      </c>
      <c r="D6623" s="9" t="s">
        <v>11</v>
      </c>
      <c r="F6623" s="8" t="str">
        <f>ReportingCurrencyUnitLables</f>
        <v>USD 000s</v>
      </c>
      <c r="H6623" s="29">
        <f>H6606 * $E6616</f>
        <v>0</v>
      </c>
      <c r="I6623" s="29">
        <f>I6606 * $E6616</f>
        <v>0</v>
      </c>
      <c r="J6623" s="29">
        <f>J6606 * $E6616</f>
        <v>0</v>
      </c>
      <c r="K6623" s="29">
        <f>K6606 * $E6616</f>
        <v>0</v>
      </c>
      <c r="L6623" s="29">
        <f>L6606 * $E6616</f>
        <v>0</v>
      </c>
    </row>
    <row r="6624" spans="2:13" ht="4" hidden="1" customHeight="1" outlineLevel="1" x14ac:dyDescent="0.15">
      <c r="D6624" s="9"/>
      <c r="F6624" s="1"/>
      <c r="H6624" s="1"/>
      <c r="I6624" s="1"/>
      <c r="J6624" s="1"/>
      <c r="K6624" s="1"/>
      <c r="L6624" s="1"/>
    </row>
    <row r="6625" spans="2:14" s="1" customFormat="1" ht="15" hidden="1" customHeight="1" outlineLevel="1" x14ac:dyDescent="0.15">
      <c r="B6625" s="7"/>
      <c r="C6625" s="19">
        <v>4</v>
      </c>
      <c r="D6625" s="9" t="s">
        <v>256</v>
      </c>
      <c r="F6625" s="8" t="str">
        <f>ReportingCurrencyUnitLables</f>
        <v>USD 000s</v>
      </c>
      <c r="H6625" s="29">
        <f>H6610 * $E6616</f>
        <v>0</v>
      </c>
      <c r="I6625" s="29">
        <f>I6610 * $E6616</f>
        <v>0</v>
      </c>
      <c r="J6625" s="29">
        <f>J6610 * $E6616</f>
        <v>0</v>
      </c>
      <c r="K6625" s="29">
        <f>K6610 * $E6616</f>
        <v>0</v>
      </c>
      <c r="L6625" s="29">
        <f>L6610 * $E6616</f>
        <v>0</v>
      </c>
    </row>
    <row r="6626" spans="2:14" ht="4" hidden="1" customHeight="1" outlineLevel="1" x14ac:dyDescent="0.15">
      <c r="D6626" s="9"/>
      <c r="F6626" s="1"/>
      <c r="H6626" s="1"/>
      <c r="I6626" s="1"/>
      <c r="J6626" s="1"/>
      <c r="K6626" s="1"/>
      <c r="L6626" s="1"/>
    </row>
    <row r="6627" spans="2:14" ht="10" hidden="1" customHeight="1" outlineLevel="1" x14ac:dyDescent="0.15">
      <c r="B6627" s="45"/>
      <c r="C6627" s="41"/>
      <c r="D6627" s="41"/>
      <c r="E6627" s="41"/>
      <c r="F6627" s="41"/>
      <c r="G6627" s="41"/>
      <c r="H6627" s="41"/>
      <c r="I6627" s="46"/>
      <c r="J6627" s="46"/>
      <c r="K6627" s="46"/>
      <c r="L6627" s="41"/>
      <c r="M6627" s="41"/>
      <c r="N6627" s="1"/>
    </row>
    <row r="6628" spans="2:14" ht="10" customHeight="1" x14ac:dyDescent="0.15">
      <c r="B6628" s="45"/>
      <c r="C6628" s="41"/>
      <c r="D6628" s="41"/>
      <c r="E6628" s="41"/>
      <c r="F6628" s="41"/>
      <c r="G6628" s="41"/>
      <c r="H6628" s="41"/>
      <c r="I6628" s="46"/>
      <c r="J6628" s="46"/>
      <c r="K6628" s="46"/>
      <c r="L6628" s="41"/>
      <c r="M6628" s="41"/>
      <c r="N6628" s="1"/>
    </row>
    <row r="6629" spans="2:14" s="1" customFormat="1" ht="19" collapsed="1" x14ac:dyDescent="0.15">
      <c r="B6629" s="87" cm="1">
        <f t="array" aca="1" ref="B6629" ca="1">MAX($B$2:OFFSET(B6629,-1,0)+1)</f>
        <v>78</v>
      </c>
      <c r="C6629" s="88" t="str">
        <f>UPPER(J6634) &amp;" / " &amp; K6634  &amp; " / " &amp; L6634 &amp; " / " &amp; H6634</f>
        <v xml:space="preserve"> /  /  / </v>
      </c>
      <c r="D6629" s="88"/>
      <c r="E6629" s="41"/>
      <c r="F6629" s="41"/>
      <c r="G6629" s="41"/>
      <c r="H6629" s="62" t="str">
        <f>IF(COUNTIF(E6631:E6711, "!")&gt;0, "!", "")</f>
        <v/>
      </c>
      <c r="I6629" s="18" t="s">
        <v>240</v>
      </c>
      <c r="J6629" s="2" t="s">
        <v>210</v>
      </c>
      <c r="K6629" s="18" t="s">
        <v>266</v>
      </c>
      <c r="L6629" s="42">
        <f>E6702</f>
        <v>1</v>
      </c>
      <c r="M6629" s="41"/>
    </row>
    <row r="6630" spans="2:14" s="1" customFormat="1" ht="4" hidden="1" customHeight="1" outlineLevel="1" x14ac:dyDescent="0.15">
      <c r="B6630" s="92"/>
      <c r="C6630" s="93"/>
      <c r="D6630" s="93"/>
      <c r="E6630" s="93"/>
      <c r="F6630" s="93"/>
      <c r="G6630" s="93"/>
      <c r="H6630" s="93"/>
      <c r="I6630" s="94"/>
      <c r="J6630" s="94"/>
      <c r="K6630" s="94"/>
      <c r="L6630" s="93"/>
      <c r="M6630" s="93"/>
    </row>
    <row r="6631" spans="2:14" ht="10" hidden="1" customHeight="1" outlineLevel="1" x14ac:dyDescent="0.15"/>
    <row r="6632" spans="2:14" ht="15" hidden="1" customHeight="1" outlineLevel="1" x14ac:dyDescent="0.15">
      <c r="D6632" s="1"/>
      <c r="E6632" s="1"/>
      <c r="H6632" s="4" t="s">
        <v>1</v>
      </c>
      <c r="J6632" s="4" t="s">
        <v>0</v>
      </c>
      <c r="K6632" s="4" t="s">
        <v>209</v>
      </c>
      <c r="L6632" s="4" t="s">
        <v>263</v>
      </c>
    </row>
    <row r="6633" spans="2:14" ht="5" hidden="1" customHeight="1" outlineLevel="1" x14ac:dyDescent="0.15">
      <c r="D6633" s="1"/>
      <c r="E6633" s="1"/>
      <c r="H6633" s="1"/>
      <c r="J6633" s="1"/>
      <c r="K6633" s="1"/>
      <c r="L6633" s="1"/>
    </row>
    <row r="6634" spans="2:14" ht="15" hidden="1" customHeight="1" outlineLevel="1" x14ac:dyDescent="0.15">
      <c r="D6634" s="9" t="s">
        <v>2</v>
      </c>
      <c r="E6634" s="1"/>
      <c r="H6634" s="2"/>
      <c r="J6634" s="2"/>
      <c r="K6634" s="2"/>
      <c r="L6634" s="2"/>
    </row>
    <row r="6635" spans="2:14" hidden="1" outlineLevel="1" x14ac:dyDescent="0.15">
      <c r="D6635" s="1"/>
      <c r="E6635" s="1"/>
      <c r="F6635" s="1"/>
      <c r="H6635" s="1"/>
      <c r="I6635" s="1"/>
      <c r="J6635" s="1"/>
      <c r="K6635" s="1"/>
      <c r="L6635" s="1"/>
    </row>
    <row r="6636" spans="2:14" s="1" customFormat="1" ht="18" hidden="1" customHeight="1" outlineLevel="1" x14ac:dyDescent="0.15">
      <c r="B6636" s="7"/>
      <c r="C6636" s="95" t="s">
        <v>3</v>
      </c>
      <c r="D6636" s="95"/>
      <c r="E6636" s="95"/>
      <c r="F6636" s="96"/>
      <c r="G6636" s="96"/>
      <c r="H6636" s="96" t="s">
        <v>4</v>
      </c>
      <c r="I6636" s="96" t="s">
        <v>5</v>
      </c>
      <c r="J6636" s="96" t="s">
        <v>6</v>
      </c>
      <c r="K6636" s="96" t="s">
        <v>257</v>
      </c>
      <c r="L6636" s="96" t="s">
        <v>258</v>
      </c>
      <c r="M6636" s="96"/>
    </row>
    <row r="6637" spans="2:14" ht="10" hidden="1" customHeight="1" outlineLevel="1" x14ac:dyDescent="0.15">
      <c r="H6637" s="1"/>
      <c r="I6637" s="1"/>
      <c r="J6637" s="1"/>
      <c r="K6637" s="1"/>
      <c r="L6637" s="1"/>
    </row>
    <row r="6638" spans="2:14" s="1" customFormat="1" ht="15" hidden="1" customHeight="1" outlineLevel="1" x14ac:dyDescent="0.15">
      <c r="B6638" s="7"/>
      <c r="D6638" s="9" t="s">
        <v>3</v>
      </c>
      <c r="F6638" s="17" t="s">
        <v>331</v>
      </c>
      <c r="H6638" s="22"/>
      <c r="I6638" s="22"/>
      <c r="J6638" s="22"/>
      <c r="K6638" s="22"/>
      <c r="L6638" s="22"/>
    </row>
    <row r="6639" spans="2:14" ht="4" hidden="1" customHeight="1" outlineLevel="1" x14ac:dyDescent="0.15">
      <c r="D6639" s="1"/>
      <c r="E6639" s="1"/>
      <c r="F6639" s="1"/>
      <c r="H6639" s="1"/>
      <c r="I6639" s="1"/>
      <c r="J6639" s="1"/>
      <c r="K6639" s="1"/>
      <c r="L6639" s="1"/>
    </row>
    <row r="6640" spans="2:14" s="1" customFormat="1" ht="15" hidden="1" customHeight="1" outlineLevel="1" x14ac:dyDescent="0.15">
      <c r="B6640" s="7"/>
      <c r="D6640" s="9" t="s">
        <v>246</v>
      </c>
      <c r="F6640" s="8" t="str">
        <f>F6642 &amp; ":" &amp; F6638</f>
        <v>USD:[currency code]</v>
      </c>
      <c r="H6640" s="24"/>
      <c r="I6640" s="24"/>
      <c r="J6640" s="24"/>
      <c r="K6640" s="24"/>
      <c r="L6640" s="24"/>
    </row>
    <row r="6641" spans="2:13" ht="4" hidden="1" customHeight="1" outlineLevel="1" x14ac:dyDescent="0.15">
      <c r="D6641" s="1"/>
      <c r="E6641" s="1"/>
      <c r="F6641" s="1"/>
      <c r="H6641" s="1"/>
      <c r="I6641" s="1"/>
      <c r="J6641" s="1"/>
      <c r="K6641" s="1"/>
      <c r="L6641" s="1"/>
    </row>
    <row r="6642" spans="2:13" s="1" customFormat="1" ht="15" hidden="1" customHeight="1" outlineLevel="1" x14ac:dyDescent="0.15">
      <c r="B6642" s="7"/>
      <c r="D6642" s="9" t="s">
        <v>16</v>
      </c>
      <c r="F6642" s="8" t="str">
        <f>ReportingCurrency</f>
        <v>USD</v>
      </c>
      <c r="H6642" s="28">
        <f>IF(H6640=0, 0, H6638/H6640)</f>
        <v>0</v>
      </c>
      <c r="I6642" s="28">
        <f>IF(I6640=0, 0, I6638/I6640)</f>
        <v>0</v>
      </c>
      <c r="J6642" s="28">
        <f>IF(J6640=0, 0, J6638/J6640)</f>
        <v>0</v>
      </c>
      <c r="K6642" s="28">
        <f>IF(K6640=0, 0, K6638/K6640)</f>
        <v>0</v>
      </c>
      <c r="L6642" s="28">
        <f>IF(L6640=0, 0, L6638/L6640)</f>
        <v>0</v>
      </c>
    </row>
    <row r="6643" spans="2:13" ht="4" hidden="1" customHeight="1" outlineLevel="1" x14ac:dyDescent="0.15">
      <c r="D6643" s="1"/>
      <c r="E6643" s="1"/>
      <c r="F6643" s="1"/>
      <c r="H6643" s="1"/>
      <c r="I6643" s="1"/>
      <c r="J6643" s="1"/>
      <c r="K6643" s="1"/>
      <c r="L6643" s="1"/>
    </row>
    <row r="6644" spans="2:13" s="1" customFormat="1" ht="15" hidden="1" customHeight="1" outlineLevel="1" x14ac:dyDescent="0.15">
      <c r="B6644" s="7"/>
      <c r="D6644" s="9" t="s">
        <v>253</v>
      </c>
      <c r="F6644" s="8" t="s">
        <v>254</v>
      </c>
      <c r="H6644" s="2"/>
      <c r="I6644" s="2"/>
      <c r="J6644" s="2"/>
      <c r="K6644" s="2"/>
      <c r="L6644" s="2"/>
    </row>
    <row r="6645" spans="2:13" ht="4" hidden="1" customHeight="1" outlineLevel="1" x14ac:dyDescent="0.15">
      <c r="D6645" s="1"/>
      <c r="E6645" s="1"/>
      <c r="F6645" s="1"/>
      <c r="H6645" s="1"/>
      <c r="I6645" s="1"/>
      <c r="J6645" s="1"/>
      <c r="K6645" s="1"/>
      <c r="L6645" s="1"/>
    </row>
    <row r="6646" spans="2:13" s="1" customFormat="1" ht="15" hidden="1" customHeight="1" outlineLevel="1" x14ac:dyDescent="0.15">
      <c r="B6646" s="7"/>
      <c r="D6646" s="9" t="s">
        <v>279</v>
      </c>
      <c r="F6646" s="8" t="s">
        <v>255</v>
      </c>
      <c r="H6646" s="25"/>
      <c r="I6646" s="25"/>
      <c r="J6646" s="25"/>
      <c r="K6646" s="25"/>
      <c r="L6646" s="25"/>
    </row>
    <row r="6647" spans="2:13" hidden="1" outlineLevel="1" x14ac:dyDescent="0.15">
      <c r="D6647" s="1"/>
      <c r="E6647" s="1"/>
      <c r="F6647" s="1"/>
      <c r="H6647" s="1"/>
      <c r="I6647" s="1"/>
      <c r="J6647" s="1"/>
      <c r="K6647" s="1"/>
      <c r="L6647" s="1"/>
    </row>
    <row r="6648" spans="2:13" s="1" customFormat="1" ht="18" hidden="1" customHeight="1" outlineLevel="1" x14ac:dyDescent="0.15">
      <c r="B6648" s="7"/>
      <c r="C6648" s="95" t="s">
        <v>8</v>
      </c>
      <c r="D6648" s="95"/>
      <c r="E6648" s="95"/>
      <c r="F6648" s="96"/>
      <c r="G6648" s="96"/>
      <c r="H6648" s="96" t="s">
        <v>4</v>
      </c>
      <c r="I6648" s="96" t="s">
        <v>5</v>
      </c>
      <c r="J6648" s="96" t="s">
        <v>6</v>
      </c>
      <c r="K6648" s="96" t="s">
        <v>257</v>
      </c>
      <c r="L6648" s="96" t="s">
        <v>258</v>
      </c>
      <c r="M6648" s="96"/>
    </row>
    <row r="6649" spans="2:13" ht="10" hidden="1" customHeight="1" outlineLevel="1" x14ac:dyDescent="0.15">
      <c r="H6649" s="1"/>
      <c r="I6649" s="1"/>
      <c r="J6649" s="1"/>
      <c r="K6649" s="1"/>
      <c r="L6649" s="1"/>
    </row>
    <row r="6650" spans="2:13" ht="15" hidden="1" customHeight="1" outlineLevel="1" x14ac:dyDescent="0.15">
      <c r="D6650" s="9" t="s">
        <v>323</v>
      </c>
      <c r="E6650" s="1"/>
      <c r="F6650" s="1"/>
      <c r="H6650" s="65"/>
      <c r="I6650" s="1"/>
      <c r="J6650" s="1"/>
      <c r="K6650" s="1"/>
      <c r="L6650" s="1"/>
    </row>
    <row r="6651" spans="2:13" s="1" customFormat="1" ht="15" hidden="1" customHeight="1" outlineLevel="1" x14ac:dyDescent="0.15">
      <c r="B6651" s="7"/>
      <c r="D6651" s="63" t="s">
        <v>317</v>
      </c>
      <c r="F6651" s="8" t="s">
        <v>18</v>
      </c>
      <c r="H6651" s="23"/>
      <c r="I6651" s="23"/>
      <c r="J6651" s="23"/>
      <c r="K6651" s="23"/>
      <c r="L6651" s="23"/>
    </row>
    <row r="6652" spans="2:13" s="1" customFormat="1" ht="15" hidden="1" customHeight="1" outlineLevel="1" x14ac:dyDescent="0.15">
      <c r="B6652" s="7"/>
      <c r="D6652" s="63" t="s">
        <v>302</v>
      </c>
      <c r="F6652" s="8" t="s">
        <v>18</v>
      </c>
      <c r="H6652" s="23"/>
      <c r="I6652" s="23"/>
      <c r="J6652" s="23"/>
      <c r="K6652" s="23"/>
      <c r="L6652" s="23"/>
    </row>
    <row r="6653" spans="2:13" s="1" customFormat="1" ht="15" hidden="1" customHeight="1" outlineLevel="1" x14ac:dyDescent="0.15">
      <c r="B6653" s="7"/>
      <c r="D6653" s="63" t="s">
        <v>303</v>
      </c>
      <c r="F6653" s="8" t="s">
        <v>18</v>
      </c>
      <c r="H6653" s="23"/>
      <c r="I6653" s="23"/>
      <c r="J6653" s="23"/>
      <c r="K6653" s="23"/>
      <c r="L6653" s="23"/>
    </row>
    <row r="6654" spans="2:13" s="1" customFormat="1" ht="15" hidden="1" customHeight="1" outlineLevel="1" x14ac:dyDescent="0.15">
      <c r="B6654" s="7"/>
      <c r="D6654" s="63" t="s">
        <v>304</v>
      </c>
      <c r="F6654" s="8" t="s">
        <v>18</v>
      </c>
      <c r="H6654" s="23"/>
      <c r="I6654" s="23"/>
      <c r="J6654" s="23"/>
      <c r="K6654" s="23"/>
      <c r="L6654" s="23"/>
    </row>
    <row r="6655" spans="2:13" s="1" customFormat="1" ht="15" hidden="1" customHeight="1" outlineLevel="1" x14ac:dyDescent="0.15">
      <c r="B6655" s="7"/>
      <c r="D6655" s="63" t="s">
        <v>318</v>
      </c>
      <c r="F6655" s="8" t="s">
        <v>18</v>
      </c>
      <c r="H6655" s="23"/>
      <c r="I6655" s="23"/>
      <c r="J6655" s="23"/>
      <c r="K6655" s="23"/>
      <c r="L6655" s="23"/>
    </row>
    <row r="6656" spans="2:13" s="1" customFormat="1" ht="15" hidden="1" customHeight="1" outlineLevel="1" x14ac:dyDescent="0.15">
      <c r="B6656" s="7"/>
      <c r="D6656" s="63" t="s">
        <v>319</v>
      </c>
      <c r="F6656" s="8" t="s">
        <v>18</v>
      </c>
      <c r="H6656" s="23"/>
      <c r="I6656" s="23"/>
      <c r="J6656" s="23"/>
      <c r="K6656" s="23"/>
      <c r="L6656" s="23"/>
    </row>
    <row r="6657" spans="2:13" s="1" customFormat="1" ht="15" hidden="1" customHeight="1" outlineLevel="1" x14ac:dyDescent="0.15">
      <c r="B6657" s="7"/>
      <c r="D6657" s="63" t="s">
        <v>320</v>
      </c>
      <c r="F6657" s="8" t="s">
        <v>18</v>
      </c>
      <c r="H6657" s="23"/>
      <c r="I6657" s="23"/>
      <c r="J6657" s="23"/>
      <c r="K6657" s="23"/>
      <c r="L6657" s="23"/>
    </row>
    <row r="6658" spans="2:13" s="1" customFormat="1" ht="15" hidden="1" customHeight="1" outlineLevel="1" x14ac:dyDescent="0.15">
      <c r="B6658" s="7"/>
      <c r="D6658" s="63" t="s">
        <v>321</v>
      </c>
      <c r="F6658" s="8" t="s">
        <v>18</v>
      </c>
      <c r="H6658" s="23"/>
      <c r="I6658" s="23"/>
      <c r="J6658" s="23"/>
      <c r="K6658" s="23"/>
      <c r="L6658" s="23"/>
    </row>
    <row r="6659" spans="2:13" ht="4" hidden="1" customHeight="1" outlineLevel="1" x14ac:dyDescent="0.15">
      <c r="D6659" s="1"/>
      <c r="E6659" s="1"/>
      <c r="F6659" s="1"/>
      <c r="H6659" s="1"/>
      <c r="I6659" s="1"/>
      <c r="J6659" s="1"/>
      <c r="K6659" s="1"/>
      <c r="L6659" s="1"/>
    </row>
    <row r="6660" spans="2:13" s="1" customFormat="1" ht="15" hidden="1" customHeight="1" outlineLevel="1" x14ac:dyDescent="0.15">
      <c r="B6660" s="7"/>
      <c r="D6660" s="66" t="s">
        <v>327</v>
      </c>
      <c r="F6660" s="8" t="s">
        <v>18</v>
      </c>
      <c r="H6660" s="23"/>
      <c r="I6660" s="23"/>
      <c r="J6660" s="23"/>
      <c r="K6660" s="23"/>
      <c r="L6660" s="23"/>
    </row>
    <row r="6661" spans="2:13" ht="4" hidden="1" customHeight="1" outlineLevel="1" x14ac:dyDescent="0.15">
      <c r="D6661" s="1"/>
      <c r="E6661" s="1"/>
      <c r="F6661" s="1"/>
      <c r="H6661" s="1"/>
      <c r="I6661" s="1"/>
      <c r="J6661" s="1"/>
      <c r="K6661" s="1"/>
      <c r="L6661" s="1"/>
    </row>
    <row r="6662" spans="2:13" s="1" customFormat="1" ht="15" hidden="1" customHeight="1" outlineLevel="1" x14ac:dyDescent="0.15">
      <c r="B6662" s="7"/>
      <c r="D6662" s="60" t="s">
        <v>310</v>
      </c>
      <c r="E6662"/>
      <c r="F6662" s="8" t="s">
        <v>18</v>
      </c>
      <c r="H6662" s="28">
        <f>SUM(H6651:H6658, H6660)</f>
        <v>0</v>
      </c>
      <c r="I6662" s="28">
        <f t="shared" ref="I6662:L6662" si="385">SUM(I6651:I6658, I6660)</f>
        <v>0</v>
      </c>
      <c r="J6662" s="28">
        <f t="shared" si="385"/>
        <v>0</v>
      </c>
      <c r="K6662" s="28">
        <f t="shared" si="385"/>
        <v>0</v>
      </c>
      <c r="L6662" s="28">
        <f t="shared" si="385"/>
        <v>0</v>
      </c>
    </row>
    <row r="6663" spans="2:13" hidden="1" outlineLevel="1" x14ac:dyDescent="0.15">
      <c r="D6663" s="1"/>
      <c r="E6663" s="1"/>
      <c r="F6663" s="1"/>
      <c r="H6663" s="1"/>
      <c r="I6663" s="1"/>
      <c r="J6663" s="1"/>
      <c r="K6663" s="1"/>
      <c r="L6663" s="1"/>
    </row>
    <row r="6664" spans="2:13" s="1" customFormat="1" ht="18" hidden="1" customHeight="1" outlineLevel="1" x14ac:dyDescent="0.15">
      <c r="B6664" s="7"/>
      <c r="C6664" s="95" t="s">
        <v>322</v>
      </c>
      <c r="D6664" s="95"/>
      <c r="E6664" s="95"/>
      <c r="F6664" s="96"/>
      <c r="G6664" s="96"/>
      <c r="H6664" s="96" t="s">
        <v>4</v>
      </c>
      <c r="I6664" s="96" t="s">
        <v>5</v>
      </c>
      <c r="J6664" s="96" t="s">
        <v>6</v>
      </c>
      <c r="K6664" s="96" t="s">
        <v>257</v>
      </c>
      <c r="L6664" s="96" t="s">
        <v>258</v>
      </c>
      <c r="M6664" s="96"/>
    </row>
    <row r="6665" spans="2:13" ht="10" hidden="1" customHeight="1" outlineLevel="1" x14ac:dyDescent="0.15">
      <c r="H6665" s="1"/>
      <c r="I6665" s="1"/>
      <c r="J6665" s="1"/>
      <c r="K6665" s="1"/>
      <c r="L6665" s="1"/>
    </row>
    <row r="6666" spans="2:13" ht="15" hidden="1" customHeight="1" outlineLevel="1" x14ac:dyDescent="0.15">
      <c r="D6666" s="61" t="s">
        <v>308</v>
      </c>
      <c r="H6666" s="102" t="str" cm="1">
        <f t="array" ref="H6666">IF(OR(E6667:E6674 = "!"), "Red alert = missing data","")</f>
        <v/>
      </c>
      <c r="I6666" s="1"/>
      <c r="J6666" s="1"/>
      <c r="K6666" s="1"/>
      <c r="L6666" s="1"/>
    </row>
    <row r="6667" spans="2:13" s="1" customFormat="1" ht="15" hidden="1" customHeight="1" outlineLevel="1" x14ac:dyDescent="0.15">
      <c r="B6667" s="7"/>
      <c r="D6667" s="64" t="str">
        <f t="shared" ref="D6667:D6674" si="386">D6651</f>
        <v>[Role 1]</v>
      </c>
      <c r="E6667" s="62" t="str" cm="1">
        <f t="array" ref="E6667">IF(OR(H6651:L6651*H6667:L6667 &lt; H6651:L6651*1), "!", "")</f>
        <v/>
      </c>
      <c r="F6667" s="59" t="str">
        <f>F6638</f>
        <v>[currency code]</v>
      </c>
      <c r="H6667" s="23"/>
      <c r="I6667" s="23"/>
      <c r="J6667" s="23"/>
      <c r="K6667" s="23"/>
      <c r="L6667" s="23"/>
    </row>
    <row r="6668" spans="2:13" s="1" customFormat="1" ht="15" hidden="1" customHeight="1" outlineLevel="1" x14ac:dyDescent="0.15">
      <c r="B6668" s="7"/>
      <c r="D6668" s="64" t="str">
        <f t="shared" si="386"/>
        <v>[Role 2]</v>
      </c>
      <c r="E6668" s="62" t="str" cm="1">
        <f t="array" ref="E6668">IF(OR(H6652:L6652*H6668:L6668 &lt; H6652:L6652*1), "!", "")</f>
        <v/>
      </c>
      <c r="F6668" s="59" t="str">
        <f>F6638</f>
        <v>[currency code]</v>
      </c>
      <c r="H6668" s="23"/>
      <c r="I6668" s="23"/>
      <c r="J6668" s="23"/>
      <c r="K6668" s="23"/>
      <c r="L6668" s="23"/>
    </row>
    <row r="6669" spans="2:13" s="1" customFormat="1" ht="15" hidden="1" customHeight="1" outlineLevel="1" x14ac:dyDescent="0.15">
      <c r="B6669" s="7"/>
      <c r="D6669" s="64" t="str">
        <f t="shared" si="386"/>
        <v>[Role 3]</v>
      </c>
      <c r="E6669" s="62" t="str" cm="1">
        <f t="array" ref="E6669">IF(OR(H6653:L6653*H6669:L6669 &lt; H6653:L6653*1), "!", "")</f>
        <v/>
      </c>
      <c r="F6669" s="59" t="str">
        <f>F6638</f>
        <v>[currency code]</v>
      </c>
      <c r="H6669" s="23"/>
      <c r="I6669" s="23"/>
      <c r="J6669" s="23"/>
      <c r="K6669" s="23"/>
      <c r="L6669" s="23"/>
    </row>
    <row r="6670" spans="2:13" s="1" customFormat="1" ht="15" hidden="1" customHeight="1" outlineLevel="1" x14ac:dyDescent="0.15">
      <c r="B6670" s="7"/>
      <c r="D6670" s="64" t="str">
        <f t="shared" si="386"/>
        <v>[Role 4]</v>
      </c>
      <c r="E6670" s="62" t="str" cm="1">
        <f t="array" ref="E6670">IF(OR(H6654:L6654*H6670:L6670 &lt; H6654:L6654*1), "!", "")</f>
        <v/>
      </c>
      <c r="F6670" s="59" t="str">
        <f>F6638</f>
        <v>[currency code]</v>
      </c>
      <c r="H6670" s="23"/>
      <c r="I6670" s="23"/>
      <c r="J6670" s="23"/>
      <c r="K6670" s="23"/>
      <c r="L6670" s="23"/>
    </row>
    <row r="6671" spans="2:13" s="1" customFormat="1" ht="15" hidden="1" customHeight="1" outlineLevel="1" x14ac:dyDescent="0.15">
      <c r="B6671" s="7"/>
      <c r="D6671" s="64" t="str">
        <f t="shared" si="386"/>
        <v>[Role 5]</v>
      </c>
      <c r="E6671" s="62" t="str" cm="1">
        <f t="array" ref="E6671">IF(OR(H6655:L6655*H6671:L6671 &lt; H6655:L6655*1), "!", "")</f>
        <v/>
      </c>
      <c r="F6671" s="59" t="str">
        <f>F6638</f>
        <v>[currency code]</v>
      </c>
      <c r="H6671" s="23"/>
      <c r="I6671" s="23"/>
      <c r="J6671" s="23"/>
      <c r="K6671" s="23"/>
      <c r="L6671" s="23"/>
    </row>
    <row r="6672" spans="2:13" s="1" customFormat="1" ht="15" hidden="1" customHeight="1" outlineLevel="1" x14ac:dyDescent="0.15">
      <c r="B6672" s="7"/>
      <c r="D6672" s="64" t="str">
        <f t="shared" si="386"/>
        <v>[Role 6]</v>
      </c>
      <c r="E6672" s="62" t="str" cm="1">
        <f t="array" ref="E6672">IF(OR(H6656:L6656*H6672:L6672 &lt; H6656:L6656*1), "!", "")</f>
        <v/>
      </c>
      <c r="F6672" s="59" t="str">
        <f>F6638</f>
        <v>[currency code]</v>
      </c>
      <c r="H6672" s="23"/>
      <c r="I6672" s="23"/>
      <c r="J6672" s="23"/>
      <c r="K6672" s="23"/>
      <c r="L6672" s="23"/>
    </row>
    <row r="6673" spans="2:13" s="1" customFormat="1" ht="15" hidden="1" customHeight="1" outlineLevel="1" x14ac:dyDescent="0.15">
      <c r="B6673" s="7"/>
      <c r="D6673" s="64" t="str">
        <f t="shared" si="386"/>
        <v>[Role 7]</v>
      </c>
      <c r="E6673" s="62" t="str" cm="1">
        <f t="array" ref="E6673">IF(OR(H6657:L6657*H6673:L6673 &lt; H6657:L6657*1), "!", "")</f>
        <v/>
      </c>
      <c r="F6673" s="59" t="str">
        <f>F6638</f>
        <v>[currency code]</v>
      </c>
      <c r="H6673" s="23"/>
      <c r="I6673" s="23"/>
      <c r="J6673" s="23"/>
      <c r="K6673" s="23"/>
      <c r="L6673" s="23"/>
    </row>
    <row r="6674" spans="2:13" s="1" customFormat="1" ht="15" hidden="1" customHeight="1" outlineLevel="1" x14ac:dyDescent="0.15">
      <c r="B6674" s="7"/>
      <c r="D6674" s="64" t="str">
        <f t="shared" si="386"/>
        <v>[Role 8]</v>
      </c>
      <c r="E6674" s="62" t="str" cm="1">
        <f t="array" ref="E6674">IF(OR(H6658:L6658*H6674:L6674 &lt; H6658:L6658*1), "!", "")</f>
        <v/>
      </c>
      <c r="F6674" s="59" t="str">
        <f>F6638</f>
        <v>[currency code]</v>
      </c>
      <c r="H6674" s="23"/>
      <c r="I6674" s="23"/>
      <c r="J6674" s="23"/>
      <c r="K6674" s="23"/>
      <c r="L6674" s="23"/>
    </row>
    <row r="6675" spans="2:13" ht="10" hidden="1" customHeight="1" outlineLevel="1" x14ac:dyDescent="0.15">
      <c r="D6675" s="1"/>
      <c r="E6675" s="1"/>
      <c r="F6675" s="1"/>
      <c r="H6675" s="1"/>
      <c r="I6675" s="1"/>
      <c r="J6675" s="1"/>
      <c r="K6675" s="1"/>
      <c r="L6675" s="1"/>
    </row>
    <row r="6676" spans="2:13" ht="15" hidden="1" customHeight="1" outlineLevel="1" x14ac:dyDescent="0.15">
      <c r="D6676" s="61" t="s">
        <v>309</v>
      </c>
      <c r="E6676" s="1"/>
      <c r="F6676" s="1"/>
      <c r="H6676" s="104" t="s">
        <v>326</v>
      </c>
      <c r="I6676" s="1"/>
      <c r="J6676" s="1"/>
      <c r="K6676" s="1"/>
      <c r="L6676" s="1"/>
    </row>
    <row r="6677" spans="2:13" s="1" customFormat="1" ht="15" hidden="1" customHeight="1" outlineLevel="1" x14ac:dyDescent="0.15">
      <c r="B6677" s="7"/>
      <c r="D6677" s="64" t="str">
        <f t="shared" ref="D6677:D6684" si="387">D6651</f>
        <v>[Role 1]</v>
      </c>
      <c r="E6677" s="43"/>
      <c r="F6677" s="8" t="str">
        <f t="shared" ref="F6677:F6684" si="388">ReportingCurrency</f>
        <v>USD</v>
      </c>
      <c r="H6677" s="28">
        <f>IF(OR(H6640=0, H6651=0), 0, H6667/H6640)</f>
        <v>0</v>
      </c>
      <c r="I6677" s="28">
        <f>IF(OR(I6640=0, I6651=0), 0, I6667/I6640)</f>
        <v>0</v>
      </c>
      <c r="J6677" s="28">
        <f>IF(OR(J6640=0, J6651=0), 0, J6667/J6640)</f>
        <v>0</v>
      </c>
      <c r="K6677" s="28">
        <f>IF(OR(K6640=0, K6651=0), 0, K6667/K6640)</f>
        <v>0</v>
      </c>
      <c r="L6677" s="28">
        <f>IF(OR(L6640=0, L6651=0), 0, L6667/L6640)</f>
        <v>0</v>
      </c>
    </row>
    <row r="6678" spans="2:13" s="1" customFormat="1" ht="15" hidden="1" customHeight="1" outlineLevel="1" x14ac:dyDescent="0.15">
      <c r="B6678" s="7"/>
      <c r="D6678" s="64" t="str">
        <f t="shared" si="387"/>
        <v>[Role 2]</v>
      </c>
      <c r="E6678" s="43"/>
      <c r="F6678" s="8" t="str">
        <f t="shared" si="388"/>
        <v>USD</v>
      </c>
      <c r="H6678" s="28">
        <f>IF(OR(H6640=0, H6652=0), 0, H6668/H6640)</f>
        <v>0</v>
      </c>
      <c r="I6678" s="28">
        <f>IF(OR(I6640=0, I6652=0), 0, I6668/I6640)</f>
        <v>0</v>
      </c>
      <c r="J6678" s="28">
        <f>IF(OR(J6640=0, J6652=0), 0, J6668/J6640)</f>
        <v>0</v>
      </c>
      <c r="K6678" s="28">
        <f>IF(OR(K6640=0, K6652=0), 0, K6668/K6640)</f>
        <v>0</v>
      </c>
      <c r="L6678" s="28">
        <f>IF(OR(L6640=0, L6652=0), 0, L6668/L6640)</f>
        <v>0</v>
      </c>
    </row>
    <row r="6679" spans="2:13" s="1" customFormat="1" ht="15" hidden="1" customHeight="1" outlineLevel="1" x14ac:dyDescent="0.15">
      <c r="B6679" s="7"/>
      <c r="D6679" s="64" t="str">
        <f t="shared" si="387"/>
        <v>[Role 3]</v>
      </c>
      <c r="E6679" s="43"/>
      <c r="F6679" s="8" t="str">
        <f t="shared" si="388"/>
        <v>USD</v>
      </c>
      <c r="H6679" s="28">
        <f>IF(OR(H6640=0, H6653=0), 0, H6669/H6640)</f>
        <v>0</v>
      </c>
      <c r="I6679" s="28">
        <f>IF(OR(I6640=0, I6653=0), 0, I6669/I6640)</f>
        <v>0</v>
      </c>
      <c r="J6679" s="28">
        <f>IF(OR(J6640=0, J6653=0), 0, J6669/J6640)</f>
        <v>0</v>
      </c>
      <c r="K6679" s="28">
        <f>IF(OR(K6640=0, K6653=0), 0, K6669/K6640)</f>
        <v>0</v>
      </c>
      <c r="L6679" s="28">
        <f>IF(OR(L6640=0, L6653=0), 0, L6669/L6640)</f>
        <v>0</v>
      </c>
    </row>
    <row r="6680" spans="2:13" s="1" customFormat="1" ht="15" hidden="1" customHeight="1" outlineLevel="1" x14ac:dyDescent="0.15">
      <c r="B6680" s="7"/>
      <c r="D6680" s="64" t="str">
        <f t="shared" si="387"/>
        <v>[Role 4]</v>
      </c>
      <c r="E6680" s="43"/>
      <c r="F6680" s="8" t="str">
        <f t="shared" si="388"/>
        <v>USD</v>
      </c>
      <c r="H6680" s="28">
        <f>IF(OR(H6640=0, H6654=0), 0, H6670/H6640)</f>
        <v>0</v>
      </c>
      <c r="I6680" s="28">
        <f>IF(OR(I6640=0, I6654=0), 0, I6670/I6640)</f>
        <v>0</v>
      </c>
      <c r="J6680" s="28">
        <f>IF(OR(J6640=0, J6654=0), 0, J6670/J6640)</f>
        <v>0</v>
      </c>
      <c r="K6680" s="28">
        <f>IF(OR(K6640=0, K6654=0), 0, K6670/K6640)</f>
        <v>0</v>
      </c>
      <c r="L6680" s="28">
        <f>IF(OR(L6640=0, L6654=0), 0, L6670/L6640)</f>
        <v>0</v>
      </c>
    </row>
    <row r="6681" spans="2:13" s="1" customFormat="1" ht="15" hidden="1" customHeight="1" outlineLevel="1" x14ac:dyDescent="0.15">
      <c r="B6681" s="7"/>
      <c r="D6681" s="64" t="str">
        <f t="shared" si="387"/>
        <v>[Role 5]</v>
      </c>
      <c r="E6681" s="43"/>
      <c r="F6681" s="8" t="str">
        <f t="shared" si="388"/>
        <v>USD</v>
      </c>
      <c r="H6681" s="28">
        <f>IF(OR(H6640=0, H6655=0), 0, H6671/H6640)</f>
        <v>0</v>
      </c>
      <c r="I6681" s="28">
        <f>IF(OR(I6640=0, I6655=0), 0, I6671/I6640)</f>
        <v>0</v>
      </c>
      <c r="J6681" s="28">
        <f>IF(OR(J6640=0, J6655=0), 0, J6671/J6640)</f>
        <v>0</v>
      </c>
      <c r="K6681" s="28">
        <f>IF(OR(K6640=0, K6655=0), 0, K6671/K6640)</f>
        <v>0</v>
      </c>
      <c r="L6681" s="28">
        <f>IF(OR(L6640=0, L6655=0), 0, L6671/L6640)</f>
        <v>0</v>
      </c>
    </row>
    <row r="6682" spans="2:13" s="1" customFormat="1" ht="15" hidden="1" customHeight="1" outlineLevel="1" x14ac:dyDescent="0.15">
      <c r="B6682" s="7"/>
      <c r="D6682" s="64" t="str">
        <f t="shared" si="387"/>
        <v>[Role 6]</v>
      </c>
      <c r="E6682" s="43"/>
      <c r="F6682" s="8" t="str">
        <f t="shared" si="388"/>
        <v>USD</v>
      </c>
      <c r="H6682" s="28">
        <f>IF(OR(H6640=0, H6656=0), 0, H6672/H6640)</f>
        <v>0</v>
      </c>
      <c r="I6682" s="28">
        <f>IF(OR(I6640=0, I6656=0), 0, I6672/I6640)</f>
        <v>0</v>
      </c>
      <c r="J6682" s="28">
        <f>IF(OR(J6640=0, J6656=0), 0, J6672/J6640)</f>
        <v>0</v>
      </c>
      <c r="K6682" s="28">
        <f>IF(OR(K6640=0, K6656=0), 0, K6672/K6640)</f>
        <v>0</v>
      </c>
      <c r="L6682" s="28">
        <f>IF(OR(L6640=0, L6656=0), 0, L6672/L6640)</f>
        <v>0</v>
      </c>
    </row>
    <row r="6683" spans="2:13" s="1" customFormat="1" ht="15" hidden="1" customHeight="1" outlineLevel="1" x14ac:dyDescent="0.15">
      <c r="B6683" s="7"/>
      <c r="D6683" s="64" t="str">
        <f t="shared" si="387"/>
        <v>[Role 7]</v>
      </c>
      <c r="E6683" s="43"/>
      <c r="F6683" s="8" t="str">
        <f t="shared" si="388"/>
        <v>USD</v>
      </c>
      <c r="H6683" s="28">
        <f>IF(OR(H6640=0, H6657=0), 0, H6673/H6640)</f>
        <v>0</v>
      </c>
      <c r="I6683" s="28">
        <f>IF(OR(I6640=0, I6657=0), 0, I6673/I6640)</f>
        <v>0</v>
      </c>
      <c r="J6683" s="28">
        <f>IF(OR(J6640=0, J6657=0), 0, J6673/J6640)</f>
        <v>0</v>
      </c>
      <c r="K6683" s="28">
        <f>IF(OR(K6640=0, K6657=0), 0, K6673/K6640)</f>
        <v>0</v>
      </c>
      <c r="L6683" s="28">
        <f>IF(OR(L6640=0, L6657=0), 0, L6673/L6640)</f>
        <v>0</v>
      </c>
    </row>
    <row r="6684" spans="2:13" s="1" customFormat="1" ht="15" hidden="1" customHeight="1" outlineLevel="1" x14ac:dyDescent="0.15">
      <c r="B6684" s="7"/>
      <c r="D6684" s="64" t="str">
        <f t="shared" si="387"/>
        <v>[Role 8]</v>
      </c>
      <c r="E6684" s="43"/>
      <c r="F6684" s="8" t="str">
        <f t="shared" si="388"/>
        <v>USD</v>
      </c>
      <c r="H6684" s="28">
        <f>IF(OR(H6640=0, H6658=0), 0, H6674/H6640)</f>
        <v>0</v>
      </c>
      <c r="I6684" s="28">
        <f>IF(OR(I6640=0, I6658=0), 0, I6674/I6640)</f>
        <v>0</v>
      </c>
      <c r="J6684" s="28">
        <f>IF(OR(J6640=0, J6658=0), 0, J6674/J6640)</f>
        <v>0</v>
      </c>
      <c r="K6684" s="28">
        <f>IF(OR(K6640=0, K6658=0), 0, K6674/K6640)</f>
        <v>0</v>
      </c>
      <c r="L6684" s="28">
        <f>IF(OR(L6640=0, L6658=0), 0, L6674/L6640)</f>
        <v>0</v>
      </c>
    </row>
    <row r="6685" spans="2:13" hidden="1" outlineLevel="1" x14ac:dyDescent="0.15"/>
    <row r="6686" spans="2:13" s="1" customFormat="1" ht="18" hidden="1" customHeight="1" outlineLevel="1" x14ac:dyDescent="0.15">
      <c r="B6686" s="7"/>
      <c r="C6686" s="95" t="s">
        <v>10</v>
      </c>
      <c r="D6686" s="95"/>
      <c r="E6686" s="95"/>
      <c r="F6686" s="96"/>
      <c r="G6686" s="96"/>
      <c r="H6686" s="103" t="s">
        <v>4</v>
      </c>
      <c r="I6686" s="96" t="s">
        <v>5</v>
      </c>
      <c r="J6686" s="96" t="s">
        <v>6</v>
      </c>
      <c r="K6686" s="96" t="s">
        <v>257</v>
      </c>
      <c r="L6686" s="96" t="s">
        <v>258</v>
      </c>
      <c r="M6686" s="96"/>
    </row>
    <row r="6687" spans="2:13" ht="10" hidden="1" customHeight="1" outlineLevel="1" x14ac:dyDescent="0.15"/>
    <row r="6688" spans="2:13" s="1" customFormat="1" ht="15" hidden="1" customHeight="1" outlineLevel="1" x14ac:dyDescent="0.15">
      <c r="B6688" s="7"/>
      <c r="D6688" s="9" t="s">
        <v>17</v>
      </c>
      <c r="F6688" s="8" t="s">
        <v>9</v>
      </c>
      <c r="H6688" s="29">
        <f>H6662</f>
        <v>0</v>
      </c>
      <c r="I6688" s="29">
        <f>I6662</f>
        <v>0</v>
      </c>
      <c r="J6688" s="29">
        <f>J6662</f>
        <v>0</v>
      </c>
      <c r="K6688" s="29">
        <f>K6662</f>
        <v>0</v>
      </c>
      <c r="L6688" s="29">
        <f>L6662</f>
        <v>0</v>
      </c>
    </row>
    <row r="6689" spans="2:13" ht="4" hidden="1" customHeight="1" outlineLevel="1" x14ac:dyDescent="0.15">
      <c r="D6689" s="9"/>
      <c r="F6689" s="1"/>
      <c r="H6689" s="1"/>
      <c r="I6689" s="1"/>
      <c r="J6689" s="1"/>
      <c r="K6689" s="1"/>
      <c r="L6689" s="1"/>
    </row>
    <row r="6690" spans="2:13" s="1" customFormat="1" ht="15" hidden="1" customHeight="1" outlineLevel="1" x14ac:dyDescent="0.15">
      <c r="B6690" s="7"/>
      <c r="D6690" s="9" t="s">
        <v>249</v>
      </c>
      <c r="F6690" s="8" t="s">
        <v>9</v>
      </c>
      <c r="H6690" s="29" cm="1">
        <f t="array" ref="H6690">SUM(H6651:H6658 * (H6667:H6674 &lt;H6638))</f>
        <v>0</v>
      </c>
      <c r="I6690" s="29" cm="1">
        <f t="array" ref="I6690">SUM(I6651:I6658 * (I6667:I6674 &lt;I6638))</f>
        <v>0</v>
      </c>
      <c r="J6690" s="29" cm="1">
        <f t="array" ref="J6690">SUM(J6651:J6658 * (J6667:J6674 &lt;J6638))</f>
        <v>0</v>
      </c>
      <c r="K6690" s="29" cm="1">
        <f t="array" ref="K6690">SUM(K6651:K6658 * (K6667:K6674 &lt;K6638))</f>
        <v>0</v>
      </c>
      <c r="L6690" s="29" cm="1">
        <f t="array" ref="L6690">SUM(L6651:L6658 * (L6667:L6674 &lt;L6638))</f>
        <v>0</v>
      </c>
    </row>
    <row r="6691" spans="2:13" ht="4" hidden="1" customHeight="1" outlineLevel="1" x14ac:dyDescent="0.15">
      <c r="D6691" s="9"/>
      <c r="F6691" s="1"/>
      <c r="H6691" s="1"/>
      <c r="I6691" s="1"/>
      <c r="J6691" s="1"/>
      <c r="K6691" s="1"/>
      <c r="L6691" s="1"/>
    </row>
    <row r="6692" spans="2:13" s="1" customFormat="1" ht="15" hidden="1" customHeight="1" outlineLevel="1" x14ac:dyDescent="0.15">
      <c r="B6692" s="7"/>
      <c r="D6692" s="9" t="s">
        <v>11</v>
      </c>
      <c r="F6692" s="8" t="str">
        <f>ReportingCurrencyUnitLables</f>
        <v>USD 000s</v>
      </c>
      <c r="H6692" s="29">
        <f>H6642 * H6662 / 1000</f>
        <v>0</v>
      </c>
      <c r="I6692" s="105">
        <f t="shared" ref="I6692:L6692" si="389">I6642 * I6662 / 1000</f>
        <v>0</v>
      </c>
      <c r="J6692" s="29">
        <f t="shared" si="389"/>
        <v>0</v>
      </c>
      <c r="K6692" s="29">
        <f t="shared" si="389"/>
        <v>0</v>
      </c>
      <c r="L6692" s="29">
        <f t="shared" si="389"/>
        <v>0</v>
      </c>
    </row>
    <row r="6693" spans="2:13" ht="4" hidden="1" customHeight="1" outlineLevel="1" x14ac:dyDescent="0.15">
      <c r="D6693" s="9"/>
      <c r="F6693" s="1"/>
      <c r="H6693" s="1"/>
      <c r="I6693" s="1"/>
      <c r="J6693" s="1"/>
      <c r="K6693" s="1"/>
      <c r="L6693" s="1"/>
    </row>
    <row r="6694" spans="2:13" s="1" customFormat="1" ht="15" hidden="1" customHeight="1" outlineLevel="1" x14ac:dyDescent="0.15">
      <c r="B6694" s="7"/>
      <c r="D6694" s="9" t="s">
        <v>13</v>
      </c>
      <c r="F6694" s="8" t="s">
        <v>14</v>
      </c>
      <c r="H6694" s="30">
        <f>IF(H6688=0,0,H6690 / H6688)</f>
        <v>0</v>
      </c>
      <c r="I6694" s="30">
        <f>IF(I6688=0,0,I6690 / I6688)</f>
        <v>0</v>
      </c>
      <c r="J6694" s="30">
        <f>IF(J6688=0,0,J6690 / J6688)</f>
        <v>0</v>
      </c>
      <c r="K6694" s="30">
        <f>IF(K6688=0,0,K6690 / K6688)</f>
        <v>0</v>
      </c>
      <c r="L6694" s="30">
        <f>IF(L6688=0,0,L6690 / L6688)</f>
        <v>0</v>
      </c>
    </row>
    <row r="6695" spans="2:13" ht="4" hidden="1" customHeight="1" outlineLevel="1" x14ac:dyDescent="0.15">
      <c r="D6695" s="9"/>
      <c r="F6695" s="1"/>
      <c r="H6695" s="1"/>
      <c r="I6695" s="1"/>
      <c r="J6695" s="1"/>
      <c r="K6695" s="1"/>
      <c r="L6695" s="1"/>
    </row>
    <row r="6696" spans="2:13" ht="15" hidden="1" customHeight="1" outlineLevel="1" x14ac:dyDescent="0.15">
      <c r="D6696" s="9" t="s">
        <v>301</v>
      </c>
      <c r="F6696" s="8" t="str">
        <f>ReportingCurrencyUnitLables</f>
        <v>USD 000s</v>
      </c>
      <c r="G6696" s="1"/>
      <c r="H6696" s="105" cm="1">
        <f t="array" ref="H6696">SUM((H6677:H6684&lt;H6642) * (H6642 - H6677:H6684) * H6651:H6658) / 1000</f>
        <v>0</v>
      </c>
      <c r="I6696" s="105" cm="1">
        <f t="array" ref="I6696">SUM((I6677:I6684&lt;I6642) * (I6642 - I6677:I6684) * I6651:I6658) / 1000</f>
        <v>0</v>
      </c>
      <c r="J6696" s="105" cm="1">
        <f t="array" ref="J6696">SUM((J6677:J6684&lt;J6642) * (J6642 - J6677:J6684) * J6651:J6658) / 1000</f>
        <v>0</v>
      </c>
      <c r="K6696" s="105" cm="1">
        <f t="array" ref="K6696">SUM((K6677:K6684&lt;K6642) * (K6642 - K6677:K6684) * K6651:K6658) / 1000</f>
        <v>0</v>
      </c>
      <c r="L6696" s="105" cm="1">
        <f t="array" ref="L6696">SUM((L6677:L6684&lt;L6642) * (L6642 - L6677:L6684) * L6651:L6658) / 1000</f>
        <v>0</v>
      </c>
    </row>
    <row r="6697" spans="2:13" ht="4" hidden="1" customHeight="1" outlineLevel="1" x14ac:dyDescent="0.15">
      <c r="D6697" s="9"/>
      <c r="F6697" s="1"/>
      <c r="H6697" s="1"/>
      <c r="I6697" s="1"/>
      <c r="J6697" s="1"/>
      <c r="K6697" s="1"/>
      <c r="L6697" s="1"/>
    </row>
    <row r="6698" spans="2:13" s="1" customFormat="1" ht="15" hidden="1" customHeight="1" outlineLevel="1" x14ac:dyDescent="0.15">
      <c r="B6698" s="7"/>
      <c r="D6698" s="9" t="s">
        <v>252</v>
      </c>
      <c r="F6698" s="8" t="s">
        <v>250</v>
      </c>
      <c r="H6698" s="30">
        <f>IF(H6692=0, 0, H6696/H6692)</f>
        <v>0</v>
      </c>
      <c r="I6698" s="30">
        <f>IF(I6692=0, 0, I6696/I6692)</f>
        <v>0</v>
      </c>
      <c r="J6698" s="30">
        <f>IF(J6692=0, 0, J6696/J6692)</f>
        <v>0</v>
      </c>
      <c r="K6698" s="30">
        <f>IF(K6692=0, 0, K6696/K6692)</f>
        <v>0</v>
      </c>
      <c r="L6698" s="30">
        <f>IF(L6692=0, 0, L6696/L6692)</f>
        <v>0</v>
      </c>
    </row>
    <row r="6699" spans="2:13" ht="4" hidden="1" customHeight="1" outlineLevel="1" x14ac:dyDescent="0.15">
      <c r="D6699" s="9"/>
      <c r="F6699" s="1"/>
      <c r="H6699" s="1"/>
      <c r="I6699" s="1"/>
      <c r="J6699" s="1"/>
      <c r="K6699" s="1"/>
      <c r="L6699" s="1"/>
    </row>
    <row r="6700" spans="2:13" s="1" customFormat="1" ht="15" hidden="1" customHeight="1" outlineLevel="1" x14ac:dyDescent="0.15">
      <c r="B6700" s="7"/>
      <c r="C6700" s="7"/>
      <c r="D6700" s="9" t="s">
        <v>251</v>
      </c>
      <c r="F6700" s="8" t="s">
        <v>259</v>
      </c>
      <c r="H6700" s="31"/>
      <c r="I6700" s="30">
        <f>IF(H6698=0, 0, -(I6698-H6698) / H6698)</f>
        <v>0</v>
      </c>
      <c r="J6700" s="30">
        <f>IF(I6698=0, 0, -(J6698-I6698) / I6698)</f>
        <v>0</v>
      </c>
      <c r="K6700" s="30">
        <f>IF(J6698=0, 0, -(K6698-J6698) / J6698)</f>
        <v>0</v>
      </c>
      <c r="L6700" s="30">
        <f>IF(K6698=0, 0, -(L6698-K6698) / K6698)</f>
        <v>0</v>
      </c>
    </row>
    <row r="6701" spans="2:13" hidden="1" outlineLevel="1" x14ac:dyDescent="0.15"/>
    <row r="6702" spans="2:13" s="1" customFormat="1" ht="18" hidden="1" customHeight="1" outlineLevel="1" x14ac:dyDescent="0.15">
      <c r="B6702" s="7"/>
      <c r="C6702" s="95" t="s">
        <v>241</v>
      </c>
      <c r="D6702" s="95"/>
      <c r="E6702" s="97">
        <f>IF(AND(J6629 = "Yes", OR(ISBLANK(Worker_Type_Filter), Worker_Type_Filter = H6634),
 OR(ISBLANK(Country_Filter), Country_Filter = J6634)), 1, 0)</f>
        <v>1</v>
      </c>
      <c r="F6702" s="96"/>
      <c r="G6702" s="96"/>
      <c r="H6702" s="96" t="s">
        <v>4</v>
      </c>
      <c r="I6702" s="96" t="s">
        <v>5</v>
      </c>
      <c r="J6702" s="96" t="s">
        <v>6</v>
      </c>
      <c r="K6702" s="96" t="s">
        <v>257</v>
      </c>
      <c r="L6702" s="96" t="s">
        <v>258</v>
      </c>
      <c r="M6702" s="96"/>
    </row>
    <row r="6703" spans="2:13" ht="10" hidden="1" customHeight="1" outlineLevel="1" x14ac:dyDescent="0.15">
      <c r="C6703" s="44" t="s">
        <v>248</v>
      </c>
    </row>
    <row r="6704" spans="2:13" ht="4" hidden="1" customHeight="1" outlineLevel="1" x14ac:dyDescent="0.15"/>
    <row r="6705" spans="2:14" s="1" customFormat="1" ht="15" hidden="1" customHeight="1" outlineLevel="1" x14ac:dyDescent="0.15">
      <c r="B6705" s="7"/>
      <c r="C6705" s="19">
        <v>1</v>
      </c>
      <c r="D6705" s="9" t="s">
        <v>17</v>
      </c>
      <c r="F6705" s="8" t="s">
        <v>9</v>
      </c>
      <c r="H6705" s="29">
        <f>H6688 * $E6702</f>
        <v>0</v>
      </c>
      <c r="I6705" s="29">
        <f>I6688 * $E6702</f>
        <v>0</v>
      </c>
      <c r="J6705" s="29">
        <f>J6688 * $E6702</f>
        <v>0</v>
      </c>
      <c r="K6705" s="29">
        <f>K6688 * $E6702</f>
        <v>0</v>
      </c>
      <c r="L6705" s="29">
        <f>L6688 * $E6702</f>
        <v>0</v>
      </c>
    </row>
    <row r="6706" spans="2:14" ht="4" hidden="1" customHeight="1" outlineLevel="1" x14ac:dyDescent="0.15">
      <c r="D6706" s="9"/>
      <c r="F6706" s="1"/>
      <c r="H6706" s="1"/>
      <c r="I6706" s="1"/>
      <c r="J6706" s="1"/>
      <c r="K6706" s="1"/>
      <c r="L6706" s="1"/>
    </row>
    <row r="6707" spans="2:14" s="1" customFormat="1" ht="15" hidden="1" customHeight="1" outlineLevel="1" x14ac:dyDescent="0.15">
      <c r="B6707" s="7"/>
      <c r="C6707" s="19">
        <v>2</v>
      </c>
      <c r="D6707" s="9" t="s">
        <v>249</v>
      </c>
      <c r="F6707" s="8" t="s">
        <v>9</v>
      </c>
      <c r="H6707" s="29">
        <f>H6690 * $E6702</f>
        <v>0</v>
      </c>
      <c r="I6707" s="29">
        <f>I6690 * $E6702</f>
        <v>0</v>
      </c>
      <c r="J6707" s="29">
        <f>J6690 * $E6702</f>
        <v>0</v>
      </c>
      <c r="K6707" s="29">
        <f>K6690 * $E6702</f>
        <v>0</v>
      </c>
      <c r="L6707" s="29">
        <f>L6690 * $E6702</f>
        <v>0</v>
      </c>
    </row>
    <row r="6708" spans="2:14" ht="4" hidden="1" customHeight="1" outlineLevel="1" x14ac:dyDescent="0.15">
      <c r="D6708" s="9"/>
      <c r="F6708" s="1"/>
      <c r="H6708" s="1"/>
      <c r="I6708" s="1"/>
      <c r="J6708" s="1"/>
      <c r="K6708" s="1"/>
      <c r="L6708" s="1"/>
    </row>
    <row r="6709" spans="2:14" s="1" customFormat="1" ht="15" hidden="1" customHeight="1" outlineLevel="1" x14ac:dyDescent="0.15">
      <c r="B6709" s="7"/>
      <c r="C6709" s="19">
        <v>3</v>
      </c>
      <c r="D6709" s="9" t="s">
        <v>11</v>
      </c>
      <c r="F6709" s="8" t="str">
        <f>ReportingCurrencyUnitLables</f>
        <v>USD 000s</v>
      </c>
      <c r="H6709" s="29">
        <f>H6692 * $E6702</f>
        <v>0</v>
      </c>
      <c r="I6709" s="29">
        <f>I6692 * $E6702</f>
        <v>0</v>
      </c>
      <c r="J6709" s="29">
        <f>J6692 * $E6702</f>
        <v>0</v>
      </c>
      <c r="K6709" s="29">
        <f>K6692 * $E6702</f>
        <v>0</v>
      </c>
      <c r="L6709" s="29">
        <f>L6692 * $E6702</f>
        <v>0</v>
      </c>
    </row>
    <row r="6710" spans="2:14" ht="4" hidden="1" customHeight="1" outlineLevel="1" x14ac:dyDescent="0.15">
      <c r="D6710" s="9"/>
      <c r="F6710" s="1"/>
      <c r="H6710" s="1"/>
      <c r="I6710" s="1"/>
      <c r="J6710" s="1"/>
      <c r="K6710" s="1"/>
      <c r="L6710" s="1"/>
    </row>
    <row r="6711" spans="2:14" s="1" customFormat="1" ht="15" hidden="1" customHeight="1" outlineLevel="1" x14ac:dyDescent="0.15">
      <c r="B6711" s="7"/>
      <c r="C6711" s="19">
        <v>4</v>
      </c>
      <c r="D6711" s="9" t="s">
        <v>256</v>
      </c>
      <c r="F6711" s="8" t="str">
        <f>ReportingCurrencyUnitLables</f>
        <v>USD 000s</v>
      </c>
      <c r="H6711" s="29">
        <f>H6696 * $E6702</f>
        <v>0</v>
      </c>
      <c r="I6711" s="29">
        <f>I6696 * $E6702</f>
        <v>0</v>
      </c>
      <c r="J6711" s="29">
        <f>J6696 * $E6702</f>
        <v>0</v>
      </c>
      <c r="K6711" s="29">
        <f>K6696 * $E6702</f>
        <v>0</v>
      </c>
      <c r="L6711" s="29">
        <f>L6696 * $E6702</f>
        <v>0</v>
      </c>
    </row>
    <row r="6712" spans="2:14" ht="4" hidden="1" customHeight="1" outlineLevel="1" x14ac:dyDescent="0.15">
      <c r="D6712" s="9"/>
      <c r="F6712" s="1"/>
      <c r="H6712" s="1"/>
      <c r="I6712" s="1"/>
      <c r="J6712" s="1"/>
      <c r="K6712" s="1"/>
      <c r="L6712" s="1"/>
    </row>
    <row r="6713" spans="2:14" ht="10" hidden="1" customHeight="1" outlineLevel="1" x14ac:dyDescent="0.15">
      <c r="B6713" s="45"/>
      <c r="C6713" s="41"/>
      <c r="D6713" s="41"/>
      <c r="E6713" s="41"/>
      <c r="F6713" s="41"/>
      <c r="G6713" s="41"/>
      <c r="H6713" s="41"/>
      <c r="I6713" s="46"/>
      <c r="J6713" s="46"/>
      <c r="K6713" s="46"/>
      <c r="L6713" s="41"/>
      <c r="M6713" s="41"/>
      <c r="N6713" s="1"/>
    </row>
    <row r="6714" spans="2:14" ht="10" customHeight="1" x14ac:dyDescent="0.15"/>
    <row r="6715" spans="2:14" s="1" customFormat="1" ht="19" collapsed="1" x14ac:dyDescent="0.15">
      <c r="B6715" s="87" cm="1">
        <f t="array" aca="1" ref="B6715" ca="1">MAX($B$2:OFFSET(B6715,-1,0)+1)</f>
        <v>79</v>
      </c>
      <c r="C6715" s="88" t="str">
        <f>UPPER(J6720) &amp;" / " &amp; K6720  &amp; " / " &amp; L6720 &amp; " / " &amp; H6720</f>
        <v xml:space="preserve"> /  /  / </v>
      </c>
      <c r="D6715" s="88"/>
      <c r="E6715" s="41"/>
      <c r="F6715" s="41"/>
      <c r="G6715" s="41"/>
      <c r="H6715" s="62" t="str">
        <f>IF(COUNTIF(E6717:E6797, "!")&gt;0, "!", "")</f>
        <v/>
      </c>
      <c r="I6715" s="18" t="s">
        <v>240</v>
      </c>
      <c r="J6715" s="2" t="s">
        <v>210</v>
      </c>
      <c r="K6715" s="18" t="s">
        <v>266</v>
      </c>
      <c r="L6715" s="42">
        <f>E6788</f>
        <v>1</v>
      </c>
      <c r="M6715" s="41"/>
    </row>
    <row r="6716" spans="2:14" s="1" customFormat="1" ht="4" hidden="1" customHeight="1" outlineLevel="1" x14ac:dyDescent="0.15">
      <c r="B6716" s="92"/>
      <c r="C6716" s="93"/>
      <c r="D6716" s="93"/>
      <c r="E6716" s="93"/>
      <c r="F6716" s="93"/>
      <c r="G6716" s="93"/>
      <c r="H6716" s="93"/>
      <c r="I6716" s="94"/>
      <c r="J6716" s="94"/>
      <c r="K6716" s="94"/>
      <c r="L6716" s="93"/>
      <c r="M6716" s="93"/>
    </row>
    <row r="6717" spans="2:14" ht="10" hidden="1" customHeight="1" outlineLevel="1" x14ac:dyDescent="0.15"/>
    <row r="6718" spans="2:14" ht="15" hidden="1" customHeight="1" outlineLevel="1" x14ac:dyDescent="0.15">
      <c r="D6718" s="1"/>
      <c r="E6718" s="1"/>
      <c r="H6718" s="4" t="s">
        <v>1</v>
      </c>
      <c r="J6718" s="4" t="s">
        <v>0</v>
      </c>
      <c r="K6718" s="4" t="s">
        <v>209</v>
      </c>
      <c r="L6718" s="4" t="s">
        <v>263</v>
      </c>
    </row>
    <row r="6719" spans="2:14" ht="5" hidden="1" customHeight="1" outlineLevel="1" x14ac:dyDescent="0.15">
      <c r="D6719" s="1"/>
      <c r="E6719" s="1"/>
      <c r="H6719" s="1"/>
      <c r="J6719" s="1"/>
      <c r="K6719" s="1"/>
      <c r="L6719" s="1"/>
    </row>
    <row r="6720" spans="2:14" ht="15" hidden="1" customHeight="1" outlineLevel="1" x14ac:dyDescent="0.15">
      <c r="D6720" s="9" t="s">
        <v>2</v>
      </c>
      <c r="E6720" s="1"/>
      <c r="H6720" s="2"/>
      <c r="J6720" s="2"/>
      <c r="K6720" s="2"/>
      <c r="L6720" s="2"/>
    </row>
    <row r="6721" spans="2:13" hidden="1" outlineLevel="1" x14ac:dyDescent="0.15">
      <c r="D6721" s="1"/>
      <c r="E6721" s="1"/>
      <c r="F6721" s="1"/>
      <c r="H6721" s="1"/>
      <c r="I6721" s="1"/>
      <c r="J6721" s="1"/>
      <c r="K6721" s="1"/>
      <c r="L6721" s="1"/>
    </row>
    <row r="6722" spans="2:13" s="1" customFormat="1" ht="18" hidden="1" customHeight="1" outlineLevel="1" x14ac:dyDescent="0.15">
      <c r="B6722" s="7"/>
      <c r="C6722" s="95" t="s">
        <v>3</v>
      </c>
      <c r="D6722" s="95"/>
      <c r="E6722" s="95"/>
      <c r="F6722" s="96"/>
      <c r="G6722" s="96"/>
      <c r="H6722" s="96" t="s">
        <v>4</v>
      </c>
      <c r="I6722" s="96" t="s">
        <v>5</v>
      </c>
      <c r="J6722" s="96" t="s">
        <v>6</v>
      </c>
      <c r="K6722" s="96" t="s">
        <v>257</v>
      </c>
      <c r="L6722" s="96" t="s">
        <v>258</v>
      </c>
      <c r="M6722" s="96"/>
    </row>
    <row r="6723" spans="2:13" ht="10" hidden="1" customHeight="1" outlineLevel="1" x14ac:dyDescent="0.15">
      <c r="H6723" s="1"/>
      <c r="I6723" s="1"/>
      <c r="J6723" s="1"/>
      <c r="K6723" s="1"/>
      <c r="L6723" s="1"/>
    </row>
    <row r="6724" spans="2:13" s="1" customFormat="1" ht="15" hidden="1" customHeight="1" outlineLevel="1" x14ac:dyDescent="0.15">
      <c r="B6724" s="7"/>
      <c r="D6724" s="9" t="s">
        <v>3</v>
      </c>
      <c r="F6724" s="17" t="s">
        <v>331</v>
      </c>
      <c r="H6724" s="22"/>
      <c r="I6724" s="22"/>
      <c r="J6724" s="22"/>
      <c r="K6724" s="22"/>
      <c r="L6724" s="22"/>
    </row>
    <row r="6725" spans="2:13" ht="4" hidden="1" customHeight="1" outlineLevel="1" x14ac:dyDescent="0.15">
      <c r="D6725" s="1"/>
      <c r="E6725" s="1"/>
      <c r="F6725" s="1"/>
      <c r="H6725" s="1"/>
      <c r="I6725" s="1"/>
      <c r="J6725" s="1"/>
      <c r="K6725" s="1"/>
      <c r="L6725" s="1"/>
    </row>
    <row r="6726" spans="2:13" s="1" customFormat="1" ht="15" hidden="1" customHeight="1" outlineLevel="1" x14ac:dyDescent="0.15">
      <c r="B6726" s="7"/>
      <c r="D6726" s="9" t="s">
        <v>246</v>
      </c>
      <c r="F6726" s="8" t="str">
        <f>F6728 &amp; ":" &amp; F6724</f>
        <v>USD:[currency code]</v>
      </c>
      <c r="H6726" s="24"/>
      <c r="I6726" s="24"/>
      <c r="J6726" s="24"/>
      <c r="K6726" s="24"/>
      <c r="L6726" s="24"/>
    </row>
    <row r="6727" spans="2:13" ht="4" hidden="1" customHeight="1" outlineLevel="1" x14ac:dyDescent="0.15">
      <c r="D6727" s="1"/>
      <c r="E6727" s="1"/>
      <c r="F6727" s="1"/>
      <c r="H6727" s="1"/>
      <c r="I6727" s="1"/>
      <c r="J6727" s="1"/>
      <c r="K6727" s="1"/>
      <c r="L6727" s="1"/>
    </row>
    <row r="6728" spans="2:13" s="1" customFormat="1" ht="15" hidden="1" customHeight="1" outlineLevel="1" x14ac:dyDescent="0.15">
      <c r="B6728" s="7"/>
      <c r="D6728" s="9" t="s">
        <v>16</v>
      </c>
      <c r="F6728" s="8" t="str">
        <f>ReportingCurrency</f>
        <v>USD</v>
      </c>
      <c r="H6728" s="28">
        <f>IF(H6726=0, 0, H6724/H6726)</f>
        <v>0</v>
      </c>
      <c r="I6728" s="28">
        <f>IF(I6726=0, 0, I6724/I6726)</f>
        <v>0</v>
      </c>
      <c r="J6728" s="28">
        <f>IF(J6726=0, 0, J6724/J6726)</f>
        <v>0</v>
      </c>
      <c r="K6728" s="28">
        <f>IF(K6726=0, 0, K6724/K6726)</f>
        <v>0</v>
      </c>
      <c r="L6728" s="28">
        <f>IF(L6726=0, 0, L6724/L6726)</f>
        <v>0</v>
      </c>
    </row>
    <row r="6729" spans="2:13" ht="4" hidden="1" customHeight="1" outlineLevel="1" x14ac:dyDescent="0.15">
      <c r="D6729" s="1"/>
      <c r="E6729" s="1"/>
      <c r="F6729" s="1"/>
      <c r="H6729" s="1"/>
      <c r="I6729" s="1"/>
      <c r="J6729" s="1"/>
      <c r="K6729" s="1"/>
      <c r="L6729" s="1"/>
    </row>
    <row r="6730" spans="2:13" s="1" customFormat="1" ht="15" hidden="1" customHeight="1" outlineLevel="1" x14ac:dyDescent="0.15">
      <c r="B6730" s="7"/>
      <c r="D6730" s="9" t="s">
        <v>253</v>
      </c>
      <c r="F6730" s="8" t="s">
        <v>254</v>
      </c>
      <c r="H6730" s="2"/>
      <c r="I6730" s="2"/>
      <c r="J6730" s="2"/>
      <c r="K6730" s="2"/>
      <c r="L6730" s="2"/>
    </row>
    <row r="6731" spans="2:13" ht="4" hidden="1" customHeight="1" outlineLevel="1" x14ac:dyDescent="0.15">
      <c r="D6731" s="1"/>
      <c r="E6731" s="1"/>
      <c r="F6731" s="1"/>
      <c r="H6731" s="1"/>
      <c r="I6731" s="1"/>
      <c r="J6731" s="1"/>
      <c r="K6731" s="1"/>
      <c r="L6731" s="1"/>
    </row>
    <row r="6732" spans="2:13" s="1" customFormat="1" ht="15" hidden="1" customHeight="1" outlineLevel="1" x14ac:dyDescent="0.15">
      <c r="B6732" s="7"/>
      <c r="D6732" s="9" t="s">
        <v>279</v>
      </c>
      <c r="F6732" s="8" t="s">
        <v>255</v>
      </c>
      <c r="H6732" s="25"/>
      <c r="I6732" s="25"/>
      <c r="J6732" s="25"/>
      <c r="K6732" s="25"/>
      <c r="L6732" s="25"/>
    </row>
    <row r="6733" spans="2:13" hidden="1" outlineLevel="1" x14ac:dyDescent="0.15">
      <c r="D6733" s="1"/>
      <c r="E6733" s="1"/>
      <c r="F6733" s="1"/>
      <c r="H6733" s="1"/>
      <c r="I6733" s="1"/>
      <c r="J6733" s="1"/>
      <c r="K6733" s="1"/>
      <c r="L6733" s="1"/>
    </row>
    <row r="6734" spans="2:13" s="1" customFormat="1" ht="18" hidden="1" customHeight="1" outlineLevel="1" x14ac:dyDescent="0.15">
      <c r="B6734" s="7"/>
      <c r="C6734" s="95" t="s">
        <v>8</v>
      </c>
      <c r="D6734" s="95"/>
      <c r="E6734" s="95"/>
      <c r="F6734" s="96"/>
      <c r="G6734" s="96"/>
      <c r="H6734" s="96" t="s">
        <v>4</v>
      </c>
      <c r="I6734" s="96" t="s">
        <v>5</v>
      </c>
      <c r="J6734" s="96" t="s">
        <v>6</v>
      </c>
      <c r="K6734" s="96" t="s">
        <v>257</v>
      </c>
      <c r="L6734" s="96" t="s">
        <v>258</v>
      </c>
      <c r="M6734" s="96"/>
    </row>
    <row r="6735" spans="2:13" ht="10" hidden="1" customHeight="1" outlineLevel="1" x14ac:dyDescent="0.15">
      <c r="H6735" s="1"/>
      <c r="I6735" s="1"/>
      <c r="J6735" s="1"/>
      <c r="K6735" s="1"/>
      <c r="L6735" s="1"/>
    </row>
    <row r="6736" spans="2:13" ht="15" hidden="1" customHeight="1" outlineLevel="1" x14ac:dyDescent="0.15">
      <c r="D6736" s="9" t="s">
        <v>323</v>
      </c>
      <c r="E6736" s="1"/>
      <c r="F6736" s="1"/>
      <c r="H6736" s="65"/>
      <c r="I6736" s="1"/>
      <c r="J6736" s="1"/>
      <c r="K6736" s="1"/>
      <c r="L6736" s="1"/>
    </row>
    <row r="6737" spans="2:13" s="1" customFormat="1" ht="15" hidden="1" customHeight="1" outlineLevel="1" x14ac:dyDescent="0.15">
      <c r="B6737" s="7"/>
      <c r="D6737" s="63" t="s">
        <v>317</v>
      </c>
      <c r="F6737" s="8" t="s">
        <v>18</v>
      </c>
      <c r="H6737" s="23"/>
      <c r="I6737" s="23"/>
      <c r="J6737" s="23"/>
      <c r="K6737" s="23"/>
      <c r="L6737" s="23"/>
    </row>
    <row r="6738" spans="2:13" s="1" customFormat="1" ht="15" hidden="1" customHeight="1" outlineLevel="1" x14ac:dyDescent="0.15">
      <c r="B6738" s="7"/>
      <c r="D6738" s="63" t="s">
        <v>302</v>
      </c>
      <c r="F6738" s="8" t="s">
        <v>18</v>
      </c>
      <c r="H6738" s="23"/>
      <c r="I6738" s="23"/>
      <c r="J6738" s="23"/>
      <c r="K6738" s="23"/>
      <c r="L6738" s="23"/>
    </row>
    <row r="6739" spans="2:13" s="1" customFormat="1" ht="15" hidden="1" customHeight="1" outlineLevel="1" x14ac:dyDescent="0.15">
      <c r="B6739" s="7"/>
      <c r="D6739" s="63" t="s">
        <v>303</v>
      </c>
      <c r="F6739" s="8" t="s">
        <v>18</v>
      </c>
      <c r="H6739" s="23"/>
      <c r="I6739" s="23"/>
      <c r="J6739" s="23"/>
      <c r="K6739" s="23"/>
      <c r="L6739" s="23"/>
    </row>
    <row r="6740" spans="2:13" s="1" customFormat="1" ht="15" hidden="1" customHeight="1" outlineLevel="1" x14ac:dyDescent="0.15">
      <c r="B6740" s="7"/>
      <c r="D6740" s="63" t="s">
        <v>304</v>
      </c>
      <c r="F6740" s="8" t="s">
        <v>18</v>
      </c>
      <c r="H6740" s="23"/>
      <c r="I6740" s="23"/>
      <c r="J6740" s="23"/>
      <c r="K6740" s="23"/>
      <c r="L6740" s="23"/>
    </row>
    <row r="6741" spans="2:13" s="1" customFormat="1" ht="15" hidden="1" customHeight="1" outlineLevel="1" x14ac:dyDescent="0.15">
      <c r="B6741" s="7"/>
      <c r="D6741" s="63" t="s">
        <v>318</v>
      </c>
      <c r="F6741" s="8" t="s">
        <v>18</v>
      </c>
      <c r="H6741" s="23"/>
      <c r="I6741" s="23"/>
      <c r="J6741" s="23"/>
      <c r="K6741" s="23"/>
      <c r="L6741" s="23"/>
    </row>
    <row r="6742" spans="2:13" s="1" customFormat="1" ht="15" hidden="1" customHeight="1" outlineLevel="1" x14ac:dyDescent="0.15">
      <c r="B6742" s="7"/>
      <c r="D6742" s="63" t="s">
        <v>319</v>
      </c>
      <c r="F6742" s="8" t="s">
        <v>18</v>
      </c>
      <c r="H6742" s="23"/>
      <c r="I6742" s="23"/>
      <c r="J6742" s="23"/>
      <c r="K6742" s="23"/>
      <c r="L6742" s="23"/>
    </row>
    <row r="6743" spans="2:13" s="1" customFormat="1" ht="15" hidden="1" customHeight="1" outlineLevel="1" x14ac:dyDescent="0.15">
      <c r="B6743" s="7"/>
      <c r="D6743" s="63" t="s">
        <v>320</v>
      </c>
      <c r="F6743" s="8" t="s">
        <v>18</v>
      </c>
      <c r="H6743" s="23"/>
      <c r="I6743" s="23"/>
      <c r="J6743" s="23"/>
      <c r="K6743" s="23"/>
      <c r="L6743" s="23"/>
    </row>
    <row r="6744" spans="2:13" s="1" customFormat="1" ht="15" hidden="1" customHeight="1" outlineLevel="1" x14ac:dyDescent="0.15">
      <c r="B6744" s="7"/>
      <c r="D6744" s="63" t="s">
        <v>321</v>
      </c>
      <c r="F6744" s="8" t="s">
        <v>18</v>
      </c>
      <c r="H6744" s="23"/>
      <c r="I6744" s="23"/>
      <c r="J6744" s="23"/>
      <c r="K6744" s="23"/>
      <c r="L6744" s="23"/>
    </row>
    <row r="6745" spans="2:13" ht="4" hidden="1" customHeight="1" outlineLevel="1" x14ac:dyDescent="0.15">
      <c r="D6745" s="1"/>
      <c r="E6745" s="1"/>
      <c r="F6745" s="1"/>
      <c r="H6745" s="1"/>
      <c r="I6745" s="1"/>
      <c r="J6745" s="1"/>
      <c r="K6745" s="1"/>
      <c r="L6745" s="1"/>
    </row>
    <row r="6746" spans="2:13" s="1" customFormat="1" ht="15" hidden="1" customHeight="1" outlineLevel="1" x14ac:dyDescent="0.15">
      <c r="B6746" s="7"/>
      <c r="D6746" s="66" t="s">
        <v>327</v>
      </c>
      <c r="F6746" s="8" t="s">
        <v>18</v>
      </c>
      <c r="H6746" s="23"/>
      <c r="I6746" s="23"/>
      <c r="J6746" s="23"/>
      <c r="K6746" s="23"/>
      <c r="L6746" s="23"/>
    </row>
    <row r="6747" spans="2:13" ht="4" hidden="1" customHeight="1" outlineLevel="1" x14ac:dyDescent="0.15">
      <c r="D6747" s="1"/>
      <c r="E6747" s="1"/>
      <c r="F6747" s="1"/>
      <c r="H6747" s="1"/>
      <c r="I6747" s="1"/>
      <c r="J6747" s="1"/>
      <c r="K6747" s="1"/>
      <c r="L6747" s="1"/>
    </row>
    <row r="6748" spans="2:13" s="1" customFormat="1" ht="15" hidden="1" customHeight="1" outlineLevel="1" x14ac:dyDescent="0.15">
      <c r="B6748" s="7"/>
      <c r="D6748" s="60" t="s">
        <v>310</v>
      </c>
      <c r="E6748"/>
      <c r="F6748" s="8" t="s">
        <v>18</v>
      </c>
      <c r="H6748" s="28">
        <f>SUM(H6737:H6744, H6746)</f>
        <v>0</v>
      </c>
      <c r="I6748" s="28">
        <f t="shared" ref="I6748:L6748" si="390">SUM(I6737:I6744, I6746)</f>
        <v>0</v>
      </c>
      <c r="J6748" s="28">
        <f t="shared" si="390"/>
        <v>0</v>
      </c>
      <c r="K6748" s="28">
        <f t="shared" si="390"/>
        <v>0</v>
      </c>
      <c r="L6748" s="28">
        <f t="shared" si="390"/>
        <v>0</v>
      </c>
    </row>
    <row r="6749" spans="2:13" hidden="1" outlineLevel="1" x14ac:dyDescent="0.15">
      <c r="D6749" s="1"/>
      <c r="E6749" s="1"/>
      <c r="F6749" s="1"/>
      <c r="H6749" s="1"/>
      <c r="I6749" s="1"/>
      <c r="J6749" s="1"/>
      <c r="K6749" s="1"/>
      <c r="L6749" s="1"/>
    </row>
    <row r="6750" spans="2:13" s="1" customFormat="1" ht="18" hidden="1" customHeight="1" outlineLevel="1" x14ac:dyDescent="0.15">
      <c r="B6750" s="7"/>
      <c r="C6750" s="95" t="s">
        <v>322</v>
      </c>
      <c r="D6750" s="95"/>
      <c r="E6750" s="95"/>
      <c r="F6750" s="96"/>
      <c r="G6750" s="96"/>
      <c r="H6750" s="96" t="s">
        <v>4</v>
      </c>
      <c r="I6750" s="96" t="s">
        <v>5</v>
      </c>
      <c r="J6750" s="96" t="s">
        <v>6</v>
      </c>
      <c r="K6750" s="96" t="s">
        <v>257</v>
      </c>
      <c r="L6750" s="96" t="s">
        <v>258</v>
      </c>
      <c r="M6750" s="96"/>
    </row>
    <row r="6751" spans="2:13" ht="10" hidden="1" customHeight="1" outlineLevel="1" x14ac:dyDescent="0.15">
      <c r="H6751" s="1"/>
      <c r="I6751" s="1"/>
      <c r="J6751" s="1"/>
      <c r="K6751" s="1"/>
      <c r="L6751" s="1"/>
    </row>
    <row r="6752" spans="2:13" ht="15" hidden="1" customHeight="1" outlineLevel="1" x14ac:dyDescent="0.15">
      <c r="D6752" s="61" t="s">
        <v>308</v>
      </c>
      <c r="H6752" s="102" t="str" cm="1">
        <f t="array" ref="H6752">IF(OR(E6753:E6760 = "!"), "Red alert = missing data","")</f>
        <v/>
      </c>
      <c r="I6752" s="1"/>
      <c r="J6752" s="1"/>
      <c r="K6752" s="1"/>
      <c r="L6752" s="1"/>
    </row>
    <row r="6753" spans="2:12" s="1" customFormat="1" ht="15" hidden="1" customHeight="1" outlineLevel="1" x14ac:dyDescent="0.15">
      <c r="B6753" s="7"/>
      <c r="D6753" s="64" t="str">
        <f t="shared" ref="D6753:D6760" si="391">D6737</f>
        <v>[Role 1]</v>
      </c>
      <c r="E6753" s="62" t="str" cm="1">
        <f t="array" ref="E6753">IF(OR(H6737:L6737*H6753:L6753 &lt; H6737:L6737*1), "!", "")</f>
        <v/>
      </c>
      <c r="F6753" s="59" t="str">
        <f>F6724</f>
        <v>[currency code]</v>
      </c>
      <c r="H6753" s="23"/>
      <c r="I6753" s="23"/>
      <c r="J6753" s="23"/>
      <c r="K6753" s="23"/>
      <c r="L6753" s="23"/>
    </row>
    <row r="6754" spans="2:12" s="1" customFormat="1" ht="15" hidden="1" customHeight="1" outlineLevel="1" x14ac:dyDescent="0.15">
      <c r="B6754" s="7"/>
      <c r="D6754" s="64" t="str">
        <f t="shared" si="391"/>
        <v>[Role 2]</v>
      </c>
      <c r="E6754" s="62" t="str" cm="1">
        <f t="array" ref="E6754">IF(OR(H6738:L6738*H6754:L6754 &lt; H6738:L6738*1), "!", "")</f>
        <v/>
      </c>
      <c r="F6754" s="59" t="str">
        <f>F6724</f>
        <v>[currency code]</v>
      </c>
      <c r="H6754" s="23"/>
      <c r="I6754" s="23"/>
      <c r="J6754" s="23"/>
      <c r="K6754" s="23"/>
      <c r="L6754" s="23"/>
    </row>
    <row r="6755" spans="2:12" s="1" customFormat="1" ht="15" hidden="1" customHeight="1" outlineLevel="1" x14ac:dyDescent="0.15">
      <c r="B6755" s="7"/>
      <c r="D6755" s="64" t="str">
        <f t="shared" si="391"/>
        <v>[Role 3]</v>
      </c>
      <c r="E6755" s="62" t="str" cm="1">
        <f t="array" ref="E6755">IF(OR(H6739:L6739*H6755:L6755 &lt; H6739:L6739*1), "!", "")</f>
        <v/>
      </c>
      <c r="F6755" s="59" t="str">
        <f>F6724</f>
        <v>[currency code]</v>
      </c>
      <c r="H6755" s="23"/>
      <c r="I6755" s="23"/>
      <c r="J6755" s="23"/>
      <c r="K6755" s="23"/>
      <c r="L6755" s="23"/>
    </row>
    <row r="6756" spans="2:12" s="1" customFormat="1" ht="15" hidden="1" customHeight="1" outlineLevel="1" x14ac:dyDescent="0.15">
      <c r="B6756" s="7"/>
      <c r="D6756" s="64" t="str">
        <f t="shared" si="391"/>
        <v>[Role 4]</v>
      </c>
      <c r="E6756" s="62" t="str" cm="1">
        <f t="array" ref="E6756">IF(OR(H6740:L6740*H6756:L6756 &lt; H6740:L6740*1), "!", "")</f>
        <v/>
      </c>
      <c r="F6756" s="59" t="str">
        <f>F6724</f>
        <v>[currency code]</v>
      </c>
      <c r="H6756" s="23"/>
      <c r="I6756" s="23"/>
      <c r="J6756" s="23"/>
      <c r="K6756" s="23"/>
      <c r="L6756" s="23"/>
    </row>
    <row r="6757" spans="2:12" s="1" customFormat="1" ht="15" hidden="1" customHeight="1" outlineLevel="1" x14ac:dyDescent="0.15">
      <c r="B6757" s="7"/>
      <c r="D6757" s="64" t="str">
        <f t="shared" si="391"/>
        <v>[Role 5]</v>
      </c>
      <c r="E6757" s="62" t="str" cm="1">
        <f t="array" ref="E6757">IF(OR(H6741:L6741*H6757:L6757 &lt; H6741:L6741*1), "!", "")</f>
        <v/>
      </c>
      <c r="F6757" s="59" t="str">
        <f>F6724</f>
        <v>[currency code]</v>
      </c>
      <c r="H6757" s="23"/>
      <c r="I6757" s="23"/>
      <c r="J6757" s="23"/>
      <c r="K6757" s="23"/>
      <c r="L6757" s="23"/>
    </row>
    <row r="6758" spans="2:12" s="1" customFormat="1" ht="15" hidden="1" customHeight="1" outlineLevel="1" x14ac:dyDescent="0.15">
      <c r="B6758" s="7"/>
      <c r="D6758" s="64" t="str">
        <f t="shared" si="391"/>
        <v>[Role 6]</v>
      </c>
      <c r="E6758" s="62" t="str" cm="1">
        <f t="array" ref="E6758">IF(OR(H6742:L6742*H6758:L6758 &lt; H6742:L6742*1), "!", "")</f>
        <v/>
      </c>
      <c r="F6758" s="59" t="str">
        <f>F6724</f>
        <v>[currency code]</v>
      </c>
      <c r="H6758" s="23"/>
      <c r="I6758" s="23"/>
      <c r="J6758" s="23"/>
      <c r="K6758" s="23"/>
      <c r="L6758" s="23"/>
    </row>
    <row r="6759" spans="2:12" s="1" customFormat="1" ht="15" hidden="1" customHeight="1" outlineLevel="1" x14ac:dyDescent="0.15">
      <c r="B6759" s="7"/>
      <c r="D6759" s="64" t="str">
        <f t="shared" si="391"/>
        <v>[Role 7]</v>
      </c>
      <c r="E6759" s="62" t="str" cm="1">
        <f t="array" ref="E6759">IF(OR(H6743:L6743*H6759:L6759 &lt; H6743:L6743*1), "!", "")</f>
        <v/>
      </c>
      <c r="F6759" s="59" t="str">
        <f>F6724</f>
        <v>[currency code]</v>
      </c>
      <c r="H6759" s="23"/>
      <c r="I6759" s="23"/>
      <c r="J6759" s="23"/>
      <c r="K6759" s="23"/>
      <c r="L6759" s="23"/>
    </row>
    <row r="6760" spans="2:12" s="1" customFormat="1" ht="15" hidden="1" customHeight="1" outlineLevel="1" x14ac:dyDescent="0.15">
      <c r="B6760" s="7"/>
      <c r="D6760" s="64" t="str">
        <f t="shared" si="391"/>
        <v>[Role 8]</v>
      </c>
      <c r="E6760" s="62" t="str" cm="1">
        <f t="array" ref="E6760">IF(OR(H6744:L6744*H6760:L6760 &lt; H6744:L6744*1), "!", "")</f>
        <v/>
      </c>
      <c r="F6760" s="59" t="str">
        <f>F6724</f>
        <v>[currency code]</v>
      </c>
      <c r="H6760" s="23"/>
      <c r="I6760" s="23"/>
      <c r="J6760" s="23"/>
      <c r="K6760" s="23"/>
      <c r="L6760" s="23"/>
    </row>
    <row r="6761" spans="2:12" ht="10" hidden="1" customHeight="1" outlineLevel="1" x14ac:dyDescent="0.15">
      <c r="D6761" s="1"/>
      <c r="E6761" s="1"/>
      <c r="F6761" s="1"/>
      <c r="H6761" s="1"/>
      <c r="I6761" s="1"/>
      <c r="J6761" s="1"/>
      <c r="K6761" s="1"/>
      <c r="L6761" s="1"/>
    </row>
    <row r="6762" spans="2:12" ht="15" hidden="1" customHeight="1" outlineLevel="1" x14ac:dyDescent="0.15">
      <c r="D6762" s="61" t="s">
        <v>309</v>
      </c>
      <c r="E6762" s="1"/>
      <c r="F6762" s="1"/>
      <c r="H6762" s="104" t="s">
        <v>326</v>
      </c>
      <c r="I6762" s="1"/>
      <c r="J6762" s="1"/>
      <c r="K6762" s="1"/>
      <c r="L6762" s="1"/>
    </row>
    <row r="6763" spans="2:12" s="1" customFormat="1" ht="15" hidden="1" customHeight="1" outlineLevel="1" x14ac:dyDescent="0.15">
      <c r="B6763" s="7"/>
      <c r="D6763" s="64" t="str">
        <f t="shared" ref="D6763:D6770" si="392">D6737</f>
        <v>[Role 1]</v>
      </c>
      <c r="E6763" s="43"/>
      <c r="F6763" s="8" t="str">
        <f t="shared" ref="F6763:F6770" si="393">ReportingCurrency</f>
        <v>USD</v>
      </c>
      <c r="H6763" s="28">
        <f>IF(OR(H6726=0, H6737=0), 0, H6753/H6726)</f>
        <v>0</v>
      </c>
      <c r="I6763" s="28">
        <f>IF(OR(I6726=0, I6737=0), 0, I6753/I6726)</f>
        <v>0</v>
      </c>
      <c r="J6763" s="28">
        <f>IF(OR(J6726=0, J6737=0), 0, J6753/J6726)</f>
        <v>0</v>
      </c>
      <c r="K6763" s="28">
        <f>IF(OR(K6726=0, K6737=0), 0, K6753/K6726)</f>
        <v>0</v>
      </c>
      <c r="L6763" s="28">
        <f>IF(OR(L6726=0, L6737=0), 0, L6753/L6726)</f>
        <v>0</v>
      </c>
    </row>
    <row r="6764" spans="2:12" s="1" customFormat="1" ht="15" hidden="1" customHeight="1" outlineLevel="1" x14ac:dyDescent="0.15">
      <c r="B6764" s="7"/>
      <c r="D6764" s="64" t="str">
        <f t="shared" si="392"/>
        <v>[Role 2]</v>
      </c>
      <c r="E6764" s="43"/>
      <c r="F6764" s="8" t="str">
        <f t="shared" si="393"/>
        <v>USD</v>
      </c>
      <c r="H6764" s="28">
        <f>IF(OR(H6726=0, H6738=0), 0, H6754/H6726)</f>
        <v>0</v>
      </c>
      <c r="I6764" s="28">
        <f>IF(OR(I6726=0, I6738=0), 0, I6754/I6726)</f>
        <v>0</v>
      </c>
      <c r="J6764" s="28">
        <f>IF(OR(J6726=0, J6738=0), 0, J6754/J6726)</f>
        <v>0</v>
      </c>
      <c r="K6764" s="28">
        <f>IF(OR(K6726=0, K6738=0), 0, K6754/K6726)</f>
        <v>0</v>
      </c>
      <c r="L6764" s="28">
        <f>IF(OR(L6726=0, L6738=0), 0, L6754/L6726)</f>
        <v>0</v>
      </c>
    </row>
    <row r="6765" spans="2:12" s="1" customFormat="1" ht="15" hidden="1" customHeight="1" outlineLevel="1" x14ac:dyDescent="0.15">
      <c r="B6765" s="7"/>
      <c r="D6765" s="64" t="str">
        <f t="shared" si="392"/>
        <v>[Role 3]</v>
      </c>
      <c r="E6765" s="43"/>
      <c r="F6765" s="8" t="str">
        <f t="shared" si="393"/>
        <v>USD</v>
      </c>
      <c r="H6765" s="28">
        <f>IF(OR(H6726=0, H6739=0), 0, H6755/H6726)</f>
        <v>0</v>
      </c>
      <c r="I6765" s="28">
        <f>IF(OR(I6726=0, I6739=0), 0, I6755/I6726)</f>
        <v>0</v>
      </c>
      <c r="J6765" s="28">
        <f>IF(OR(J6726=0, J6739=0), 0, J6755/J6726)</f>
        <v>0</v>
      </c>
      <c r="K6765" s="28">
        <f>IF(OR(K6726=0, K6739=0), 0, K6755/K6726)</f>
        <v>0</v>
      </c>
      <c r="L6765" s="28">
        <f>IF(OR(L6726=0, L6739=0), 0, L6755/L6726)</f>
        <v>0</v>
      </c>
    </row>
    <row r="6766" spans="2:12" s="1" customFormat="1" ht="15" hidden="1" customHeight="1" outlineLevel="1" x14ac:dyDescent="0.15">
      <c r="B6766" s="7"/>
      <c r="D6766" s="64" t="str">
        <f t="shared" si="392"/>
        <v>[Role 4]</v>
      </c>
      <c r="E6766" s="43"/>
      <c r="F6766" s="8" t="str">
        <f t="shared" si="393"/>
        <v>USD</v>
      </c>
      <c r="H6766" s="28">
        <f>IF(OR(H6726=0, H6740=0), 0, H6756/H6726)</f>
        <v>0</v>
      </c>
      <c r="I6766" s="28">
        <f>IF(OR(I6726=0, I6740=0), 0, I6756/I6726)</f>
        <v>0</v>
      </c>
      <c r="J6766" s="28">
        <f>IF(OR(J6726=0, J6740=0), 0, J6756/J6726)</f>
        <v>0</v>
      </c>
      <c r="K6766" s="28">
        <f>IF(OR(K6726=0, K6740=0), 0, K6756/K6726)</f>
        <v>0</v>
      </c>
      <c r="L6766" s="28">
        <f>IF(OR(L6726=0, L6740=0), 0, L6756/L6726)</f>
        <v>0</v>
      </c>
    </row>
    <row r="6767" spans="2:12" s="1" customFormat="1" ht="15" hidden="1" customHeight="1" outlineLevel="1" x14ac:dyDescent="0.15">
      <c r="B6767" s="7"/>
      <c r="D6767" s="64" t="str">
        <f t="shared" si="392"/>
        <v>[Role 5]</v>
      </c>
      <c r="E6767" s="43"/>
      <c r="F6767" s="8" t="str">
        <f t="shared" si="393"/>
        <v>USD</v>
      </c>
      <c r="H6767" s="28">
        <f>IF(OR(H6726=0, H6741=0), 0, H6757/H6726)</f>
        <v>0</v>
      </c>
      <c r="I6767" s="28">
        <f>IF(OR(I6726=0, I6741=0), 0, I6757/I6726)</f>
        <v>0</v>
      </c>
      <c r="J6767" s="28">
        <f>IF(OR(J6726=0, J6741=0), 0, J6757/J6726)</f>
        <v>0</v>
      </c>
      <c r="K6767" s="28">
        <f>IF(OR(K6726=0, K6741=0), 0, K6757/K6726)</f>
        <v>0</v>
      </c>
      <c r="L6767" s="28">
        <f>IF(OR(L6726=0, L6741=0), 0, L6757/L6726)</f>
        <v>0</v>
      </c>
    </row>
    <row r="6768" spans="2:12" s="1" customFormat="1" ht="15" hidden="1" customHeight="1" outlineLevel="1" x14ac:dyDescent="0.15">
      <c r="B6768" s="7"/>
      <c r="D6768" s="64" t="str">
        <f t="shared" si="392"/>
        <v>[Role 6]</v>
      </c>
      <c r="E6768" s="43"/>
      <c r="F6768" s="8" t="str">
        <f t="shared" si="393"/>
        <v>USD</v>
      </c>
      <c r="H6768" s="28">
        <f>IF(OR(H6726=0, H6742=0), 0, H6758/H6726)</f>
        <v>0</v>
      </c>
      <c r="I6768" s="28">
        <f>IF(OR(I6726=0, I6742=0), 0, I6758/I6726)</f>
        <v>0</v>
      </c>
      <c r="J6768" s="28">
        <f>IF(OR(J6726=0, J6742=0), 0, J6758/J6726)</f>
        <v>0</v>
      </c>
      <c r="K6768" s="28">
        <f>IF(OR(K6726=0, K6742=0), 0, K6758/K6726)</f>
        <v>0</v>
      </c>
      <c r="L6768" s="28">
        <f>IF(OR(L6726=0, L6742=0), 0, L6758/L6726)</f>
        <v>0</v>
      </c>
    </row>
    <row r="6769" spans="2:13" s="1" customFormat="1" ht="15" hidden="1" customHeight="1" outlineLevel="1" x14ac:dyDescent="0.15">
      <c r="B6769" s="7"/>
      <c r="D6769" s="64" t="str">
        <f t="shared" si="392"/>
        <v>[Role 7]</v>
      </c>
      <c r="E6769" s="43"/>
      <c r="F6769" s="8" t="str">
        <f t="shared" si="393"/>
        <v>USD</v>
      </c>
      <c r="H6769" s="28">
        <f>IF(OR(H6726=0, H6743=0), 0, H6759/H6726)</f>
        <v>0</v>
      </c>
      <c r="I6769" s="28">
        <f>IF(OR(I6726=0, I6743=0), 0, I6759/I6726)</f>
        <v>0</v>
      </c>
      <c r="J6769" s="28">
        <f>IF(OR(J6726=0, J6743=0), 0, J6759/J6726)</f>
        <v>0</v>
      </c>
      <c r="K6769" s="28">
        <f>IF(OR(K6726=0, K6743=0), 0, K6759/K6726)</f>
        <v>0</v>
      </c>
      <c r="L6769" s="28">
        <f>IF(OR(L6726=0, L6743=0), 0, L6759/L6726)</f>
        <v>0</v>
      </c>
    </row>
    <row r="6770" spans="2:13" s="1" customFormat="1" ht="15" hidden="1" customHeight="1" outlineLevel="1" x14ac:dyDescent="0.15">
      <c r="B6770" s="7"/>
      <c r="D6770" s="64" t="str">
        <f t="shared" si="392"/>
        <v>[Role 8]</v>
      </c>
      <c r="E6770" s="43"/>
      <c r="F6770" s="8" t="str">
        <f t="shared" si="393"/>
        <v>USD</v>
      </c>
      <c r="H6770" s="28">
        <f>IF(OR(H6726=0, H6744=0), 0, H6760/H6726)</f>
        <v>0</v>
      </c>
      <c r="I6770" s="28">
        <f>IF(OR(I6726=0, I6744=0), 0, I6760/I6726)</f>
        <v>0</v>
      </c>
      <c r="J6770" s="28">
        <f>IF(OR(J6726=0, J6744=0), 0, J6760/J6726)</f>
        <v>0</v>
      </c>
      <c r="K6770" s="28">
        <f>IF(OR(K6726=0, K6744=0), 0, K6760/K6726)</f>
        <v>0</v>
      </c>
      <c r="L6770" s="28">
        <f>IF(OR(L6726=0, L6744=0), 0, L6760/L6726)</f>
        <v>0</v>
      </c>
    </row>
    <row r="6771" spans="2:13" hidden="1" outlineLevel="1" x14ac:dyDescent="0.15"/>
    <row r="6772" spans="2:13" s="1" customFormat="1" ht="18" hidden="1" customHeight="1" outlineLevel="1" x14ac:dyDescent="0.15">
      <c r="B6772" s="7"/>
      <c r="C6772" s="95" t="s">
        <v>10</v>
      </c>
      <c r="D6772" s="95"/>
      <c r="E6772" s="95"/>
      <c r="F6772" s="96"/>
      <c r="G6772" s="96"/>
      <c r="H6772" s="103" t="s">
        <v>4</v>
      </c>
      <c r="I6772" s="96" t="s">
        <v>5</v>
      </c>
      <c r="J6772" s="96" t="s">
        <v>6</v>
      </c>
      <c r="K6772" s="96" t="s">
        <v>257</v>
      </c>
      <c r="L6772" s="96" t="s">
        <v>258</v>
      </c>
      <c r="M6772" s="96"/>
    </row>
    <row r="6773" spans="2:13" ht="10" hidden="1" customHeight="1" outlineLevel="1" x14ac:dyDescent="0.15"/>
    <row r="6774" spans="2:13" s="1" customFormat="1" ht="15" hidden="1" customHeight="1" outlineLevel="1" x14ac:dyDescent="0.15">
      <c r="B6774" s="7"/>
      <c r="D6774" s="9" t="s">
        <v>17</v>
      </c>
      <c r="F6774" s="8" t="s">
        <v>9</v>
      </c>
      <c r="H6774" s="29">
        <f>H6748</f>
        <v>0</v>
      </c>
      <c r="I6774" s="29">
        <f>I6748</f>
        <v>0</v>
      </c>
      <c r="J6774" s="29">
        <f>J6748</f>
        <v>0</v>
      </c>
      <c r="K6774" s="29">
        <f>K6748</f>
        <v>0</v>
      </c>
      <c r="L6774" s="29">
        <f>L6748</f>
        <v>0</v>
      </c>
    </row>
    <row r="6775" spans="2:13" ht="4" hidden="1" customHeight="1" outlineLevel="1" x14ac:dyDescent="0.15">
      <c r="D6775" s="9"/>
      <c r="F6775" s="1"/>
      <c r="H6775" s="1"/>
      <c r="I6775" s="1"/>
      <c r="J6775" s="1"/>
      <c r="K6775" s="1"/>
      <c r="L6775" s="1"/>
    </row>
    <row r="6776" spans="2:13" s="1" customFormat="1" ht="15" hidden="1" customHeight="1" outlineLevel="1" x14ac:dyDescent="0.15">
      <c r="B6776" s="7"/>
      <c r="D6776" s="9" t="s">
        <v>249</v>
      </c>
      <c r="F6776" s="8" t="s">
        <v>9</v>
      </c>
      <c r="H6776" s="29" cm="1">
        <f t="array" ref="H6776">SUM(H6737:H6744 * (H6753:H6760 &lt;H6724))</f>
        <v>0</v>
      </c>
      <c r="I6776" s="29" cm="1">
        <f t="array" ref="I6776">SUM(I6737:I6744 * (I6753:I6760 &lt;I6724))</f>
        <v>0</v>
      </c>
      <c r="J6776" s="29" cm="1">
        <f t="array" ref="J6776">SUM(J6737:J6744 * (J6753:J6760 &lt;J6724))</f>
        <v>0</v>
      </c>
      <c r="K6776" s="29" cm="1">
        <f t="array" ref="K6776">SUM(K6737:K6744 * (K6753:K6760 &lt;K6724))</f>
        <v>0</v>
      </c>
      <c r="L6776" s="29" cm="1">
        <f t="array" ref="L6776">SUM(L6737:L6744 * (L6753:L6760 &lt;L6724))</f>
        <v>0</v>
      </c>
    </row>
    <row r="6777" spans="2:13" ht="4" hidden="1" customHeight="1" outlineLevel="1" x14ac:dyDescent="0.15">
      <c r="D6777" s="9"/>
      <c r="F6777" s="1"/>
      <c r="H6777" s="1"/>
      <c r="I6777" s="1"/>
      <c r="J6777" s="1"/>
      <c r="K6777" s="1"/>
      <c r="L6777" s="1"/>
    </row>
    <row r="6778" spans="2:13" s="1" customFormat="1" ht="15" hidden="1" customHeight="1" outlineLevel="1" x14ac:dyDescent="0.15">
      <c r="B6778" s="7"/>
      <c r="D6778" s="9" t="s">
        <v>11</v>
      </c>
      <c r="F6778" s="8" t="str">
        <f>ReportingCurrencyUnitLables</f>
        <v>USD 000s</v>
      </c>
      <c r="H6778" s="29">
        <f>H6728 * H6748 / 1000</f>
        <v>0</v>
      </c>
      <c r="I6778" s="105">
        <f t="shared" ref="I6778:L6778" si="394">I6728 * I6748 / 1000</f>
        <v>0</v>
      </c>
      <c r="J6778" s="29">
        <f t="shared" si="394"/>
        <v>0</v>
      </c>
      <c r="K6778" s="29">
        <f t="shared" si="394"/>
        <v>0</v>
      </c>
      <c r="L6778" s="29">
        <f t="shared" si="394"/>
        <v>0</v>
      </c>
    </row>
    <row r="6779" spans="2:13" ht="4" hidden="1" customHeight="1" outlineLevel="1" x14ac:dyDescent="0.15">
      <c r="D6779" s="9"/>
      <c r="F6779" s="1"/>
      <c r="H6779" s="1"/>
      <c r="I6779" s="1"/>
      <c r="J6779" s="1"/>
      <c r="K6779" s="1"/>
      <c r="L6779" s="1"/>
    </row>
    <row r="6780" spans="2:13" s="1" customFormat="1" ht="15" hidden="1" customHeight="1" outlineLevel="1" x14ac:dyDescent="0.15">
      <c r="B6780" s="7"/>
      <c r="D6780" s="9" t="s">
        <v>13</v>
      </c>
      <c r="F6780" s="8" t="s">
        <v>14</v>
      </c>
      <c r="H6780" s="30">
        <f>IF(H6774=0,0,H6776 / H6774)</f>
        <v>0</v>
      </c>
      <c r="I6780" s="30">
        <f>IF(I6774=0,0,I6776 / I6774)</f>
        <v>0</v>
      </c>
      <c r="J6780" s="30">
        <f>IF(J6774=0,0,J6776 / J6774)</f>
        <v>0</v>
      </c>
      <c r="K6780" s="30">
        <f>IF(K6774=0,0,K6776 / K6774)</f>
        <v>0</v>
      </c>
      <c r="L6780" s="30">
        <f>IF(L6774=0,0,L6776 / L6774)</f>
        <v>0</v>
      </c>
    </row>
    <row r="6781" spans="2:13" ht="4" hidden="1" customHeight="1" outlineLevel="1" x14ac:dyDescent="0.15">
      <c r="D6781" s="9"/>
      <c r="F6781" s="1"/>
      <c r="H6781" s="1"/>
      <c r="I6781" s="1"/>
      <c r="J6781" s="1"/>
      <c r="K6781" s="1"/>
      <c r="L6781" s="1"/>
    </row>
    <row r="6782" spans="2:13" ht="15" hidden="1" customHeight="1" outlineLevel="1" x14ac:dyDescent="0.15">
      <c r="D6782" s="9" t="s">
        <v>301</v>
      </c>
      <c r="F6782" s="8" t="str">
        <f>ReportingCurrencyUnitLables</f>
        <v>USD 000s</v>
      </c>
      <c r="G6782" s="1"/>
      <c r="H6782" s="105" cm="1">
        <f t="array" ref="H6782">SUM((H6763:H6770&lt;H6728) * (H6728 - H6763:H6770) * H6737:H6744) / 1000</f>
        <v>0</v>
      </c>
      <c r="I6782" s="105" cm="1">
        <f t="array" ref="I6782">SUM((I6763:I6770&lt;I6728) * (I6728 - I6763:I6770) * I6737:I6744) / 1000</f>
        <v>0</v>
      </c>
      <c r="J6782" s="105" cm="1">
        <f t="array" ref="J6782">SUM((J6763:J6770&lt;J6728) * (J6728 - J6763:J6770) * J6737:J6744) / 1000</f>
        <v>0</v>
      </c>
      <c r="K6782" s="105" cm="1">
        <f t="array" ref="K6782">SUM((K6763:K6770&lt;K6728) * (K6728 - K6763:K6770) * K6737:K6744) / 1000</f>
        <v>0</v>
      </c>
      <c r="L6782" s="105" cm="1">
        <f t="array" ref="L6782">SUM((L6763:L6770&lt;L6728) * (L6728 - L6763:L6770) * L6737:L6744) / 1000</f>
        <v>0</v>
      </c>
    </row>
    <row r="6783" spans="2:13" ht="4" hidden="1" customHeight="1" outlineLevel="1" x14ac:dyDescent="0.15">
      <c r="D6783" s="9"/>
      <c r="F6783" s="1"/>
      <c r="H6783" s="1"/>
      <c r="I6783" s="1"/>
      <c r="J6783" s="1"/>
      <c r="K6783" s="1"/>
      <c r="L6783" s="1"/>
    </row>
    <row r="6784" spans="2:13" s="1" customFormat="1" ht="15" hidden="1" customHeight="1" outlineLevel="1" x14ac:dyDescent="0.15">
      <c r="B6784" s="7"/>
      <c r="D6784" s="9" t="s">
        <v>252</v>
      </c>
      <c r="F6784" s="8" t="s">
        <v>250</v>
      </c>
      <c r="H6784" s="30">
        <f>IF(H6778=0, 0, H6782/H6778)</f>
        <v>0</v>
      </c>
      <c r="I6784" s="30">
        <f>IF(I6778=0, 0, I6782/I6778)</f>
        <v>0</v>
      </c>
      <c r="J6784" s="30">
        <f>IF(J6778=0, 0, J6782/J6778)</f>
        <v>0</v>
      </c>
      <c r="K6784" s="30">
        <f>IF(K6778=0, 0, K6782/K6778)</f>
        <v>0</v>
      </c>
      <c r="L6784" s="30">
        <f>IF(L6778=0, 0, L6782/L6778)</f>
        <v>0</v>
      </c>
    </row>
    <row r="6785" spans="2:14" ht="4" hidden="1" customHeight="1" outlineLevel="1" x14ac:dyDescent="0.15">
      <c r="D6785" s="9"/>
      <c r="F6785" s="1"/>
      <c r="H6785" s="1"/>
      <c r="I6785" s="1"/>
      <c r="J6785" s="1"/>
      <c r="K6785" s="1"/>
      <c r="L6785" s="1"/>
    </row>
    <row r="6786" spans="2:14" s="1" customFormat="1" ht="15" hidden="1" customHeight="1" outlineLevel="1" x14ac:dyDescent="0.15">
      <c r="B6786" s="7"/>
      <c r="C6786" s="7"/>
      <c r="D6786" s="9" t="s">
        <v>251</v>
      </c>
      <c r="F6786" s="8" t="s">
        <v>259</v>
      </c>
      <c r="H6786" s="31"/>
      <c r="I6786" s="30">
        <f>IF(H6784=0, 0, -(I6784-H6784) / H6784)</f>
        <v>0</v>
      </c>
      <c r="J6786" s="30">
        <f>IF(I6784=0, 0, -(J6784-I6784) / I6784)</f>
        <v>0</v>
      </c>
      <c r="K6786" s="30">
        <f>IF(J6784=0, 0, -(K6784-J6784) / J6784)</f>
        <v>0</v>
      </c>
      <c r="L6786" s="30">
        <f>IF(K6784=0, 0, -(L6784-K6784) / K6784)</f>
        <v>0</v>
      </c>
    </row>
    <row r="6787" spans="2:14" hidden="1" outlineLevel="1" x14ac:dyDescent="0.15"/>
    <row r="6788" spans="2:14" s="1" customFormat="1" ht="18" hidden="1" customHeight="1" outlineLevel="1" x14ac:dyDescent="0.15">
      <c r="B6788" s="7"/>
      <c r="C6788" s="95" t="s">
        <v>241</v>
      </c>
      <c r="D6788" s="95"/>
      <c r="E6788" s="97">
        <f>IF(AND(J6715 = "Yes", OR(ISBLANK(Worker_Type_Filter), Worker_Type_Filter = H6720),
 OR(ISBLANK(Country_Filter), Country_Filter = J6720)), 1, 0)</f>
        <v>1</v>
      </c>
      <c r="F6788" s="96"/>
      <c r="G6788" s="96"/>
      <c r="H6788" s="96" t="s">
        <v>4</v>
      </c>
      <c r="I6788" s="96" t="s">
        <v>5</v>
      </c>
      <c r="J6788" s="96" t="s">
        <v>6</v>
      </c>
      <c r="K6788" s="96" t="s">
        <v>257</v>
      </c>
      <c r="L6788" s="96" t="s">
        <v>258</v>
      </c>
      <c r="M6788" s="96"/>
    </row>
    <row r="6789" spans="2:14" ht="10" hidden="1" customHeight="1" outlineLevel="1" x14ac:dyDescent="0.15">
      <c r="C6789" s="44" t="s">
        <v>248</v>
      </c>
    </row>
    <row r="6790" spans="2:14" ht="4" hidden="1" customHeight="1" outlineLevel="1" x14ac:dyDescent="0.15"/>
    <row r="6791" spans="2:14" s="1" customFormat="1" ht="15" hidden="1" customHeight="1" outlineLevel="1" x14ac:dyDescent="0.15">
      <c r="B6791" s="7"/>
      <c r="C6791" s="19">
        <v>1</v>
      </c>
      <c r="D6791" s="9" t="s">
        <v>17</v>
      </c>
      <c r="F6791" s="8" t="s">
        <v>9</v>
      </c>
      <c r="H6791" s="29">
        <f>H6774 * $E6788</f>
        <v>0</v>
      </c>
      <c r="I6791" s="29">
        <f>I6774 * $E6788</f>
        <v>0</v>
      </c>
      <c r="J6791" s="29">
        <f>J6774 * $E6788</f>
        <v>0</v>
      </c>
      <c r="K6791" s="29">
        <f>K6774 * $E6788</f>
        <v>0</v>
      </c>
      <c r="L6791" s="29">
        <f>L6774 * $E6788</f>
        <v>0</v>
      </c>
    </row>
    <row r="6792" spans="2:14" ht="4" hidden="1" customHeight="1" outlineLevel="1" x14ac:dyDescent="0.15">
      <c r="D6792" s="9"/>
      <c r="F6792" s="1"/>
      <c r="H6792" s="1"/>
      <c r="I6792" s="1"/>
      <c r="J6792" s="1"/>
      <c r="K6792" s="1"/>
      <c r="L6792" s="1"/>
    </row>
    <row r="6793" spans="2:14" s="1" customFormat="1" ht="15" hidden="1" customHeight="1" outlineLevel="1" x14ac:dyDescent="0.15">
      <c r="B6793" s="7"/>
      <c r="C6793" s="19">
        <v>2</v>
      </c>
      <c r="D6793" s="9" t="s">
        <v>249</v>
      </c>
      <c r="F6793" s="8" t="s">
        <v>9</v>
      </c>
      <c r="H6793" s="29">
        <f>H6776 * $E6788</f>
        <v>0</v>
      </c>
      <c r="I6793" s="29">
        <f>I6776 * $E6788</f>
        <v>0</v>
      </c>
      <c r="J6793" s="29">
        <f>J6776 * $E6788</f>
        <v>0</v>
      </c>
      <c r="K6793" s="29">
        <f>K6776 * $E6788</f>
        <v>0</v>
      </c>
      <c r="L6793" s="29">
        <f>L6776 * $E6788</f>
        <v>0</v>
      </c>
    </row>
    <row r="6794" spans="2:14" ht="4" hidden="1" customHeight="1" outlineLevel="1" x14ac:dyDescent="0.15">
      <c r="D6794" s="9"/>
      <c r="F6794" s="1"/>
      <c r="H6794" s="1"/>
      <c r="I6794" s="1"/>
      <c r="J6794" s="1"/>
      <c r="K6794" s="1"/>
      <c r="L6794" s="1"/>
    </row>
    <row r="6795" spans="2:14" s="1" customFormat="1" ht="15" hidden="1" customHeight="1" outlineLevel="1" x14ac:dyDescent="0.15">
      <c r="B6795" s="7"/>
      <c r="C6795" s="19">
        <v>3</v>
      </c>
      <c r="D6795" s="9" t="s">
        <v>11</v>
      </c>
      <c r="F6795" s="8" t="str">
        <f>ReportingCurrencyUnitLables</f>
        <v>USD 000s</v>
      </c>
      <c r="H6795" s="29">
        <f>H6778 * $E6788</f>
        <v>0</v>
      </c>
      <c r="I6795" s="29">
        <f>I6778 * $E6788</f>
        <v>0</v>
      </c>
      <c r="J6795" s="29">
        <f>J6778 * $E6788</f>
        <v>0</v>
      </c>
      <c r="K6795" s="29">
        <f>K6778 * $E6788</f>
        <v>0</v>
      </c>
      <c r="L6795" s="29">
        <f>L6778 * $E6788</f>
        <v>0</v>
      </c>
    </row>
    <row r="6796" spans="2:14" ht="4" hidden="1" customHeight="1" outlineLevel="1" x14ac:dyDescent="0.15">
      <c r="D6796" s="9"/>
      <c r="F6796" s="1"/>
      <c r="H6796" s="1"/>
      <c r="I6796" s="1"/>
      <c r="J6796" s="1"/>
      <c r="K6796" s="1"/>
      <c r="L6796" s="1"/>
    </row>
    <row r="6797" spans="2:14" s="1" customFormat="1" ht="15" hidden="1" customHeight="1" outlineLevel="1" x14ac:dyDescent="0.15">
      <c r="B6797" s="7"/>
      <c r="C6797" s="19">
        <v>4</v>
      </c>
      <c r="D6797" s="9" t="s">
        <v>256</v>
      </c>
      <c r="F6797" s="8" t="str">
        <f>ReportingCurrencyUnitLables</f>
        <v>USD 000s</v>
      </c>
      <c r="H6797" s="29">
        <f>H6782 * $E6788</f>
        <v>0</v>
      </c>
      <c r="I6797" s="29">
        <f>I6782 * $E6788</f>
        <v>0</v>
      </c>
      <c r="J6797" s="29">
        <f>J6782 * $E6788</f>
        <v>0</v>
      </c>
      <c r="K6797" s="29">
        <f>K6782 * $E6788</f>
        <v>0</v>
      </c>
      <c r="L6797" s="29">
        <f>L6782 * $E6788</f>
        <v>0</v>
      </c>
    </row>
    <row r="6798" spans="2:14" ht="4" hidden="1" customHeight="1" outlineLevel="1" x14ac:dyDescent="0.15">
      <c r="D6798" s="9"/>
      <c r="F6798" s="1"/>
      <c r="H6798" s="1"/>
      <c r="I6798" s="1"/>
      <c r="J6798" s="1"/>
      <c r="K6798" s="1"/>
      <c r="L6798" s="1"/>
    </row>
    <row r="6799" spans="2:14" ht="10" hidden="1" customHeight="1" outlineLevel="1" x14ac:dyDescent="0.15">
      <c r="B6799" s="45"/>
      <c r="C6799" s="41"/>
      <c r="D6799" s="41"/>
      <c r="E6799" s="41"/>
      <c r="F6799" s="41"/>
      <c r="G6799" s="41"/>
      <c r="H6799" s="41"/>
      <c r="I6799" s="46"/>
      <c r="J6799" s="46"/>
      <c r="K6799" s="46"/>
      <c r="L6799" s="41"/>
      <c r="M6799" s="41"/>
      <c r="N6799" s="1"/>
    </row>
    <row r="6800" spans="2:14" ht="10" customHeight="1" x14ac:dyDescent="0.15">
      <c r="B6800" s="45"/>
      <c r="C6800" s="41"/>
      <c r="D6800" s="41"/>
      <c r="E6800" s="41"/>
      <c r="F6800" s="41"/>
      <c r="G6800" s="41"/>
      <c r="H6800" s="41"/>
      <c r="I6800" s="46"/>
      <c r="J6800" s="46"/>
      <c r="K6800" s="46"/>
      <c r="L6800" s="41"/>
      <c r="M6800" s="41"/>
      <c r="N6800" s="1"/>
    </row>
    <row r="6801" spans="2:13" s="1" customFormat="1" ht="19" collapsed="1" x14ac:dyDescent="0.15">
      <c r="B6801" s="87" cm="1">
        <f t="array" aca="1" ref="B6801" ca="1">MAX($B$2:OFFSET(B6801,-1,0)+1)</f>
        <v>80</v>
      </c>
      <c r="C6801" s="88" t="str">
        <f>UPPER(J6806) &amp;" / " &amp; K6806  &amp; " / " &amp; L6806 &amp; " / " &amp; H6806</f>
        <v xml:space="preserve"> /  /  / </v>
      </c>
      <c r="D6801" s="88"/>
      <c r="E6801" s="41"/>
      <c r="F6801" s="41"/>
      <c r="G6801" s="41"/>
      <c r="H6801" s="62" t="str">
        <f>IF(COUNTIF(E6803:E6883, "!")&gt;0, "!", "")</f>
        <v/>
      </c>
      <c r="I6801" s="18" t="s">
        <v>240</v>
      </c>
      <c r="J6801" s="2" t="s">
        <v>210</v>
      </c>
      <c r="K6801" s="18" t="s">
        <v>266</v>
      </c>
      <c r="L6801" s="42">
        <f>E6874</f>
        <v>1</v>
      </c>
      <c r="M6801" s="41"/>
    </row>
    <row r="6802" spans="2:13" s="1" customFormat="1" ht="4" hidden="1" customHeight="1" outlineLevel="1" x14ac:dyDescent="0.15">
      <c r="B6802" s="92"/>
      <c r="C6802" s="93"/>
      <c r="D6802" s="93"/>
      <c r="E6802" s="93"/>
      <c r="F6802" s="93"/>
      <c r="G6802" s="93"/>
      <c r="H6802" s="93"/>
      <c r="I6802" s="94"/>
      <c r="J6802" s="94"/>
      <c r="K6802" s="94"/>
      <c r="L6802" s="93"/>
      <c r="M6802" s="93"/>
    </row>
    <row r="6803" spans="2:13" ht="10" hidden="1" customHeight="1" outlineLevel="1" x14ac:dyDescent="0.15"/>
    <row r="6804" spans="2:13" ht="15" hidden="1" customHeight="1" outlineLevel="1" x14ac:dyDescent="0.15">
      <c r="D6804" s="1"/>
      <c r="E6804" s="1"/>
      <c r="H6804" s="4" t="s">
        <v>1</v>
      </c>
      <c r="J6804" s="4" t="s">
        <v>0</v>
      </c>
      <c r="K6804" s="4" t="s">
        <v>209</v>
      </c>
      <c r="L6804" s="4" t="s">
        <v>263</v>
      </c>
    </row>
    <row r="6805" spans="2:13" ht="5" hidden="1" customHeight="1" outlineLevel="1" x14ac:dyDescent="0.15">
      <c r="D6805" s="1"/>
      <c r="E6805" s="1"/>
      <c r="H6805" s="1"/>
      <c r="J6805" s="1"/>
      <c r="K6805" s="1"/>
      <c r="L6805" s="1"/>
    </row>
    <row r="6806" spans="2:13" ht="15" hidden="1" customHeight="1" outlineLevel="1" x14ac:dyDescent="0.15">
      <c r="D6806" s="9" t="s">
        <v>2</v>
      </c>
      <c r="E6806" s="1"/>
      <c r="H6806" s="2"/>
      <c r="J6806" s="2"/>
      <c r="K6806" s="2"/>
      <c r="L6806" s="2"/>
    </row>
    <row r="6807" spans="2:13" hidden="1" outlineLevel="1" x14ac:dyDescent="0.15">
      <c r="D6807" s="1"/>
      <c r="E6807" s="1"/>
      <c r="F6807" s="1"/>
      <c r="H6807" s="1"/>
      <c r="I6807" s="1"/>
      <c r="J6807" s="1"/>
      <c r="K6807" s="1"/>
      <c r="L6807" s="1"/>
    </row>
    <row r="6808" spans="2:13" s="1" customFormat="1" ht="18" hidden="1" customHeight="1" outlineLevel="1" x14ac:dyDescent="0.15">
      <c r="B6808" s="7"/>
      <c r="C6808" s="95" t="s">
        <v>3</v>
      </c>
      <c r="D6808" s="95"/>
      <c r="E6808" s="95"/>
      <c r="F6808" s="96"/>
      <c r="G6808" s="96"/>
      <c r="H6808" s="96" t="s">
        <v>4</v>
      </c>
      <c r="I6808" s="96" t="s">
        <v>5</v>
      </c>
      <c r="J6808" s="96" t="s">
        <v>6</v>
      </c>
      <c r="K6808" s="96" t="s">
        <v>257</v>
      </c>
      <c r="L6808" s="96" t="s">
        <v>258</v>
      </c>
      <c r="M6808" s="96"/>
    </row>
    <row r="6809" spans="2:13" ht="10" hidden="1" customHeight="1" outlineLevel="1" x14ac:dyDescent="0.15">
      <c r="H6809" s="1"/>
      <c r="I6809" s="1"/>
      <c r="J6809" s="1"/>
      <c r="K6809" s="1"/>
      <c r="L6809" s="1"/>
    </row>
    <row r="6810" spans="2:13" s="1" customFormat="1" ht="15" hidden="1" customHeight="1" outlineLevel="1" x14ac:dyDescent="0.15">
      <c r="B6810" s="7"/>
      <c r="D6810" s="9" t="s">
        <v>3</v>
      </c>
      <c r="F6810" s="17" t="s">
        <v>331</v>
      </c>
      <c r="H6810" s="22"/>
      <c r="I6810" s="22"/>
      <c r="J6810" s="22"/>
      <c r="K6810" s="22"/>
      <c r="L6810" s="22"/>
    </row>
    <row r="6811" spans="2:13" ht="4" hidden="1" customHeight="1" outlineLevel="1" x14ac:dyDescent="0.15">
      <c r="D6811" s="1"/>
      <c r="E6811" s="1"/>
      <c r="F6811" s="1"/>
      <c r="H6811" s="1"/>
      <c r="I6811" s="1"/>
      <c r="J6811" s="1"/>
      <c r="K6811" s="1"/>
      <c r="L6811" s="1"/>
    </row>
    <row r="6812" spans="2:13" s="1" customFormat="1" ht="15" hidden="1" customHeight="1" outlineLevel="1" x14ac:dyDescent="0.15">
      <c r="B6812" s="7"/>
      <c r="D6812" s="9" t="s">
        <v>246</v>
      </c>
      <c r="F6812" s="8" t="str">
        <f>F6814 &amp; ":" &amp; F6810</f>
        <v>USD:[currency code]</v>
      </c>
      <c r="H6812" s="24"/>
      <c r="I6812" s="24"/>
      <c r="J6812" s="24"/>
      <c r="K6812" s="24"/>
      <c r="L6812" s="24"/>
    </row>
    <row r="6813" spans="2:13" ht="4" hidden="1" customHeight="1" outlineLevel="1" x14ac:dyDescent="0.15">
      <c r="D6813" s="1"/>
      <c r="E6813" s="1"/>
      <c r="F6813" s="1"/>
      <c r="H6813" s="1"/>
      <c r="I6813" s="1"/>
      <c r="J6813" s="1"/>
      <c r="K6813" s="1"/>
      <c r="L6813" s="1"/>
    </row>
    <row r="6814" spans="2:13" s="1" customFormat="1" ht="15" hidden="1" customHeight="1" outlineLevel="1" x14ac:dyDescent="0.15">
      <c r="B6814" s="7"/>
      <c r="D6814" s="9" t="s">
        <v>16</v>
      </c>
      <c r="F6814" s="8" t="str">
        <f>ReportingCurrency</f>
        <v>USD</v>
      </c>
      <c r="H6814" s="28">
        <f>IF(H6812=0, 0, H6810/H6812)</f>
        <v>0</v>
      </c>
      <c r="I6814" s="28">
        <f>IF(I6812=0, 0, I6810/I6812)</f>
        <v>0</v>
      </c>
      <c r="J6814" s="28">
        <f>IF(J6812=0, 0, J6810/J6812)</f>
        <v>0</v>
      </c>
      <c r="K6814" s="28">
        <f>IF(K6812=0, 0, K6810/K6812)</f>
        <v>0</v>
      </c>
      <c r="L6814" s="28">
        <f>IF(L6812=0, 0, L6810/L6812)</f>
        <v>0</v>
      </c>
    </row>
    <row r="6815" spans="2:13" ht="4" hidden="1" customHeight="1" outlineLevel="1" x14ac:dyDescent="0.15">
      <c r="D6815" s="1"/>
      <c r="E6815" s="1"/>
      <c r="F6815" s="1"/>
      <c r="H6815" s="1"/>
      <c r="I6815" s="1"/>
      <c r="J6815" s="1"/>
      <c r="K6815" s="1"/>
      <c r="L6815" s="1"/>
    </row>
    <row r="6816" spans="2:13" s="1" customFormat="1" ht="15" hidden="1" customHeight="1" outlineLevel="1" x14ac:dyDescent="0.15">
      <c r="B6816" s="7"/>
      <c r="D6816" s="9" t="s">
        <v>253</v>
      </c>
      <c r="F6816" s="8" t="s">
        <v>254</v>
      </c>
      <c r="H6816" s="2"/>
      <c r="I6816" s="2"/>
      <c r="J6816" s="2"/>
      <c r="K6816" s="2"/>
      <c r="L6816" s="2"/>
    </row>
    <row r="6817" spans="2:13" ht="4" hidden="1" customHeight="1" outlineLevel="1" x14ac:dyDescent="0.15">
      <c r="D6817" s="1"/>
      <c r="E6817" s="1"/>
      <c r="F6817" s="1"/>
      <c r="H6817" s="1"/>
      <c r="I6817" s="1"/>
      <c r="J6817" s="1"/>
      <c r="K6817" s="1"/>
      <c r="L6817" s="1"/>
    </row>
    <row r="6818" spans="2:13" s="1" customFormat="1" ht="15" hidden="1" customHeight="1" outlineLevel="1" x14ac:dyDescent="0.15">
      <c r="B6818" s="7"/>
      <c r="D6818" s="9" t="s">
        <v>279</v>
      </c>
      <c r="F6818" s="8" t="s">
        <v>255</v>
      </c>
      <c r="H6818" s="25"/>
      <c r="I6818" s="25"/>
      <c r="J6818" s="25"/>
      <c r="K6818" s="25"/>
      <c r="L6818" s="25"/>
    </row>
    <row r="6819" spans="2:13" hidden="1" outlineLevel="1" x14ac:dyDescent="0.15">
      <c r="D6819" s="1"/>
      <c r="E6819" s="1"/>
      <c r="F6819" s="1"/>
      <c r="H6819" s="1"/>
      <c r="I6819" s="1"/>
      <c r="J6819" s="1"/>
      <c r="K6819" s="1"/>
      <c r="L6819" s="1"/>
    </row>
    <row r="6820" spans="2:13" s="1" customFormat="1" ht="18" hidden="1" customHeight="1" outlineLevel="1" x14ac:dyDescent="0.15">
      <c r="B6820" s="7"/>
      <c r="C6820" s="95" t="s">
        <v>8</v>
      </c>
      <c r="D6820" s="95"/>
      <c r="E6820" s="95"/>
      <c r="F6820" s="96"/>
      <c r="G6820" s="96"/>
      <c r="H6820" s="96" t="s">
        <v>4</v>
      </c>
      <c r="I6820" s="96" t="s">
        <v>5</v>
      </c>
      <c r="J6820" s="96" t="s">
        <v>6</v>
      </c>
      <c r="K6820" s="96" t="s">
        <v>257</v>
      </c>
      <c r="L6820" s="96" t="s">
        <v>258</v>
      </c>
      <c r="M6820" s="96"/>
    </row>
    <row r="6821" spans="2:13" ht="10" hidden="1" customHeight="1" outlineLevel="1" x14ac:dyDescent="0.15">
      <c r="H6821" s="1"/>
      <c r="I6821" s="1"/>
      <c r="J6821" s="1"/>
      <c r="K6821" s="1"/>
      <c r="L6821" s="1"/>
    </row>
    <row r="6822" spans="2:13" ht="15" hidden="1" customHeight="1" outlineLevel="1" x14ac:dyDescent="0.15">
      <c r="D6822" s="9" t="s">
        <v>323</v>
      </c>
      <c r="E6822" s="1"/>
      <c r="F6822" s="1"/>
      <c r="H6822" s="65"/>
      <c r="I6822" s="1"/>
      <c r="J6822" s="1"/>
      <c r="K6822" s="1"/>
      <c r="L6822" s="1"/>
    </row>
    <row r="6823" spans="2:13" s="1" customFormat="1" ht="15" hidden="1" customHeight="1" outlineLevel="1" x14ac:dyDescent="0.15">
      <c r="B6823" s="7"/>
      <c r="D6823" s="63" t="s">
        <v>317</v>
      </c>
      <c r="F6823" s="8" t="s">
        <v>18</v>
      </c>
      <c r="H6823" s="23"/>
      <c r="I6823" s="23"/>
      <c r="J6823" s="23"/>
      <c r="K6823" s="23"/>
      <c r="L6823" s="23"/>
    </row>
    <row r="6824" spans="2:13" s="1" customFormat="1" ht="15" hidden="1" customHeight="1" outlineLevel="1" x14ac:dyDescent="0.15">
      <c r="B6824" s="7"/>
      <c r="D6824" s="63" t="s">
        <v>302</v>
      </c>
      <c r="F6824" s="8" t="s">
        <v>18</v>
      </c>
      <c r="H6824" s="23"/>
      <c r="I6824" s="23"/>
      <c r="J6824" s="23"/>
      <c r="K6824" s="23"/>
      <c r="L6824" s="23"/>
    </row>
    <row r="6825" spans="2:13" s="1" customFormat="1" ht="15" hidden="1" customHeight="1" outlineLevel="1" x14ac:dyDescent="0.15">
      <c r="B6825" s="7"/>
      <c r="D6825" s="63" t="s">
        <v>303</v>
      </c>
      <c r="F6825" s="8" t="s">
        <v>18</v>
      </c>
      <c r="H6825" s="23"/>
      <c r="I6825" s="23"/>
      <c r="J6825" s="23"/>
      <c r="K6825" s="23"/>
      <c r="L6825" s="23"/>
    </row>
    <row r="6826" spans="2:13" s="1" customFormat="1" ht="15" hidden="1" customHeight="1" outlineLevel="1" x14ac:dyDescent="0.15">
      <c r="B6826" s="7"/>
      <c r="D6826" s="63" t="s">
        <v>304</v>
      </c>
      <c r="F6826" s="8" t="s">
        <v>18</v>
      </c>
      <c r="H6826" s="23"/>
      <c r="I6826" s="23"/>
      <c r="J6826" s="23"/>
      <c r="K6826" s="23"/>
      <c r="L6826" s="23"/>
    </row>
    <row r="6827" spans="2:13" s="1" customFormat="1" ht="15" hidden="1" customHeight="1" outlineLevel="1" x14ac:dyDescent="0.15">
      <c r="B6827" s="7"/>
      <c r="D6827" s="63" t="s">
        <v>318</v>
      </c>
      <c r="F6827" s="8" t="s">
        <v>18</v>
      </c>
      <c r="H6827" s="23"/>
      <c r="I6827" s="23"/>
      <c r="J6827" s="23"/>
      <c r="K6827" s="23"/>
      <c r="L6827" s="23"/>
    </row>
    <row r="6828" spans="2:13" s="1" customFormat="1" ht="15" hidden="1" customHeight="1" outlineLevel="1" x14ac:dyDescent="0.15">
      <c r="B6828" s="7"/>
      <c r="D6828" s="63" t="s">
        <v>319</v>
      </c>
      <c r="F6828" s="8" t="s">
        <v>18</v>
      </c>
      <c r="H6828" s="23"/>
      <c r="I6828" s="23"/>
      <c r="J6828" s="23"/>
      <c r="K6828" s="23"/>
      <c r="L6828" s="23"/>
    </row>
    <row r="6829" spans="2:13" s="1" customFormat="1" ht="15" hidden="1" customHeight="1" outlineLevel="1" x14ac:dyDescent="0.15">
      <c r="B6829" s="7"/>
      <c r="D6829" s="63" t="s">
        <v>320</v>
      </c>
      <c r="F6829" s="8" t="s">
        <v>18</v>
      </c>
      <c r="H6829" s="23"/>
      <c r="I6829" s="23"/>
      <c r="J6829" s="23"/>
      <c r="K6829" s="23"/>
      <c r="L6829" s="23"/>
    </row>
    <row r="6830" spans="2:13" s="1" customFormat="1" ht="15" hidden="1" customHeight="1" outlineLevel="1" x14ac:dyDescent="0.15">
      <c r="B6830" s="7"/>
      <c r="D6830" s="63" t="s">
        <v>321</v>
      </c>
      <c r="F6830" s="8" t="s">
        <v>18</v>
      </c>
      <c r="H6830" s="23"/>
      <c r="I6830" s="23"/>
      <c r="J6830" s="23"/>
      <c r="K6830" s="23"/>
      <c r="L6830" s="23"/>
    </row>
    <row r="6831" spans="2:13" ht="4" hidden="1" customHeight="1" outlineLevel="1" x14ac:dyDescent="0.15">
      <c r="D6831" s="1"/>
      <c r="E6831" s="1"/>
      <c r="F6831" s="1"/>
      <c r="H6831" s="1"/>
      <c r="I6831" s="1"/>
      <c r="J6831" s="1"/>
      <c r="K6831" s="1"/>
      <c r="L6831" s="1"/>
    </row>
    <row r="6832" spans="2:13" s="1" customFormat="1" ht="15" hidden="1" customHeight="1" outlineLevel="1" x14ac:dyDescent="0.15">
      <c r="B6832" s="7"/>
      <c r="D6832" s="66" t="s">
        <v>327</v>
      </c>
      <c r="F6832" s="8" t="s">
        <v>18</v>
      </c>
      <c r="H6832" s="23"/>
      <c r="I6832" s="23"/>
      <c r="J6832" s="23"/>
      <c r="K6832" s="23"/>
      <c r="L6832" s="23"/>
    </row>
    <row r="6833" spans="2:13" ht="4" hidden="1" customHeight="1" outlineLevel="1" x14ac:dyDescent="0.15">
      <c r="D6833" s="1"/>
      <c r="E6833" s="1"/>
      <c r="F6833" s="1"/>
      <c r="H6833" s="1"/>
      <c r="I6833" s="1"/>
      <c r="J6833" s="1"/>
      <c r="K6833" s="1"/>
      <c r="L6833" s="1"/>
    </row>
    <row r="6834" spans="2:13" s="1" customFormat="1" ht="15" hidden="1" customHeight="1" outlineLevel="1" x14ac:dyDescent="0.15">
      <c r="B6834" s="7"/>
      <c r="D6834" s="60" t="s">
        <v>310</v>
      </c>
      <c r="E6834"/>
      <c r="F6834" s="8" t="s">
        <v>18</v>
      </c>
      <c r="H6834" s="28">
        <f>SUM(H6823:H6830, H6832)</f>
        <v>0</v>
      </c>
      <c r="I6834" s="28">
        <f t="shared" ref="I6834:L6834" si="395">SUM(I6823:I6830, I6832)</f>
        <v>0</v>
      </c>
      <c r="J6834" s="28">
        <f t="shared" si="395"/>
        <v>0</v>
      </c>
      <c r="K6834" s="28">
        <f t="shared" si="395"/>
        <v>0</v>
      </c>
      <c r="L6834" s="28">
        <f t="shared" si="395"/>
        <v>0</v>
      </c>
    </row>
    <row r="6835" spans="2:13" hidden="1" outlineLevel="1" x14ac:dyDescent="0.15">
      <c r="D6835" s="1"/>
      <c r="E6835" s="1"/>
      <c r="F6835" s="1"/>
      <c r="H6835" s="1"/>
      <c r="I6835" s="1"/>
      <c r="J6835" s="1"/>
      <c r="K6835" s="1"/>
      <c r="L6835" s="1"/>
    </row>
    <row r="6836" spans="2:13" s="1" customFormat="1" ht="18" hidden="1" customHeight="1" outlineLevel="1" x14ac:dyDescent="0.15">
      <c r="B6836" s="7"/>
      <c r="C6836" s="95" t="s">
        <v>322</v>
      </c>
      <c r="D6836" s="95"/>
      <c r="E6836" s="95"/>
      <c r="F6836" s="96"/>
      <c r="G6836" s="96"/>
      <c r="H6836" s="96" t="s">
        <v>4</v>
      </c>
      <c r="I6836" s="96" t="s">
        <v>5</v>
      </c>
      <c r="J6836" s="96" t="s">
        <v>6</v>
      </c>
      <c r="K6836" s="96" t="s">
        <v>257</v>
      </c>
      <c r="L6836" s="96" t="s">
        <v>258</v>
      </c>
      <c r="M6836" s="96"/>
    </row>
    <row r="6837" spans="2:13" ht="10" hidden="1" customHeight="1" outlineLevel="1" x14ac:dyDescent="0.15">
      <c r="H6837" s="1"/>
      <c r="I6837" s="1"/>
      <c r="J6837" s="1"/>
      <c r="K6837" s="1"/>
      <c r="L6837" s="1"/>
    </row>
    <row r="6838" spans="2:13" ht="15" hidden="1" customHeight="1" outlineLevel="1" x14ac:dyDescent="0.15">
      <c r="D6838" s="61" t="s">
        <v>308</v>
      </c>
      <c r="H6838" s="102" t="str" cm="1">
        <f t="array" ref="H6838">IF(OR(E6839:E6846 = "!"), "Red alert = missing data","")</f>
        <v/>
      </c>
      <c r="I6838" s="1"/>
      <c r="J6838" s="1"/>
      <c r="K6838" s="1"/>
      <c r="L6838" s="1"/>
    </row>
    <row r="6839" spans="2:13" s="1" customFormat="1" ht="15" hidden="1" customHeight="1" outlineLevel="1" x14ac:dyDescent="0.15">
      <c r="B6839" s="7"/>
      <c r="D6839" s="64" t="str">
        <f t="shared" ref="D6839:D6846" si="396">D6823</f>
        <v>[Role 1]</v>
      </c>
      <c r="E6839" s="62" t="str" cm="1">
        <f t="array" ref="E6839">IF(OR(H6823:L6823*H6839:L6839 &lt; H6823:L6823*1), "!", "")</f>
        <v/>
      </c>
      <c r="F6839" s="59" t="str">
        <f>F6810</f>
        <v>[currency code]</v>
      </c>
      <c r="H6839" s="23"/>
      <c r="I6839" s="23"/>
      <c r="J6839" s="23"/>
      <c r="K6839" s="23"/>
      <c r="L6839" s="23"/>
    </row>
    <row r="6840" spans="2:13" s="1" customFormat="1" ht="15" hidden="1" customHeight="1" outlineLevel="1" x14ac:dyDescent="0.15">
      <c r="B6840" s="7"/>
      <c r="D6840" s="64" t="str">
        <f t="shared" si="396"/>
        <v>[Role 2]</v>
      </c>
      <c r="E6840" s="62" t="str" cm="1">
        <f t="array" ref="E6840">IF(OR(H6824:L6824*H6840:L6840 &lt; H6824:L6824*1), "!", "")</f>
        <v/>
      </c>
      <c r="F6840" s="59" t="str">
        <f>F6810</f>
        <v>[currency code]</v>
      </c>
      <c r="H6840" s="23"/>
      <c r="I6840" s="23"/>
      <c r="J6840" s="23"/>
      <c r="K6840" s="23"/>
      <c r="L6840" s="23"/>
    </row>
    <row r="6841" spans="2:13" s="1" customFormat="1" ht="15" hidden="1" customHeight="1" outlineLevel="1" x14ac:dyDescent="0.15">
      <c r="B6841" s="7"/>
      <c r="D6841" s="64" t="str">
        <f t="shared" si="396"/>
        <v>[Role 3]</v>
      </c>
      <c r="E6841" s="62" t="str" cm="1">
        <f t="array" ref="E6841">IF(OR(H6825:L6825*H6841:L6841 &lt; H6825:L6825*1), "!", "")</f>
        <v/>
      </c>
      <c r="F6841" s="59" t="str">
        <f>F6810</f>
        <v>[currency code]</v>
      </c>
      <c r="H6841" s="23"/>
      <c r="I6841" s="23"/>
      <c r="J6841" s="23"/>
      <c r="K6841" s="23"/>
      <c r="L6841" s="23"/>
    </row>
    <row r="6842" spans="2:13" s="1" customFormat="1" ht="15" hidden="1" customHeight="1" outlineLevel="1" x14ac:dyDescent="0.15">
      <c r="B6842" s="7"/>
      <c r="D6842" s="64" t="str">
        <f t="shared" si="396"/>
        <v>[Role 4]</v>
      </c>
      <c r="E6842" s="62" t="str" cm="1">
        <f t="array" ref="E6842">IF(OR(H6826:L6826*H6842:L6842 &lt; H6826:L6826*1), "!", "")</f>
        <v/>
      </c>
      <c r="F6842" s="59" t="str">
        <f>F6810</f>
        <v>[currency code]</v>
      </c>
      <c r="H6842" s="23"/>
      <c r="I6842" s="23"/>
      <c r="J6842" s="23"/>
      <c r="K6842" s="23"/>
      <c r="L6842" s="23"/>
    </row>
    <row r="6843" spans="2:13" s="1" customFormat="1" ht="15" hidden="1" customHeight="1" outlineLevel="1" x14ac:dyDescent="0.15">
      <c r="B6843" s="7"/>
      <c r="D6843" s="64" t="str">
        <f t="shared" si="396"/>
        <v>[Role 5]</v>
      </c>
      <c r="E6843" s="62" t="str" cm="1">
        <f t="array" ref="E6843">IF(OR(H6827:L6827*H6843:L6843 &lt; H6827:L6827*1), "!", "")</f>
        <v/>
      </c>
      <c r="F6843" s="59" t="str">
        <f>F6810</f>
        <v>[currency code]</v>
      </c>
      <c r="H6843" s="23"/>
      <c r="I6843" s="23"/>
      <c r="J6843" s="23"/>
      <c r="K6843" s="23"/>
      <c r="L6843" s="23"/>
    </row>
    <row r="6844" spans="2:13" s="1" customFormat="1" ht="15" hidden="1" customHeight="1" outlineLevel="1" x14ac:dyDescent="0.15">
      <c r="B6844" s="7"/>
      <c r="D6844" s="64" t="str">
        <f t="shared" si="396"/>
        <v>[Role 6]</v>
      </c>
      <c r="E6844" s="62" t="str" cm="1">
        <f t="array" ref="E6844">IF(OR(H6828:L6828*H6844:L6844 &lt; H6828:L6828*1), "!", "")</f>
        <v/>
      </c>
      <c r="F6844" s="59" t="str">
        <f>F6810</f>
        <v>[currency code]</v>
      </c>
      <c r="H6844" s="23"/>
      <c r="I6844" s="23"/>
      <c r="J6844" s="23"/>
      <c r="K6844" s="23"/>
      <c r="L6844" s="23"/>
    </row>
    <row r="6845" spans="2:13" s="1" customFormat="1" ht="15" hidden="1" customHeight="1" outlineLevel="1" x14ac:dyDescent="0.15">
      <c r="B6845" s="7"/>
      <c r="D6845" s="64" t="str">
        <f t="shared" si="396"/>
        <v>[Role 7]</v>
      </c>
      <c r="E6845" s="62" t="str" cm="1">
        <f t="array" ref="E6845">IF(OR(H6829:L6829*H6845:L6845 &lt; H6829:L6829*1), "!", "")</f>
        <v/>
      </c>
      <c r="F6845" s="59" t="str">
        <f>F6810</f>
        <v>[currency code]</v>
      </c>
      <c r="H6845" s="23"/>
      <c r="I6845" s="23"/>
      <c r="J6845" s="23"/>
      <c r="K6845" s="23"/>
      <c r="L6845" s="23"/>
    </row>
    <row r="6846" spans="2:13" s="1" customFormat="1" ht="15" hidden="1" customHeight="1" outlineLevel="1" x14ac:dyDescent="0.15">
      <c r="B6846" s="7"/>
      <c r="D6846" s="64" t="str">
        <f t="shared" si="396"/>
        <v>[Role 8]</v>
      </c>
      <c r="E6846" s="62" t="str" cm="1">
        <f t="array" ref="E6846">IF(OR(H6830:L6830*H6846:L6846 &lt; H6830:L6830*1), "!", "")</f>
        <v/>
      </c>
      <c r="F6846" s="59" t="str">
        <f>F6810</f>
        <v>[currency code]</v>
      </c>
      <c r="H6846" s="23"/>
      <c r="I6846" s="23"/>
      <c r="J6846" s="23"/>
      <c r="K6846" s="23"/>
      <c r="L6846" s="23"/>
    </row>
    <row r="6847" spans="2:13" ht="10" hidden="1" customHeight="1" outlineLevel="1" x14ac:dyDescent="0.15">
      <c r="D6847" s="1"/>
      <c r="E6847" s="1"/>
      <c r="F6847" s="1"/>
      <c r="H6847" s="1"/>
      <c r="I6847" s="1"/>
      <c r="J6847" s="1"/>
      <c r="K6847" s="1"/>
      <c r="L6847" s="1"/>
    </row>
    <row r="6848" spans="2:13" ht="15" hidden="1" customHeight="1" outlineLevel="1" x14ac:dyDescent="0.15">
      <c r="D6848" s="61" t="s">
        <v>309</v>
      </c>
      <c r="E6848" s="1"/>
      <c r="F6848" s="1"/>
      <c r="H6848" s="104" t="s">
        <v>326</v>
      </c>
      <c r="I6848" s="1"/>
      <c r="J6848" s="1"/>
      <c r="K6848" s="1"/>
      <c r="L6848" s="1"/>
    </row>
    <row r="6849" spans="2:13" s="1" customFormat="1" ht="15" hidden="1" customHeight="1" outlineLevel="1" x14ac:dyDescent="0.15">
      <c r="B6849" s="7"/>
      <c r="D6849" s="64" t="str">
        <f t="shared" ref="D6849:D6856" si="397">D6823</f>
        <v>[Role 1]</v>
      </c>
      <c r="E6849" s="43"/>
      <c r="F6849" s="8" t="str">
        <f t="shared" ref="F6849:F6856" si="398">ReportingCurrency</f>
        <v>USD</v>
      </c>
      <c r="H6849" s="28">
        <f>IF(OR(H6812=0, H6823=0), 0, H6839/H6812)</f>
        <v>0</v>
      </c>
      <c r="I6849" s="28">
        <f>IF(OR(I6812=0, I6823=0), 0, I6839/I6812)</f>
        <v>0</v>
      </c>
      <c r="J6849" s="28">
        <f>IF(OR(J6812=0, J6823=0), 0, J6839/J6812)</f>
        <v>0</v>
      </c>
      <c r="K6849" s="28">
        <f>IF(OR(K6812=0, K6823=0), 0, K6839/K6812)</f>
        <v>0</v>
      </c>
      <c r="L6849" s="28">
        <f>IF(OR(L6812=0, L6823=0), 0, L6839/L6812)</f>
        <v>0</v>
      </c>
    </row>
    <row r="6850" spans="2:13" s="1" customFormat="1" ht="15" hidden="1" customHeight="1" outlineLevel="1" x14ac:dyDescent="0.15">
      <c r="B6850" s="7"/>
      <c r="D6850" s="64" t="str">
        <f t="shared" si="397"/>
        <v>[Role 2]</v>
      </c>
      <c r="E6850" s="43"/>
      <c r="F6850" s="8" t="str">
        <f t="shared" si="398"/>
        <v>USD</v>
      </c>
      <c r="H6850" s="28">
        <f>IF(OR(H6812=0, H6824=0), 0, H6840/H6812)</f>
        <v>0</v>
      </c>
      <c r="I6850" s="28">
        <f>IF(OR(I6812=0, I6824=0), 0, I6840/I6812)</f>
        <v>0</v>
      </c>
      <c r="J6850" s="28">
        <f>IF(OR(J6812=0, J6824=0), 0, J6840/J6812)</f>
        <v>0</v>
      </c>
      <c r="K6850" s="28">
        <f>IF(OR(K6812=0, K6824=0), 0, K6840/K6812)</f>
        <v>0</v>
      </c>
      <c r="L6850" s="28">
        <f>IF(OR(L6812=0, L6824=0), 0, L6840/L6812)</f>
        <v>0</v>
      </c>
    </row>
    <row r="6851" spans="2:13" s="1" customFormat="1" ht="15" hidden="1" customHeight="1" outlineLevel="1" x14ac:dyDescent="0.15">
      <c r="B6851" s="7"/>
      <c r="D6851" s="64" t="str">
        <f t="shared" si="397"/>
        <v>[Role 3]</v>
      </c>
      <c r="E6851" s="43"/>
      <c r="F6851" s="8" t="str">
        <f t="shared" si="398"/>
        <v>USD</v>
      </c>
      <c r="H6851" s="28">
        <f>IF(OR(H6812=0, H6825=0), 0, H6841/H6812)</f>
        <v>0</v>
      </c>
      <c r="I6851" s="28">
        <f>IF(OR(I6812=0, I6825=0), 0, I6841/I6812)</f>
        <v>0</v>
      </c>
      <c r="J6851" s="28">
        <f>IF(OR(J6812=0, J6825=0), 0, J6841/J6812)</f>
        <v>0</v>
      </c>
      <c r="K6851" s="28">
        <f>IF(OR(K6812=0, K6825=0), 0, K6841/K6812)</f>
        <v>0</v>
      </c>
      <c r="L6851" s="28">
        <f>IF(OR(L6812=0, L6825=0), 0, L6841/L6812)</f>
        <v>0</v>
      </c>
    </row>
    <row r="6852" spans="2:13" s="1" customFormat="1" ht="15" hidden="1" customHeight="1" outlineLevel="1" x14ac:dyDescent="0.15">
      <c r="B6852" s="7"/>
      <c r="D6852" s="64" t="str">
        <f t="shared" si="397"/>
        <v>[Role 4]</v>
      </c>
      <c r="E6852" s="43"/>
      <c r="F6852" s="8" t="str">
        <f t="shared" si="398"/>
        <v>USD</v>
      </c>
      <c r="H6852" s="28">
        <f>IF(OR(H6812=0, H6826=0), 0, H6842/H6812)</f>
        <v>0</v>
      </c>
      <c r="I6852" s="28">
        <f>IF(OR(I6812=0, I6826=0), 0, I6842/I6812)</f>
        <v>0</v>
      </c>
      <c r="J6852" s="28">
        <f>IF(OR(J6812=0, J6826=0), 0, J6842/J6812)</f>
        <v>0</v>
      </c>
      <c r="K6852" s="28">
        <f>IF(OR(K6812=0, K6826=0), 0, K6842/K6812)</f>
        <v>0</v>
      </c>
      <c r="L6852" s="28">
        <f>IF(OR(L6812=0, L6826=0), 0, L6842/L6812)</f>
        <v>0</v>
      </c>
    </row>
    <row r="6853" spans="2:13" s="1" customFormat="1" ht="15" hidden="1" customHeight="1" outlineLevel="1" x14ac:dyDescent="0.15">
      <c r="B6853" s="7"/>
      <c r="D6853" s="64" t="str">
        <f t="shared" si="397"/>
        <v>[Role 5]</v>
      </c>
      <c r="E6853" s="43"/>
      <c r="F6853" s="8" t="str">
        <f t="shared" si="398"/>
        <v>USD</v>
      </c>
      <c r="H6853" s="28">
        <f>IF(OR(H6812=0, H6827=0), 0, H6843/H6812)</f>
        <v>0</v>
      </c>
      <c r="I6853" s="28">
        <f>IF(OR(I6812=0, I6827=0), 0, I6843/I6812)</f>
        <v>0</v>
      </c>
      <c r="J6853" s="28">
        <f>IF(OR(J6812=0, J6827=0), 0, J6843/J6812)</f>
        <v>0</v>
      </c>
      <c r="K6853" s="28">
        <f>IF(OR(K6812=0, K6827=0), 0, K6843/K6812)</f>
        <v>0</v>
      </c>
      <c r="L6853" s="28">
        <f>IF(OR(L6812=0, L6827=0), 0, L6843/L6812)</f>
        <v>0</v>
      </c>
    </row>
    <row r="6854" spans="2:13" s="1" customFormat="1" ht="15" hidden="1" customHeight="1" outlineLevel="1" x14ac:dyDescent="0.15">
      <c r="B6854" s="7"/>
      <c r="D6854" s="64" t="str">
        <f t="shared" si="397"/>
        <v>[Role 6]</v>
      </c>
      <c r="E6854" s="43"/>
      <c r="F6854" s="8" t="str">
        <f t="shared" si="398"/>
        <v>USD</v>
      </c>
      <c r="H6854" s="28">
        <f>IF(OR(H6812=0, H6828=0), 0, H6844/H6812)</f>
        <v>0</v>
      </c>
      <c r="I6854" s="28">
        <f>IF(OR(I6812=0, I6828=0), 0, I6844/I6812)</f>
        <v>0</v>
      </c>
      <c r="J6854" s="28">
        <f>IF(OR(J6812=0, J6828=0), 0, J6844/J6812)</f>
        <v>0</v>
      </c>
      <c r="K6854" s="28">
        <f>IF(OR(K6812=0, K6828=0), 0, K6844/K6812)</f>
        <v>0</v>
      </c>
      <c r="L6854" s="28">
        <f>IF(OR(L6812=0, L6828=0), 0, L6844/L6812)</f>
        <v>0</v>
      </c>
    </row>
    <row r="6855" spans="2:13" s="1" customFormat="1" ht="15" hidden="1" customHeight="1" outlineLevel="1" x14ac:dyDescent="0.15">
      <c r="B6855" s="7"/>
      <c r="D6855" s="64" t="str">
        <f t="shared" si="397"/>
        <v>[Role 7]</v>
      </c>
      <c r="E6855" s="43"/>
      <c r="F6855" s="8" t="str">
        <f t="shared" si="398"/>
        <v>USD</v>
      </c>
      <c r="H6855" s="28">
        <f>IF(OR(H6812=0, H6829=0), 0, H6845/H6812)</f>
        <v>0</v>
      </c>
      <c r="I6855" s="28">
        <f>IF(OR(I6812=0, I6829=0), 0, I6845/I6812)</f>
        <v>0</v>
      </c>
      <c r="J6855" s="28">
        <f>IF(OR(J6812=0, J6829=0), 0, J6845/J6812)</f>
        <v>0</v>
      </c>
      <c r="K6855" s="28">
        <f>IF(OR(K6812=0, K6829=0), 0, K6845/K6812)</f>
        <v>0</v>
      </c>
      <c r="L6855" s="28">
        <f>IF(OR(L6812=0, L6829=0), 0, L6845/L6812)</f>
        <v>0</v>
      </c>
    </row>
    <row r="6856" spans="2:13" s="1" customFormat="1" ht="15" hidden="1" customHeight="1" outlineLevel="1" x14ac:dyDescent="0.15">
      <c r="B6856" s="7"/>
      <c r="D6856" s="64" t="str">
        <f t="shared" si="397"/>
        <v>[Role 8]</v>
      </c>
      <c r="E6856" s="43"/>
      <c r="F6856" s="8" t="str">
        <f t="shared" si="398"/>
        <v>USD</v>
      </c>
      <c r="H6856" s="28">
        <f>IF(OR(H6812=0, H6830=0), 0, H6846/H6812)</f>
        <v>0</v>
      </c>
      <c r="I6856" s="28">
        <f>IF(OR(I6812=0, I6830=0), 0, I6846/I6812)</f>
        <v>0</v>
      </c>
      <c r="J6856" s="28">
        <f>IF(OR(J6812=0, J6830=0), 0, J6846/J6812)</f>
        <v>0</v>
      </c>
      <c r="K6856" s="28">
        <f>IF(OR(K6812=0, K6830=0), 0, K6846/K6812)</f>
        <v>0</v>
      </c>
      <c r="L6856" s="28">
        <f>IF(OR(L6812=0, L6830=0), 0, L6846/L6812)</f>
        <v>0</v>
      </c>
    </row>
    <row r="6857" spans="2:13" hidden="1" outlineLevel="1" x14ac:dyDescent="0.15"/>
    <row r="6858" spans="2:13" s="1" customFormat="1" ht="18" hidden="1" customHeight="1" outlineLevel="1" x14ac:dyDescent="0.15">
      <c r="B6858" s="7"/>
      <c r="C6858" s="95" t="s">
        <v>10</v>
      </c>
      <c r="D6858" s="95"/>
      <c r="E6858" s="95"/>
      <c r="F6858" s="96"/>
      <c r="G6858" s="96"/>
      <c r="H6858" s="103" t="s">
        <v>4</v>
      </c>
      <c r="I6858" s="96" t="s">
        <v>5</v>
      </c>
      <c r="J6858" s="96" t="s">
        <v>6</v>
      </c>
      <c r="K6858" s="96" t="s">
        <v>257</v>
      </c>
      <c r="L6858" s="96" t="s">
        <v>258</v>
      </c>
      <c r="M6858" s="96"/>
    </row>
    <row r="6859" spans="2:13" ht="10" hidden="1" customHeight="1" outlineLevel="1" x14ac:dyDescent="0.15"/>
    <row r="6860" spans="2:13" s="1" customFormat="1" ht="15" hidden="1" customHeight="1" outlineLevel="1" x14ac:dyDescent="0.15">
      <c r="B6860" s="7"/>
      <c r="D6860" s="9" t="s">
        <v>17</v>
      </c>
      <c r="F6860" s="8" t="s">
        <v>9</v>
      </c>
      <c r="H6860" s="29">
        <f>H6834</f>
        <v>0</v>
      </c>
      <c r="I6860" s="29">
        <f>I6834</f>
        <v>0</v>
      </c>
      <c r="J6860" s="29">
        <f>J6834</f>
        <v>0</v>
      </c>
      <c r="K6860" s="29">
        <f>K6834</f>
        <v>0</v>
      </c>
      <c r="L6860" s="29">
        <f>L6834</f>
        <v>0</v>
      </c>
    </row>
    <row r="6861" spans="2:13" ht="4" hidden="1" customHeight="1" outlineLevel="1" x14ac:dyDescent="0.15">
      <c r="D6861" s="9"/>
      <c r="F6861" s="1"/>
      <c r="H6861" s="1"/>
      <c r="I6861" s="1"/>
      <c r="J6861" s="1"/>
      <c r="K6861" s="1"/>
      <c r="L6861" s="1"/>
    </row>
    <row r="6862" spans="2:13" s="1" customFormat="1" ht="15" hidden="1" customHeight="1" outlineLevel="1" x14ac:dyDescent="0.15">
      <c r="B6862" s="7"/>
      <c r="D6862" s="9" t="s">
        <v>249</v>
      </c>
      <c r="F6862" s="8" t="s">
        <v>9</v>
      </c>
      <c r="H6862" s="29" cm="1">
        <f t="array" ref="H6862">SUM(H6823:H6830 * (H6839:H6846 &lt;H6810))</f>
        <v>0</v>
      </c>
      <c r="I6862" s="29" cm="1">
        <f t="array" ref="I6862">SUM(I6823:I6830 * (I6839:I6846 &lt;I6810))</f>
        <v>0</v>
      </c>
      <c r="J6862" s="29" cm="1">
        <f t="array" ref="J6862">SUM(J6823:J6830 * (J6839:J6846 &lt;J6810))</f>
        <v>0</v>
      </c>
      <c r="K6862" s="29" cm="1">
        <f t="array" ref="K6862">SUM(K6823:K6830 * (K6839:K6846 &lt;K6810))</f>
        <v>0</v>
      </c>
      <c r="L6862" s="29" cm="1">
        <f t="array" ref="L6862">SUM(L6823:L6830 * (L6839:L6846 &lt;L6810))</f>
        <v>0</v>
      </c>
    </row>
    <row r="6863" spans="2:13" ht="4" hidden="1" customHeight="1" outlineLevel="1" x14ac:dyDescent="0.15">
      <c r="D6863" s="9"/>
      <c r="F6863" s="1"/>
      <c r="H6863" s="1"/>
      <c r="I6863" s="1"/>
      <c r="J6863" s="1"/>
      <c r="K6863" s="1"/>
      <c r="L6863" s="1"/>
    </row>
    <row r="6864" spans="2:13" s="1" customFormat="1" ht="15" hidden="1" customHeight="1" outlineLevel="1" x14ac:dyDescent="0.15">
      <c r="B6864" s="7"/>
      <c r="D6864" s="9" t="s">
        <v>11</v>
      </c>
      <c r="F6864" s="8" t="str">
        <f>ReportingCurrencyUnitLables</f>
        <v>USD 000s</v>
      </c>
      <c r="H6864" s="29">
        <f>H6814 * H6834 / 1000</f>
        <v>0</v>
      </c>
      <c r="I6864" s="105">
        <f t="shared" ref="I6864:L6864" si="399">I6814 * I6834 / 1000</f>
        <v>0</v>
      </c>
      <c r="J6864" s="29">
        <f t="shared" si="399"/>
        <v>0</v>
      </c>
      <c r="K6864" s="29">
        <f t="shared" si="399"/>
        <v>0</v>
      </c>
      <c r="L6864" s="29">
        <f t="shared" si="399"/>
        <v>0</v>
      </c>
    </row>
    <row r="6865" spans="2:13" ht="4" hidden="1" customHeight="1" outlineLevel="1" x14ac:dyDescent="0.15">
      <c r="D6865" s="9"/>
      <c r="F6865" s="1"/>
      <c r="H6865" s="1"/>
      <c r="I6865" s="1"/>
      <c r="J6865" s="1"/>
      <c r="K6865" s="1"/>
      <c r="L6865" s="1"/>
    </row>
    <row r="6866" spans="2:13" s="1" customFormat="1" ht="15" hidden="1" customHeight="1" outlineLevel="1" x14ac:dyDescent="0.15">
      <c r="B6866" s="7"/>
      <c r="D6866" s="9" t="s">
        <v>13</v>
      </c>
      <c r="F6866" s="8" t="s">
        <v>14</v>
      </c>
      <c r="H6866" s="30">
        <f>IF(H6860=0,0,H6862 / H6860)</f>
        <v>0</v>
      </c>
      <c r="I6866" s="30">
        <f>IF(I6860=0,0,I6862 / I6860)</f>
        <v>0</v>
      </c>
      <c r="J6866" s="30">
        <f>IF(J6860=0,0,J6862 / J6860)</f>
        <v>0</v>
      </c>
      <c r="K6866" s="30">
        <f>IF(K6860=0,0,K6862 / K6860)</f>
        <v>0</v>
      </c>
      <c r="L6866" s="30">
        <f>IF(L6860=0,0,L6862 / L6860)</f>
        <v>0</v>
      </c>
    </row>
    <row r="6867" spans="2:13" ht="4" hidden="1" customHeight="1" outlineLevel="1" x14ac:dyDescent="0.15">
      <c r="D6867" s="9"/>
      <c r="F6867" s="1"/>
      <c r="H6867" s="1"/>
      <c r="I6867" s="1"/>
      <c r="J6867" s="1"/>
      <c r="K6867" s="1"/>
      <c r="L6867" s="1"/>
    </row>
    <row r="6868" spans="2:13" ht="15" hidden="1" customHeight="1" outlineLevel="1" x14ac:dyDescent="0.15">
      <c r="D6868" s="9" t="s">
        <v>301</v>
      </c>
      <c r="F6868" s="8" t="str">
        <f>ReportingCurrencyUnitLables</f>
        <v>USD 000s</v>
      </c>
      <c r="G6868" s="1"/>
      <c r="H6868" s="105" cm="1">
        <f t="array" ref="H6868">SUM((H6849:H6856&lt;H6814) * (H6814 - H6849:H6856) * H6823:H6830) / 1000</f>
        <v>0</v>
      </c>
      <c r="I6868" s="105" cm="1">
        <f t="array" ref="I6868">SUM((I6849:I6856&lt;I6814) * (I6814 - I6849:I6856) * I6823:I6830) / 1000</f>
        <v>0</v>
      </c>
      <c r="J6868" s="105" cm="1">
        <f t="array" ref="J6868">SUM((J6849:J6856&lt;J6814) * (J6814 - J6849:J6856) * J6823:J6830) / 1000</f>
        <v>0</v>
      </c>
      <c r="K6868" s="105" cm="1">
        <f t="array" ref="K6868">SUM((K6849:K6856&lt;K6814) * (K6814 - K6849:K6856) * K6823:K6830) / 1000</f>
        <v>0</v>
      </c>
      <c r="L6868" s="105" cm="1">
        <f t="array" ref="L6868">SUM((L6849:L6856&lt;L6814) * (L6814 - L6849:L6856) * L6823:L6830) / 1000</f>
        <v>0</v>
      </c>
    </row>
    <row r="6869" spans="2:13" ht="4" hidden="1" customHeight="1" outlineLevel="1" x14ac:dyDescent="0.15">
      <c r="D6869" s="9"/>
      <c r="F6869" s="1"/>
      <c r="H6869" s="1"/>
      <c r="I6869" s="1"/>
      <c r="J6869" s="1"/>
      <c r="K6869" s="1"/>
      <c r="L6869" s="1"/>
    </row>
    <row r="6870" spans="2:13" s="1" customFormat="1" ht="15" hidden="1" customHeight="1" outlineLevel="1" x14ac:dyDescent="0.15">
      <c r="B6870" s="7"/>
      <c r="D6870" s="9" t="s">
        <v>252</v>
      </c>
      <c r="F6870" s="8" t="s">
        <v>250</v>
      </c>
      <c r="H6870" s="30">
        <f>IF(H6864=0, 0, H6868/H6864)</f>
        <v>0</v>
      </c>
      <c r="I6870" s="30">
        <f>IF(I6864=0, 0, I6868/I6864)</f>
        <v>0</v>
      </c>
      <c r="J6870" s="30">
        <f>IF(J6864=0, 0, J6868/J6864)</f>
        <v>0</v>
      </c>
      <c r="K6870" s="30">
        <f>IF(K6864=0, 0, K6868/K6864)</f>
        <v>0</v>
      </c>
      <c r="L6870" s="30">
        <f>IF(L6864=0, 0, L6868/L6864)</f>
        <v>0</v>
      </c>
    </row>
    <row r="6871" spans="2:13" ht="4" hidden="1" customHeight="1" outlineLevel="1" x14ac:dyDescent="0.15">
      <c r="D6871" s="9"/>
      <c r="F6871" s="1"/>
      <c r="H6871" s="1"/>
      <c r="I6871" s="1"/>
      <c r="J6871" s="1"/>
      <c r="K6871" s="1"/>
      <c r="L6871" s="1"/>
    </row>
    <row r="6872" spans="2:13" s="1" customFormat="1" ht="15" hidden="1" customHeight="1" outlineLevel="1" x14ac:dyDescent="0.15">
      <c r="B6872" s="7"/>
      <c r="C6872" s="7"/>
      <c r="D6872" s="9" t="s">
        <v>251</v>
      </c>
      <c r="F6872" s="8" t="s">
        <v>259</v>
      </c>
      <c r="H6872" s="31"/>
      <c r="I6872" s="30">
        <f>IF(H6870=0, 0, -(I6870-H6870) / H6870)</f>
        <v>0</v>
      </c>
      <c r="J6872" s="30">
        <f>IF(I6870=0, 0, -(J6870-I6870) / I6870)</f>
        <v>0</v>
      </c>
      <c r="K6872" s="30">
        <f>IF(J6870=0, 0, -(K6870-J6870) / J6870)</f>
        <v>0</v>
      </c>
      <c r="L6872" s="30">
        <f>IF(K6870=0, 0, -(L6870-K6870) / K6870)</f>
        <v>0</v>
      </c>
    </row>
    <row r="6873" spans="2:13" hidden="1" outlineLevel="1" x14ac:dyDescent="0.15"/>
    <row r="6874" spans="2:13" s="1" customFormat="1" ht="18" hidden="1" customHeight="1" outlineLevel="1" x14ac:dyDescent="0.15">
      <c r="B6874" s="7"/>
      <c r="C6874" s="95" t="s">
        <v>241</v>
      </c>
      <c r="D6874" s="95"/>
      <c r="E6874" s="97">
        <f>IF(AND(J6801 = "Yes", OR(ISBLANK(Worker_Type_Filter), Worker_Type_Filter = H6806),
 OR(ISBLANK(Country_Filter), Country_Filter = J6806)), 1, 0)</f>
        <v>1</v>
      </c>
      <c r="F6874" s="96"/>
      <c r="G6874" s="96"/>
      <c r="H6874" s="96" t="s">
        <v>4</v>
      </c>
      <c r="I6874" s="96" t="s">
        <v>5</v>
      </c>
      <c r="J6874" s="96" t="s">
        <v>6</v>
      </c>
      <c r="K6874" s="96" t="s">
        <v>257</v>
      </c>
      <c r="L6874" s="96" t="s">
        <v>258</v>
      </c>
      <c r="M6874" s="96"/>
    </row>
    <row r="6875" spans="2:13" ht="10" hidden="1" customHeight="1" outlineLevel="1" x14ac:dyDescent="0.15">
      <c r="C6875" s="44" t="s">
        <v>248</v>
      </c>
    </row>
    <row r="6876" spans="2:13" ht="4" hidden="1" customHeight="1" outlineLevel="1" x14ac:dyDescent="0.15"/>
    <row r="6877" spans="2:13" s="1" customFormat="1" ht="15" hidden="1" customHeight="1" outlineLevel="1" x14ac:dyDescent="0.15">
      <c r="B6877" s="7"/>
      <c r="C6877" s="19">
        <v>1</v>
      </c>
      <c r="D6877" s="9" t="s">
        <v>17</v>
      </c>
      <c r="F6877" s="8" t="s">
        <v>9</v>
      </c>
      <c r="H6877" s="29">
        <f>H6860 * $E6874</f>
        <v>0</v>
      </c>
      <c r="I6877" s="29">
        <f>I6860 * $E6874</f>
        <v>0</v>
      </c>
      <c r="J6877" s="29">
        <f>J6860 * $E6874</f>
        <v>0</v>
      </c>
      <c r="K6877" s="29">
        <f>K6860 * $E6874</f>
        <v>0</v>
      </c>
      <c r="L6877" s="29">
        <f>L6860 * $E6874</f>
        <v>0</v>
      </c>
    </row>
    <row r="6878" spans="2:13" ht="4" hidden="1" customHeight="1" outlineLevel="1" x14ac:dyDescent="0.15">
      <c r="D6878" s="9"/>
      <c r="F6878" s="1"/>
      <c r="H6878" s="1"/>
      <c r="I6878" s="1"/>
      <c r="J6878" s="1"/>
      <c r="K6878" s="1"/>
      <c r="L6878" s="1"/>
    </row>
    <row r="6879" spans="2:13" s="1" customFormat="1" ht="15" hidden="1" customHeight="1" outlineLevel="1" x14ac:dyDescent="0.15">
      <c r="B6879" s="7"/>
      <c r="C6879" s="19">
        <v>2</v>
      </c>
      <c r="D6879" s="9" t="s">
        <v>249</v>
      </c>
      <c r="F6879" s="8" t="s">
        <v>9</v>
      </c>
      <c r="H6879" s="29">
        <f>H6862 * $E6874</f>
        <v>0</v>
      </c>
      <c r="I6879" s="29">
        <f>I6862 * $E6874</f>
        <v>0</v>
      </c>
      <c r="J6879" s="29">
        <f>J6862 * $E6874</f>
        <v>0</v>
      </c>
      <c r="K6879" s="29">
        <f>K6862 * $E6874</f>
        <v>0</v>
      </c>
      <c r="L6879" s="29">
        <f>L6862 * $E6874</f>
        <v>0</v>
      </c>
    </row>
    <row r="6880" spans="2:13" ht="4" hidden="1" customHeight="1" outlineLevel="1" x14ac:dyDescent="0.15">
      <c r="D6880" s="9"/>
      <c r="F6880" s="1"/>
      <c r="H6880" s="1"/>
      <c r="I6880" s="1"/>
      <c r="J6880" s="1"/>
      <c r="K6880" s="1"/>
      <c r="L6880" s="1"/>
    </row>
    <row r="6881" spans="2:14" s="1" customFormat="1" ht="15" hidden="1" customHeight="1" outlineLevel="1" x14ac:dyDescent="0.15">
      <c r="B6881" s="7"/>
      <c r="C6881" s="19">
        <v>3</v>
      </c>
      <c r="D6881" s="9" t="s">
        <v>11</v>
      </c>
      <c r="F6881" s="8" t="str">
        <f>ReportingCurrencyUnitLables</f>
        <v>USD 000s</v>
      </c>
      <c r="H6881" s="29">
        <f>H6864 * $E6874</f>
        <v>0</v>
      </c>
      <c r="I6881" s="29">
        <f>I6864 * $E6874</f>
        <v>0</v>
      </c>
      <c r="J6881" s="29">
        <f>J6864 * $E6874</f>
        <v>0</v>
      </c>
      <c r="K6881" s="29">
        <f>K6864 * $E6874</f>
        <v>0</v>
      </c>
      <c r="L6881" s="29">
        <f>L6864 * $E6874</f>
        <v>0</v>
      </c>
    </row>
    <row r="6882" spans="2:14" ht="4" hidden="1" customHeight="1" outlineLevel="1" x14ac:dyDescent="0.15">
      <c r="D6882" s="9"/>
      <c r="F6882" s="1"/>
      <c r="H6882" s="1"/>
      <c r="I6882" s="1"/>
      <c r="J6882" s="1"/>
      <c r="K6882" s="1"/>
      <c r="L6882" s="1"/>
    </row>
    <row r="6883" spans="2:14" s="1" customFormat="1" ht="15" hidden="1" customHeight="1" outlineLevel="1" x14ac:dyDescent="0.15">
      <c r="B6883" s="7"/>
      <c r="C6883" s="19">
        <v>4</v>
      </c>
      <c r="D6883" s="9" t="s">
        <v>256</v>
      </c>
      <c r="F6883" s="8" t="str">
        <f>ReportingCurrencyUnitLables</f>
        <v>USD 000s</v>
      </c>
      <c r="H6883" s="29">
        <f>H6868 * $E6874</f>
        <v>0</v>
      </c>
      <c r="I6883" s="29">
        <f>I6868 * $E6874</f>
        <v>0</v>
      </c>
      <c r="J6883" s="29">
        <f>J6868 * $E6874</f>
        <v>0</v>
      </c>
      <c r="K6883" s="29">
        <f>K6868 * $E6874</f>
        <v>0</v>
      </c>
      <c r="L6883" s="29">
        <f>L6868 * $E6874</f>
        <v>0</v>
      </c>
    </row>
    <row r="6884" spans="2:14" ht="4" hidden="1" customHeight="1" outlineLevel="1" x14ac:dyDescent="0.15">
      <c r="D6884" s="9"/>
      <c r="F6884" s="1"/>
      <c r="H6884" s="1"/>
      <c r="I6884" s="1"/>
      <c r="J6884" s="1"/>
      <c r="K6884" s="1"/>
      <c r="L6884" s="1"/>
    </row>
    <row r="6885" spans="2:14" ht="10" hidden="1" customHeight="1" outlineLevel="1" x14ac:dyDescent="0.15">
      <c r="B6885" s="45"/>
      <c r="C6885" s="41"/>
      <c r="D6885" s="41"/>
      <c r="E6885" s="41"/>
      <c r="F6885" s="41"/>
      <c r="G6885" s="41"/>
      <c r="H6885" s="41"/>
      <c r="I6885" s="46"/>
      <c r="J6885" s="46"/>
      <c r="K6885" s="46"/>
      <c r="L6885" s="41"/>
      <c r="M6885" s="41"/>
      <c r="N6885" s="1"/>
    </row>
    <row r="6886" spans="2:14" ht="10" customHeight="1" x14ac:dyDescent="0.15"/>
    <row r="6887" spans="2:14" s="1" customFormat="1" ht="19" collapsed="1" x14ac:dyDescent="0.15">
      <c r="B6887" s="87" cm="1">
        <f t="array" aca="1" ref="B6887" ca="1">MAX($B$2:OFFSET(B6887,-1,0)+1)</f>
        <v>81</v>
      </c>
      <c r="C6887" s="88" t="str">
        <f>UPPER(J6892) &amp;" / " &amp; K6892  &amp; " / " &amp; L6892 &amp; " / " &amp; H6892</f>
        <v xml:space="preserve"> /  /  / </v>
      </c>
      <c r="D6887" s="88"/>
      <c r="E6887" s="41"/>
      <c r="F6887" s="41"/>
      <c r="G6887" s="41"/>
      <c r="H6887" s="62" t="str">
        <f>IF(COUNTIF(E6889:E6969, "!")&gt;0, "!", "")</f>
        <v/>
      </c>
      <c r="I6887" s="18" t="s">
        <v>240</v>
      </c>
      <c r="J6887" s="2" t="s">
        <v>210</v>
      </c>
      <c r="K6887" s="18" t="s">
        <v>266</v>
      </c>
      <c r="L6887" s="42">
        <f>E6960</f>
        <v>1</v>
      </c>
      <c r="M6887" s="41"/>
    </row>
    <row r="6888" spans="2:14" s="1" customFormat="1" ht="4" hidden="1" customHeight="1" outlineLevel="1" x14ac:dyDescent="0.15">
      <c r="B6888" s="92"/>
      <c r="C6888" s="93"/>
      <c r="D6888" s="93"/>
      <c r="E6888" s="93"/>
      <c r="F6888" s="93"/>
      <c r="G6888" s="93"/>
      <c r="H6888" s="93"/>
      <c r="I6888" s="94"/>
      <c r="J6888" s="94"/>
      <c r="K6888" s="94"/>
      <c r="L6888" s="93"/>
      <c r="M6888" s="93"/>
    </row>
    <row r="6889" spans="2:14" ht="10" hidden="1" customHeight="1" outlineLevel="1" x14ac:dyDescent="0.15"/>
    <row r="6890" spans="2:14" ht="15" hidden="1" customHeight="1" outlineLevel="1" x14ac:dyDescent="0.15">
      <c r="D6890" s="1"/>
      <c r="E6890" s="1"/>
      <c r="H6890" s="4" t="s">
        <v>1</v>
      </c>
      <c r="J6890" s="4" t="s">
        <v>0</v>
      </c>
      <c r="K6890" s="4" t="s">
        <v>209</v>
      </c>
      <c r="L6890" s="4" t="s">
        <v>263</v>
      </c>
    </row>
    <row r="6891" spans="2:14" ht="5" hidden="1" customHeight="1" outlineLevel="1" x14ac:dyDescent="0.15">
      <c r="D6891" s="1"/>
      <c r="E6891" s="1"/>
      <c r="H6891" s="1"/>
      <c r="J6891" s="1"/>
      <c r="K6891" s="1"/>
      <c r="L6891" s="1"/>
    </row>
    <row r="6892" spans="2:14" ht="15" hidden="1" customHeight="1" outlineLevel="1" x14ac:dyDescent="0.15">
      <c r="D6892" s="9" t="s">
        <v>2</v>
      </c>
      <c r="E6892" s="1"/>
      <c r="H6892" s="2"/>
      <c r="J6892" s="2"/>
      <c r="K6892" s="2"/>
      <c r="L6892" s="2"/>
    </row>
    <row r="6893" spans="2:14" hidden="1" outlineLevel="1" x14ac:dyDescent="0.15">
      <c r="D6893" s="1"/>
      <c r="E6893" s="1"/>
      <c r="F6893" s="1"/>
      <c r="H6893" s="1"/>
      <c r="I6893" s="1"/>
      <c r="J6893" s="1"/>
      <c r="K6893" s="1"/>
      <c r="L6893" s="1"/>
    </row>
    <row r="6894" spans="2:14" s="1" customFormat="1" ht="18" hidden="1" customHeight="1" outlineLevel="1" x14ac:dyDescent="0.15">
      <c r="B6894" s="7"/>
      <c r="C6894" s="95" t="s">
        <v>3</v>
      </c>
      <c r="D6894" s="95"/>
      <c r="E6894" s="95"/>
      <c r="F6894" s="96"/>
      <c r="G6894" s="96"/>
      <c r="H6894" s="96" t="s">
        <v>4</v>
      </c>
      <c r="I6894" s="96" t="s">
        <v>5</v>
      </c>
      <c r="J6894" s="96" t="s">
        <v>6</v>
      </c>
      <c r="K6894" s="96" t="s">
        <v>257</v>
      </c>
      <c r="L6894" s="96" t="s">
        <v>258</v>
      </c>
      <c r="M6894" s="96"/>
    </row>
    <row r="6895" spans="2:14" ht="10" hidden="1" customHeight="1" outlineLevel="1" x14ac:dyDescent="0.15">
      <c r="H6895" s="1"/>
      <c r="I6895" s="1"/>
      <c r="J6895" s="1"/>
      <c r="K6895" s="1"/>
      <c r="L6895" s="1"/>
    </row>
    <row r="6896" spans="2:14" s="1" customFormat="1" ht="15" hidden="1" customHeight="1" outlineLevel="1" x14ac:dyDescent="0.15">
      <c r="B6896" s="7"/>
      <c r="D6896" s="9" t="s">
        <v>3</v>
      </c>
      <c r="F6896" s="17" t="s">
        <v>331</v>
      </c>
      <c r="H6896" s="22"/>
      <c r="I6896" s="22"/>
      <c r="J6896" s="22"/>
      <c r="K6896" s="22"/>
      <c r="L6896" s="22"/>
    </row>
    <row r="6897" spans="2:13" ht="4" hidden="1" customHeight="1" outlineLevel="1" x14ac:dyDescent="0.15">
      <c r="D6897" s="1"/>
      <c r="E6897" s="1"/>
      <c r="F6897" s="1"/>
      <c r="H6897" s="1"/>
      <c r="I6897" s="1"/>
      <c r="J6897" s="1"/>
      <c r="K6897" s="1"/>
      <c r="L6897" s="1"/>
    </row>
    <row r="6898" spans="2:13" s="1" customFormat="1" ht="15" hidden="1" customHeight="1" outlineLevel="1" x14ac:dyDescent="0.15">
      <c r="B6898" s="7"/>
      <c r="D6898" s="9" t="s">
        <v>246</v>
      </c>
      <c r="F6898" s="8" t="str">
        <f>F6900 &amp; ":" &amp; F6896</f>
        <v>USD:[currency code]</v>
      </c>
      <c r="H6898" s="24"/>
      <c r="I6898" s="24"/>
      <c r="J6898" s="24"/>
      <c r="K6898" s="24"/>
      <c r="L6898" s="24"/>
    </row>
    <row r="6899" spans="2:13" ht="4" hidden="1" customHeight="1" outlineLevel="1" x14ac:dyDescent="0.15">
      <c r="D6899" s="1"/>
      <c r="E6899" s="1"/>
      <c r="F6899" s="1"/>
      <c r="H6899" s="1"/>
      <c r="I6899" s="1"/>
      <c r="J6899" s="1"/>
      <c r="K6899" s="1"/>
      <c r="L6899" s="1"/>
    </row>
    <row r="6900" spans="2:13" s="1" customFormat="1" ht="15" hidden="1" customHeight="1" outlineLevel="1" x14ac:dyDescent="0.15">
      <c r="B6900" s="7"/>
      <c r="D6900" s="9" t="s">
        <v>16</v>
      </c>
      <c r="F6900" s="8" t="str">
        <f>ReportingCurrency</f>
        <v>USD</v>
      </c>
      <c r="H6900" s="28">
        <f>IF(H6898=0, 0, H6896/H6898)</f>
        <v>0</v>
      </c>
      <c r="I6900" s="28">
        <f>IF(I6898=0, 0, I6896/I6898)</f>
        <v>0</v>
      </c>
      <c r="J6900" s="28">
        <f>IF(J6898=0, 0, J6896/J6898)</f>
        <v>0</v>
      </c>
      <c r="K6900" s="28">
        <f>IF(K6898=0, 0, K6896/K6898)</f>
        <v>0</v>
      </c>
      <c r="L6900" s="28">
        <f>IF(L6898=0, 0, L6896/L6898)</f>
        <v>0</v>
      </c>
    </row>
    <row r="6901" spans="2:13" ht="4" hidden="1" customHeight="1" outlineLevel="1" x14ac:dyDescent="0.15">
      <c r="D6901" s="1"/>
      <c r="E6901" s="1"/>
      <c r="F6901" s="1"/>
      <c r="H6901" s="1"/>
      <c r="I6901" s="1"/>
      <c r="J6901" s="1"/>
      <c r="K6901" s="1"/>
      <c r="L6901" s="1"/>
    </row>
    <row r="6902" spans="2:13" s="1" customFormat="1" ht="15" hidden="1" customHeight="1" outlineLevel="1" x14ac:dyDescent="0.15">
      <c r="B6902" s="7"/>
      <c r="D6902" s="9" t="s">
        <v>253</v>
      </c>
      <c r="F6902" s="8" t="s">
        <v>254</v>
      </c>
      <c r="H6902" s="2"/>
      <c r="I6902" s="2"/>
      <c r="J6902" s="2"/>
      <c r="K6902" s="2"/>
      <c r="L6902" s="2"/>
    </row>
    <row r="6903" spans="2:13" ht="4" hidden="1" customHeight="1" outlineLevel="1" x14ac:dyDescent="0.15">
      <c r="D6903" s="1"/>
      <c r="E6903" s="1"/>
      <c r="F6903" s="1"/>
      <c r="H6903" s="1"/>
      <c r="I6903" s="1"/>
      <c r="J6903" s="1"/>
      <c r="K6903" s="1"/>
      <c r="L6903" s="1"/>
    </row>
    <row r="6904" spans="2:13" s="1" customFormat="1" ht="15" hidden="1" customHeight="1" outlineLevel="1" x14ac:dyDescent="0.15">
      <c r="B6904" s="7"/>
      <c r="D6904" s="9" t="s">
        <v>279</v>
      </c>
      <c r="F6904" s="8" t="s">
        <v>255</v>
      </c>
      <c r="H6904" s="25"/>
      <c r="I6904" s="25"/>
      <c r="J6904" s="25"/>
      <c r="K6904" s="25"/>
      <c r="L6904" s="25"/>
    </row>
    <row r="6905" spans="2:13" hidden="1" outlineLevel="1" x14ac:dyDescent="0.15">
      <c r="D6905" s="1"/>
      <c r="E6905" s="1"/>
      <c r="F6905" s="1"/>
      <c r="H6905" s="1"/>
      <c r="I6905" s="1"/>
      <c r="J6905" s="1"/>
      <c r="K6905" s="1"/>
      <c r="L6905" s="1"/>
    </row>
    <row r="6906" spans="2:13" s="1" customFormat="1" ht="18" hidden="1" customHeight="1" outlineLevel="1" x14ac:dyDescent="0.15">
      <c r="B6906" s="7"/>
      <c r="C6906" s="95" t="s">
        <v>8</v>
      </c>
      <c r="D6906" s="95"/>
      <c r="E6906" s="95"/>
      <c r="F6906" s="96"/>
      <c r="G6906" s="96"/>
      <c r="H6906" s="96" t="s">
        <v>4</v>
      </c>
      <c r="I6906" s="96" t="s">
        <v>5</v>
      </c>
      <c r="J6906" s="96" t="s">
        <v>6</v>
      </c>
      <c r="K6906" s="96" t="s">
        <v>257</v>
      </c>
      <c r="L6906" s="96" t="s">
        <v>258</v>
      </c>
      <c r="M6906" s="96"/>
    </row>
    <row r="6907" spans="2:13" ht="10" hidden="1" customHeight="1" outlineLevel="1" x14ac:dyDescent="0.15">
      <c r="H6907" s="1"/>
      <c r="I6907" s="1"/>
      <c r="J6907" s="1"/>
      <c r="K6907" s="1"/>
      <c r="L6907" s="1"/>
    </row>
    <row r="6908" spans="2:13" ht="15" hidden="1" customHeight="1" outlineLevel="1" x14ac:dyDescent="0.15">
      <c r="D6908" s="9" t="s">
        <v>323</v>
      </c>
      <c r="E6908" s="1"/>
      <c r="F6908" s="1"/>
      <c r="H6908" s="65"/>
      <c r="I6908" s="1"/>
      <c r="J6908" s="1"/>
      <c r="K6908" s="1"/>
      <c r="L6908" s="1"/>
    </row>
    <row r="6909" spans="2:13" s="1" customFormat="1" ht="15" hidden="1" customHeight="1" outlineLevel="1" x14ac:dyDescent="0.15">
      <c r="B6909" s="7"/>
      <c r="D6909" s="63" t="s">
        <v>317</v>
      </c>
      <c r="F6909" s="8" t="s">
        <v>18</v>
      </c>
      <c r="H6909" s="23"/>
      <c r="I6909" s="23"/>
      <c r="J6909" s="23"/>
      <c r="K6909" s="23"/>
      <c r="L6909" s="23"/>
    </row>
    <row r="6910" spans="2:13" s="1" customFormat="1" ht="15" hidden="1" customHeight="1" outlineLevel="1" x14ac:dyDescent="0.15">
      <c r="B6910" s="7"/>
      <c r="D6910" s="63" t="s">
        <v>302</v>
      </c>
      <c r="F6910" s="8" t="s">
        <v>18</v>
      </c>
      <c r="H6910" s="23"/>
      <c r="I6910" s="23"/>
      <c r="J6910" s="23"/>
      <c r="K6910" s="23"/>
      <c r="L6910" s="23"/>
    </row>
    <row r="6911" spans="2:13" s="1" customFormat="1" ht="15" hidden="1" customHeight="1" outlineLevel="1" x14ac:dyDescent="0.15">
      <c r="B6911" s="7"/>
      <c r="D6911" s="63" t="s">
        <v>303</v>
      </c>
      <c r="F6911" s="8" t="s">
        <v>18</v>
      </c>
      <c r="H6911" s="23"/>
      <c r="I6911" s="23"/>
      <c r="J6911" s="23"/>
      <c r="K6911" s="23"/>
      <c r="L6911" s="23"/>
    </row>
    <row r="6912" spans="2:13" s="1" customFormat="1" ht="15" hidden="1" customHeight="1" outlineLevel="1" x14ac:dyDescent="0.15">
      <c r="B6912" s="7"/>
      <c r="D6912" s="63" t="s">
        <v>304</v>
      </c>
      <c r="F6912" s="8" t="s">
        <v>18</v>
      </c>
      <c r="H6912" s="23"/>
      <c r="I6912" s="23"/>
      <c r="J6912" s="23"/>
      <c r="K6912" s="23"/>
      <c r="L6912" s="23"/>
    </row>
    <row r="6913" spans="2:13" s="1" customFormat="1" ht="15" hidden="1" customHeight="1" outlineLevel="1" x14ac:dyDescent="0.15">
      <c r="B6913" s="7"/>
      <c r="D6913" s="63" t="s">
        <v>318</v>
      </c>
      <c r="F6913" s="8" t="s">
        <v>18</v>
      </c>
      <c r="H6913" s="23"/>
      <c r="I6913" s="23"/>
      <c r="J6913" s="23"/>
      <c r="K6913" s="23"/>
      <c r="L6913" s="23"/>
    </row>
    <row r="6914" spans="2:13" s="1" customFormat="1" ht="15" hidden="1" customHeight="1" outlineLevel="1" x14ac:dyDescent="0.15">
      <c r="B6914" s="7"/>
      <c r="D6914" s="63" t="s">
        <v>319</v>
      </c>
      <c r="F6914" s="8" t="s">
        <v>18</v>
      </c>
      <c r="H6914" s="23"/>
      <c r="I6914" s="23"/>
      <c r="J6914" s="23"/>
      <c r="K6914" s="23"/>
      <c r="L6914" s="23"/>
    </row>
    <row r="6915" spans="2:13" s="1" customFormat="1" ht="15" hidden="1" customHeight="1" outlineLevel="1" x14ac:dyDescent="0.15">
      <c r="B6915" s="7"/>
      <c r="D6915" s="63" t="s">
        <v>320</v>
      </c>
      <c r="F6915" s="8" t="s">
        <v>18</v>
      </c>
      <c r="H6915" s="23"/>
      <c r="I6915" s="23"/>
      <c r="J6915" s="23"/>
      <c r="K6915" s="23"/>
      <c r="L6915" s="23"/>
    </row>
    <row r="6916" spans="2:13" s="1" customFormat="1" ht="15" hidden="1" customHeight="1" outlineLevel="1" x14ac:dyDescent="0.15">
      <c r="B6916" s="7"/>
      <c r="D6916" s="63" t="s">
        <v>321</v>
      </c>
      <c r="F6916" s="8" t="s">
        <v>18</v>
      </c>
      <c r="H6916" s="23"/>
      <c r="I6916" s="23"/>
      <c r="J6916" s="23"/>
      <c r="K6916" s="23"/>
      <c r="L6916" s="23"/>
    </row>
    <row r="6917" spans="2:13" ht="4" hidden="1" customHeight="1" outlineLevel="1" x14ac:dyDescent="0.15">
      <c r="D6917" s="1"/>
      <c r="E6917" s="1"/>
      <c r="F6917" s="1"/>
      <c r="H6917" s="1"/>
      <c r="I6917" s="1"/>
      <c r="J6917" s="1"/>
      <c r="K6917" s="1"/>
      <c r="L6917" s="1"/>
    </row>
    <row r="6918" spans="2:13" s="1" customFormat="1" ht="15" hidden="1" customHeight="1" outlineLevel="1" x14ac:dyDescent="0.15">
      <c r="B6918" s="7"/>
      <c r="D6918" s="66" t="s">
        <v>327</v>
      </c>
      <c r="F6918" s="8" t="s">
        <v>18</v>
      </c>
      <c r="H6918" s="23"/>
      <c r="I6918" s="23"/>
      <c r="J6918" s="23"/>
      <c r="K6918" s="23"/>
      <c r="L6918" s="23"/>
    </row>
    <row r="6919" spans="2:13" ht="4" hidden="1" customHeight="1" outlineLevel="1" x14ac:dyDescent="0.15">
      <c r="D6919" s="1"/>
      <c r="E6919" s="1"/>
      <c r="F6919" s="1"/>
      <c r="H6919" s="1"/>
      <c r="I6919" s="1"/>
      <c r="J6919" s="1"/>
      <c r="K6919" s="1"/>
      <c r="L6919" s="1"/>
    </row>
    <row r="6920" spans="2:13" s="1" customFormat="1" ht="15" hidden="1" customHeight="1" outlineLevel="1" x14ac:dyDescent="0.15">
      <c r="B6920" s="7"/>
      <c r="D6920" s="60" t="s">
        <v>310</v>
      </c>
      <c r="E6920"/>
      <c r="F6920" s="8" t="s">
        <v>18</v>
      </c>
      <c r="H6920" s="28">
        <f>SUM(H6909:H6916, H6918)</f>
        <v>0</v>
      </c>
      <c r="I6920" s="28">
        <f t="shared" ref="I6920:L6920" si="400">SUM(I6909:I6916, I6918)</f>
        <v>0</v>
      </c>
      <c r="J6920" s="28">
        <f t="shared" si="400"/>
        <v>0</v>
      </c>
      <c r="K6920" s="28">
        <f t="shared" si="400"/>
        <v>0</v>
      </c>
      <c r="L6920" s="28">
        <f t="shared" si="400"/>
        <v>0</v>
      </c>
    </row>
    <row r="6921" spans="2:13" hidden="1" outlineLevel="1" x14ac:dyDescent="0.15">
      <c r="D6921" s="1"/>
      <c r="E6921" s="1"/>
      <c r="F6921" s="1"/>
      <c r="H6921" s="1"/>
      <c r="I6921" s="1"/>
      <c r="J6921" s="1"/>
      <c r="K6921" s="1"/>
      <c r="L6921" s="1"/>
    </row>
    <row r="6922" spans="2:13" s="1" customFormat="1" ht="18" hidden="1" customHeight="1" outlineLevel="1" x14ac:dyDescent="0.15">
      <c r="B6922" s="7"/>
      <c r="C6922" s="95" t="s">
        <v>322</v>
      </c>
      <c r="D6922" s="95"/>
      <c r="E6922" s="95"/>
      <c r="F6922" s="96"/>
      <c r="G6922" s="96"/>
      <c r="H6922" s="96" t="s">
        <v>4</v>
      </c>
      <c r="I6922" s="96" t="s">
        <v>5</v>
      </c>
      <c r="J6922" s="96" t="s">
        <v>6</v>
      </c>
      <c r="K6922" s="96" t="s">
        <v>257</v>
      </c>
      <c r="L6922" s="96" t="s">
        <v>258</v>
      </c>
      <c r="M6922" s="96"/>
    </row>
    <row r="6923" spans="2:13" ht="10" hidden="1" customHeight="1" outlineLevel="1" x14ac:dyDescent="0.15">
      <c r="H6923" s="1"/>
      <c r="I6923" s="1"/>
      <c r="J6923" s="1"/>
      <c r="K6923" s="1"/>
      <c r="L6923" s="1"/>
    </row>
    <row r="6924" spans="2:13" ht="15" hidden="1" customHeight="1" outlineLevel="1" x14ac:dyDescent="0.15">
      <c r="D6924" s="61" t="s">
        <v>308</v>
      </c>
      <c r="H6924" s="102" t="str" cm="1">
        <f t="array" ref="H6924">IF(OR(E6925:E6932 = "!"), "Red alert = missing data","")</f>
        <v/>
      </c>
      <c r="I6924" s="1"/>
      <c r="J6924" s="1"/>
      <c r="K6924" s="1"/>
      <c r="L6924" s="1"/>
    </row>
    <row r="6925" spans="2:13" s="1" customFormat="1" ht="15" hidden="1" customHeight="1" outlineLevel="1" x14ac:dyDescent="0.15">
      <c r="B6925" s="7"/>
      <c r="D6925" s="64" t="str">
        <f t="shared" ref="D6925:D6932" si="401">D6909</f>
        <v>[Role 1]</v>
      </c>
      <c r="E6925" s="62" t="str" cm="1">
        <f t="array" ref="E6925">IF(OR(H6909:L6909*H6925:L6925 &lt; H6909:L6909*1), "!", "")</f>
        <v/>
      </c>
      <c r="F6925" s="59" t="str">
        <f>F6896</f>
        <v>[currency code]</v>
      </c>
      <c r="H6925" s="23"/>
      <c r="I6925" s="23"/>
      <c r="J6925" s="23"/>
      <c r="K6925" s="23"/>
      <c r="L6925" s="23"/>
    </row>
    <row r="6926" spans="2:13" s="1" customFormat="1" ht="15" hidden="1" customHeight="1" outlineLevel="1" x14ac:dyDescent="0.15">
      <c r="B6926" s="7"/>
      <c r="D6926" s="64" t="str">
        <f t="shared" si="401"/>
        <v>[Role 2]</v>
      </c>
      <c r="E6926" s="62" t="str" cm="1">
        <f t="array" ref="E6926">IF(OR(H6910:L6910*H6926:L6926 &lt; H6910:L6910*1), "!", "")</f>
        <v/>
      </c>
      <c r="F6926" s="59" t="str">
        <f>F6896</f>
        <v>[currency code]</v>
      </c>
      <c r="H6926" s="23"/>
      <c r="I6926" s="23"/>
      <c r="J6926" s="23"/>
      <c r="K6926" s="23"/>
      <c r="L6926" s="23"/>
    </row>
    <row r="6927" spans="2:13" s="1" customFormat="1" ht="15" hidden="1" customHeight="1" outlineLevel="1" x14ac:dyDescent="0.15">
      <c r="B6927" s="7"/>
      <c r="D6927" s="64" t="str">
        <f t="shared" si="401"/>
        <v>[Role 3]</v>
      </c>
      <c r="E6927" s="62" t="str" cm="1">
        <f t="array" ref="E6927">IF(OR(H6911:L6911*H6927:L6927 &lt; H6911:L6911*1), "!", "")</f>
        <v/>
      </c>
      <c r="F6927" s="59" t="str">
        <f>F6896</f>
        <v>[currency code]</v>
      </c>
      <c r="H6927" s="23"/>
      <c r="I6927" s="23"/>
      <c r="J6927" s="23"/>
      <c r="K6927" s="23"/>
      <c r="L6927" s="23"/>
    </row>
    <row r="6928" spans="2:13" s="1" customFormat="1" ht="15" hidden="1" customHeight="1" outlineLevel="1" x14ac:dyDescent="0.15">
      <c r="B6928" s="7"/>
      <c r="D6928" s="64" t="str">
        <f t="shared" si="401"/>
        <v>[Role 4]</v>
      </c>
      <c r="E6928" s="62" t="str" cm="1">
        <f t="array" ref="E6928">IF(OR(H6912:L6912*H6928:L6928 &lt; H6912:L6912*1), "!", "")</f>
        <v/>
      </c>
      <c r="F6928" s="59" t="str">
        <f>F6896</f>
        <v>[currency code]</v>
      </c>
      <c r="H6928" s="23"/>
      <c r="I6928" s="23"/>
      <c r="J6928" s="23"/>
      <c r="K6928" s="23"/>
      <c r="L6928" s="23"/>
    </row>
    <row r="6929" spans="2:13" s="1" customFormat="1" ht="15" hidden="1" customHeight="1" outlineLevel="1" x14ac:dyDescent="0.15">
      <c r="B6929" s="7"/>
      <c r="D6929" s="64" t="str">
        <f t="shared" si="401"/>
        <v>[Role 5]</v>
      </c>
      <c r="E6929" s="62" t="str" cm="1">
        <f t="array" ref="E6929">IF(OR(H6913:L6913*H6929:L6929 &lt; H6913:L6913*1), "!", "")</f>
        <v/>
      </c>
      <c r="F6929" s="59" t="str">
        <f>F6896</f>
        <v>[currency code]</v>
      </c>
      <c r="H6929" s="23"/>
      <c r="I6929" s="23"/>
      <c r="J6929" s="23"/>
      <c r="K6929" s="23"/>
      <c r="L6929" s="23"/>
    </row>
    <row r="6930" spans="2:13" s="1" customFormat="1" ht="15" hidden="1" customHeight="1" outlineLevel="1" x14ac:dyDescent="0.15">
      <c r="B6930" s="7"/>
      <c r="D6930" s="64" t="str">
        <f t="shared" si="401"/>
        <v>[Role 6]</v>
      </c>
      <c r="E6930" s="62" t="str" cm="1">
        <f t="array" ref="E6930">IF(OR(H6914:L6914*H6930:L6930 &lt; H6914:L6914*1), "!", "")</f>
        <v/>
      </c>
      <c r="F6930" s="59" t="str">
        <f>F6896</f>
        <v>[currency code]</v>
      </c>
      <c r="H6930" s="23"/>
      <c r="I6930" s="23"/>
      <c r="J6930" s="23"/>
      <c r="K6930" s="23"/>
      <c r="L6930" s="23"/>
    </row>
    <row r="6931" spans="2:13" s="1" customFormat="1" ht="15" hidden="1" customHeight="1" outlineLevel="1" x14ac:dyDescent="0.15">
      <c r="B6931" s="7"/>
      <c r="D6931" s="64" t="str">
        <f t="shared" si="401"/>
        <v>[Role 7]</v>
      </c>
      <c r="E6931" s="62" t="str" cm="1">
        <f t="array" ref="E6931">IF(OR(H6915:L6915*H6931:L6931 &lt; H6915:L6915*1), "!", "")</f>
        <v/>
      </c>
      <c r="F6931" s="59" t="str">
        <f>F6896</f>
        <v>[currency code]</v>
      </c>
      <c r="H6931" s="23"/>
      <c r="I6931" s="23"/>
      <c r="J6931" s="23"/>
      <c r="K6931" s="23"/>
      <c r="L6931" s="23"/>
    </row>
    <row r="6932" spans="2:13" s="1" customFormat="1" ht="15" hidden="1" customHeight="1" outlineLevel="1" x14ac:dyDescent="0.15">
      <c r="B6932" s="7"/>
      <c r="D6932" s="64" t="str">
        <f t="shared" si="401"/>
        <v>[Role 8]</v>
      </c>
      <c r="E6932" s="62" t="str" cm="1">
        <f t="array" ref="E6932">IF(OR(H6916:L6916*H6932:L6932 &lt; H6916:L6916*1), "!", "")</f>
        <v/>
      </c>
      <c r="F6932" s="59" t="str">
        <f>F6896</f>
        <v>[currency code]</v>
      </c>
      <c r="H6932" s="23"/>
      <c r="I6932" s="23"/>
      <c r="J6932" s="23"/>
      <c r="K6932" s="23"/>
      <c r="L6932" s="23"/>
    </row>
    <row r="6933" spans="2:13" ht="10" hidden="1" customHeight="1" outlineLevel="1" x14ac:dyDescent="0.15">
      <c r="D6933" s="1"/>
      <c r="E6933" s="1"/>
      <c r="F6933" s="1"/>
      <c r="H6933" s="1"/>
      <c r="I6933" s="1"/>
      <c r="J6933" s="1"/>
      <c r="K6933" s="1"/>
      <c r="L6933" s="1"/>
    </row>
    <row r="6934" spans="2:13" ht="15" hidden="1" customHeight="1" outlineLevel="1" x14ac:dyDescent="0.15">
      <c r="D6934" s="61" t="s">
        <v>309</v>
      </c>
      <c r="E6934" s="1"/>
      <c r="F6934" s="1"/>
      <c r="H6934" s="104" t="s">
        <v>326</v>
      </c>
      <c r="I6934" s="1"/>
      <c r="J6934" s="1"/>
      <c r="K6934" s="1"/>
      <c r="L6934" s="1"/>
    </row>
    <row r="6935" spans="2:13" s="1" customFormat="1" ht="15" hidden="1" customHeight="1" outlineLevel="1" x14ac:dyDescent="0.15">
      <c r="B6935" s="7"/>
      <c r="D6935" s="64" t="str">
        <f t="shared" ref="D6935:D6942" si="402">D6909</f>
        <v>[Role 1]</v>
      </c>
      <c r="E6935" s="43"/>
      <c r="F6935" s="8" t="str">
        <f t="shared" ref="F6935:F6942" si="403">ReportingCurrency</f>
        <v>USD</v>
      </c>
      <c r="H6935" s="28">
        <f>IF(OR(H6898=0, H6909=0), 0, H6925/H6898)</f>
        <v>0</v>
      </c>
      <c r="I6935" s="28">
        <f>IF(OR(I6898=0, I6909=0), 0, I6925/I6898)</f>
        <v>0</v>
      </c>
      <c r="J6935" s="28">
        <f>IF(OR(J6898=0, J6909=0), 0, J6925/J6898)</f>
        <v>0</v>
      </c>
      <c r="K6935" s="28">
        <f>IF(OR(K6898=0, K6909=0), 0, K6925/K6898)</f>
        <v>0</v>
      </c>
      <c r="L6935" s="28">
        <f>IF(OR(L6898=0, L6909=0), 0, L6925/L6898)</f>
        <v>0</v>
      </c>
    </row>
    <row r="6936" spans="2:13" s="1" customFormat="1" ht="15" hidden="1" customHeight="1" outlineLevel="1" x14ac:dyDescent="0.15">
      <c r="B6936" s="7"/>
      <c r="D6936" s="64" t="str">
        <f t="shared" si="402"/>
        <v>[Role 2]</v>
      </c>
      <c r="E6936" s="43"/>
      <c r="F6936" s="8" t="str">
        <f t="shared" si="403"/>
        <v>USD</v>
      </c>
      <c r="H6936" s="28">
        <f>IF(OR(H6898=0, H6910=0), 0, H6926/H6898)</f>
        <v>0</v>
      </c>
      <c r="I6936" s="28">
        <f>IF(OR(I6898=0, I6910=0), 0, I6926/I6898)</f>
        <v>0</v>
      </c>
      <c r="J6936" s="28">
        <f>IF(OR(J6898=0, J6910=0), 0, J6926/J6898)</f>
        <v>0</v>
      </c>
      <c r="K6936" s="28">
        <f>IF(OR(K6898=0, K6910=0), 0, K6926/K6898)</f>
        <v>0</v>
      </c>
      <c r="L6936" s="28">
        <f>IF(OR(L6898=0, L6910=0), 0, L6926/L6898)</f>
        <v>0</v>
      </c>
    </row>
    <row r="6937" spans="2:13" s="1" customFormat="1" ht="15" hidden="1" customHeight="1" outlineLevel="1" x14ac:dyDescent="0.15">
      <c r="B6937" s="7"/>
      <c r="D6937" s="64" t="str">
        <f t="shared" si="402"/>
        <v>[Role 3]</v>
      </c>
      <c r="E6937" s="43"/>
      <c r="F6937" s="8" t="str">
        <f t="shared" si="403"/>
        <v>USD</v>
      </c>
      <c r="H6937" s="28">
        <f>IF(OR(H6898=0, H6911=0), 0, H6927/H6898)</f>
        <v>0</v>
      </c>
      <c r="I6937" s="28">
        <f>IF(OR(I6898=0, I6911=0), 0, I6927/I6898)</f>
        <v>0</v>
      </c>
      <c r="J6937" s="28">
        <f>IF(OR(J6898=0, J6911=0), 0, J6927/J6898)</f>
        <v>0</v>
      </c>
      <c r="K6937" s="28">
        <f>IF(OR(K6898=0, K6911=0), 0, K6927/K6898)</f>
        <v>0</v>
      </c>
      <c r="L6937" s="28">
        <f>IF(OR(L6898=0, L6911=0), 0, L6927/L6898)</f>
        <v>0</v>
      </c>
    </row>
    <row r="6938" spans="2:13" s="1" customFormat="1" ht="15" hidden="1" customHeight="1" outlineLevel="1" x14ac:dyDescent="0.15">
      <c r="B6938" s="7"/>
      <c r="D6938" s="64" t="str">
        <f t="shared" si="402"/>
        <v>[Role 4]</v>
      </c>
      <c r="E6938" s="43"/>
      <c r="F6938" s="8" t="str">
        <f t="shared" si="403"/>
        <v>USD</v>
      </c>
      <c r="H6938" s="28">
        <f>IF(OR(H6898=0, H6912=0), 0, H6928/H6898)</f>
        <v>0</v>
      </c>
      <c r="I6938" s="28">
        <f>IF(OR(I6898=0, I6912=0), 0, I6928/I6898)</f>
        <v>0</v>
      </c>
      <c r="J6938" s="28">
        <f>IF(OR(J6898=0, J6912=0), 0, J6928/J6898)</f>
        <v>0</v>
      </c>
      <c r="K6938" s="28">
        <f>IF(OR(K6898=0, K6912=0), 0, K6928/K6898)</f>
        <v>0</v>
      </c>
      <c r="L6938" s="28">
        <f>IF(OR(L6898=0, L6912=0), 0, L6928/L6898)</f>
        <v>0</v>
      </c>
    </row>
    <row r="6939" spans="2:13" s="1" customFormat="1" ht="15" hidden="1" customHeight="1" outlineLevel="1" x14ac:dyDescent="0.15">
      <c r="B6939" s="7"/>
      <c r="D6939" s="64" t="str">
        <f t="shared" si="402"/>
        <v>[Role 5]</v>
      </c>
      <c r="E6939" s="43"/>
      <c r="F6939" s="8" t="str">
        <f t="shared" si="403"/>
        <v>USD</v>
      </c>
      <c r="H6939" s="28">
        <f>IF(OR(H6898=0, H6913=0), 0, H6929/H6898)</f>
        <v>0</v>
      </c>
      <c r="I6939" s="28">
        <f>IF(OR(I6898=0, I6913=0), 0, I6929/I6898)</f>
        <v>0</v>
      </c>
      <c r="J6939" s="28">
        <f>IF(OR(J6898=0, J6913=0), 0, J6929/J6898)</f>
        <v>0</v>
      </c>
      <c r="K6939" s="28">
        <f>IF(OR(K6898=0, K6913=0), 0, K6929/K6898)</f>
        <v>0</v>
      </c>
      <c r="L6939" s="28">
        <f>IF(OR(L6898=0, L6913=0), 0, L6929/L6898)</f>
        <v>0</v>
      </c>
    </row>
    <row r="6940" spans="2:13" s="1" customFormat="1" ht="15" hidden="1" customHeight="1" outlineLevel="1" x14ac:dyDescent="0.15">
      <c r="B6940" s="7"/>
      <c r="D6940" s="64" t="str">
        <f t="shared" si="402"/>
        <v>[Role 6]</v>
      </c>
      <c r="E6940" s="43"/>
      <c r="F6940" s="8" t="str">
        <f t="shared" si="403"/>
        <v>USD</v>
      </c>
      <c r="H6940" s="28">
        <f>IF(OR(H6898=0, H6914=0), 0, H6930/H6898)</f>
        <v>0</v>
      </c>
      <c r="I6940" s="28">
        <f>IF(OR(I6898=0, I6914=0), 0, I6930/I6898)</f>
        <v>0</v>
      </c>
      <c r="J6940" s="28">
        <f>IF(OR(J6898=0, J6914=0), 0, J6930/J6898)</f>
        <v>0</v>
      </c>
      <c r="K6940" s="28">
        <f>IF(OR(K6898=0, K6914=0), 0, K6930/K6898)</f>
        <v>0</v>
      </c>
      <c r="L6940" s="28">
        <f>IF(OR(L6898=0, L6914=0), 0, L6930/L6898)</f>
        <v>0</v>
      </c>
    </row>
    <row r="6941" spans="2:13" s="1" customFormat="1" ht="15" hidden="1" customHeight="1" outlineLevel="1" x14ac:dyDescent="0.15">
      <c r="B6941" s="7"/>
      <c r="D6941" s="64" t="str">
        <f t="shared" si="402"/>
        <v>[Role 7]</v>
      </c>
      <c r="E6941" s="43"/>
      <c r="F6941" s="8" t="str">
        <f t="shared" si="403"/>
        <v>USD</v>
      </c>
      <c r="H6941" s="28">
        <f>IF(OR(H6898=0, H6915=0), 0, H6931/H6898)</f>
        <v>0</v>
      </c>
      <c r="I6941" s="28">
        <f>IF(OR(I6898=0, I6915=0), 0, I6931/I6898)</f>
        <v>0</v>
      </c>
      <c r="J6941" s="28">
        <f>IF(OR(J6898=0, J6915=0), 0, J6931/J6898)</f>
        <v>0</v>
      </c>
      <c r="K6941" s="28">
        <f>IF(OR(K6898=0, K6915=0), 0, K6931/K6898)</f>
        <v>0</v>
      </c>
      <c r="L6941" s="28">
        <f>IF(OR(L6898=0, L6915=0), 0, L6931/L6898)</f>
        <v>0</v>
      </c>
    </row>
    <row r="6942" spans="2:13" s="1" customFormat="1" ht="15" hidden="1" customHeight="1" outlineLevel="1" x14ac:dyDescent="0.15">
      <c r="B6942" s="7"/>
      <c r="D6942" s="64" t="str">
        <f t="shared" si="402"/>
        <v>[Role 8]</v>
      </c>
      <c r="E6942" s="43"/>
      <c r="F6942" s="8" t="str">
        <f t="shared" si="403"/>
        <v>USD</v>
      </c>
      <c r="H6942" s="28">
        <f>IF(OR(H6898=0, H6916=0), 0, H6932/H6898)</f>
        <v>0</v>
      </c>
      <c r="I6942" s="28">
        <f>IF(OR(I6898=0, I6916=0), 0, I6932/I6898)</f>
        <v>0</v>
      </c>
      <c r="J6942" s="28">
        <f>IF(OR(J6898=0, J6916=0), 0, J6932/J6898)</f>
        <v>0</v>
      </c>
      <c r="K6942" s="28">
        <f>IF(OR(K6898=0, K6916=0), 0, K6932/K6898)</f>
        <v>0</v>
      </c>
      <c r="L6942" s="28">
        <f>IF(OR(L6898=0, L6916=0), 0, L6932/L6898)</f>
        <v>0</v>
      </c>
    </row>
    <row r="6943" spans="2:13" hidden="1" outlineLevel="1" x14ac:dyDescent="0.15"/>
    <row r="6944" spans="2:13" s="1" customFormat="1" ht="18" hidden="1" customHeight="1" outlineLevel="1" x14ac:dyDescent="0.15">
      <c r="B6944" s="7"/>
      <c r="C6944" s="95" t="s">
        <v>10</v>
      </c>
      <c r="D6944" s="95"/>
      <c r="E6944" s="95"/>
      <c r="F6944" s="96"/>
      <c r="G6944" s="96"/>
      <c r="H6944" s="103" t="s">
        <v>4</v>
      </c>
      <c r="I6944" s="96" t="s">
        <v>5</v>
      </c>
      <c r="J6944" s="96" t="s">
        <v>6</v>
      </c>
      <c r="K6944" s="96" t="s">
        <v>257</v>
      </c>
      <c r="L6944" s="96" t="s">
        <v>258</v>
      </c>
      <c r="M6944" s="96"/>
    </row>
    <row r="6945" spans="2:13" ht="10" hidden="1" customHeight="1" outlineLevel="1" x14ac:dyDescent="0.15"/>
    <row r="6946" spans="2:13" s="1" customFormat="1" ht="15" hidden="1" customHeight="1" outlineLevel="1" x14ac:dyDescent="0.15">
      <c r="B6946" s="7"/>
      <c r="D6946" s="9" t="s">
        <v>17</v>
      </c>
      <c r="F6946" s="8" t="s">
        <v>9</v>
      </c>
      <c r="H6946" s="29">
        <f>H6920</f>
        <v>0</v>
      </c>
      <c r="I6946" s="29">
        <f>I6920</f>
        <v>0</v>
      </c>
      <c r="J6946" s="29">
        <f>J6920</f>
        <v>0</v>
      </c>
      <c r="K6946" s="29">
        <f>K6920</f>
        <v>0</v>
      </c>
      <c r="L6946" s="29">
        <f>L6920</f>
        <v>0</v>
      </c>
    </row>
    <row r="6947" spans="2:13" ht="4" hidden="1" customHeight="1" outlineLevel="1" x14ac:dyDescent="0.15">
      <c r="D6947" s="9"/>
      <c r="F6947" s="1"/>
      <c r="H6947" s="1"/>
      <c r="I6947" s="1"/>
      <c r="J6947" s="1"/>
      <c r="K6947" s="1"/>
      <c r="L6947" s="1"/>
    </row>
    <row r="6948" spans="2:13" s="1" customFormat="1" ht="15" hidden="1" customHeight="1" outlineLevel="1" x14ac:dyDescent="0.15">
      <c r="B6948" s="7"/>
      <c r="D6948" s="9" t="s">
        <v>249</v>
      </c>
      <c r="F6948" s="8" t="s">
        <v>9</v>
      </c>
      <c r="H6948" s="29" cm="1">
        <f t="array" ref="H6948">SUM(H6909:H6916 * (H6925:H6932 &lt;H6896))</f>
        <v>0</v>
      </c>
      <c r="I6948" s="29" cm="1">
        <f t="array" ref="I6948">SUM(I6909:I6916 * (I6925:I6932 &lt;I6896))</f>
        <v>0</v>
      </c>
      <c r="J6948" s="29" cm="1">
        <f t="array" ref="J6948">SUM(J6909:J6916 * (J6925:J6932 &lt;J6896))</f>
        <v>0</v>
      </c>
      <c r="K6948" s="29" cm="1">
        <f t="array" ref="K6948">SUM(K6909:K6916 * (K6925:K6932 &lt;K6896))</f>
        <v>0</v>
      </c>
      <c r="L6948" s="29" cm="1">
        <f t="array" ref="L6948">SUM(L6909:L6916 * (L6925:L6932 &lt;L6896))</f>
        <v>0</v>
      </c>
    </row>
    <row r="6949" spans="2:13" ht="4" hidden="1" customHeight="1" outlineLevel="1" x14ac:dyDescent="0.15">
      <c r="D6949" s="9"/>
      <c r="F6949" s="1"/>
      <c r="H6949" s="1"/>
      <c r="I6949" s="1"/>
      <c r="J6949" s="1"/>
      <c r="K6949" s="1"/>
      <c r="L6949" s="1"/>
    </row>
    <row r="6950" spans="2:13" s="1" customFormat="1" ht="15" hidden="1" customHeight="1" outlineLevel="1" x14ac:dyDescent="0.15">
      <c r="B6950" s="7"/>
      <c r="D6950" s="9" t="s">
        <v>11</v>
      </c>
      <c r="F6950" s="8" t="str">
        <f>ReportingCurrencyUnitLables</f>
        <v>USD 000s</v>
      </c>
      <c r="H6950" s="29">
        <f>H6900 * H6920 / 1000</f>
        <v>0</v>
      </c>
      <c r="I6950" s="105">
        <f t="shared" ref="I6950:L6950" si="404">I6900 * I6920 / 1000</f>
        <v>0</v>
      </c>
      <c r="J6950" s="29">
        <f t="shared" si="404"/>
        <v>0</v>
      </c>
      <c r="K6950" s="29">
        <f t="shared" si="404"/>
        <v>0</v>
      </c>
      <c r="L6950" s="29">
        <f t="shared" si="404"/>
        <v>0</v>
      </c>
    </row>
    <row r="6951" spans="2:13" ht="4" hidden="1" customHeight="1" outlineLevel="1" x14ac:dyDescent="0.15">
      <c r="D6951" s="9"/>
      <c r="F6951" s="1"/>
      <c r="H6951" s="1"/>
      <c r="I6951" s="1"/>
      <c r="J6951" s="1"/>
      <c r="K6951" s="1"/>
      <c r="L6951" s="1"/>
    </row>
    <row r="6952" spans="2:13" s="1" customFormat="1" ht="15" hidden="1" customHeight="1" outlineLevel="1" x14ac:dyDescent="0.15">
      <c r="B6952" s="7"/>
      <c r="D6952" s="9" t="s">
        <v>13</v>
      </c>
      <c r="F6952" s="8" t="s">
        <v>14</v>
      </c>
      <c r="H6952" s="30">
        <f>IF(H6946=0,0,H6948 / H6946)</f>
        <v>0</v>
      </c>
      <c r="I6952" s="30">
        <f>IF(I6946=0,0,I6948 / I6946)</f>
        <v>0</v>
      </c>
      <c r="J6952" s="30">
        <f>IF(J6946=0,0,J6948 / J6946)</f>
        <v>0</v>
      </c>
      <c r="K6952" s="30">
        <f>IF(K6946=0,0,K6948 / K6946)</f>
        <v>0</v>
      </c>
      <c r="L6952" s="30">
        <f>IF(L6946=0,0,L6948 / L6946)</f>
        <v>0</v>
      </c>
    </row>
    <row r="6953" spans="2:13" ht="4" hidden="1" customHeight="1" outlineLevel="1" x14ac:dyDescent="0.15">
      <c r="D6953" s="9"/>
      <c r="F6953" s="1"/>
      <c r="H6953" s="1"/>
      <c r="I6953" s="1"/>
      <c r="J6953" s="1"/>
      <c r="K6953" s="1"/>
      <c r="L6953" s="1"/>
    </row>
    <row r="6954" spans="2:13" ht="15" hidden="1" customHeight="1" outlineLevel="1" x14ac:dyDescent="0.15">
      <c r="D6954" s="9" t="s">
        <v>301</v>
      </c>
      <c r="F6954" s="8" t="str">
        <f>ReportingCurrencyUnitLables</f>
        <v>USD 000s</v>
      </c>
      <c r="G6954" s="1"/>
      <c r="H6954" s="105" cm="1">
        <f t="array" ref="H6954">SUM((H6935:H6942&lt;H6900) * (H6900 - H6935:H6942) * H6909:H6916) / 1000</f>
        <v>0</v>
      </c>
      <c r="I6954" s="105" cm="1">
        <f t="array" ref="I6954">SUM((I6935:I6942&lt;I6900) * (I6900 - I6935:I6942) * I6909:I6916) / 1000</f>
        <v>0</v>
      </c>
      <c r="J6954" s="105" cm="1">
        <f t="array" ref="J6954">SUM((J6935:J6942&lt;J6900) * (J6900 - J6935:J6942) * J6909:J6916) / 1000</f>
        <v>0</v>
      </c>
      <c r="K6954" s="105" cm="1">
        <f t="array" ref="K6954">SUM((K6935:K6942&lt;K6900) * (K6900 - K6935:K6942) * K6909:K6916) / 1000</f>
        <v>0</v>
      </c>
      <c r="L6954" s="105" cm="1">
        <f t="array" ref="L6954">SUM((L6935:L6942&lt;L6900) * (L6900 - L6935:L6942) * L6909:L6916) / 1000</f>
        <v>0</v>
      </c>
    </row>
    <row r="6955" spans="2:13" ht="4" hidden="1" customHeight="1" outlineLevel="1" x14ac:dyDescent="0.15">
      <c r="D6955" s="9"/>
      <c r="F6955" s="1"/>
      <c r="H6955" s="1"/>
      <c r="I6955" s="1"/>
      <c r="J6955" s="1"/>
      <c r="K6955" s="1"/>
      <c r="L6955" s="1"/>
    </row>
    <row r="6956" spans="2:13" s="1" customFormat="1" ht="15" hidden="1" customHeight="1" outlineLevel="1" x14ac:dyDescent="0.15">
      <c r="B6956" s="7"/>
      <c r="D6956" s="9" t="s">
        <v>252</v>
      </c>
      <c r="F6956" s="8" t="s">
        <v>250</v>
      </c>
      <c r="H6956" s="30">
        <f>IF(H6950=0, 0, H6954/H6950)</f>
        <v>0</v>
      </c>
      <c r="I6956" s="30">
        <f>IF(I6950=0, 0, I6954/I6950)</f>
        <v>0</v>
      </c>
      <c r="J6956" s="30">
        <f>IF(J6950=0, 0, J6954/J6950)</f>
        <v>0</v>
      </c>
      <c r="K6956" s="30">
        <f>IF(K6950=0, 0, K6954/K6950)</f>
        <v>0</v>
      </c>
      <c r="L6956" s="30">
        <f>IF(L6950=0, 0, L6954/L6950)</f>
        <v>0</v>
      </c>
    </row>
    <row r="6957" spans="2:13" ht="4" hidden="1" customHeight="1" outlineLevel="1" x14ac:dyDescent="0.15">
      <c r="D6957" s="9"/>
      <c r="F6957" s="1"/>
      <c r="H6957" s="1"/>
      <c r="I6957" s="1"/>
      <c r="J6957" s="1"/>
      <c r="K6957" s="1"/>
      <c r="L6957" s="1"/>
    </row>
    <row r="6958" spans="2:13" s="1" customFormat="1" ht="15" hidden="1" customHeight="1" outlineLevel="1" x14ac:dyDescent="0.15">
      <c r="B6958" s="7"/>
      <c r="C6958" s="7"/>
      <c r="D6958" s="9" t="s">
        <v>251</v>
      </c>
      <c r="F6958" s="8" t="s">
        <v>259</v>
      </c>
      <c r="H6958" s="31"/>
      <c r="I6958" s="30">
        <f>IF(H6956=0, 0, -(I6956-H6956) / H6956)</f>
        <v>0</v>
      </c>
      <c r="J6958" s="30">
        <f>IF(I6956=0, 0, -(J6956-I6956) / I6956)</f>
        <v>0</v>
      </c>
      <c r="K6958" s="30">
        <f>IF(J6956=0, 0, -(K6956-J6956) / J6956)</f>
        <v>0</v>
      </c>
      <c r="L6958" s="30">
        <f>IF(K6956=0, 0, -(L6956-K6956) / K6956)</f>
        <v>0</v>
      </c>
    </row>
    <row r="6959" spans="2:13" hidden="1" outlineLevel="1" x14ac:dyDescent="0.15"/>
    <row r="6960" spans="2:13" s="1" customFormat="1" ht="18" hidden="1" customHeight="1" outlineLevel="1" x14ac:dyDescent="0.15">
      <c r="B6960" s="7"/>
      <c r="C6960" s="95" t="s">
        <v>241</v>
      </c>
      <c r="D6960" s="95"/>
      <c r="E6960" s="97">
        <f>IF(AND(J6887 = "Yes", OR(ISBLANK(Worker_Type_Filter), Worker_Type_Filter = H6892),
 OR(ISBLANK(Country_Filter), Country_Filter = J6892)), 1, 0)</f>
        <v>1</v>
      </c>
      <c r="F6960" s="96"/>
      <c r="G6960" s="96"/>
      <c r="H6960" s="96" t="s">
        <v>4</v>
      </c>
      <c r="I6960" s="96" t="s">
        <v>5</v>
      </c>
      <c r="J6960" s="96" t="s">
        <v>6</v>
      </c>
      <c r="K6960" s="96" t="s">
        <v>257</v>
      </c>
      <c r="L6960" s="96" t="s">
        <v>258</v>
      </c>
      <c r="M6960" s="96"/>
    </row>
    <row r="6961" spans="2:14" ht="10" hidden="1" customHeight="1" outlineLevel="1" x14ac:dyDescent="0.15">
      <c r="C6961" s="44" t="s">
        <v>248</v>
      </c>
    </row>
    <row r="6962" spans="2:14" ht="4" hidden="1" customHeight="1" outlineLevel="1" x14ac:dyDescent="0.15"/>
    <row r="6963" spans="2:14" s="1" customFormat="1" ht="15" hidden="1" customHeight="1" outlineLevel="1" x14ac:dyDescent="0.15">
      <c r="B6963" s="7"/>
      <c r="C6963" s="19">
        <v>1</v>
      </c>
      <c r="D6963" s="9" t="s">
        <v>17</v>
      </c>
      <c r="F6963" s="8" t="s">
        <v>9</v>
      </c>
      <c r="H6963" s="29">
        <f>H6946 * $E6960</f>
        <v>0</v>
      </c>
      <c r="I6963" s="29">
        <f>I6946 * $E6960</f>
        <v>0</v>
      </c>
      <c r="J6963" s="29">
        <f>J6946 * $E6960</f>
        <v>0</v>
      </c>
      <c r="K6963" s="29">
        <f>K6946 * $E6960</f>
        <v>0</v>
      </c>
      <c r="L6963" s="29">
        <f>L6946 * $E6960</f>
        <v>0</v>
      </c>
    </row>
    <row r="6964" spans="2:14" ht="4" hidden="1" customHeight="1" outlineLevel="1" x14ac:dyDescent="0.15">
      <c r="D6964" s="9"/>
      <c r="F6964" s="1"/>
      <c r="H6964" s="1"/>
      <c r="I6964" s="1"/>
      <c r="J6964" s="1"/>
      <c r="K6964" s="1"/>
      <c r="L6964" s="1"/>
    </row>
    <row r="6965" spans="2:14" s="1" customFormat="1" ht="15" hidden="1" customHeight="1" outlineLevel="1" x14ac:dyDescent="0.15">
      <c r="B6965" s="7"/>
      <c r="C6965" s="19">
        <v>2</v>
      </c>
      <c r="D6965" s="9" t="s">
        <v>249</v>
      </c>
      <c r="F6965" s="8" t="s">
        <v>9</v>
      </c>
      <c r="H6965" s="29">
        <f>H6948 * $E6960</f>
        <v>0</v>
      </c>
      <c r="I6965" s="29">
        <f>I6948 * $E6960</f>
        <v>0</v>
      </c>
      <c r="J6965" s="29">
        <f>J6948 * $E6960</f>
        <v>0</v>
      </c>
      <c r="K6965" s="29">
        <f>K6948 * $E6960</f>
        <v>0</v>
      </c>
      <c r="L6965" s="29">
        <f>L6948 * $E6960</f>
        <v>0</v>
      </c>
    </row>
    <row r="6966" spans="2:14" ht="4" hidden="1" customHeight="1" outlineLevel="1" x14ac:dyDescent="0.15">
      <c r="D6966" s="9"/>
      <c r="F6966" s="1"/>
      <c r="H6966" s="1"/>
      <c r="I6966" s="1"/>
      <c r="J6966" s="1"/>
      <c r="K6966" s="1"/>
      <c r="L6966" s="1"/>
    </row>
    <row r="6967" spans="2:14" s="1" customFormat="1" ht="15" hidden="1" customHeight="1" outlineLevel="1" x14ac:dyDescent="0.15">
      <c r="B6967" s="7"/>
      <c r="C6967" s="19">
        <v>3</v>
      </c>
      <c r="D6967" s="9" t="s">
        <v>11</v>
      </c>
      <c r="F6967" s="8" t="str">
        <f>ReportingCurrencyUnitLables</f>
        <v>USD 000s</v>
      </c>
      <c r="H6967" s="29">
        <f>H6950 * $E6960</f>
        <v>0</v>
      </c>
      <c r="I6967" s="29">
        <f>I6950 * $E6960</f>
        <v>0</v>
      </c>
      <c r="J6967" s="29">
        <f>J6950 * $E6960</f>
        <v>0</v>
      </c>
      <c r="K6967" s="29">
        <f>K6950 * $E6960</f>
        <v>0</v>
      </c>
      <c r="L6967" s="29">
        <f>L6950 * $E6960</f>
        <v>0</v>
      </c>
    </row>
    <row r="6968" spans="2:14" ht="4" hidden="1" customHeight="1" outlineLevel="1" x14ac:dyDescent="0.15">
      <c r="D6968" s="9"/>
      <c r="F6968" s="1"/>
      <c r="H6968" s="1"/>
      <c r="I6968" s="1"/>
      <c r="J6968" s="1"/>
      <c r="K6968" s="1"/>
      <c r="L6968" s="1"/>
    </row>
    <row r="6969" spans="2:14" s="1" customFormat="1" ht="15" hidden="1" customHeight="1" outlineLevel="1" x14ac:dyDescent="0.15">
      <c r="B6969" s="7"/>
      <c r="C6969" s="19">
        <v>4</v>
      </c>
      <c r="D6969" s="9" t="s">
        <v>256</v>
      </c>
      <c r="F6969" s="8" t="str">
        <f>ReportingCurrencyUnitLables</f>
        <v>USD 000s</v>
      </c>
      <c r="H6969" s="29">
        <f>H6954 * $E6960</f>
        <v>0</v>
      </c>
      <c r="I6969" s="29">
        <f>I6954 * $E6960</f>
        <v>0</v>
      </c>
      <c r="J6969" s="29">
        <f>J6954 * $E6960</f>
        <v>0</v>
      </c>
      <c r="K6969" s="29">
        <f>K6954 * $E6960</f>
        <v>0</v>
      </c>
      <c r="L6969" s="29">
        <f>L6954 * $E6960</f>
        <v>0</v>
      </c>
    </row>
    <row r="6970" spans="2:14" ht="4" hidden="1" customHeight="1" outlineLevel="1" x14ac:dyDescent="0.15">
      <c r="D6970" s="9"/>
      <c r="F6970" s="1"/>
      <c r="H6970" s="1"/>
      <c r="I6970" s="1"/>
      <c r="J6970" s="1"/>
      <c r="K6970" s="1"/>
      <c r="L6970" s="1"/>
    </row>
    <row r="6971" spans="2:14" ht="10" hidden="1" customHeight="1" outlineLevel="1" x14ac:dyDescent="0.15">
      <c r="B6971" s="45"/>
      <c r="C6971" s="41"/>
      <c r="D6971" s="41"/>
      <c r="E6971" s="41"/>
      <c r="F6971" s="41"/>
      <c r="G6971" s="41"/>
      <c r="H6971" s="41"/>
      <c r="I6971" s="46"/>
      <c r="J6971" s="46"/>
      <c r="K6971" s="46"/>
      <c r="L6971" s="41"/>
      <c r="M6971" s="41"/>
      <c r="N6971" s="1"/>
    </row>
    <row r="6972" spans="2:14" ht="10" customHeight="1" x14ac:dyDescent="0.15">
      <c r="B6972" s="45"/>
      <c r="C6972" s="41"/>
      <c r="D6972" s="41"/>
      <c r="E6972" s="41"/>
      <c r="F6972" s="41"/>
      <c r="G6972" s="41"/>
      <c r="H6972" s="41"/>
      <c r="I6972" s="46"/>
      <c r="J6972" s="46"/>
      <c r="K6972" s="46"/>
      <c r="L6972" s="41"/>
      <c r="M6972" s="41"/>
      <c r="N6972" s="1"/>
    </row>
    <row r="6973" spans="2:14" s="1" customFormat="1" ht="19" collapsed="1" x14ac:dyDescent="0.15">
      <c r="B6973" s="87" cm="1">
        <f t="array" aca="1" ref="B6973" ca="1">MAX($B$2:OFFSET(B6973,-1,0)+1)</f>
        <v>82</v>
      </c>
      <c r="C6973" s="88" t="str">
        <f>UPPER(J6978) &amp;" / " &amp; K6978  &amp; " / " &amp; L6978 &amp; " / " &amp; H6978</f>
        <v xml:space="preserve"> /  /  / </v>
      </c>
      <c r="D6973" s="88"/>
      <c r="E6973" s="41"/>
      <c r="F6973" s="41"/>
      <c r="G6973" s="41"/>
      <c r="H6973" s="62" t="str">
        <f>IF(COUNTIF(E6975:E7055, "!")&gt;0, "!", "")</f>
        <v/>
      </c>
      <c r="I6973" s="18" t="s">
        <v>240</v>
      </c>
      <c r="J6973" s="2" t="s">
        <v>210</v>
      </c>
      <c r="K6973" s="18" t="s">
        <v>266</v>
      </c>
      <c r="L6973" s="42">
        <f>E7046</f>
        <v>1</v>
      </c>
      <c r="M6973" s="41"/>
    </row>
    <row r="6974" spans="2:14" s="1" customFormat="1" ht="4" hidden="1" customHeight="1" outlineLevel="1" x14ac:dyDescent="0.15">
      <c r="B6974" s="92"/>
      <c r="C6974" s="93"/>
      <c r="D6974" s="93"/>
      <c r="E6974" s="93"/>
      <c r="F6974" s="93"/>
      <c r="G6974" s="93"/>
      <c r="H6974" s="93"/>
      <c r="I6974" s="94"/>
      <c r="J6974" s="94"/>
      <c r="K6974" s="94"/>
      <c r="L6974" s="93"/>
      <c r="M6974" s="93"/>
    </row>
    <row r="6975" spans="2:14" ht="10" hidden="1" customHeight="1" outlineLevel="1" x14ac:dyDescent="0.15"/>
    <row r="6976" spans="2:14" ht="15" hidden="1" customHeight="1" outlineLevel="1" x14ac:dyDescent="0.15">
      <c r="D6976" s="1"/>
      <c r="E6976" s="1"/>
      <c r="H6976" s="4" t="s">
        <v>1</v>
      </c>
      <c r="J6976" s="4" t="s">
        <v>0</v>
      </c>
      <c r="K6976" s="4" t="s">
        <v>209</v>
      </c>
      <c r="L6976" s="4" t="s">
        <v>263</v>
      </c>
    </row>
    <row r="6977" spans="2:13" ht="5" hidden="1" customHeight="1" outlineLevel="1" x14ac:dyDescent="0.15">
      <c r="D6977" s="1"/>
      <c r="E6977" s="1"/>
      <c r="H6977" s="1"/>
      <c r="J6977" s="1"/>
      <c r="K6977" s="1"/>
      <c r="L6977" s="1"/>
    </row>
    <row r="6978" spans="2:13" ht="15" hidden="1" customHeight="1" outlineLevel="1" x14ac:dyDescent="0.15">
      <c r="D6978" s="9" t="s">
        <v>2</v>
      </c>
      <c r="E6978" s="1"/>
      <c r="H6978" s="2"/>
      <c r="J6978" s="2"/>
      <c r="K6978" s="2"/>
      <c r="L6978" s="2"/>
    </row>
    <row r="6979" spans="2:13" hidden="1" outlineLevel="1" x14ac:dyDescent="0.15">
      <c r="D6979" s="1"/>
      <c r="E6979" s="1"/>
      <c r="F6979" s="1"/>
      <c r="H6979" s="1"/>
      <c r="I6979" s="1"/>
      <c r="J6979" s="1"/>
      <c r="K6979" s="1"/>
      <c r="L6979" s="1"/>
    </row>
    <row r="6980" spans="2:13" s="1" customFormat="1" ht="18" hidden="1" customHeight="1" outlineLevel="1" x14ac:dyDescent="0.15">
      <c r="B6980" s="7"/>
      <c r="C6980" s="95" t="s">
        <v>3</v>
      </c>
      <c r="D6980" s="95"/>
      <c r="E6980" s="95"/>
      <c r="F6980" s="96"/>
      <c r="G6980" s="96"/>
      <c r="H6980" s="96" t="s">
        <v>4</v>
      </c>
      <c r="I6980" s="96" t="s">
        <v>5</v>
      </c>
      <c r="J6980" s="96" t="s">
        <v>6</v>
      </c>
      <c r="K6980" s="96" t="s">
        <v>257</v>
      </c>
      <c r="L6980" s="96" t="s">
        <v>258</v>
      </c>
      <c r="M6980" s="96"/>
    </row>
    <row r="6981" spans="2:13" ht="10" hidden="1" customHeight="1" outlineLevel="1" x14ac:dyDescent="0.15">
      <c r="H6981" s="1"/>
      <c r="I6981" s="1"/>
      <c r="J6981" s="1"/>
      <c r="K6981" s="1"/>
      <c r="L6981" s="1"/>
    </row>
    <row r="6982" spans="2:13" s="1" customFormat="1" ht="15" hidden="1" customHeight="1" outlineLevel="1" x14ac:dyDescent="0.15">
      <c r="B6982" s="7"/>
      <c r="D6982" s="9" t="s">
        <v>3</v>
      </c>
      <c r="F6982" s="17" t="s">
        <v>331</v>
      </c>
      <c r="H6982" s="22"/>
      <c r="I6982" s="22"/>
      <c r="J6982" s="22"/>
      <c r="K6982" s="22"/>
      <c r="L6982" s="22"/>
    </row>
    <row r="6983" spans="2:13" ht="4" hidden="1" customHeight="1" outlineLevel="1" x14ac:dyDescent="0.15">
      <c r="D6983" s="1"/>
      <c r="E6983" s="1"/>
      <c r="F6983" s="1"/>
      <c r="H6983" s="1"/>
      <c r="I6983" s="1"/>
      <c r="J6983" s="1"/>
      <c r="K6983" s="1"/>
      <c r="L6983" s="1"/>
    </row>
    <row r="6984" spans="2:13" s="1" customFormat="1" ht="15" hidden="1" customHeight="1" outlineLevel="1" x14ac:dyDescent="0.15">
      <c r="B6984" s="7"/>
      <c r="D6984" s="9" t="s">
        <v>246</v>
      </c>
      <c r="F6984" s="8" t="str">
        <f>F6986 &amp; ":" &amp; F6982</f>
        <v>USD:[currency code]</v>
      </c>
      <c r="H6984" s="24"/>
      <c r="I6984" s="24"/>
      <c r="J6984" s="24"/>
      <c r="K6984" s="24"/>
      <c r="L6984" s="24"/>
    </row>
    <row r="6985" spans="2:13" ht="4" hidden="1" customHeight="1" outlineLevel="1" x14ac:dyDescent="0.15">
      <c r="D6985" s="1"/>
      <c r="E6985" s="1"/>
      <c r="F6985" s="1"/>
      <c r="H6985" s="1"/>
      <c r="I6985" s="1"/>
      <c r="J6985" s="1"/>
      <c r="K6985" s="1"/>
      <c r="L6985" s="1"/>
    </row>
    <row r="6986" spans="2:13" s="1" customFormat="1" ht="15" hidden="1" customHeight="1" outlineLevel="1" x14ac:dyDescent="0.15">
      <c r="B6986" s="7"/>
      <c r="D6986" s="9" t="s">
        <v>16</v>
      </c>
      <c r="F6986" s="8" t="str">
        <f>ReportingCurrency</f>
        <v>USD</v>
      </c>
      <c r="H6986" s="28">
        <f>IF(H6984=0, 0, H6982/H6984)</f>
        <v>0</v>
      </c>
      <c r="I6986" s="28">
        <f>IF(I6984=0, 0, I6982/I6984)</f>
        <v>0</v>
      </c>
      <c r="J6986" s="28">
        <f>IF(J6984=0, 0, J6982/J6984)</f>
        <v>0</v>
      </c>
      <c r="K6986" s="28">
        <f>IF(K6984=0, 0, K6982/K6984)</f>
        <v>0</v>
      </c>
      <c r="L6986" s="28">
        <f>IF(L6984=0, 0, L6982/L6984)</f>
        <v>0</v>
      </c>
    </row>
    <row r="6987" spans="2:13" ht="4" hidden="1" customHeight="1" outlineLevel="1" x14ac:dyDescent="0.15">
      <c r="D6987" s="1"/>
      <c r="E6987" s="1"/>
      <c r="F6987" s="1"/>
      <c r="H6987" s="1"/>
      <c r="I6987" s="1"/>
      <c r="J6987" s="1"/>
      <c r="K6987" s="1"/>
      <c r="L6987" s="1"/>
    </row>
    <row r="6988" spans="2:13" s="1" customFormat="1" ht="15" hidden="1" customHeight="1" outlineLevel="1" x14ac:dyDescent="0.15">
      <c r="B6988" s="7"/>
      <c r="D6988" s="9" t="s">
        <v>253</v>
      </c>
      <c r="F6988" s="8" t="s">
        <v>254</v>
      </c>
      <c r="H6988" s="2"/>
      <c r="I6988" s="2"/>
      <c r="J6988" s="2"/>
      <c r="K6988" s="2"/>
      <c r="L6988" s="2"/>
    </row>
    <row r="6989" spans="2:13" ht="4" hidden="1" customHeight="1" outlineLevel="1" x14ac:dyDescent="0.15">
      <c r="D6989" s="1"/>
      <c r="E6989" s="1"/>
      <c r="F6989" s="1"/>
      <c r="H6989" s="1"/>
      <c r="I6989" s="1"/>
      <c r="J6989" s="1"/>
      <c r="K6989" s="1"/>
      <c r="L6989" s="1"/>
    </row>
    <row r="6990" spans="2:13" s="1" customFormat="1" ht="15" hidden="1" customHeight="1" outlineLevel="1" x14ac:dyDescent="0.15">
      <c r="B6990" s="7"/>
      <c r="D6990" s="9" t="s">
        <v>279</v>
      </c>
      <c r="F6990" s="8" t="s">
        <v>255</v>
      </c>
      <c r="H6990" s="25"/>
      <c r="I6990" s="25"/>
      <c r="J6990" s="25"/>
      <c r="K6990" s="25"/>
      <c r="L6990" s="25"/>
    </row>
    <row r="6991" spans="2:13" hidden="1" outlineLevel="1" x14ac:dyDescent="0.15">
      <c r="D6991" s="1"/>
      <c r="E6991" s="1"/>
      <c r="F6991" s="1"/>
      <c r="H6991" s="1"/>
      <c r="I6991" s="1"/>
      <c r="J6991" s="1"/>
      <c r="K6991" s="1"/>
      <c r="L6991" s="1"/>
    </row>
    <row r="6992" spans="2:13" s="1" customFormat="1" ht="18" hidden="1" customHeight="1" outlineLevel="1" x14ac:dyDescent="0.15">
      <c r="B6992" s="7"/>
      <c r="C6992" s="95" t="s">
        <v>8</v>
      </c>
      <c r="D6992" s="95"/>
      <c r="E6992" s="95"/>
      <c r="F6992" s="96"/>
      <c r="G6992" s="96"/>
      <c r="H6992" s="96" t="s">
        <v>4</v>
      </c>
      <c r="I6992" s="96" t="s">
        <v>5</v>
      </c>
      <c r="J6992" s="96" t="s">
        <v>6</v>
      </c>
      <c r="K6992" s="96" t="s">
        <v>257</v>
      </c>
      <c r="L6992" s="96" t="s">
        <v>258</v>
      </c>
      <c r="M6992" s="96"/>
    </row>
    <row r="6993" spans="2:13" ht="10" hidden="1" customHeight="1" outlineLevel="1" x14ac:dyDescent="0.15">
      <c r="H6993" s="1"/>
      <c r="I6993" s="1"/>
      <c r="J6993" s="1"/>
      <c r="K6993" s="1"/>
      <c r="L6993" s="1"/>
    </row>
    <row r="6994" spans="2:13" ht="15" hidden="1" customHeight="1" outlineLevel="1" x14ac:dyDescent="0.15">
      <c r="D6994" s="9" t="s">
        <v>323</v>
      </c>
      <c r="E6994" s="1"/>
      <c r="F6994" s="1"/>
      <c r="H6994" s="65"/>
      <c r="I6994" s="1"/>
      <c r="J6994" s="1"/>
      <c r="K6994" s="1"/>
      <c r="L6994" s="1"/>
    </row>
    <row r="6995" spans="2:13" s="1" customFormat="1" ht="15" hidden="1" customHeight="1" outlineLevel="1" x14ac:dyDescent="0.15">
      <c r="B6995" s="7"/>
      <c r="D6995" s="63" t="s">
        <v>317</v>
      </c>
      <c r="F6995" s="8" t="s">
        <v>18</v>
      </c>
      <c r="H6995" s="23"/>
      <c r="I6995" s="23"/>
      <c r="J6995" s="23"/>
      <c r="K6995" s="23"/>
      <c r="L6995" s="23"/>
    </row>
    <row r="6996" spans="2:13" s="1" customFormat="1" ht="15" hidden="1" customHeight="1" outlineLevel="1" x14ac:dyDescent="0.15">
      <c r="B6996" s="7"/>
      <c r="D6996" s="63" t="s">
        <v>302</v>
      </c>
      <c r="F6996" s="8" t="s">
        <v>18</v>
      </c>
      <c r="H6996" s="23"/>
      <c r="I6996" s="23"/>
      <c r="J6996" s="23"/>
      <c r="K6996" s="23"/>
      <c r="L6996" s="23"/>
    </row>
    <row r="6997" spans="2:13" s="1" customFormat="1" ht="15" hidden="1" customHeight="1" outlineLevel="1" x14ac:dyDescent="0.15">
      <c r="B6997" s="7"/>
      <c r="D6997" s="63" t="s">
        <v>303</v>
      </c>
      <c r="F6997" s="8" t="s">
        <v>18</v>
      </c>
      <c r="H6997" s="23"/>
      <c r="I6997" s="23"/>
      <c r="J6997" s="23"/>
      <c r="K6997" s="23"/>
      <c r="L6997" s="23"/>
    </row>
    <row r="6998" spans="2:13" s="1" customFormat="1" ht="15" hidden="1" customHeight="1" outlineLevel="1" x14ac:dyDescent="0.15">
      <c r="B6998" s="7"/>
      <c r="D6998" s="63" t="s">
        <v>304</v>
      </c>
      <c r="F6998" s="8" t="s">
        <v>18</v>
      </c>
      <c r="H6998" s="23"/>
      <c r="I6998" s="23"/>
      <c r="J6998" s="23"/>
      <c r="K6998" s="23"/>
      <c r="L6998" s="23"/>
    </row>
    <row r="6999" spans="2:13" s="1" customFormat="1" ht="15" hidden="1" customHeight="1" outlineLevel="1" x14ac:dyDescent="0.15">
      <c r="B6999" s="7"/>
      <c r="D6999" s="63" t="s">
        <v>318</v>
      </c>
      <c r="F6999" s="8" t="s">
        <v>18</v>
      </c>
      <c r="H6999" s="23"/>
      <c r="I6999" s="23"/>
      <c r="J6999" s="23"/>
      <c r="K6999" s="23"/>
      <c r="L6999" s="23"/>
    </row>
    <row r="7000" spans="2:13" s="1" customFormat="1" ht="15" hidden="1" customHeight="1" outlineLevel="1" x14ac:dyDescent="0.15">
      <c r="B7000" s="7"/>
      <c r="D7000" s="63" t="s">
        <v>319</v>
      </c>
      <c r="F7000" s="8" t="s">
        <v>18</v>
      </c>
      <c r="H7000" s="23"/>
      <c r="I7000" s="23"/>
      <c r="J7000" s="23"/>
      <c r="K7000" s="23"/>
      <c r="L7000" s="23"/>
    </row>
    <row r="7001" spans="2:13" s="1" customFormat="1" ht="15" hidden="1" customHeight="1" outlineLevel="1" x14ac:dyDescent="0.15">
      <c r="B7001" s="7"/>
      <c r="D7001" s="63" t="s">
        <v>320</v>
      </c>
      <c r="F7001" s="8" t="s">
        <v>18</v>
      </c>
      <c r="H7001" s="23"/>
      <c r="I7001" s="23"/>
      <c r="J7001" s="23"/>
      <c r="K7001" s="23"/>
      <c r="L7001" s="23"/>
    </row>
    <row r="7002" spans="2:13" s="1" customFormat="1" ht="15" hidden="1" customHeight="1" outlineLevel="1" x14ac:dyDescent="0.15">
      <c r="B7002" s="7"/>
      <c r="D7002" s="63" t="s">
        <v>321</v>
      </c>
      <c r="F7002" s="8" t="s">
        <v>18</v>
      </c>
      <c r="H7002" s="23"/>
      <c r="I7002" s="23"/>
      <c r="J7002" s="23"/>
      <c r="K7002" s="23"/>
      <c r="L7002" s="23"/>
    </row>
    <row r="7003" spans="2:13" ht="4" hidden="1" customHeight="1" outlineLevel="1" x14ac:dyDescent="0.15">
      <c r="D7003" s="1"/>
      <c r="E7003" s="1"/>
      <c r="F7003" s="1"/>
      <c r="H7003" s="1"/>
      <c r="I7003" s="1"/>
      <c r="J7003" s="1"/>
      <c r="K7003" s="1"/>
      <c r="L7003" s="1"/>
    </row>
    <row r="7004" spans="2:13" s="1" customFormat="1" ht="15" hidden="1" customHeight="1" outlineLevel="1" x14ac:dyDescent="0.15">
      <c r="B7004" s="7"/>
      <c r="D7004" s="66" t="s">
        <v>327</v>
      </c>
      <c r="F7004" s="8" t="s">
        <v>18</v>
      </c>
      <c r="H7004" s="23"/>
      <c r="I7004" s="23"/>
      <c r="J7004" s="23"/>
      <c r="K7004" s="23"/>
      <c r="L7004" s="23"/>
    </row>
    <row r="7005" spans="2:13" ht="4" hidden="1" customHeight="1" outlineLevel="1" x14ac:dyDescent="0.15">
      <c r="D7005" s="1"/>
      <c r="E7005" s="1"/>
      <c r="F7005" s="1"/>
      <c r="H7005" s="1"/>
      <c r="I7005" s="1"/>
      <c r="J7005" s="1"/>
      <c r="K7005" s="1"/>
      <c r="L7005" s="1"/>
    </row>
    <row r="7006" spans="2:13" s="1" customFormat="1" ht="15" hidden="1" customHeight="1" outlineLevel="1" x14ac:dyDescent="0.15">
      <c r="B7006" s="7"/>
      <c r="D7006" s="60" t="s">
        <v>310</v>
      </c>
      <c r="E7006"/>
      <c r="F7006" s="8" t="s">
        <v>18</v>
      </c>
      <c r="H7006" s="28">
        <f>SUM(H6995:H7002, H7004)</f>
        <v>0</v>
      </c>
      <c r="I7006" s="28">
        <f t="shared" ref="I7006:L7006" si="405">SUM(I6995:I7002, I7004)</f>
        <v>0</v>
      </c>
      <c r="J7006" s="28">
        <f t="shared" si="405"/>
        <v>0</v>
      </c>
      <c r="K7006" s="28">
        <f t="shared" si="405"/>
        <v>0</v>
      </c>
      <c r="L7006" s="28">
        <f t="shared" si="405"/>
        <v>0</v>
      </c>
    </row>
    <row r="7007" spans="2:13" hidden="1" outlineLevel="1" x14ac:dyDescent="0.15">
      <c r="D7007" s="1"/>
      <c r="E7007" s="1"/>
      <c r="F7007" s="1"/>
      <c r="H7007" s="1"/>
      <c r="I7007" s="1"/>
      <c r="J7007" s="1"/>
      <c r="K7007" s="1"/>
      <c r="L7007" s="1"/>
    </row>
    <row r="7008" spans="2:13" s="1" customFormat="1" ht="18" hidden="1" customHeight="1" outlineLevel="1" x14ac:dyDescent="0.15">
      <c r="B7008" s="7"/>
      <c r="C7008" s="95" t="s">
        <v>322</v>
      </c>
      <c r="D7008" s="95"/>
      <c r="E7008" s="95"/>
      <c r="F7008" s="96"/>
      <c r="G7008" s="96"/>
      <c r="H7008" s="96" t="s">
        <v>4</v>
      </c>
      <c r="I7008" s="96" t="s">
        <v>5</v>
      </c>
      <c r="J7008" s="96" t="s">
        <v>6</v>
      </c>
      <c r="K7008" s="96" t="s">
        <v>257</v>
      </c>
      <c r="L7008" s="96" t="s">
        <v>258</v>
      </c>
      <c r="M7008" s="96"/>
    </row>
    <row r="7009" spans="2:12" ht="10" hidden="1" customHeight="1" outlineLevel="1" x14ac:dyDescent="0.15">
      <c r="H7009" s="1"/>
      <c r="I7009" s="1"/>
      <c r="J7009" s="1"/>
      <c r="K7009" s="1"/>
      <c r="L7009" s="1"/>
    </row>
    <row r="7010" spans="2:12" ht="15" hidden="1" customHeight="1" outlineLevel="1" x14ac:dyDescent="0.15">
      <c r="D7010" s="61" t="s">
        <v>308</v>
      </c>
      <c r="H7010" s="102" t="str" cm="1">
        <f t="array" ref="H7010">IF(OR(E7011:E7018 = "!"), "Red alert = missing data","")</f>
        <v/>
      </c>
      <c r="I7010" s="1"/>
      <c r="J7010" s="1"/>
      <c r="K7010" s="1"/>
      <c r="L7010" s="1"/>
    </row>
    <row r="7011" spans="2:12" s="1" customFormat="1" ht="15" hidden="1" customHeight="1" outlineLevel="1" x14ac:dyDescent="0.15">
      <c r="B7011" s="7"/>
      <c r="D7011" s="64" t="str">
        <f t="shared" ref="D7011:D7018" si="406">D6995</f>
        <v>[Role 1]</v>
      </c>
      <c r="E7011" s="62" t="str" cm="1">
        <f t="array" ref="E7011">IF(OR(H6995:L6995*H7011:L7011 &lt; H6995:L6995*1), "!", "")</f>
        <v/>
      </c>
      <c r="F7011" s="59" t="str">
        <f>F6982</f>
        <v>[currency code]</v>
      </c>
      <c r="H7011" s="23"/>
      <c r="I7011" s="23"/>
      <c r="J7011" s="23"/>
      <c r="K7011" s="23"/>
      <c r="L7011" s="23"/>
    </row>
    <row r="7012" spans="2:12" s="1" customFormat="1" ht="15" hidden="1" customHeight="1" outlineLevel="1" x14ac:dyDescent="0.15">
      <c r="B7012" s="7"/>
      <c r="D7012" s="64" t="str">
        <f t="shared" si="406"/>
        <v>[Role 2]</v>
      </c>
      <c r="E7012" s="62" t="str" cm="1">
        <f t="array" ref="E7012">IF(OR(H6996:L6996*H7012:L7012 &lt; H6996:L6996*1), "!", "")</f>
        <v/>
      </c>
      <c r="F7012" s="59" t="str">
        <f>F6982</f>
        <v>[currency code]</v>
      </c>
      <c r="H7012" s="23"/>
      <c r="I7012" s="23"/>
      <c r="J7012" s="23"/>
      <c r="K7012" s="23"/>
      <c r="L7012" s="23"/>
    </row>
    <row r="7013" spans="2:12" s="1" customFormat="1" ht="15" hidden="1" customHeight="1" outlineLevel="1" x14ac:dyDescent="0.15">
      <c r="B7013" s="7"/>
      <c r="D7013" s="64" t="str">
        <f t="shared" si="406"/>
        <v>[Role 3]</v>
      </c>
      <c r="E7013" s="62" t="str" cm="1">
        <f t="array" ref="E7013">IF(OR(H6997:L6997*H7013:L7013 &lt; H6997:L6997*1), "!", "")</f>
        <v/>
      </c>
      <c r="F7013" s="59" t="str">
        <f>F6982</f>
        <v>[currency code]</v>
      </c>
      <c r="H7013" s="23"/>
      <c r="I7013" s="23"/>
      <c r="J7013" s="23"/>
      <c r="K7013" s="23"/>
      <c r="L7013" s="23"/>
    </row>
    <row r="7014" spans="2:12" s="1" customFormat="1" ht="15" hidden="1" customHeight="1" outlineLevel="1" x14ac:dyDescent="0.15">
      <c r="B7014" s="7"/>
      <c r="D7014" s="64" t="str">
        <f t="shared" si="406"/>
        <v>[Role 4]</v>
      </c>
      <c r="E7014" s="62" t="str" cm="1">
        <f t="array" ref="E7014">IF(OR(H6998:L6998*H7014:L7014 &lt; H6998:L6998*1), "!", "")</f>
        <v/>
      </c>
      <c r="F7014" s="59" t="str">
        <f>F6982</f>
        <v>[currency code]</v>
      </c>
      <c r="H7014" s="23"/>
      <c r="I7014" s="23"/>
      <c r="J7014" s="23"/>
      <c r="K7014" s="23"/>
      <c r="L7014" s="23"/>
    </row>
    <row r="7015" spans="2:12" s="1" customFormat="1" ht="15" hidden="1" customHeight="1" outlineLevel="1" x14ac:dyDescent="0.15">
      <c r="B7015" s="7"/>
      <c r="D7015" s="64" t="str">
        <f t="shared" si="406"/>
        <v>[Role 5]</v>
      </c>
      <c r="E7015" s="62" t="str" cm="1">
        <f t="array" ref="E7015">IF(OR(H6999:L6999*H7015:L7015 &lt; H6999:L6999*1), "!", "")</f>
        <v/>
      </c>
      <c r="F7015" s="59" t="str">
        <f>F6982</f>
        <v>[currency code]</v>
      </c>
      <c r="H7015" s="23"/>
      <c r="I7015" s="23"/>
      <c r="J7015" s="23"/>
      <c r="K7015" s="23"/>
      <c r="L7015" s="23"/>
    </row>
    <row r="7016" spans="2:12" s="1" customFormat="1" ht="15" hidden="1" customHeight="1" outlineLevel="1" x14ac:dyDescent="0.15">
      <c r="B7016" s="7"/>
      <c r="D7016" s="64" t="str">
        <f t="shared" si="406"/>
        <v>[Role 6]</v>
      </c>
      <c r="E7016" s="62" t="str" cm="1">
        <f t="array" ref="E7016">IF(OR(H7000:L7000*H7016:L7016 &lt; H7000:L7000*1), "!", "")</f>
        <v/>
      </c>
      <c r="F7016" s="59" t="str">
        <f>F6982</f>
        <v>[currency code]</v>
      </c>
      <c r="H7016" s="23"/>
      <c r="I7016" s="23"/>
      <c r="J7016" s="23"/>
      <c r="K7016" s="23"/>
      <c r="L7016" s="23"/>
    </row>
    <row r="7017" spans="2:12" s="1" customFormat="1" ht="15" hidden="1" customHeight="1" outlineLevel="1" x14ac:dyDescent="0.15">
      <c r="B7017" s="7"/>
      <c r="D7017" s="64" t="str">
        <f t="shared" si="406"/>
        <v>[Role 7]</v>
      </c>
      <c r="E7017" s="62" t="str" cm="1">
        <f t="array" ref="E7017">IF(OR(H7001:L7001*H7017:L7017 &lt; H7001:L7001*1), "!", "")</f>
        <v/>
      </c>
      <c r="F7017" s="59" t="str">
        <f>F6982</f>
        <v>[currency code]</v>
      </c>
      <c r="H7017" s="23"/>
      <c r="I7017" s="23"/>
      <c r="J7017" s="23"/>
      <c r="K7017" s="23"/>
      <c r="L7017" s="23"/>
    </row>
    <row r="7018" spans="2:12" s="1" customFormat="1" ht="15" hidden="1" customHeight="1" outlineLevel="1" x14ac:dyDescent="0.15">
      <c r="B7018" s="7"/>
      <c r="D7018" s="64" t="str">
        <f t="shared" si="406"/>
        <v>[Role 8]</v>
      </c>
      <c r="E7018" s="62" t="str" cm="1">
        <f t="array" ref="E7018">IF(OR(H7002:L7002*H7018:L7018 &lt; H7002:L7002*1), "!", "")</f>
        <v/>
      </c>
      <c r="F7018" s="59" t="str">
        <f>F6982</f>
        <v>[currency code]</v>
      </c>
      <c r="H7018" s="23"/>
      <c r="I7018" s="23"/>
      <c r="J7018" s="23"/>
      <c r="K7018" s="23"/>
      <c r="L7018" s="23"/>
    </row>
    <row r="7019" spans="2:12" ht="10" hidden="1" customHeight="1" outlineLevel="1" x14ac:dyDescent="0.15">
      <c r="D7019" s="1"/>
      <c r="E7019" s="1"/>
      <c r="F7019" s="1"/>
      <c r="H7019" s="1"/>
      <c r="I7019" s="1"/>
      <c r="J7019" s="1"/>
      <c r="K7019" s="1"/>
      <c r="L7019" s="1"/>
    </row>
    <row r="7020" spans="2:12" ht="15" hidden="1" customHeight="1" outlineLevel="1" x14ac:dyDescent="0.15">
      <c r="D7020" s="61" t="s">
        <v>309</v>
      </c>
      <c r="E7020" s="1"/>
      <c r="F7020" s="1"/>
      <c r="H7020" s="104" t="s">
        <v>326</v>
      </c>
      <c r="I7020" s="1"/>
      <c r="J7020" s="1"/>
      <c r="K7020" s="1"/>
      <c r="L7020" s="1"/>
    </row>
    <row r="7021" spans="2:12" s="1" customFormat="1" ht="15" hidden="1" customHeight="1" outlineLevel="1" x14ac:dyDescent="0.15">
      <c r="B7021" s="7"/>
      <c r="D7021" s="64" t="str">
        <f t="shared" ref="D7021:D7028" si="407">D6995</f>
        <v>[Role 1]</v>
      </c>
      <c r="E7021" s="43"/>
      <c r="F7021" s="8" t="str">
        <f t="shared" ref="F7021:F7028" si="408">ReportingCurrency</f>
        <v>USD</v>
      </c>
      <c r="H7021" s="28">
        <f>IF(OR(H6984=0, H6995=0), 0, H7011/H6984)</f>
        <v>0</v>
      </c>
      <c r="I7021" s="28">
        <f>IF(OR(I6984=0, I6995=0), 0, I7011/I6984)</f>
        <v>0</v>
      </c>
      <c r="J7021" s="28">
        <f>IF(OR(J6984=0, J6995=0), 0, J7011/J6984)</f>
        <v>0</v>
      </c>
      <c r="K7021" s="28">
        <f>IF(OR(K6984=0, K6995=0), 0, K7011/K6984)</f>
        <v>0</v>
      </c>
      <c r="L7021" s="28">
        <f>IF(OR(L6984=0, L6995=0), 0, L7011/L6984)</f>
        <v>0</v>
      </c>
    </row>
    <row r="7022" spans="2:12" s="1" customFormat="1" ht="15" hidden="1" customHeight="1" outlineLevel="1" x14ac:dyDescent="0.15">
      <c r="B7022" s="7"/>
      <c r="D7022" s="64" t="str">
        <f t="shared" si="407"/>
        <v>[Role 2]</v>
      </c>
      <c r="E7022" s="43"/>
      <c r="F7022" s="8" t="str">
        <f t="shared" si="408"/>
        <v>USD</v>
      </c>
      <c r="H7022" s="28">
        <f>IF(OR(H6984=0, H6996=0), 0, H7012/H6984)</f>
        <v>0</v>
      </c>
      <c r="I7022" s="28">
        <f>IF(OR(I6984=0, I6996=0), 0, I7012/I6984)</f>
        <v>0</v>
      </c>
      <c r="J7022" s="28">
        <f>IF(OR(J6984=0, J6996=0), 0, J7012/J6984)</f>
        <v>0</v>
      </c>
      <c r="K7022" s="28">
        <f>IF(OR(K6984=0, K6996=0), 0, K7012/K6984)</f>
        <v>0</v>
      </c>
      <c r="L7022" s="28">
        <f>IF(OR(L6984=0, L6996=0), 0, L7012/L6984)</f>
        <v>0</v>
      </c>
    </row>
    <row r="7023" spans="2:12" s="1" customFormat="1" ht="15" hidden="1" customHeight="1" outlineLevel="1" x14ac:dyDescent="0.15">
      <c r="B7023" s="7"/>
      <c r="D7023" s="64" t="str">
        <f t="shared" si="407"/>
        <v>[Role 3]</v>
      </c>
      <c r="E7023" s="43"/>
      <c r="F7023" s="8" t="str">
        <f t="shared" si="408"/>
        <v>USD</v>
      </c>
      <c r="H7023" s="28">
        <f>IF(OR(H6984=0, H6997=0), 0, H7013/H6984)</f>
        <v>0</v>
      </c>
      <c r="I7023" s="28">
        <f>IF(OR(I6984=0, I6997=0), 0, I7013/I6984)</f>
        <v>0</v>
      </c>
      <c r="J7023" s="28">
        <f>IF(OR(J6984=0, J6997=0), 0, J7013/J6984)</f>
        <v>0</v>
      </c>
      <c r="K7023" s="28">
        <f>IF(OR(K6984=0, K6997=0), 0, K7013/K6984)</f>
        <v>0</v>
      </c>
      <c r="L7023" s="28">
        <f>IF(OR(L6984=0, L6997=0), 0, L7013/L6984)</f>
        <v>0</v>
      </c>
    </row>
    <row r="7024" spans="2:12" s="1" customFormat="1" ht="15" hidden="1" customHeight="1" outlineLevel="1" x14ac:dyDescent="0.15">
      <c r="B7024" s="7"/>
      <c r="D7024" s="64" t="str">
        <f t="shared" si="407"/>
        <v>[Role 4]</v>
      </c>
      <c r="E7024" s="43"/>
      <c r="F7024" s="8" t="str">
        <f t="shared" si="408"/>
        <v>USD</v>
      </c>
      <c r="H7024" s="28">
        <f>IF(OR(H6984=0, H6998=0), 0, H7014/H6984)</f>
        <v>0</v>
      </c>
      <c r="I7024" s="28">
        <f>IF(OR(I6984=0, I6998=0), 0, I7014/I6984)</f>
        <v>0</v>
      </c>
      <c r="J7024" s="28">
        <f>IF(OR(J6984=0, J6998=0), 0, J7014/J6984)</f>
        <v>0</v>
      </c>
      <c r="K7024" s="28">
        <f>IF(OR(K6984=0, K6998=0), 0, K7014/K6984)</f>
        <v>0</v>
      </c>
      <c r="L7024" s="28">
        <f>IF(OR(L6984=0, L6998=0), 0, L7014/L6984)</f>
        <v>0</v>
      </c>
    </row>
    <row r="7025" spans="2:13" s="1" customFormat="1" ht="15" hidden="1" customHeight="1" outlineLevel="1" x14ac:dyDescent="0.15">
      <c r="B7025" s="7"/>
      <c r="D7025" s="64" t="str">
        <f t="shared" si="407"/>
        <v>[Role 5]</v>
      </c>
      <c r="E7025" s="43"/>
      <c r="F7025" s="8" t="str">
        <f t="shared" si="408"/>
        <v>USD</v>
      </c>
      <c r="H7025" s="28">
        <f>IF(OR(H6984=0, H6999=0), 0, H7015/H6984)</f>
        <v>0</v>
      </c>
      <c r="I7025" s="28">
        <f>IF(OR(I6984=0, I6999=0), 0, I7015/I6984)</f>
        <v>0</v>
      </c>
      <c r="J7025" s="28">
        <f>IF(OR(J6984=0, J6999=0), 0, J7015/J6984)</f>
        <v>0</v>
      </c>
      <c r="K7025" s="28">
        <f>IF(OR(K6984=0, K6999=0), 0, K7015/K6984)</f>
        <v>0</v>
      </c>
      <c r="L7025" s="28">
        <f>IF(OR(L6984=0, L6999=0), 0, L7015/L6984)</f>
        <v>0</v>
      </c>
    </row>
    <row r="7026" spans="2:13" s="1" customFormat="1" ht="15" hidden="1" customHeight="1" outlineLevel="1" x14ac:dyDescent="0.15">
      <c r="B7026" s="7"/>
      <c r="D7026" s="64" t="str">
        <f t="shared" si="407"/>
        <v>[Role 6]</v>
      </c>
      <c r="E7026" s="43"/>
      <c r="F7026" s="8" t="str">
        <f t="shared" si="408"/>
        <v>USD</v>
      </c>
      <c r="H7026" s="28">
        <f>IF(OR(H6984=0, H7000=0), 0, H7016/H6984)</f>
        <v>0</v>
      </c>
      <c r="I7026" s="28">
        <f>IF(OR(I6984=0, I7000=0), 0, I7016/I6984)</f>
        <v>0</v>
      </c>
      <c r="J7026" s="28">
        <f>IF(OR(J6984=0, J7000=0), 0, J7016/J6984)</f>
        <v>0</v>
      </c>
      <c r="K7026" s="28">
        <f>IF(OR(K6984=0, K7000=0), 0, K7016/K6984)</f>
        <v>0</v>
      </c>
      <c r="L7026" s="28">
        <f>IF(OR(L6984=0, L7000=0), 0, L7016/L6984)</f>
        <v>0</v>
      </c>
    </row>
    <row r="7027" spans="2:13" s="1" customFormat="1" ht="15" hidden="1" customHeight="1" outlineLevel="1" x14ac:dyDescent="0.15">
      <c r="B7027" s="7"/>
      <c r="D7027" s="64" t="str">
        <f t="shared" si="407"/>
        <v>[Role 7]</v>
      </c>
      <c r="E7027" s="43"/>
      <c r="F7027" s="8" t="str">
        <f t="shared" si="408"/>
        <v>USD</v>
      </c>
      <c r="H7027" s="28">
        <f>IF(OR(H6984=0, H7001=0), 0, H7017/H6984)</f>
        <v>0</v>
      </c>
      <c r="I7027" s="28">
        <f>IF(OR(I6984=0, I7001=0), 0, I7017/I6984)</f>
        <v>0</v>
      </c>
      <c r="J7027" s="28">
        <f>IF(OR(J6984=0, J7001=0), 0, J7017/J6984)</f>
        <v>0</v>
      </c>
      <c r="K7027" s="28">
        <f>IF(OR(K6984=0, K7001=0), 0, K7017/K6984)</f>
        <v>0</v>
      </c>
      <c r="L7027" s="28">
        <f>IF(OR(L6984=0, L7001=0), 0, L7017/L6984)</f>
        <v>0</v>
      </c>
    </row>
    <row r="7028" spans="2:13" s="1" customFormat="1" ht="15" hidden="1" customHeight="1" outlineLevel="1" x14ac:dyDescent="0.15">
      <c r="B7028" s="7"/>
      <c r="D7028" s="64" t="str">
        <f t="shared" si="407"/>
        <v>[Role 8]</v>
      </c>
      <c r="E7028" s="43"/>
      <c r="F7028" s="8" t="str">
        <f t="shared" si="408"/>
        <v>USD</v>
      </c>
      <c r="H7028" s="28">
        <f>IF(OR(H6984=0, H7002=0), 0, H7018/H6984)</f>
        <v>0</v>
      </c>
      <c r="I7028" s="28">
        <f>IF(OR(I6984=0, I7002=0), 0, I7018/I6984)</f>
        <v>0</v>
      </c>
      <c r="J7028" s="28">
        <f>IF(OR(J6984=0, J7002=0), 0, J7018/J6984)</f>
        <v>0</v>
      </c>
      <c r="K7028" s="28">
        <f>IF(OR(K6984=0, K7002=0), 0, K7018/K6984)</f>
        <v>0</v>
      </c>
      <c r="L7028" s="28">
        <f>IF(OR(L6984=0, L7002=0), 0, L7018/L6984)</f>
        <v>0</v>
      </c>
    </row>
    <row r="7029" spans="2:13" hidden="1" outlineLevel="1" x14ac:dyDescent="0.15"/>
    <row r="7030" spans="2:13" s="1" customFormat="1" ht="18" hidden="1" customHeight="1" outlineLevel="1" x14ac:dyDescent="0.15">
      <c r="B7030" s="7"/>
      <c r="C7030" s="95" t="s">
        <v>10</v>
      </c>
      <c r="D7030" s="95"/>
      <c r="E7030" s="95"/>
      <c r="F7030" s="96"/>
      <c r="G7030" s="96"/>
      <c r="H7030" s="103" t="s">
        <v>4</v>
      </c>
      <c r="I7030" s="96" t="s">
        <v>5</v>
      </c>
      <c r="J7030" s="96" t="s">
        <v>6</v>
      </c>
      <c r="K7030" s="96" t="s">
        <v>257</v>
      </c>
      <c r="L7030" s="96" t="s">
        <v>258</v>
      </c>
      <c r="M7030" s="96"/>
    </row>
    <row r="7031" spans="2:13" ht="10" hidden="1" customHeight="1" outlineLevel="1" x14ac:dyDescent="0.15"/>
    <row r="7032" spans="2:13" s="1" customFormat="1" ht="15" hidden="1" customHeight="1" outlineLevel="1" x14ac:dyDescent="0.15">
      <c r="B7032" s="7"/>
      <c r="D7032" s="9" t="s">
        <v>17</v>
      </c>
      <c r="F7032" s="8" t="s">
        <v>9</v>
      </c>
      <c r="H7032" s="29">
        <f>H7006</f>
        <v>0</v>
      </c>
      <c r="I7032" s="29">
        <f>I7006</f>
        <v>0</v>
      </c>
      <c r="J7032" s="29">
        <f>J7006</f>
        <v>0</v>
      </c>
      <c r="K7032" s="29">
        <f>K7006</f>
        <v>0</v>
      </c>
      <c r="L7032" s="29">
        <f>L7006</f>
        <v>0</v>
      </c>
    </row>
    <row r="7033" spans="2:13" ht="4" hidden="1" customHeight="1" outlineLevel="1" x14ac:dyDescent="0.15">
      <c r="D7033" s="9"/>
      <c r="F7033" s="1"/>
      <c r="H7033" s="1"/>
      <c r="I7033" s="1"/>
      <c r="J7033" s="1"/>
      <c r="K7033" s="1"/>
      <c r="L7033" s="1"/>
    </row>
    <row r="7034" spans="2:13" s="1" customFormat="1" ht="15" hidden="1" customHeight="1" outlineLevel="1" x14ac:dyDescent="0.15">
      <c r="B7034" s="7"/>
      <c r="D7034" s="9" t="s">
        <v>249</v>
      </c>
      <c r="F7034" s="8" t="s">
        <v>9</v>
      </c>
      <c r="H7034" s="29" cm="1">
        <f t="array" ref="H7034">SUM(H6995:H7002 * (H7011:H7018 &lt;H6982))</f>
        <v>0</v>
      </c>
      <c r="I7034" s="29" cm="1">
        <f t="array" ref="I7034">SUM(I6995:I7002 * (I7011:I7018 &lt;I6982))</f>
        <v>0</v>
      </c>
      <c r="J7034" s="29" cm="1">
        <f t="array" ref="J7034">SUM(J6995:J7002 * (J7011:J7018 &lt;J6982))</f>
        <v>0</v>
      </c>
      <c r="K7034" s="29" cm="1">
        <f t="array" ref="K7034">SUM(K6995:K7002 * (K7011:K7018 &lt;K6982))</f>
        <v>0</v>
      </c>
      <c r="L7034" s="29" cm="1">
        <f t="array" ref="L7034">SUM(L6995:L7002 * (L7011:L7018 &lt;L6982))</f>
        <v>0</v>
      </c>
    </row>
    <row r="7035" spans="2:13" ht="4" hidden="1" customHeight="1" outlineLevel="1" x14ac:dyDescent="0.15">
      <c r="D7035" s="9"/>
      <c r="F7035" s="1"/>
      <c r="H7035" s="1"/>
      <c r="I7035" s="1"/>
      <c r="J7035" s="1"/>
      <c r="K7035" s="1"/>
      <c r="L7035" s="1"/>
    </row>
    <row r="7036" spans="2:13" s="1" customFormat="1" ht="15" hidden="1" customHeight="1" outlineLevel="1" x14ac:dyDescent="0.15">
      <c r="B7036" s="7"/>
      <c r="D7036" s="9" t="s">
        <v>11</v>
      </c>
      <c r="F7036" s="8" t="str">
        <f>ReportingCurrencyUnitLables</f>
        <v>USD 000s</v>
      </c>
      <c r="H7036" s="29">
        <f>H6986 * H7006 / 1000</f>
        <v>0</v>
      </c>
      <c r="I7036" s="105">
        <f t="shared" ref="I7036:L7036" si="409">I6986 * I7006 / 1000</f>
        <v>0</v>
      </c>
      <c r="J7036" s="29">
        <f t="shared" si="409"/>
        <v>0</v>
      </c>
      <c r="K7036" s="29">
        <f t="shared" si="409"/>
        <v>0</v>
      </c>
      <c r="L7036" s="29">
        <f t="shared" si="409"/>
        <v>0</v>
      </c>
    </row>
    <row r="7037" spans="2:13" ht="4" hidden="1" customHeight="1" outlineLevel="1" x14ac:dyDescent="0.15">
      <c r="D7037" s="9"/>
      <c r="F7037" s="1"/>
      <c r="H7037" s="1"/>
      <c r="I7037" s="1"/>
      <c r="J7037" s="1"/>
      <c r="K7037" s="1"/>
      <c r="L7037" s="1"/>
    </row>
    <row r="7038" spans="2:13" s="1" customFormat="1" ht="15" hidden="1" customHeight="1" outlineLevel="1" x14ac:dyDescent="0.15">
      <c r="B7038" s="7"/>
      <c r="D7038" s="9" t="s">
        <v>13</v>
      </c>
      <c r="F7038" s="8" t="s">
        <v>14</v>
      </c>
      <c r="H7038" s="30">
        <f>IF(H7032=0,0,H7034 / H7032)</f>
        <v>0</v>
      </c>
      <c r="I7038" s="30">
        <f>IF(I7032=0,0,I7034 / I7032)</f>
        <v>0</v>
      </c>
      <c r="J7038" s="30">
        <f>IF(J7032=0,0,J7034 / J7032)</f>
        <v>0</v>
      </c>
      <c r="K7038" s="30">
        <f>IF(K7032=0,0,K7034 / K7032)</f>
        <v>0</v>
      </c>
      <c r="L7038" s="30">
        <f>IF(L7032=0,0,L7034 / L7032)</f>
        <v>0</v>
      </c>
    </row>
    <row r="7039" spans="2:13" ht="4" hidden="1" customHeight="1" outlineLevel="1" x14ac:dyDescent="0.15">
      <c r="D7039" s="9"/>
      <c r="F7039" s="1"/>
      <c r="H7039" s="1"/>
      <c r="I7039" s="1"/>
      <c r="J7039" s="1"/>
      <c r="K7039" s="1"/>
      <c r="L7039" s="1"/>
    </row>
    <row r="7040" spans="2:13" ht="15" hidden="1" customHeight="1" outlineLevel="1" x14ac:dyDescent="0.15">
      <c r="D7040" s="9" t="s">
        <v>301</v>
      </c>
      <c r="F7040" s="8" t="str">
        <f>ReportingCurrencyUnitLables</f>
        <v>USD 000s</v>
      </c>
      <c r="G7040" s="1"/>
      <c r="H7040" s="105" cm="1">
        <f t="array" ref="H7040">SUM((H7021:H7028&lt;H6986) * (H6986 - H7021:H7028) * H6995:H7002) / 1000</f>
        <v>0</v>
      </c>
      <c r="I7040" s="105" cm="1">
        <f t="array" ref="I7040">SUM((I7021:I7028&lt;I6986) * (I6986 - I7021:I7028) * I6995:I7002) / 1000</f>
        <v>0</v>
      </c>
      <c r="J7040" s="105" cm="1">
        <f t="array" ref="J7040">SUM((J7021:J7028&lt;J6986) * (J6986 - J7021:J7028) * J6995:J7002) / 1000</f>
        <v>0</v>
      </c>
      <c r="K7040" s="105" cm="1">
        <f t="array" ref="K7040">SUM((K7021:K7028&lt;K6986) * (K6986 - K7021:K7028) * K6995:K7002) / 1000</f>
        <v>0</v>
      </c>
      <c r="L7040" s="105" cm="1">
        <f t="array" ref="L7040">SUM((L7021:L7028&lt;L6986) * (L6986 - L7021:L7028) * L6995:L7002) / 1000</f>
        <v>0</v>
      </c>
    </row>
    <row r="7041" spans="2:13" ht="4" hidden="1" customHeight="1" outlineLevel="1" x14ac:dyDescent="0.15">
      <c r="D7041" s="9"/>
      <c r="F7041" s="1"/>
      <c r="H7041" s="1"/>
      <c r="I7041" s="1"/>
      <c r="J7041" s="1"/>
      <c r="K7041" s="1"/>
      <c r="L7041" s="1"/>
    </row>
    <row r="7042" spans="2:13" s="1" customFormat="1" ht="15" hidden="1" customHeight="1" outlineLevel="1" x14ac:dyDescent="0.15">
      <c r="B7042" s="7"/>
      <c r="D7042" s="9" t="s">
        <v>252</v>
      </c>
      <c r="F7042" s="8" t="s">
        <v>250</v>
      </c>
      <c r="H7042" s="30">
        <f>IF(H7036=0, 0, H7040/H7036)</f>
        <v>0</v>
      </c>
      <c r="I7042" s="30">
        <f>IF(I7036=0, 0, I7040/I7036)</f>
        <v>0</v>
      </c>
      <c r="J7042" s="30">
        <f>IF(J7036=0, 0, J7040/J7036)</f>
        <v>0</v>
      </c>
      <c r="K7042" s="30">
        <f>IF(K7036=0, 0, K7040/K7036)</f>
        <v>0</v>
      </c>
      <c r="L7042" s="30">
        <f>IF(L7036=0, 0, L7040/L7036)</f>
        <v>0</v>
      </c>
    </row>
    <row r="7043" spans="2:13" ht="4" hidden="1" customHeight="1" outlineLevel="1" x14ac:dyDescent="0.15">
      <c r="D7043" s="9"/>
      <c r="F7043" s="1"/>
      <c r="H7043" s="1"/>
      <c r="I7043" s="1"/>
      <c r="J7043" s="1"/>
      <c r="K7043" s="1"/>
      <c r="L7043" s="1"/>
    </row>
    <row r="7044" spans="2:13" s="1" customFormat="1" ht="15" hidden="1" customHeight="1" outlineLevel="1" x14ac:dyDescent="0.15">
      <c r="B7044" s="7"/>
      <c r="C7044" s="7"/>
      <c r="D7044" s="9" t="s">
        <v>251</v>
      </c>
      <c r="F7044" s="8" t="s">
        <v>259</v>
      </c>
      <c r="H7044" s="31"/>
      <c r="I7044" s="30">
        <f>IF(H7042=0, 0, -(I7042-H7042) / H7042)</f>
        <v>0</v>
      </c>
      <c r="J7044" s="30">
        <f>IF(I7042=0, 0, -(J7042-I7042) / I7042)</f>
        <v>0</v>
      </c>
      <c r="K7044" s="30">
        <f>IF(J7042=0, 0, -(K7042-J7042) / J7042)</f>
        <v>0</v>
      </c>
      <c r="L7044" s="30">
        <f>IF(K7042=0, 0, -(L7042-K7042) / K7042)</f>
        <v>0</v>
      </c>
    </row>
    <row r="7045" spans="2:13" hidden="1" outlineLevel="1" x14ac:dyDescent="0.15"/>
    <row r="7046" spans="2:13" s="1" customFormat="1" ht="18" hidden="1" customHeight="1" outlineLevel="1" x14ac:dyDescent="0.15">
      <c r="B7046" s="7"/>
      <c r="C7046" s="95" t="s">
        <v>241</v>
      </c>
      <c r="D7046" s="95"/>
      <c r="E7046" s="97">
        <f>IF(AND(J6973 = "Yes", OR(ISBLANK(Worker_Type_Filter), Worker_Type_Filter = H6978),
 OR(ISBLANK(Country_Filter), Country_Filter = J6978)), 1, 0)</f>
        <v>1</v>
      </c>
      <c r="F7046" s="96"/>
      <c r="G7046" s="96"/>
      <c r="H7046" s="96" t="s">
        <v>4</v>
      </c>
      <c r="I7046" s="96" t="s">
        <v>5</v>
      </c>
      <c r="J7046" s="96" t="s">
        <v>6</v>
      </c>
      <c r="K7046" s="96" t="s">
        <v>257</v>
      </c>
      <c r="L7046" s="96" t="s">
        <v>258</v>
      </c>
      <c r="M7046" s="96"/>
    </row>
    <row r="7047" spans="2:13" ht="10" hidden="1" customHeight="1" outlineLevel="1" x14ac:dyDescent="0.15">
      <c r="C7047" s="44" t="s">
        <v>248</v>
      </c>
    </row>
    <row r="7048" spans="2:13" ht="4" hidden="1" customHeight="1" outlineLevel="1" x14ac:dyDescent="0.15"/>
    <row r="7049" spans="2:13" s="1" customFormat="1" ht="15" hidden="1" customHeight="1" outlineLevel="1" x14ac:dyDescent="0.15">
      <c r="B7049" s="7"/>
      <c r="C7049" s="19">
        <v>1</v>
      </c>
      <c r="D7049" s="9" t="s">
        <v>17</v>
      </c>
      <c r="F7049" s="8" t="s">
        <v>9</v>
      </c>
      <c r="H7049" s="29">
        <f>H7032 * $E7046</f>
        <v>0</v>
      </c>
      <c r="I7049" s="29">
        <f>I7032 * $E7046</f>
        <v>0</v>
      </c>
      <c r="J7049" s="29">
        <f>J7032 * $E7046</f>
        <v>0</v>
      </c>
      <c r="K7049" s="29">
        <f>K7032 * $E7046</f>
        <v>0</v>
      </c>
      <c r="L7049" s="29">
        <f>L7032 * $E7046</f>
        <v>0</v>
      </c>
    </row>
    <row r="7050" spans="2:13" ht="4" hidden="1" customHeight="1" outlineLevel="1" x14ac:dyDescent="0.15">
      <c r="D7050" s="9"/>
      <c r="F7050" s="1"/>
      <c r="H7050" s="1"/>
      <c r="I7050" s="1"/>
      <c r="J7050" s="1"/>
      <c r="K7050" s="1"/>
      <c r="L7050" s="1"/>
    </row>
    <row r="7051" spans="2:13" s="1" customFormat="1" ht="15" hidden="1" customHeight="1" outlineLevel="1" x14ac:dyDescent="0.15">
      <c r="B7051" s="7"/>
      <c r="C7051" s="19">
        <v>2</v>
      </c>
      <c r="D7051" s="9" t="s">
        <v>249</v>
      </c>
      <c r="F7051" s="8" t="s">
        <v>9</v>
      </c>
      <c r="H7051" s="29">
        <f>H7034 * $E7046</f>
        <v>0</v>
      </c>
      <c r="I7051" s="29">
        <f>I7034 * $E7046</f>
        <v>0</v>
      </c>
      <c r="J7051" s="29">
        <f>J7034 * $E7046</f>
        <v>0</v>
      </c>
      <c r="K7051" s="29">
        <f>K7034 * $E7046</f>
        <v>0</v>
      </c>
      <c r="L7051" s="29">
        <f>L7034 * $E7046</f>
        <v>0</v>
      </c>
    </row>
    <row r="7052" spans="2:13" ht="4" hidden="1" customHeight="1" outlineLevel="1" x14ac:dyDescent="0.15">
      <c r="D7052" s="9"/>
      <c r="F7052" s="1"/>
      <c r="H7052" s="1"/>
      <c r="I7052" s="1"/>
      <c r="J7052" s="1"/>
      <c r="K7052" s="1"/>
      <c r="L7052" s="1"/>
    </row>
    <row r="7053" spans="2:13" s="1" customFormat="1" ht="15" hidden="1" customHeight="1" outlineLevel="1" x14ac:dyDescent="0.15">
      <c r="B7053" s="7"/>
      <c r="C7053" s="19">
        <v>3</v>
      </c>
      <c r="D7053" s="9" t="s">
        <v>11</v>
      </c>
      <c r="F7053" s="8" t="str">
        <f>ReportingCurrencyUnitLables</f>
        <v>USD 000s</v>
      </c>
      <c r="H7053" s="29">
        <f>H7036 * $E7046</f>
        <v>0</v>
      </c>
      <c r="I7053" s="29">
        <f>I7036 * $E7046</f>
        <v>0</v>
      </c>
      <c r="J7053" s="29">
        <f>J7036 * $E7046</f>
        <v>0</v>
      </c>
      <c r="K7053" s="29">
        <f>K7036 * $E7046</f>
        <v>0</v>
      </c>
      <c r="L7053" s="29">
        <f>L7036 * $E7046</f>
        <v>0</v>
      </c>
    </row>
    <row r="7054" spans="2:13" ht="4" hidden="1" customHeight="1" outlineLevel="1" x14ac:dyDescent="0.15">
      <c r="D7054" s="9"/>
      <c r="F7054" s="1"/>
      <c r="H7054" s="1"/>
      <c r="I7054" s="1"/>
      <c r="J7054" s="1"/>
      <c r="K7054" s="1"/>
      <c r="L7054" s="1"/>
    </row>
    <row r="7055" spans="2:13" s="1" customFormat="1" ht="15" hidden="1" customHeight="1" outlineLevel="1" x14ac:dyDescent="0.15">
      <c r="B7055" s="7"/>
      <c r="C7055" s="19">
        <v>4</v>
      </c>
      <c r="D7055" s="9" t="s">
        <v>256</v>
      </c>
      <c r="F7055" s="8" t="str">
        <f>ReportingCurrencyUnitLables</f>
        <v>USD 000s</v>
      </c>
      <c r="H7055" s="29">
        <f>H7040 * $E7046</f>
        <v>0</v>
      </c>
      <c r="I7055" s="29">
        <f>I7040 * $E7046</f>
        <v>0</v>
      </c>
      <c r="J7055" s="29">
        <f>J7040 * $E7046</f>
        <v>0</v>
      </c>
      <c r="K7055" s="29">
        <f>K7040 * $E7046</f>
        <v>0</v>
      </c>
      <c r="L7055" s="29">
        <f>L7040 * $E7046</f>
        <v>0</v>
      </c>
    </row>
    <row r="7056" spans="2:13" ht="4" hidden="1" customHeight="1" outlineLevel="1" x14ac:dyDescent="0.15">
      <c r="D7056" s="9"/>
      <c r="F7056" s="1"/>
      <c r="H7056" s="1"/>
      <c r="I7056" s="1"/>
      <c r="J7056" s="1"/>
      <c r="K7056" s="1"/>
      <c r="L7056" s="1"/>
    </row>
    <row r="7057" spans="2:14" ht="10" hidden="1" customHeight="1" outlineLevel="1" x14ac:dyDescent="0.15">
      <c r="B7057" s="45"/>
      <c r="C7057" s="41"/>
      <c r="D7057" s="41"/>
      <c r="E7057" s="41"/>
      <c r="F7057" s="41"/>
      <c r="G7057" s="41"/>
      <c r="H7057" s="41"/>
      <c r="I7057" s="46"/>
      <c r="J7057" s="46"/>
      <c r="K7057" s="46"/>
      <c r="L7057" s="41"/>
      <c r="M7057" s="41"/>
      <c r="N7057" s="1"/>
    </row>
    <row r="7058" spans="2:14" ht="10" customHeight="1" x14ac:dyDescent="0.15"/>
    <row r="7059" spans="2:14" s="1" customFormat="1" ht="19" collapsed="1" x14ac:dyDescent="0.15">
      <c r="B7059" s="87" cm="1">
        <f t="array" aca="1" ref="B7059" ca="1">MAX($B$2:OFFSET(B7059,-1,0)+1)</f>
        <v>83</v>
      </c>
      <c r="C7059" s="88" t="str">
        <f>UPPER(J7064) &amp;" / " &amp; K7064  &amp; " / " &amp; L7064 &amp; " / " &amp; H7064</f>
        <v xml:space="preserve"> /  /  / </v>
      </c>
      <c r="D7059" s="88"/>
      <c r="E7059" s="41"/>
      <c r="F7059" s="41"/>
      <c r="G7059" s="41"/>
      <c r="H7059" s="62" t="str">
        <f>IF(COUNTIF(E7061:E7141, "!")&gt;0, "!", "")</f>
        <v/>
      </c>
      <c r="I7059" s="18" t="s">
        <v>240</v>
      </c>
      <c r="J7059" s="2" t="s">
        <v>210</v>
      </c>
      <c r="K7059" s="18" t="s">
        <v>266</v>
      </c>
      <c r="L7059" s="42">
        <f>E7132</f>
        <v>1</v>
      </c>
      <c r="M7059" s="41"/>
    </row>
    <row r="7060" spans="2:14" s="1" customFormat="1" ht="4" hidden="1" customHeight="1" outlineLevel="1" x14ac:dyDescent="0.15">
      <c r="B7060" s="92"/>
      <c r="C7060" s="93"/>
      <c r="D7060" s="93"/>
      <c r="E7060" s="93"/>
      <c r="F7060" s="93"/>
      <c r="G7060" s="93"/>
      <c r="H7060" s="93"/>
      <c r="I7060" s="94"/>
      <c r="J7060" s="94"/>
      <c r="K7060" s="94"/>
      <c r="L7060" s="93"/>
      <c r="M7060" s="93"/>
    </row>
    <row r="7061" spans="2:14" ht="10" hidden="1" customHeight="1" outlineLevel="1" x14ac:dyDescent="0.15"/>
    <row r="7062" spans="2:14" ht="15" hidden="1" customHeight="1" outlineLevel="1" x14ac:dyDescent="0.15">
      <c r="D7062" s="1"/>
      <c r="E7062" s="1"/>
      <c r="H7062" s="4" t="s">
        <v>1</v>
      </c>
      <c r="J7062" s="4" t="s">
        <v>0</v>
      </c>
      <c r="K7062" s="4" t="s">
        <v>209</v>
      </c>
      <c r="L7062" s="4" t="s">
        <v>263</v>
      </c>
    </row>
    <row r="7063" spans="2:14" ht="5" hidden="1" customHeight="1" outlineLevel="1" x14ac:dyDescent="0.15">
      <c r="D7063" s="1"/>
      <c r="E7063" s="1"/>
      <c r="H7063" s="1"/>
      <c r="J7063" s="1"/>
      <c r="K7063" s="1"/>
      <c r="L7063" s="1"/>
    </row>
    <row r="7064" spans="2:14" ht="15" hidden="1" customHeight="1" outlineLevel="1" x14ac:dyDescent="0.15">
      <c r="D7064" s="9" t="s">
        <v>2</v>
      </c>
      <c r="E7064" s="1"/>
      <c r="H7064" s="2"/>
      <c r="J7064" s="2"/>
      <c r="K7064" s="2"/>
      <c r="L7064" s="2"/>
    </row>
    <row r="7065" spans="2:14" hidden="1" outlineLevel="1" x14ac:dyDescent="0.15">
      <c r="D7065" s="1"/>
      <c r="E7065" s="1"/>
      <c r="F7065" s="1"/>
      <c r="H7065" s="1"/>
      <c r="I7065" s="1"/>
      <c r="J7065" s="1"/>
      <c r="K7065" s="1"/>
      <c r="L7065" s="1"/>
    </row>
    <row r="7066" spans="2:14" s="1" customFormat="1" ht="18" hidden="1" customHeight="1" outlineLevel="1" x14ac:dyDescent="0.15">
      <c r="B7066" s="7"/>
      <c r="C7066" s="95" t="s">
        <v>3</v>
      </c>
      <c r="D7066" s="95"/>
      <c r="E7066" s="95"/>
      <c r="F7066" s="96"/>
      <c r="G7066" s="96"/>
      <c r="H7066" s="96" t="s">
        <v>4</v>
      </c>
      <c r="I7066" s="96" t="s">
        <v>5</v>
      </c>
      <c r="J7066" s="96" t="s">
        <v>6</v>
      </c>
      <c r="K7066" s="96" t="s">
        <v>257</v>
      </c>
      <c r="L7066" s="96" t="s">
        <v>258</v>
      </c>
      <c r="M7066" s="96"/>
    </row>
    <row r="7067" spans="2:14" ht="10" hidden="1" customHeight="1" outlineLevel="1" x14ac:dyDescent="0.15">
      <c r="H7067" s="1"/>
      <c r="I7067" s="1"/>
      <c r="J7067" s="1"/>
      <c r="K7067" s="1"/>
      <c r="L7067" s="1"/>
    </row>
    <row r="7068" spans="2:14" s="1" customFormat="1" ht="15" hidden="1" customHeight="1" outlineLevel="1" x14ac:dyDescent="0.15">
      <c r="B7068" s="7"/>
      <c r="D7068" s="9" t="s">
        <v>3</v>
      </c>
      <c r="F7068" s="17" t="s">
        <v>331</v>
      </c>
      <c r="H7068" s="22"/>
      <c r="I7068" s="22"/>
      <c r="J7068" s="22"/>
      <c r="K7068" s="22"/>
      <c r="L7068" s="22"/>
    </row>
    <row r="7069" spans="2:14" ht="4" hidden="1" customHeight="1" outlineLevel="1" x14ac:dyDescent="0.15">
      <c r="D7069" s="1"/>
      <c r="E7069" s="1"/>
      <c r="F7069" s="1"/>
      <c r="H7069" s="1"/>
      <c r="I7069" s="1"/>
      <c r="J7069" s="1"/>
      <c r="K7069" s="1"/>
      <c r="L7069" s="1"/>
    </row>
    <row r="7070" spans="2:14" s="1" customFormat="1" ht="15" hidden="1" customHeight="1" outlineLevel="1" x14ac:dyDescent="0.15">
      <c r="B7070" s="7"/>
      <c r="D7070" s="9" t="s">
        <v>246</v>
      </c>
      <c r="F7070" s="8" t="str">
        <f>F7072 &amp; ":" &amp; F7068</f>
        <v>USD:[currency code]</v>
      </c>
      <c r="H7070" s="24"/>
      <c r="I7070" s="24"/>
      <c r="J7070" s="24"/>
      <c r="K7070" s="24"/>
      <c r="L7070" s="24"/>
    </row>
    <row r="7071" spans="2:14" ht="4" hidden="1" customHeight="1" outlineLevel="1" x14ac:dyDescent="0.15">
      <c r="D7071" s="1"/>
      <c r="E7071" s="1"/>
      <c r="F7071" s="1"/>
      <c r="H7071" s="1"/>
      <c r="I7071" s="1"/>
      <c r="J7071" s="1"/>
      <c r="K7071" s="1"/>
      <c r="L7071" s="1"/>
    </row>
    <row r="7072" spans="2:14" s="1" customFormat="1" ht="15" hidden="1" customHeight="1" outlineLevel="1" x14ac:dyDescent="0.15">
      <c r="B7072" s="7"/>
      <c r="D7072" s="9" t="s">
        <v>16</v>
      </c>
      <c r="F7072" s="8" t="str">
        <f>ReportingCurrency</f>
        <v>USD</v>
      </c>
      <c r="H7072" s="28">
        <f>IF(H7070=0, 0, H7068/H7070)</f>
        <v>0</v>
      </c>
      <c r="I7072" s="28">
        <f>IF(I7070=0, 0, I7068/I7070)</f>
        <v>0</v>
      </c>
      <c r="J7072" s="28">
        <f>IF(J7070=0, 0, J7068/J7070)</f>
        <v>0</v>
      </c>
      <c r="K7072" s="28">
        <f>IF(K7070=0, 0, K7068/K7070)</f>
        <v>0</v>
      </c>
      <c r="L7072" s="28">
        <f>IF(L7070=0, 0, L7068/L7070)</f>
        <v>0</v>
      </c>
    </row>
    <row r="7073" spans="2:13" ht="4" hidden="1" customHeight="1" outlineLevel="1" x14ac:dyDescent="0.15">
      <c r="D7073" s="1"/>
      <c r="E7073" s="1"/>
      <c r="F7073" s="1"/>
      <c r="H7073" s="1"/>
      <c r="I7073" s="1"/>
      <c r="J7073" s="1"/>
      <c r="K7073" s="1"/>
      <c r="L7073" s="1"/>
    </row>
    <row r="7074" spans="2:13" s="1" customFormat="1" ht="15" hidden="1" customHeight="1" outlineLevel="1" x14ac:dyDescent="0.15">
      <c r="B7074" s="7"/>
      <c r="D7074" s="9" t="s">
        <v>253</v>
      </c>
      <c r="F7074" s="8" t="s">
        <v>254</v>
      </c>
      <c r="H7074" s="2"/>
      <c r="I7074" s="2"/>
      <c r="J7074" s="2"/>
      <c r="K7074" s="2"/>
      <c r="L7074" s="2"/>
    </row>
    <row r="7075" spans="2:13" ht="4" hidden="1" customHeight="1" outlineLevel="1" x14ac:dyDescent="0.15">
      <c r="D7075" s="1"/>
      <c r="E7075" s="1"/>
      <c r="F7075" s="1"/>
      <c r="H7075" s="1"/>
      <c r="I7075" s="1"/>
      <c r="J7075" s="1"/>
      <c r="K7075" s="1"/>
      <c r="L7075" s="1"/>
    </row>
    <row r="7076" spans="2:13" s="1" customFormat="1" ht="15" hidden="1" customHeight="1" outlineLevel="1" x14ac:dyDescent="0.15">
      <c r="B7076" s="7"/>
      <c r="D7076" s="9" t="s">
        <v>279</v>
      </c>
      <c r="F7076" s="8" t="s">
        <v>255</v>
      </c>
      <c r="H7076" s="25"/>
      <c r="I7076" s="25"/>
      <c r="J7076" s="25"/>
      <c r="K7076" s="25"/>
      <c r="L7076" s="25"/>
    </row>
    <row r="7077" spans="2:13" hidden="1" outlineLevel="1" x14ac:dyDescent="0.15">
      <c r="D7077" s="1"/>
      <c r="E7077" s="1"/>
      <c r="F7077" s="1"/>
      <c r="H7077" s="1"/>
      <c r="I7077" s="1"/>
      <c r="J7077" s="1"/>
      <c r="K7077" s="1"/>
      <c r="L7077" s="1"/>
    </row>
    <row r="7078" spans="2:13" s="1" customFormat="1" ht="18" hidden="1" customHeight="1" outlineLevel="1" x14ac:dyDescent="0.15">
      <c r="B7078" s="7"/>
      <c r="C7078" s="95" t="s">
        <v>8</v>
      </c>
      <c r="D7078" s="95"/>
      <c r="E7078" s="95"/>
      <c r="F7078" s="96"/>
      <c r="G7078" s="96"/>
      <c r="H7078" s="96" t="s">
        <v>4</v>
      </c>
      <c r="I7078" s="96" t="s">
        <v>5</v>
      </c>
      <c r="J7078" s="96" t="s">
        <v>6</v>
      </c>
      <c r="K7078" s="96" t="s">
        <v>257</v>
      </c>
      <c r="L7078" s="96" t="s">
        <v>258</v>
      </c>
      <c r="M7078" s="96"/>
    </row>
    <row r="7079" spans="2:13" ht="10" hidden="1" customHeight="1" outlineLevel="1" x14ac:dyDescent="0.15">
      <c r="H7079" s="1"/>
      <c r="I7079" s="1"/>
      <c r="J7079" s="1"/>
      <c r="K7079" s="1"/>
      <c r="L7079" s="1"/>
    </row>
    <row r="7080" spans="2:13" ht="15" hidden="1" customHeight="1" outlineLevel="1" x14ac:dyDescent="0.15">
      <c r="D7080" s="9" t="s">
        <v>323</v>
      </c>
      <c r="E7080" s="1"/>
      <c r="F7080" s="1"/>
      <c r="H7080" s="65"/>
      <c r="I7080" s="1"/>
      <c r="J7080" s="1"/>
      <c r="K7080" s="1"/>
      <c r="L7080" s="1"/>
    </row>
    <row r="7081" spans="2:13" s="1" customFormat="1" ht="15" hidden="1" customHeight="1" outlineLevel="1" x14ac:dyDescent="0.15">
      <c r="B7081" s="7"/>
      <c r="D7081" s="63" t="s">
        <v>317</v>
      </c>
      <c r="F7081" s="8" t="s">
        <v>18</v>
      </c>
      <c r="H7081" s="23"/>
      <c r="I7081" s="23"/>
      <c r="J7081" s="23"/>
      <c r="K7081" s="23"/>
      <c r="L7081" s="23"/>
    </row>
    <row r="7082" spans="2:13" s="1" customFormat="1" ht="15" hidden="1" customHeight="1" outlineLevel="1" x14ac:dyDescent="0.15">
      <c r="B7082" s="7"/>
      <c r="D7082" s="63" t="s">
        <v>302</v>
      </c>
      <c r="F7082" s="8" t="s">
        <v>18</v>
      </c>
      <c r="H7082" s="23"/>
      <c r="I7082" s="23"/>
      <c r="J7082" s="23"/>
      <c r="K7082" s="23"/>
      <c r="L7082" s="23"/>
    </row>
    <row r="7083" spans="2:13" s="1" customFormat="1" ht="15" hidden="1" customHeight="1" outlineLevel="1" x14ac:dyDescent="0.15">
      <c r="B7083" s="7"/>
      <c r="D7083" s="63" t="s">
        <v>303</v>
      </c>
      <c r="F7083" s="8" t="s">
        <v>18</v>
      </c>
      <c r="H7083" s="23"/>
      <c r="I7083" s="23"/>
      <c r="J7083" s="23"/>
      <c r="K7083" s="23"/>
      <c r="L7083" s="23"/>
    </row>
    <row r="7084" spans="2:13" s="1" customFormat="1" ht="15" hidden="1" customHeight="1" outlineLevel="1" x14ac:dyDescent="0.15">
      <c r="B7084" s="7"/>
      <c r="D7084" s="63" t="s">
        <v>304</v>
      </c>
      <c r="F7084" s="8" t="s">
        <v>18</v>
      </c>
      <c r="H7084" s="23"/>
      <c r="I7084" s="23"/>
      <c r="J7084" s="23"/>
      <c r="K7084" s="23"/>
      <c r="L7084" s="23"/>
    </row>
    <row r="7085" spans="2:13" s="1" customFormat="1" ht="15" hidden="1" customHeight="1" outlineLevel="1" x14ac:dyDescent="0.15">
      <c r="B7085" s="7"/>
      <c r="D7085" s="63" t="s">
        <v>318</v>
      </c>
      <c r="F7085" s="8" t="s">
        <v>18</v>
      </c>
      <c r="H7085" s="23"/>
      <c r="I7085" s="23"/>
      <c r="J7085" s="23"/>
      <c r="K7085" s="23"/>
      <c r="L7085" s="23"/>
    </row>
    <row r="7086" spans="2:13" s="1" customFormat="1" ht="15" hidden="1" customHeight="1" outlineLevel="1" x14ac:dyDescent="0.15">
      <c r="B7086" s="7"/>
      <c r="D7086" s="63" t="s">
        <v>319</v>
      </c>
      <c r="F7086" s="8" t="s">
        <v>18</v>
      </c>
      <c r="H7086" s="23"/>
      <c r="I7086" s="23"/>
      <c r="J7086" s="23"/>
      <c r="K7086" s="23"/>
      <c r="L7086" s="23"/>
    </row>
    <row r="7087" spans="2:13" s="1" customFormat="1" ht="15" hidden="1" customHeight="1" outlineLevel="1" x14ac:dyDescent="0.15">
      <c r="B7087" s="7"/>
      <c r="D7087" s="63" t="s">
        <v>320</v>
      </c>
      <c r="F7087" s="8" t="s">
        <v>18</v>
      </c>
      <c r="H7087" s="23"/>
      <c r="I7087" s="23"/>
      <c r="J7087" s="23"/>
      <c r="K7087" s="23"/>
      <c r="L7087" s="23"/>
    </row>
    <row r="7088" spans="2:13" s="1" customFormat="1" ht="15" hidden="1" customHeight="1" outlineLevel="1" x14ac:dyDescent="0.15">
      <c r="B7088" s="7"/>
      <c r="D7088" s="63" t="s">
        <v>321</v>
      </c>
      <c r="F7088" s="8" t="s">
        <v>18</v>
      </c>
      <c r="H7088" s="23"/>
      <c r="I7088" s="23"/>
      <c r="J7088" s="23"/>
      <c r="K7088" s="23"/>
      <c r="L7088" s="23"/>
    </row>
    <row r="7089" spans="2:13" ht="4" hidden="1" customHeight="1" outlineLevel="1" x14ac:dyDescent="0.15">
      <c r="D7089" s="1"/>
      <c r="E7089" s="1"/>
      <c r="F7089" s="1"/>
      <c r="H7089" s="1"/>
      <c r="I7089" s="1"/>
      <c r="J7089" s="1"/>
      <c r="K7089" s="1"/>
      <c r="L7089" s="1"/>
    </row>
    <row r="7090" spans="2:13" s="1" customFormat="1" ht="15" hidden="1" customHeight="1" outlineLevel="1" x14ac:dyDescent="0.15">
      <c r="B7090" s="7"/>
      <c r="D7090" s="66" t="s">
        <v>327</v>
      </c>
      <c r="F7090" s="8" t="s">
        <v>18</v>
      </c>
      <c r="H7090" s="23"/>
      <c r="I7090" s="23"/>
      <c r="J7090" s="23"/>
      <c r="K7090" s="23"/>
      <c r="L7090" s="23"/>
    </row>
    <row r="7091" spans="2:13" ht="4" hidden="1" customHeight="1" outlineLevel="1" x14ac:dyDescent="0.15">
      <c r="D7091" s="1"/>
      <c r="E7091" s="1"/>
      <c r="F7091" s="1"/>
      <c r="H7091" s="1"/>
      <c r="I7091" s="1"/>
      <c r="J7091" s="1"/>
      <c r="K7091" s="1"/>
      <c r="L7091" s="1"/>
    </row>
    <row r="7092" spans="2:13" s="1" customFormat="1" ht="15" hidden="1" customHeight="1" outlineLevel="1" x14ac:dyDescent="0.15">
      <c r="B7092" s="7"/>
      <c r="D7092" s="60" t="s">
        <v>310</v>
      </c>
      <c r="E7092"/>
      <c r="F7092" s="8" t="s">
        <v>18</v>
      </c>
      <c r="H7092" s="28">
        <f>SUM(H7081:H7088, H7090)</f>
        <v>0</v>
      </c>
      <c r="I7092" s="28">
        <f t="shared" ref="I7092:L7092" si="410">SUM(I7081:I7088, I7090)</f>
        <v>0</v>
      </c>
      <c r="J7092" s="28">
        <f t="shared" si="410"/>
        <v>0</v>
      </c>
      <c r="K7092" s="28">
        <f t="shared" si="410"/>
        <v>0</v>
      </c>
      <c r="L7092" s="28">
        <f t="shared" si="410"/>
        <v>0</v>
      </c>
    </row>
    <row r="7093" spans="2:13" hidden="1" outlineLevel="1" x14ac:dyDescent="0.15">
      <c r="D7093" s="1"/>
      <c r="E7093" s="1"/>
      <c r="F7093" s="1"/>
      <c r="H7093" s="1"/>
      <c r="I7093" s="1"/>
      <c r="J7093" s="1"/>
      <c r="K7093" s="1"/>
      <c r="L7093" s="1"/>
    </row>
    <row r="7094" spans="2:13" s="1" customFormat="1" ht="18" hidden="1" customHeight="1" outlineLevel="1" x14ac:dyDescent="0.15">
      <c r="B7094" s="7"/>
      <c r="C7094" s="95" t="s">
        <v>322</v>
      </c>
      <c r="D7094" s="95"/>
      <c r="E7094" s="95"/>
      <c r="F7094" s="96"/>
      <c r="G7094" s="96"/>
      <c r="H7094" s="96" t="s">
        <v>4</v>
      </c>
      <c r="I7094" s="96" t="s">
        <v>5</v>
      </c>
      <c r="J7094" s="96" t="s">
        <v>6</v>
      </c>
      <c r="K7094" s="96" t="s">
        <v>257</v>
      </c>
      <c r="L7094" s="96" t="s">
        <v>258</v>
      </c>
      <c r="M7094" s="96"/>
    </row>
    <row r="7095" spans="2:13" ht="10" hidden="1" customHeight="1" outlineLevel="1" x14ac:dyDescent="0.15">
      <c r="H7095" s="1"/>
      <c r="I7095" s="1"/>
      <c r="J7095" s="1"/>
      <c r="K7095" s="1"/>
      <c r="L7095" s="1"/>
    </row>
    <row r="7096" spans="2:13" ht="15" hidden="1" customHeight="1" outlineLevel="1" x14ac:dyDescent="0.15">
      <c r="D7096" s="61" t="s">
        <v>308</v>
      </c>
      <c r="H7096" s="102" t="str" cm="1">
        <f t="array" ref="H7096">IF(OR(E7097:E7104 = "!"), "Red alert = missing data","")</f>
        <v/>
      </c>
      <c r="I7096" s="1"/>
      <c r="J7096" s="1"/>
      <c r="K7096" s="1"/>
      <c r="L7096" s="1"/>
    </row>
    <row r="7097" spans="2:13" s="1" customFormat="1" ht="15" hidden="1" customHeight="1" outlineLevel="1" x14ac:dyDescent="0.15">
      <c r="B7097" s="7"/>
      <c r="D7097" s="64" t="str">
        <f t="shared" ref="D7097:D7104" si="411">D7081</f>
        <v>[Role 1]</v>
      </c>
      <c r="E7097" s="62" t="str" cm="1">
        <f t="array" ref="E7097">IF(OR(H7081:L7081*H7097:L7097 &lt; H7081:L7081*1), "!", "")</f>
        <v/>
      </c>
      <c r="F7097" s="59" t="str">
        <f>F7068</f>
        <v>[currency code]</v>
      </c>
      <c r="H7097" s="23"/>
      <c r="I7097" s="23"/>
      <c r="J7097" s="23"/>
      <c r="K7097" s="23"/>
      <c r="L7097" s="23"/>
    </row>
    <row r="7098" spans="2:13" s="1" customFormat="1" ht="15" hidden="1" customHeight="1" outlineLevel="1" x14ac:dyDescent="0.15">
      <c r="B7098" s="7"/>
      <c r="D7098" s="64" t="str">
        <f t="shared" si="411"/>
        <v>[Role 2]</v>
      </c>
      <c r="E7098" s="62" t="str" cm="1">
        <f t="array" ref="E7098">IF(OR(H7082:L7082*H7098:L7098 &lt; H7082:L7082*1), "!", "")</f>
        <v/>
      </c>
      <c r="F7098" s="59" t="str">
        <f>F7068</f>
        <v>[currency code]</v>
      </c>
      <c r="H7098" s="23"/>
      <c r="I7098" s="23"/>
      <c r="J7098" s="23"/>
      <c r="K7098" s="23"/>
      <c r="L7098" s="23"/>
    </row>
    <row r="7099" spans="2:13" s="1" customFormat="1" ht="15" hidden="1" customHeight="1" outlineLevel="1" x14ac:dyDescent="0.15">
      <c r="B7099" s="7"/>
      <c r="D7099" s="64" t="str">
        <f t="shared" si="411"/>
        <v>[Role 3]</v>
      </c>
      <c r="E7099" s="62" t="str" cm="1">
        <f t="array" ref="E7099">IF(OR(H7083:L7083*H7099:L7099 &lt; H7083:L7083*1), "!", "")</f>
        <v/>
      </c>
      <c r="F7099" s="59" t="str">
        <f>F7068</f>
        <v>[currency code]</v>
      </c>
      <c r="H7099" s="23"/>
      <c r="I7099" s="23"/>
      <c r="J7099" s="23"/>
      <c r="K7099" s="23"/>
      <c r="L7099" s="23"/>
    </row>
    <row r="7100" spans="2:13" s="1" customFormat="1" ht="15" hidden="1" customHeight="1" outlineLevel="1" x14ac:dyDescent="0.15">
      <c r="B7100" s="7"/>
      <c r="D7100" s="64" t="str">
        <f t="shared" si="411"/>
        <v>[Role 4]</v>
      </c>
      <c r="E7100" s="62" t="str" cm="1">
        <f t="array" ref="E7100">IF(OR(H7084:L7084*H7100:L7100 &lt; H7084:L7084*1), "!", "")</f>
        <v/>
      </c>
      <c r="F7100" s="59" t="str">
        <f>F7068</f>
        <v>[currency code]</v>
      </c>
      <c r="H7100" s="23"/>
      <c r="I7100" s="23"/>
      <c r="J7100" s="23"/>
      <c r="K7100" s="23"/>
      <c r="L7100" s="23"/>
    </row>
    <row r="7101" spans="2:13" s="1" customFormat="1" ht="15" hidden="1" customHeight="1" outlineLevel="1" x14ac:dyDescent="0.15">
      <c r="B7101" s="7"/>
      <c r="D7101" s="64" t="str">
        <f t="shared" si="411"/>
        <v>[Role 5]</v>
      </c>
      <c r="E7101" s="62" t="str" cm="1">
        <f t="array" ref="E7101">IF(OR(H7085:L7085*H7101:L7101 &lt; H7085:L7085*1), "!", "")</f>
        <v/>
      </c>
      <c r="F7101" s="59" t="str">
        <f>F7068</f>
        <v>[currency code]</v>
      </c>
      <c r="H7101" s="23"/>
      <c r="I7101" s="23"/>
      <c r="J7101" s="23"/>
      <c r="K7101" s="23"/>
      <c r="L7101" s="23"/>
    </row>
    <row r="7102" spans="2:13" s="1" customFormat="1" ht="15" hidden="1" customHeight="1" outlineLevel="1" x14ac:dyDescent="0.15">
      <c r="B7102" s="7"/>
      <c r="D7102" s="64" t="str">
        <f t="shared" si="411"/>
        <v>[Role 6]</v>
      </c>
      <c r="E7102" s="62" t="str" cm="1">
        <f t="array" ref="E7102">IF(OR(H7086:L7086*H7102:L7102 &lt; H7086:L7086*1), "!", "")</f>
        <v/>
      </c>
      <c r="F7102" s="59" t="str">
        <f>F7068</f>
        <v>[currency code]</v>
      </c>
      <c r="H7102" s="23"/>
      <c r="I7102" s="23"/>
      <c r="J7102" s="23"/>
      <c r="K7102" s="23"/>
      <c r="L7102" s="23"/>
    </row>
    <row r="7103" spans="2:13" s="1" customFormat="1" ht="15" hidden="1" customHeight="1" outlineLevel="1" x14ac:dyDescent="0.15">
      <c r="B7103" s="7"/>
      <c r="D7103" s="64" t="str">
        <f t="shared" si="411"/>
        <v>[Role 7]</v>
      </c>
      <c r="E7103" s="62" t="str" cm="1">
        <f t="array" ref="E7103">IF(OR(H7087:L7087*H7103:L7103 &lt; H7087:L7087*1), "!", "")</f>
        <v/>
      </c>
      <c r="F7103" s="59" t="str">
        <f>F7068</f>
        <v>[currency code]</v>
      </c>
      <c r="H7103" s="23"/>
      <c r="I7103" s="23"/>
      <c r="J7103" s="23"/>
      <c r="K7103" s="23"/>
      <c r="L7103" s="23"/>
    </row>
    <row r="7104" spans="2:13" s="1" customFormat="1" ht="15" hidden="1" customHeight="1" outlineLevel="1" x14ac:dyDescent="0.15">
      <c r="B7104" s="7"/>
      <c r="D7104" s="64" t="str">
        <f t="shared" si="411"/>
        <v>[Role 8]</v>
      </c>
      <c r="E7104" s="62" t="str" cm="1">
        <f t="array" ref="E7104">IF(OR(H7088:L7088*H7104:L7104 &lt; H7088:L7088*1), "!", "")</f>
        <v/>
      </c>
      <c r="F7104" s="59" t="str">
        <f>F7068</f>
        <v>[currency code]</v>
      </c>
      <c r="H7104" s="23"/>
      <c r="I7104" s="23"/>
      <c r="J7104" s="23"/>
      <c r="K7104" s="23"/>
      <c r="L7104" s="23"/>
    </row>
    <row r="7105" spans="2:13" ht="10" hidden="1" customHeight="1" outlineLevel="1" x14ac:dyDescent="0.15">
      <c r="D7105" s="1"/>
      <c r="E7105" s="1"/>
      <c r="F7105" s="1"/>
      <c r="H7105" s="1"/>
      <c r="I7105" s="1"/>
      <c r="J7105" s="1"/>
      <c r="K7105" s="1"/>
      <c r="L7105" s="1"/>
    </row>
    <row r="7106" spans="2:13" ht="15" hidden="1" customHeight="1" outlineLevel="1" x14ac:dyDescent="0.15">
      <c r="D7106" s="61" t="s">
        <v>309</v>
      </c>
      <c r="E7106" s="1"/>
      <c r="F7106" s="1"/>
      <c r="H7106" s="104" t="s">
        <v>326</v>
      </c>
      <c r="I7106" s="1"/>
      <c r="J7106" s="1"/>
      <c r="K7106" s="1"/>
      <c r="L7106" s="1"/>
    </row>
    <row r="7107" spans="2:13" s="1" customFormat="1" ht="15" hidden="1" customHeight="1" outlineLevel="1" x14ac:dyDescent="0.15">
      <c r="B7107" s="7"/>
      <c r="D7107" s="64" t="str">
        <f t="shared" ref="D7107:D7114" si="412">D7081</f>
        <v>[Role 1]</v>
      </c>
      <c r="E7107" s="43"/>
      <c r="F7107" s="8" t="str">
        <f t="shared" ref="F7107:F7114" si="413">ReportingCurrency</f>
        <v>USD</v>
      </c>
      <c r="H7107" s="28">
        <f>IF(OR(H7070=0, H7081=0), 0, H7097/H7070)</f>
        <v>0</v>
      </c>
      <c r="I7107" s="28">
        <f>IF(OR(I7070=0, I7081=0), 0, I7097/I7070)</f>
        <v>0</v>
      </c>
      <c r="J7107" s="28">
        <f>IF(OR(J7070=0, J7081=0), 0, J7097/J7070)</f>
        <v>0</v>
      </c>
      <c r="K7107" s="28">
        <f>IF(OR(K7070=0, K7081=0), 0, K7097/K7070)</f>
        <v>0</v>
      </c>
      <c r="L7107" s="28">
        <f>IF(OR(L7070=0, L7081=0), 0, L7097/L7070)</f>
        <v>0</v>
      </c>
    </row>
    <row r="7108" spans="2:13" s="1" customFormat="1" ht="15" hidden="1" customHeight="1" outlineLevel="1" x14ac:dyDescent="0.15">
      <c r="B7108" s="7"/>
      <c r="D7108" s="64" t="str">
        <f t="shared" si="412"/>
        <v>[Role 2]</v>
      </c>
      <c r="E7108" s="43"/>
      <c r="F7108" s="8" t="str">
        <f t="shared" si="413"/>
        <v>USD</v>
      </c>
      <c r="H7108" s="28">
        <f>IF(OR(H7070=0, H7082=0), 0, H7098/H7070)</f>
        <v>0</v>
      </c>
      <c r="I7108" s="28">
        <f>IF(OR(I7070=0, I7082=0), 0, I7098/I7070)</f>
        <v>0</v>
      </c>
      <c r="J7108" s="28">
        <f>IF(OR(J7070=0, J7082=0), 0, J7098/J7070)</f>
        <v>0</v>
      </c>
      <c r="K7108" s="28">
        <f>IF(OR(K7070=0, K7082=0), 0, K7098/K7070)</f>
        <v>0</v>
      </c>
      <c r="L7108" s="28">
        <f>IF(OR(L7070=0, L7082=0), 0, L7098/L7070)</f>
        <v>0</v>
      </c>
    </row>
    <row r="7109" spans="2:13" s="1" customFormat="1" ht="15" hidden="1" customHeight="1" outlineLevel="1" x14ac:dyDescent="0.15">
      <c r="B7109" s="7"/>
      <c r="D7109" s="64" t="str">
        <f t="shared" si="412"/>
        <v>[Role 3]</v>
      </c>
      <c r="E7109" s="43"/>
      <c r="F7109" s="8" t="str">
        <f t="shared" si="413"/>
        <v>USD</v>
      </c>
      <c r="H7109" s="28">
        <f>IF(OR(H7070=0, H7083=0), 0, H7099/H7070)</f>
        <v>0</v>
      </c>
      <c r="I7109" s="28">
        <f>IF(OR(I7070=0, I7083=0), 0, I7099/I7070)</f>
        <v>0</v>
      </c>
      <c r="J7109" s="28">
        <f>IF(OR(J7070=0, J7083=0), 0, J7099/J7070)</f>
        <v>0</v>
      </c>
      <c r="K7109" s="28">
        <f>IF(OR(K7070=0, K7083=0), 0, K7099/K7070)</f>
        <v>0</v>
      </c>
      <c r="L7109" s="28">
        <f>IF(OR(L7070=0, L7083=0), 0, L7099/L7070)</f>
        <v>0</v>
      </c>
    </row>
    <row r="7110" spans="2:13" s="1" customFormat="1" ht="15" hidden="1" customHeight="1" outlineLevel="1" x14ac:dyDescent="0.15">
      <c r="B7110" s="7"/>
      <c r="D7110" s="64" t="str">
        <f t="shared" si="412"/>
        <v>[Role 4]</v>
      </c>
      <c r="E7110" s="43"/>
      <c r="F7110" s="8" t="str">
        <f t="shared" si="413"/>
        <v>USD</v>
      </c>
      <c r="H7110" s="28">
        <f>IF(OR(H7070=0, H7084=0), 0, H7100/H7070)</f>
        <v>0</v>
      </c>
      <c r="I7110" s="28">
        <f>IF(OR(I7070=0, I7084=0), 0, I7100/I7070)</f>
        <v>0</v>
      </c>
      <c r="J7110" s="28">
        <f>IF(OR(J7070=0, J7084=0), 0, J7100/J7070)</f>
        <v>0</v>
      </c>
      <c r="K7110" s="28">
        <f>IF(OR(K7070=0, K7084=0), 0, K7100/K7070)</f>
        <v>0</v>
      </c>
      <c r="L7110" s="28">
        <f>IF(OR(L7070=0, L7084=0), 0, L7100/L7070)</f>
        <v>0</v>
      </c>
    </row>
    <row r="7111" spans="2:13" s="1" customFormat="1" ht="15" hidden="1" customHeight="1" outlineLevel="1" x14ac:dyDescent="0.15">
      <c r="B7111" s="7"/>
      <c r="D7111" s="64" t="str">
        <f t="shared" si="412"/>
        <v>[Role 5]</v>
      </c>
      <c r="E7111" s="43"/>
      <c r="F7111" s="8" t="str">
        <f t="shared" si="413"/>
        <v>USD</v>
      </c>
      <c r="H7111" s="28">
        <f>IF(OR(H7070=0, H7085=0), 0, H7101/H7070)</f>
        <v>0</v>
      </c>
      <c r="I7111" s="28">
        <f>IF(OR(I7070=0, I7085=0), 0, I7101/I7070)</f>
        <v>0</v>
      </c>
      <c r="J7111" s="28">
        <f>IF(OR(J7070=0, J7085=0), 0, J7101/J7070)</f>
        <v>0</v>
      </c>
      <c r="K7111" s="28">
        <f>IF(OR(K7070=0, K7085=0), 0, K7101/K7070)</f>
        <v>0</v>
      </c>
      <c r="L7111" s="28">
        <f>IF(OR(L7070=0, L7085=0), 0, L7101/L7070)</f>
        <v>0</v>
      </c>
    </row>
    <row r="7112" spans="2:13" s="1" customFormat="1" ht="15" hidden="1" customHeight="1" outlineLevel="1" x14ac:dyDescent="0.15">
      <c r="B7112" s="7"/>
      <c r="D7112" s="64" t="str">
        <f t="shared" si="412"/>
        <v>[Role 6]</v>
      </c>
      <c r="E7112" s="43"/>
      <c r="F7112" s="8" t="str">
        <f t="shared" si="413"/>
        <v>USD</v>
      </c>
      <c r="H7112" s="28">
        <f>IF(OR(H7070=0, H7086=0), 0, H7102/H7070)</f>
        <v>0</v>
      </c>
      <c r="I7112" s="28">
        <f>IF(OR(I7070=0, I7086=0), 0, I7102/I7070)</f>
        <v>0</v>
      </c>
      <c r="J7112" s="28">
        <f>IF(OR(J7070=0, J7086=0), 0, J7102/J7070)</f>
        <v>0</v>
      </c>
      <c r="K7112" s="28">
        <f>IF(OR(K7070=0, K7086=0), 0, K7102/K7070)</f>
        <v>0</v>
      </c>
      <c r="L7112" s="28">
        <f>IF(OR(L7070=0, L7086=0), 0, L7102/L7070)</f>
        <v>0</v>
      </c>
    </row>
    <row r="7113" spans="2:13" s="1" customFormat="1" ht="15" hidden="1" customHeight="1" outlineLevel="1" x14ac:dyDescent="0.15">
      <c r="B7113" s="7"/>
      <c r="D7113" s="64" t="str">
        <f t="shared" si="412"/>
        <v>[Role 7]</v>
      </c>
      <c r="E7113" s="43"/>
      <c r="F7113" s="8" t="str">
        <f t="shared" si="413"/>
        <v>USD</v>
      </c>
      <c r="H7113" s="28">
        <f>IF(OR(H7070=0, H7087=0), 0, H7103/H7070)</f>
        <v>0</v>
      </c>
      <c r="I7113" s="28">
        <f>IF(OR(I7070=0, I7087=0), 0, I7103/I7070)</f>
        <v>0</v>
      </c>
      <c r="J7113" s="28">
        <f>IF(OR(J7070=0, J7087=0), 0, J7103/J7070)</f>
        <v>0</v>
      </c>
      <c r="K7113" s="28">
        <f>IF(OR(K7070=0, K7087=0), 0, K7103/K7070)</f>
        <v>0</v>
      </c>
      <c r="L7113" s="28">
        <f>IF(OR(L7070=0, L7087=0), 0, L7103/L7070)</f>
        <v>0</v>
      </c>
    </row>
    <row r="7114" spans="2:13" s="1" customFormat="1" ht="15" hidden="1" customHeight="1" outlineLevel="1" x14ac:dyDescent="0.15">
      <c r="B7114" s="7"/>
      <c r="D7114" s="64" t="str">
        <f t="shared" si="412"/>
        <v>[Role 8]</v>
      </c>
      <c r="E7114" s="43"/>
      <c r="F7114" s="8" t="str">
        <f t="shared" si="413"/>
        <v>USD</v>
      </c>
      <c r="H7114" s="28">
        <f>IF(OR(H7070=0, H7088=0), 0, H7104/H7070)</f>
        <v>0</v>
      </c>
      <c r="I7114" s="28">
        <f>IF(OR(I7070=0, I7088=0), 0, I7104/I7070)</f>
        <v>0</v>
      </c>
      <c r="J7114" s="28">
        <f>IF(OR(J7070=0, J7088=0), 0, J7104/J7070)</f>
        <v>0</v>
      </c>
      <c r="K7114" s="28">
        <f>IF(OR(K7070=0, K7088=0), 0, K7104/K7070)</f>
        <v>0</v>
      </c>
      <c r="L7114" s="28">
        <f>IF(OR(L7070=0, L7088=0), 0, L7104/L7070)</f>
        <v>0</v>
      </c>
    </row>
    <row r="7115" spans="2:13" hidden="1" outlineLevel="1" x14ac:dyDescent="0.15"/>
    <row r="7116" spans="2:13" s="1" customFormat="1" ht="18" hidden="1" customHeight="1" outlineLevel="1" x14ac:dyDescent="0.15">
      <c r="B7116" s="7"/>
      <c r="C7116" s="95" t="s">
        <v>10</v>
      </c>
      <c r="D7116" s="95"/>
      <c r="E7116" s="95"/>
      <c r="F7116" s="96"/>
      <c r="G7116" s="96"/>
      <c r="H7116" s="103" t="s">
        <v>4</v>
      </c>
      <c r="I7116" s="96" t="s">
        <v>5</v>
      </c>
      <c r="J7116" s="96" t="s">
        <v>6</v>
      </c>
      <c r="K7116" s="96" t="s">
        <v>257</v>
      </c>
      <c r="L7116" s="96" t="s">
        <v>258</v>
      </c>
      <c r="M7116" s="96"/>
    </row>
    <row r="7117" spans="2:13" ht="10" hidden="1" customHeight="1" outlineLevel="1" x14ac:dyDescent="0.15"/>
    <row r="7118" spans="2:13" s="1" customFormat="1" ht="15" hidden="1" customHeight="1" outlineLevel="1" x14ac:dyDescent="0.15">
      <c r="B7118" s="7"/>
      <c r="D7118" s="9" t="s">
        <v>17</v>
      </c>
      <c r="F7118" s="8" t="s">
        <v>9</v>
      </c>
      <c r="H7118" s="29">
        <f>H7092</f>
        <v>0</v>
      </c>
      <c r="I7118" s="29">
        <f>I7092</f>
        <v>0</v>
      </c>
      <c r="J7118" s="29">
        <f>J7092</f>
        <v>0</v>
      </c>
      <c r="K7118" s="29">
        <f>K7092</f>
        <v>0</v>
      </c>
      <c r="L7118" s="29">
        <f>L7092</f>
        <v>0</v>
      </c>
    </row>
    <row r="7119" spans="2:13" ht="4" hidden="1" customHeight="1" outlineLevel="1" x14ac:dyDescent="0.15">
      <c r="D7119" s="9"/>
      <c r="F7119" s="1"/>
      <c r="H7119" s="1"/>
      <c r="I7119" s="1"/>
      <c r="J7119" s="1"/>
      <c r="K7119" s="1"/>
      <c r="L7119" s="1"/>
    </row>
    <row r="7120" spans="2:13" s="1" customFormat="1" ht="15" hidden="1" customHeight="1" outlineLevel="1" x14ac:dyDescent="0.15">
      <c r="B7120" s="7"/>
      <c r="D7120" s="9" t="s">
        <v>249</v>
      </c>
      <c r="F7120" s="8" t="s">
        <v>9</v>
      </c>
      <c r="H7120" s="29" cm="1">
        <f t="array" ref="H7120">SUM(H7081:H7088 * (H7097:H7104 &lt;H7068))</f>
        <v>0</v>
      </c>
      <c r="I7120" s="29" cm="1">
        <f t="array" ref="I7120">SUM(I7081:I7088 * (I7097:I7104 &lt;I7068))</f>
        <v>0</v>
      </c>
      <c r="J7120" s="29" cm="1">
        <f t="array" ref="J7120">SUM(J7081:J7088 * (J7097:J7104 &lt;J7068))</f>
        <v>0</v>
      </c>
      <c r="K7120" s="29" cm="1">
        <f t="array" ref="K7120">SUM(K7081:K7088 * (K7097:K7104 &lt;K7068))</f>
        <v>0</v>
      </c>
      <c r="L7120" s="29" cm="1">
        <f t="array" ref="L7120">SUM(L7081:L7088 * (L7097:L7104 &lt;L7068))</f>
        <v>0</v>
      </c>
    </row>
    <row r="7121" spans="2:13" ht="4" hidden="1" customHeight="1" outlineLevel="1" x14ac:dyDescent="0.15">
      <c r="D7121" s="9"/>
      <c r="F7121" s="1"/>
      <c r="H7121" s="1"/>
      <c r="I7121" s="1"/>
      <c r="J7121" s="1"/>
      <c r="K7121" s="1"/>
      <c r="L7121" s="1"/>
    </row>
    <row r="7122" spans="2:13" s="1" customFormat="1" ht="15" hidden="1" customHeight="1" outlineLevel="1" x14ac:dyDescent="0.15">
      <c r="B7122" s="7"/>
      <c r="D7122" s="9" t="s">
        <v>11</v>
      </c>
      <c r="F7122" s="8" t="str">
        <f>ReportingCurrencyUnitLables</f>
        <v>USD 000s</v>
      </c>
      <c r="H7122" s="29">
        <f>H7072 * H7092 / 1000</f>
        <v>0</v>
      </c>
      <c r="I7122" s="105">
        <f t="shared" ref="I7122:L7122" si="414">I7072 * I7092 / 1000</f>
        <v>0</v>
      </c>
      <c r="J7122" s="29">
        <f t="shared" si="414"/>
        <v>0</v>
      </c>
      <c r="K7122" s="29">
        <f t="shared" si="414"/>
        <v>0</v>
      </c>
      <c r="L7122" s="29">
        <f t="shared" si="414"/>
        <v>0</v>
      </c>
    </row>
    <row r="7123" spans="2:13" ht="4" hidden="1" customHeight="1" outlineLevel="1" x14ac:dyDescent="0.15">
      <c r="D7123" s="9"/>
      <c r="F7123" s="1"/>
      <c r="H7123" s="1"/>
      <c r="I7123" s="1"/>
      <c r="J7123" s="1"/>
      <c r="K7123" s="1"/>
      <c r="L7123" s="1"/>
    </row>
    <row r="7124" spans="2:13" s="1" customFormat="1" ht="15" hidden="1" customHeight="1" outlineLevel="1" x14ac:dyDescent="0.15">
      <c r="B7124" s="7"/>
      <c r="D7124" s="9" t="s">
        <v>13</v>
      </c>
      <c r="F7124" s="8" t="s">
        <v>14</v>
      </c>
      <c r="H7124" s="30">
        <f>IF(H7118=0,0,H7120 / H7118)</f>
        <v>0</v>
      </c>
      <c r="I7124" s="30">
        <f>IF(I7118=0,0,I7120 / I7118)</f>
        <v>0</v>
      </c>
      <c r="J7124" s="30">
        <f>IF(J7118=0,0,J7120 / J7118)</f>
        <v>0</v>
      </c>
      <c r="K7124" s="30">
        <f>IF(K7118=0,0,K7120 / K7118)</f>
        <v>0</v>
      </c>
      <c r="L7124" s="30">
        <f>IF(L7118=0,0,L7120 / L7118)</f>
        <v>0</v>
      </c>
    </row>
    <row r="7125" spans="2:13" ht="4" hidden="1" customHeight="1" outlineLevel="1" x14ac:dyDescent="0.15">
      <c r="D7125" s="9"/>
      <c r="F7125" s="1"/>
      <c r="H7125" s="1"/>
      <c r="I7125" s="1"/>
      <c r="J7125" s="1"/>
      <c r="K7125" s="1"/>
      <c r="L7125" s="1"/>
    </row>
    <row r="7126" spans="2:13" ht="15" hidden="1" customHeight="1" outlineLevel="1" x14ac:dyDescent="0.15">
      <c r="D7126" s="9" t="s">
        <v>301</v>
      </c>
      <c r="F7126" s="8" t="str">
        <f>ReportingCurrencyUnitLables</f>
        <v>USD 000s</v>
      </c>
      <c r="G7126" s="1"/>
      <c r="H7126" s="105" cm="1">
        <f t="array" ref="H7126">SUM((H7107:H7114&lt;H7072) * (H7072 - H7107:H7114) * H7081:H7088) / 1000</f>
        <v>0</v>
      </c>
      <c r="I7126" s="105" cm="1">
        <f t="array" ref="I7126">SUM((I7107:I7114&lt;I7072) * (I7072 - I7107:I7114) * I7081:I7088) / 1000</f>
        <v>0</v>
      </c>
      <c r="J7126" s="105" cm="1">
        <f t="array" ref="J7126">SUM((J7107:J7114&lt;J7072) * (J7072 - J7107:J7114) * J7081:J7088) / 1000</f>
        <v>0</v>
      </c>
      <c r="K7126" s="105" cm="1">
        <f t="array" ref="K7126">SUM((K7107:K7114&lt;K7072) * (K7072 - K7107:K7114) * K7081:K7088) / 1000</f>
        <v>0</v>
      </c>
      <c r="L7126" s="105" cm="1">
        <f t="array" ref="L7126">SUM((L7107:L7114&lt;L7072) * (L7072 - L7107:L7114) * L7081:L7088) / 1000</f>
        <v>0</v>
      </c>
    </row>
    <row r="7127" spans="2:13" ht="4" hidden="1" customHeight="1" outlineLevel="1" x14ac:dyDescent="0.15">
      <c r="D7127" s="9"/>
      <c r="F7127" s="1"/>
      <c r="H7127" s="1"/>
      <c r="I7127" s="1"/>
      <c r="J7127" s="1"/>
      <c r="K7127" s="1"/>
      <c r="L7127" s="1"/>
    </row>
    <row r="7128" spans="2:13" s="1" customFormat="1" ht="15" hidden="1" customHeight="1" outlineLevel="1" x14ac:dyDescent="0.15">
      <c r="B7128" s="7"/>
      <c r="D7128" s="9" t="s">
        <v>252</v>
      </c>
      <c r="F7128" s="8" t="s">
        <v>250</v>
      </c>
      <c r="H7128" s="30">
        <f>IF(H7122=0, 0, H7126/H7122)</f>
        <v>0</v>
      </c>
      <c r="I7128" s="30">
        <f>IF(I7122=0, 0, I7126/I7122)</f>
        <v>0</v>
      </c>
      <c r="J7128" s="30">
        <f>IF(J7122=0, 0, J7126/J7122)</f>
        <v>0</v>
      </c>
      <c r="K7128" s="30">
        <f>IF(K7122=0, 0, K7126/K7122)</f>
        <v>0</v>
      </c>
      <c r="L7128" s="30">
        <f>IF(L7122=0, 0, L7126/L7122)</f>
        <v>0</v>
      </c>
    </row>
    <row r="7129" spans="2:13" ht="4" hidden="1" customHeight="1" outlineLevel="1" x14ac:dyDescent="0.15">
      <c r="D7129" s="9"/>
      <c r="F7129" s="1"/>
      <c r="H7129" s="1"/>
      <c r="I7129" s="1"/>
      <c r="J7129" s="1"/>
      <c r="K7129" s="1"/>
      <c r="L7129" s="1"/>
    </row>
    <row r="7130" spans="2:13" s="1" customFormat="1" ht="15" hidden="1" customHeight="1" outlineLevel="1" x14ac:dyDescent="0.15">
      <c r="B7130" s="7"/>
      <c r="C7130" s="7"/>
      <c r="D7130" s="9" t="s">
        <v>251</v>
      </c>
      <c r="F7130" s="8" t="s">
        <v>259</v>
      </c>
      <c r="H7130" s="31"/>
      <c r="I7130" s="30">
        <f>IF(H7128=0, 0, -(I7128-H7128) / H7128)</f>
        <v>0</v>
      </c>
      <c r="J7130" s="30">
        <f>IF(I7128=0, 0, -(J7128-I7128) / I7128)</f>
        <v>0</v>
      </c>
      <c r="K7130" s="30">
        <f>IF(J7128=0, 0, -(K7128-J7128) / J7128)</f>
        <v>0</v>
      </c>
      <c r="L7130" s="30">
        <f>IF(K7128=0, 0, -(L7128-K7128) / K7128)</f>
        <v>0</v>
      </c>
    </row>
    <row r="7131" spans="2:13" hidden="1" outlineLevel="1" x14ac:dyDescent="0.15"/>
    <row r="7132" spans="2:13" s="1" customFormat="1" ht="18" hidden="1" customHeight="1" outlineLevel="1" x14ac:dyDescent="0.15">
      <c r="B7132" s="7"/>
      <c r="C7132" s="95" t="s">
        <v>241</v>
      </c>
      <c r="D7132" s="95"/>
      <c r="E7132" s="97">
        <f>IF(AND(J7059 = "Yes", OR(ISBLANK(Worker_Type_Filter), Worker_Type_Filter = H7064),
 OR(ISBLANK(Country_Filter), Country_Filter = J7064)), 1, 0)</f>
        <v>1</v>
      </c>
      <c r="F7132" s="96"/>
      <c r="G7132" s="96"/>
      <c r="H7132" s="96" t="s">
        <v>4</v>
      </c>
      <c r="I7132" s="96" t="s">
        <v>5</v>
      </c>
      <c r="J7132" s="96" t="s">
        <v>6</v>
      </c>
      <c r="K7132" s="96" t="s">
        <v>257</v>
      </c>
      <c r="L7132" s="96" t="s">
        <v>258</v>
      </c>
      <c r="M7132" s="96"/>
    </row>
    <row r="7133" spans="2:13" ht="10" hidden="1" customHeight="1" outlineLevel="1" x14ac:dyDescent="0.15">
      <c r="C7133" s="44" t="s">
        <v>248</v>
      </c>
    </row>
    <row r="7134" spans="2:13" ht="4" hidden="1" customHeight="1" outlineLevel="1" x14ac:dyDescent="0.15"/>
    <row r="7135" spans="2:13" s="1" customFormat="1" ht="15" hidden="1" customHeight="1" outlineLevel="1" x14ac:dyDescent="0.15">
      <c r="B7135" s="7"/>
      <c r="C7135" s="19">
        <v>1</v>
      </c>
      <c r="D7135" s="9" t="s">
        <v>17</v>
      </c>
      <c r="F7135" s="8" t="s">
        <v>9</v>
      </c>
      <c r="H7135" s="29">
        <f>H7118 * $E7132</f>
        <v>0</v>
      </c>
      <c r="I7135" s="29">
        <f>I7118 * $E7132</f>
        <v>0</v>
      </c>
      <c r="J7135" s="29">
        <f>J7118 * $E7132</f>
        <v>0</v>
      </c>
      <c r="K7135" s="29">
        <f>K7118 * $E7132</f>
        <v>0</v>
      </c>
      <c r="L7135" s="29">
        <f>L7118 * $E7132</f>
        <v>0</v>
      </c>
    </row>
    <row r="7136" spans="2:13" ht="4" hidden="1" customHeight="1" outlineLevel="1" x14ac:dyDescent="0.15">
      <c r="D7136" s="9"/>
      <c r="F7136" s="1"/>
      <c r="H7136" s="1"/>
      <c r="I7136" s="1"/>
      <c r="J7136" s="1"/>
      <c r="K7136" s="1"/>
      <c r="L7136" s="1"/>
    </row>
    <row r="7137" spans="2:14" s="1" customFormat="1" ht="15" hidden="1" customHeight="1" outlineLevel="1" x14ac:dyDescent="0.15">
      <c r="B7137" s="7"/>
      <c r="C7137" s="19">
        <v>2</v>
      </c>
      <c r="D7137" s="9" t="s">
        <v>249</v>
      </c>
      <c r="F7137" s="8" t="s">
        <v>9</v>
      </c>
      <c r="H7137" s="29">
        <f>H7120 * $E7132</f>
        <v>0</v>
      </c>
      <c r="I7137" s="29">
        <f>I7120 * $E7132</f>
        <v>0</v>
      </c>
      <c r="J7137" s="29">
        <f>J7120 * $E7132</f>
        <v>0</v>
      </c>
      <c r="K7137" s="29">
        <f>K7120 * $E7132</f>
        <v>0</v>
      </c>
      <c r="L7137" s="29">
        <f>L7120 * $E7132</f>
        <v>0</v>
      </c>
    </row>
    <row r="7138" spans="2:14" ht="4" hidden="1" customHeight="1" outlineLevel="1" x14ac:dyDescent="0.15">
      <c r="D7138" s="9"/>
      <c r="F7138" s="1"/>
      <c r="H7138" s="1"/>
      <c r="I7138" s="1"/>
      <c r="J7138" s="1"/>
      <c r="K7138" s="1"/>
      <c r="L7138" s="1"/>
    </row>
    <row r="7139" spans="2:14" s="1" customFormat="1" ht="15" hidden="1" customHeight="1" outlineLevel="1" x14ac:dyDescent="0.15">
      <c r="B7139" s="7"/>
      <c r="C7139" s="19">
        <v>3</v>
      </c>
      <c r="D7139" s="9" t="s">
        <v>11</v>
      </c>
      <c r="F7139" s="8" t="str">
        <f>ReportingCurrencyUnitLables</f>
        <v>USD 000s</v>
      </c>
      <c r="H7139" s="29">
        <f>H7122 * $E7132</f>
        <v>0</v>
      </c>
      <c r="I7139" s="29">
        <f>I7122 * $E7132</f>
        <v>0</v>
      </c>
      <c r="J7139" s="29">
        <f>J7122 * $E7132</f>
        <v>0</v>
      </c>
      <c r="K7139" s="29">
        <f>K7122 * $E7132</f>
        <v>0</v>
      </c>
      <c r="L7139" s="29">
        <f>L7122 * $E7132</f>
        <v>0</v>
      </c>
    </row>
    <row r="7140" spans="2:14" ht="4" hidden="1" customHeight="1" outlineLevel="1" x14ac:dyDescent="0.15">
      <c r="D7140" s="9"/>
      <c r="F7140" s="1"/>
      <c r="H7140" s="1"/>
      <c r="I7140" s="1"/>
      <c r="J7140" s="1"/>
      <c r="K7140" s="1"/>
      <c r="L7140" s="1"/>
    </row>
    <row r="7141" spans="2:14" s="1" customFormat="1" ht="15" hidden="1" customHeight="1" outlineLevel="1" x14ac:dyDescent="0.15">
      <c r="B7141" s="7"/>
      <c r="C7141" s="19">
        <v>4</v>
      </c>
      <c r="D7141" s="9" t="s">
        <v>256</v>
      </c>
      <c r="F7141" s="8" t="str">
        <f>ReportingCurrencyUnitLables</f>
        <v>USD 000s</v>
      </c>
      <c r="H7141" s="29">
        <f>H7126 * $E7132</f>
        <v>0</v>
      </c>
      <c r="I7141" s="29">
        <f>I7126 * $E7132</f>
        <v>0</v>
      </c>
      <c r="J7141" s="29">
        <f>J7126 * $E7132</f>
        <v>0</v>
      </c>
      <c r="K7141" s="29">
        <f>K7126 * $E7132</f>
        <v>0</v>
      </c>
      <c r="L7141" s="29">
        <f>L7126 * $E7132</f>
        <v>0</v>
      </c>
    </row>
    <row r="7142" spans="2:14" ht="4" hidden="1" customHeight="1" outlineLevel="1" x14ac:dyDescent="0.15">
      <c r="D7142" s="9"/>
      <c r="F7142" s="1"/>
      <c r="H7142" s="1"/>
      <c r="I7142" s="1"/>
      <c r="J7142" s="1"/>
      <c r="K7142" s="1"/>
      <c r="L7142" s="1"/>
    </row>
    <row r="7143" spans="2:14" ht="10" hidden="1" customHeight="1" outlineLevel="1" x14ac:dyDescent="0.15">
      <c r="B7143" s="45"/>
      <c r="C7143" s="41"/>
      <c r="D7143" s="41"/>
      <c r="E7143" s="41"/>
      <c r="F7143" s="41"/>
      <c r="G7143" s="41"/>
      <c r="H7143" s="41"/>
      <c r="I7143" s="46"/>
      <c r="J7143" s="46"/>
      <c r="K7143" s="46"/>
      <c r="L7143" s="41"/>
      <c r="M7143" s="41"/>
      <c r="N7143" s="1"/>
    </row>
    <row r="7144" spans="2:14" ht="10" customHeight="1" x14ac:dyDescent="0.15">
      <c r="B7144" s="45"/>
      <c r="C7144" s="41"/>
      <c r="D7144" s="41"/>
      <c r="E7144" s="41"/>
      <c r="F7144" s="41"/>
      <c r="G7144" s="41"/>
      <c r="H7144" s="41"/>
      <c r="I7144" s="46"/>
      <c r="J7144" s="46"/>
      <c r="K7144" s="46"/>
      <c r="L7144" s="41"/>
      <c r="M7144" s="41"/>
      <c r="N7144" s="1"/>
    </row>
    <row r="7145" spans="2:14" s="1" customFormat="1" ht="19" collapsed="1" x14ac:dyDescent="0.15">
      <c r="B7145" s="87" cm="1">
        <f t="array" aca="1" ref="B7145" ca="1">MAX($B$2:OFFSET(B7145,-1,0)+1)</f>
        <v>84</v>
      </c>
      <c r="C7145" s="88" t="str">
        <f>UPPER(J7150) &amp;" / " &amp; K7150  &amp; " / " &amp; L7150 &amp; " / " &amp; H7150</f>
        <v xml:space="preserve"> /  /  / </v>
      </c>
      <c r="D7145" s="88"/>
      <c r="E7145" s="41"/>
      <c r="F7145" s="41"/>
      <c r="G7145" s="41"/>
      <c r="H7145" s="62" t="str">
        <f>IF(COUNTIF(E7147:E7227, "!")&gt;0, "!", "")</f>
        <v/>
      </c>
      <c r="I7145" s="18" t="s">
        <v>240</v>
      </c>
      <c r="J7145" s="2" t="s">
        <v>210</v>
      </c>
      <c r="K7145" s="18" t="s">
        <v>266</v>
      </c>
      <c r="L7145" s="42">
        <f>E7218</f>
        <v>1</v>
      </c>
      <c r="M7145" s="41"/>
    </row>
    <row r="7146" spans="2:14" s="1" customFormat="1" ht="4" hidden="1" customHeight="1" outlineLevel="1" x14ac:dyDescent="0.15">
      <c r="B7146" s="92"/>
      <c r="C7146" s="93"/>
      <c r="D7146" s="93"/>
      <c r="E7146" s="93"/>
      <c r="F7146" s="93"/>
      <c r="G7146" s="93"/>
      <c r="H7146" s="93"/>
      <c r="I7146" s="94"/>
      <c r="J7146" s="94"/>
      <c r="K7146" s="94"/>
      <c r="L7146" s="93"/>
      <c r="M7146" s="93"/>
    </row>
    <row r="7147" spans="2:14" ht="10" hidden="1" customHeight="1" outlineLevel="1" x14ac:dyDescent="0.15"/>
    <row r="7148" spans="2:14" ht="15" hidden="1" customHeight="1" outlineLevel="1" x14ac:dyDescent="0.15">
      <c r="D7148" s="1"/>
      <c r="E7148" s="1"/>
      <c r="H7148" s="4" t="s">
        <v>1</v>
      </c>
      <c r="J7148" s="4" t="s">
        <v>0</v>
      </c>
      <c r="K7148" s="4" t="s">
        <v>209</v>
      </c>
      <c r="L7148" s="4" t="s">
        <v>263</v>
      </c>
    </row>
    <row r="7149" spans="2:14" ht="5" hidden="1" customHeight="1" outlineLevel="1" x14ac:dyDescent="0.15">
      <c r="D7149" s="1"/>
      <c r="E7149" s="1"/>
      <c r="H7149" s="1"/>
      <c r="J7149" s="1"/>
      <c r="K7149" s="1"/>
      <c r="L7149" s="1"/>
    </row>
    <row r="7150" spans="2:14" ht="15" hidden="1" customHeight="1" outlineLevel="1" x14ac:dyDescent="0.15">
      <c r="D7150" s="9" t="s">
        <v>2</v>
      </c>
      <c r="E7150" s="1"/>
      <c r="H7150" s="2"/>
      <c r="J7150" s="2"/>
      <c r="K7150" s="2"/>
      <c r="L7150" s="2"/>
    </row>
    <row r="7151" spans="2:14" hidden="1" outlineLevel="1" x14ac:dyDescent="0.15">
      <c r="D7151" s="1"/>
      <c r="E7151" s="1"/>
      <c r="F7151" s="1"/>
      <c r="H7151" s="1"/>
      <c r="I7151" s="1"/>
      <c r="J7151" s="1"/>
      <c r="K7151" s="1"/>
      <c r="L7151" s="1"/>
    </row>
    <row r="7152" spans="2:14" s="1" customFormat="1" ht="18" hidden="1" customHeight="1" outlineLevel="1" x14ac:dyDescent="0.15">
      <c r="B7152" s="7"/>
      <c r="C7152" s="95" t="s">
        <v>3</v>
      </c>
      <c r="D7152" s="95"/>
      <c r="E7152" s="95"/>
      <c r="F7152" s="96"/>
      <c r="G7152" s="96"/>
      <c r="H7152" s="96" t="s">
        <v>4</v>
      </c>
      <c r="I7152" s="96" t="s">
        <v>5</v>
      </c>
      <c r="J7152" s="96" t="s">
        <v>6</v>
      </c>
      <c r="K7152" s="96" t="s">
        <v>257</v>
      </c>
      <c r="L7152" s="96" t="s">
        <v>258</v>
      </c>
      <c r="M7152" s="96"/>
    </row>
    <row r="7153" spans="2:13" ht="10" hidden="1" customHeight="1" outlineLevel="1" x14ac:dyDescent="0.15">
      <c r="H7153" s="1"/>
      <c r="I7153" s="1"/>
      <c r="J7153" s="1"/>
      <c r="K7153" s="1"/>
      <c r="L7153" s="1"/>
    </row>
    <row r="7154" spans="2:13" s="1" customFormat="1" ht="15" hidden="1" customHeight="1" outlineLevel="1" x14ac:dyDescent="0.15">
      <c r="B7154" s="7"/>
      <c r="D7154" s="9" t="s">
        <v>3</v>
      </c>
      <c r="F7154" s="17" t="s">
        <v>331</v>
      </c>
      <c r="H7154" s="22"/>
      <c r="I7154" s="22"/>
      <c r="J7154" s="22"/>
      <c r="K7154" s="22"/>
      <c r="L7154" s="22"/>
    </row>
    <row r="7155" spans="2:13" ht="4" hidden="1" customHeight="1" outlineLevel="1" x14ac:dyDescent="0.15">
      <c r="D7155" s="1"/>
      <c r="E7155" s="1"/>
      <c r="F7155" s="1"/>
      <c r="H7155" s="1"/>
      <c r="I7155" s="1"/>
      <c r="J7155" s="1"/>
      <c r="K7155" s="1"/>
      <c r="L7155" s="1"/>
    </row>
    <row r="7156" spans="2:13" s="1" customFormat="1" ht="15" hidden="1" customHeight="1" outlineLevel="1" x14ac:dyDescent="0.15">
      <c r="B7156" s="7"/>
      <c r="D7156" s="9" t="s">
        <v>246</v>
      </c>
      <c r="F7156" s="8" t="str">
        <f>F7158 &amp; ":" &amp; F7154</f>
        <v>USD:[currency code]</v>
      </c>
      <c r="H7156" s="24"/>
      <c r="I7156" s="24"/>
      <c r="J7156" s="24"/>
      <c r="K7156" s="24"/>
      <c r="L7156" s="24"/>
    </row>
    <row r="7157" spans="2:13" ht="4" hidden="1" customHeight="1" outlineLevel="1" x14ac:dyDescent="0.15">
      <c r="D7157" s="1"/>
      <c r="E7157" s="1"/>
      <c r="F7157" s="1"/>
      <c r="H7157" s="1"/>
      <c r="I7157" s="1"/>
      <c r="J7157" s="1"/>
      <c r="K7157" s="1"/>
      <c r="L7157" s="1"/>
    </row>
    <row r="7158" spans="2:13" s="1" customFormat="1" ht="15" hidden="1" customHeight="1" outlineLevel="1" x14ac:dyDescent="0.15">
      <c r="B7158" s="7"/>
      <c r="D7158" s="9" t="s">
        <v>16</v>
      </c>
      <c r="F7158" s="8" t="str">
        <f>ReportingCurrency</f>
        <v>USD</v>
      </c>
      <c r="H7158" s="28">
        <f>IF(H7156=0, 0, H7154/H7156)</f>
        <v>0</v>
      </c>
      <c r="I7158" s="28">
        <f>IF(I7156=0, 0, I7154/I7156)</f>
        <v>0</v>
      </c>
      <c r="J7158" s="28">
        <f>IF(J7156=0, 0, J7154/J7156)</f>
        <v>0</v>
      </c>
      <c r="K7158" s="28">
        <f>IF(K7156=0, 0, K7154/K7156)</f>
        <v>0</v>
      </c>
      <c r="L7158" s="28">
        <f>IF(L7156=0, 0, L7154/L7156)</f>
        <v>0</v>
      </c>
    </row>
    <row r="7159" spans="2:13" ht="4" hidden="1" customHeight="1" outlineLevel="1" x14ac:dyDescent="0.15">
      <c r="D7159" s="1"/>
      <c r="E7159" s="1"/>
      <c r="F7159" s="1"/>
      <c r="H7159" s="1"/>
      <c r="I7159" s="1"/>
      <c r="J7159" s="1"/>
      <c r="K7159" s="1"/>
      <c r="L7159" s="1"/>
    </row>
    <row r="7160" spans="2:13" s="1" customFormat="1" ht="15" hidden="1" customHeight="1" outlineLevel="1" x14ac:dyDescent="0.15">
      <c r="B7160" s="7"/>
      <c r="D7160" s="9" t="s">
        <v>253</v>
      </c>
      <c r="F7160" s="8" t="s">
        <v>254</v>
      </c>
      <c r="H7160" s="2"/>
      <c r="I7160" s="2"/>
      <c r="J7160" s="2"/>
      <c r="K7160" s="2"/>
      <c r="L7160" s="2"/>
    </row>
    <row r="7161" spans="2:13" ht="4" hidden="1" customHeight="1" outlineLevel="1" x14ac:dyDescent="0.15">
      <c r="D7161" s="1"/>
      <c r="E7161" s="1"/>
      <c r="F7161" s="1"/>
      <c r="H7161" s="1"/>
      <c r="I7161" s="1"/>
      <c r="J7161" s="1"/>
      <c r="K7161" s="1"/>
      <c r="L7161" s="1"/>
    </row>
    <row r="7162" spans="2:13" s="1" customFormat="1" ht="15" hidden="1" customHeight="1" outlineLevel="1" x14ac:dyDescent="0.15">
      <c r="B7162" s="7"/>
      <c r="D7162" s="9" t="s">
        <v>279</v>
      </c>
      <c r="F7162" s="8" t="s">
        <v>255</v>
      </c>
      <c r="H7162" s="25"/>
      <c r="I7162" s="25"/>
      <c r="J7162" s="25"/>
      <c r="K7162" s="25"/>
      <c r="L7162" s="25"/>
    </row>
    <row r="7163" spans="2:13" hidden="1" outlineLevel="1" x14ac:dyDescent="0.15">
      <c r="D7163" s="1"/>
      <c r="E7163" s="1"/>
      <c r="F7163" s="1"/>
      <c r="H7163" s="1"/>
      <c r="I7163" s="1"/>
      <c r="J7163" s="1"/>
      <c r="K7163" s="1"/>
      <c r="L7163" s="1"/>
    </row>
    <row r="7164" spans="2:13" s="1" customFormat="1" ht="18" hidden="1" customHeight="1" outlineLevel="1" x14ac:dyDescent="0.15">
      <c r="B7164" s="7"/>
      <c r="C7164" s="95" t="s">
        <v>8</v>
      </c>
      <c r="D7164" s="95"/>
      <c r="E7164" s="95"/>
      <c r="F7164" s="96"/>
      <c r="G7164" s="96"/>
      <c r="H7164" s="96" t="s">
        <v>4</v>
      </c>
      <c r="I7164" s="96" t="s">
        <v>5</v>
      </c>
      <c r="J7164" s="96" t="s">
        <v>6</v>
      </c>
      <c r="K7164" s="96" t="s">
        <v>257</v>
      </c>
      <c r="L7164" s="96" t="s">
        <v>258</v>
      </c>
      <c r="M7164" s="96"/>
    </row>
    <row r="7165" spans="2:13" ht="10" hidden="1" customHeight="1" outlineLevel="1" x14ac:dyDescent="0.15">
      <c r="H7165" s="1"/>
      <c r="I7165" s="1"/>
      <c r="J7165" s="1"/>
      <c r="K7165" s="1"/>
      <c r="L7165" s="1"/>
    </row>
    <row r="7166" spans="2:13" ht="15" hidden="1" customHeight="1" outlineLevel="1" x14ac:dyDescent="0.15">
      <c r="D7166" s="9" t="s">
        <v>323</v>
      </c>
      <c r="E7166" s="1"/>
      <c r="F7166" s="1"/>
      <c r="H7166" s="65"/>
      <c r="I7166" s="1"/>
      <c r="J7166" s="1"/>
      <c r="K7166" s="1"/>
      <c r="L7166" s="1"/>
    </row>
    <row r="7167" spans="2:13" s="1" customFormat="1" ht="15" hidden="1" customHeight="1" outlineLevel="1" x14ac:dyDescent="0.15">
      <c r="B7167" s="7"/>
      <c r="D7167" s="63" t="s">
        <v>317</v>
      </c>
      <c r="F7167" s="8" t="s">
        <v>18</v>
      </c>
      <c r="H7167" s="23"/>
      <c r="I7167" s="23"/>
      <c r="J7167" s="23"/>
      <c r="K7167" s="23"/>
      <c r="L7167" s="23"/>
    </row>
    <row r="7168" spans="2:13" s="1" customFormat="1" ht="15" hidden="1" customHeight="1" outlineLevel="1" x14ac:dyDescent="0.15">
      <c r="B7168" s="7"/>
      <c r="D7168" s="63" t="s">
        <v>302</v>
      </c>
      <c r="F7168" s="8" t="s">
        <v>18</v>
      </c>
      <c r="H7168" s="23"/>
      <c r="I7168" s="23"/>
      <c r="J7168" s="23"/>
      <c r="K7168" s="23"/>
      <c r="L7168" s="23"/>
    </row>
    <row r="7169" spans="2:13" s="1" customFormat="1" ht="15" hidden="1" customHeight="1" outlineLevel="1" x14ac:dyDescent="0.15">
      <c r="B7169" s="7"/>
      <c r="D7169" s="63" t="s">
        <v>303</v>
      </c>
      <c r="F7169" s="8" t="s">
        <v>18</v>
      </c>
      <c r="H7169" s="23"/>
      <c r="I7169" s="23"/>
      <c r="J7169" s="23"/>
      <c r="K7169" s="23"/>
      <c r="L7169" s="23"/>
    </row>
    <row r="7170" spans="2:13" s="1" customFormat="1" ht="15" hidden="1" customHeight="1" outlineLevel="1" x14ac:dyDescent="0.15">
      <c r="B7170" s="7"/>
      <c r="D7170" s="63" t="s">
        <v>304</v>
      </c>
      <c r="F7170" s="8" t="s">
        <v>18</v>
      </c>
      <c r="H7170" s="23"/>
      <c r="I7170" s="23"/>
      <c r="J7170" s="23"/>
      <c r="K7170" s="23"/>
      <c r="L7170" s="23"/>
    </row>
    <row r="7171" spans="2:13" s="1" customFormat="1" ht="15" hidden="1" customHeight="1" outlineLevel="1" x14ac:dyDescent="0.15">
      <c r="B7171" s="7"/>
      <c r="D7171" s="63" t="s">
        <v>318</v>
      </c>
      <c r="F7171" s="8" t="s">
        <v>18</v>
      </c>
      <c r="H7171" s="23"/>
      <c r="I7171" s="23"/>
      <c r="J7171" s="23"/>
      <c r="K7171" s="23"/>
      <c r="L7171" s="23"/>
    </row>
    <row r="7172" spans="2:13" s="1" customFormat="1" ht="15" hidden="1" customHeight="1" outlineLevel="1" x14ac:dyDescent="0.15">
      <c r="B7172" s="7"/>
      <c r="D7172" s="63" t="s">
        <v>319</v>
      </c>
      <c r="F7172" s="8" t="s">
        <v>18</v>
      </c>
      <c r="H7172" s="23"/>
      <c r="I7172" s="23"/>
      <c r="J7172" s="23"/>
      <c r="K7172" s="23"/>
      <c r="L7172" s="23"/>
    </row>
    <row r="7173" spans="2:13" s="1" customFormat="1" ht="15" hidden="1" customHeight="1" outlineLevel="1" x14ac:dyDescent="0.15">
      <c r="B7173" s="7"/>
      <c r="D7173" s="63" t="s">
        <v>320</v>
      </c>
      <c r="F7173" s="8" t="s">
        <v>18</v>
      </c>
      <c r="H7173" s="23"/>
      <c r="I7173" s="23"/>
      <c r="J7173" s="23"/>
      <c r="K7173" s="23"/>
      <c r="L7173" s="23"/>
    </row>
    <row r="7174" spans="2:13" s="1" customFormat="1" ht="15" hidden="1" customHeight="1" outlineLevel="1" x14ac:dyDescent="0.15">
      <c r="B7174" s="7"/>
      <c r="D7174" s="63" t="s">
        <v>321</v>
      </c>
      <c r="F7174" s="8" t="s">
        <v>18</v>
      </c>
      <c r="H7174" s="23"/>
      <c r="I7174" s="23"/>
      <c r="J7174" s="23"/>
      <c r="K7174" s="23"/>
      <c r="L7174" s="23"/>
    </row>
    <row r="7175" spans="2:13" ht="4" hidden="1" customHeight="1" outlineLevel="1" x14ac:dyDescent="0.15">
      <c r="D7175" s="1"/>
      <c r="E7175" s="1"/>
      <c r="F7175" s="1"/>
      <c r="H7175" s="1"/>
      <c r="I7175" s="1"/>
      <c r="J7175" s="1"/>
      <c r="K7175" s="1"/>
      <c r="L7175" s="1"/>
    </row>
    <row r="7176" spans="2:13" s="1" customFormat="1" ht="15" hidden="1" customHeight="1" outlineLevel="1" x14ac:dyDescent="0.15">
      <c r="B7176" s="7"/>
      <c r="D7176" s="66" t="s">
        <v>327</v>
      </c>
      <c r="F7176" s="8" t="s">
        <v>18</v>
      </c>
      <c r="H7176" s="23"/>
      <c r="I7176" s="23"/>
      <c r="J7176" s="23"/>
      <c r="K7176" s="23"/>
      <c r="L7176" s="23"/>
    </row>
    <row r="7177" spans="2:13" ht="4" hidden="1" customHeight="1" outlineLevel="1" x14ac:dyDescent="0.15">
      <c r="D7177" s="1"/>
      <c r="E7177" s="1"/>
      <c r="F7177" s="1"/>
      <c r="H7177" s="1"/>
      <c r="I7177" s="1"/>
      <c r="J7177" s="1"/>
      <c r="K7177" s="1"/>
      <c r="L7177" s="1"/>
    </row>
    <row r="7178" spans="2:13" s="1" customFormat="1" ht="15" hidden="1" customHeight="1" outlineLevel="1" x14ac:dyDescent="0.15">
      <c r="B7178" s="7"/>
      <c r="D7178" s="60" t="s">
        <v>310</v>
      </c>
      <c r="E7178"/>
      <c r="F7178" s="8" t="s">
        <v>18</v>
      </c>
      <c r="H7178" s="28">
        <f>SUM(H7167:H7174, H7176)</f>
        <v>0</v>
      </c>
      <c r="I7178" s="28">
        <f t="shared" ref="I7178:L7178" si="415">SUM(I7167:I7174, I7176)</f>
        <v>0</v>
      </c>
      <c r="J7178" s="28">
        <f t="shared" si="415"/>
        <v>0</v>
      </c>
      <c r="K7178" s="28">
        <f t="shared" si="415"/>
        <v>0</v>
      </c>
      <c r="L7178" s="28">
        <f t="shared" si="415"/>
        <v>0</v>
      </c>
    </row>
    <row r="7179" spans="2:13" hidden="1" outlineLevel="1" x14ac:dyDescent="0.15">
      <c r="D7179" s="1"/>
      <c r="E7179" s="1"/>
      <c r="F7179" s="1"/>
      <c r="H7179" s="1"/>
      <c r="I7179" s="1"/>
      <c r="J7179" s="1"/>
      <c r="K7179" s="1"/>
      <c r="L7179" s="1"/>
    </row>
    <row r="7180" spans="2:13" s="1" customFormat="1" ht="18" hidden="1" customHeight="1" outlineLevel="1" x14ac:dyDescent="0.15">
      <c r="B7180" s="7"/>
      <c r="C7180" s="95" t="s">
        <v>322</v>
      </c>
      <c r="D7180" s="95"/>
      <c r="E7180" s="95"/>
      <c r="F7180" s="96"/>
      <c r="G7180" s="96"/>
      <c r="H7180" s="96" t="s">
        <v>4</v>
      </c>
      <c r="I7180" s="96" t="s">
        <v>5</v>
      </c>
      <c r="J7180" s="96" t="s">
        <v>6</v>
      </c>
      <c r="K7180" s="96" t="s">
        <v>257</v>
      </c>
      <c r="L7180" s="96" t="s">
        <v>258</v>
      </c>
      <c r="M7180" s="96"/>
    </row>
    <row r="7181" spans="2:13" ht="10" hidden="1" customHeight="1" outlineLevel="1" x14ac:dyDescent="0.15">
      <c r="H7181" s="1"/>
      <c r="I7181" s="1"/>
      <c r="J7181" s="1"/>
      <c r="K7181" s="1"/>
      <c r="L7181" s="1"/>
    </row>
    <row r="7182" spans="2:13" ht="15" hidden="1" customHeight="1" outlineLevel="1" x14ac:dyDescent="0.15">
      <c r="D7182" s="61" t="s">
        <v>308</v>
      </c>
      <c r="H7182" s="102" t="str" cm="1">
        <f t="array" ref="H7182">IF(OR(E7183:E7190 = "!"), "Red alert = missing data","")</f>
        <v/>
      </c>
      <c r="I7182" s="1"/>
      <c r="J7182" s="1"/>
      <c r="K7182" s="1"/>
      <c r="L7182" s="1"/>
    </row>
    <row r="7183" spans="2:13" s="1" customFormat="1" ht="15" hidden="1" customHeight="1" outlineLevel="1" x14ac:dyDescent="0.15">
      <c r="B7183" s="7"/>
      <c r="D7183" s="64" t="str">
        <f t="shared" ref="D7183:D7190" si="416">D7167</f>
        <v>[Role 1]</v>
      </c>
      <c r="E7183" s="62" t="str" cm="1">
        <f t="array" ref="E7183">IF(OR(H7167:L7167*H7183:L7183 &lt; H7167:L7167*1), "!", "")</f>
        <v/>
      </c>
      <c r="F7183" s="59" t="str">
        <f>F7154</f>
        <v>[currency code]</v>
      </c>
      <c r="H7183" s="23"/>
      <c r="I7183" s="23"/>
      <c r="J7183" s="23"/>
      <c r="K7183" s="23"/>
      <c r="L7183" s="23"/>
    </row>
    <row r="7184" spans="2:13" s="1" customFormat="1" ht="15" hidden="1" customHeight="1" outlineLevel="1" x14ac:dyDescent="0.15">
      <c r="B7184" s="7"/>
      <c r="D7184" s="64" t="str">
        <f t="shared" si="416"/>
        <v>[Role 2]</v>
      </c>
      <c r="E7184" s="62" t="str" cm="1">
        <f t="array" ref="E7184">IF(OR(H7168:L7168*H7184:L7184 &lt; H7168:L7168*1), "!", "")</f>
        <v/>
      </c>
      <c r="F7184" s="59" t="str">
        <f>F7154</f>
        <v>[currency code]</v>
      </c>
      <c r="H7184" s="23"/>
      <c r="I7184" s="23"/>
      <c r="J7184" s="23"/>
      <c r="K7184" s="23"/>
      <c r="L7184" s="23"/>
    </row>
    <row r="7185" spans="2:12" s="1" customFormat="1" ht="15" hidden="1" customHeight="1" outlineLevel="1" x14ac:dyDescent="0.15">
      <c r="B7185" s="7"/>
      <c r="D7185" s="64" t="str">
        <f t="shared" si="416"/>
        <v>[Role 3]</v>
      </c>
      <c r="E7185" s="62" t="str" cm="1">
        <f t="array" ref="E7185">IF(OR(H7169:L7169*H7185:L7185 &lt; H7169:L7169*1), "!", "")</f>
        <v/>
      </c>
      <c r="F7185" s="59" t="str">
        <f>F7154</f>
        <v>[currency code]</v>
      </c>
      <c r="H7185" s="23"/>
      <c r="I7185" s="23"/>
      <c r="J7185" s="23"/>
      <c r="K7185" s="23"/>
      <c r="L7185" s="23"/>
    </row>
    <row r="7186" spans="2:12" s="1" customFormat="1" ht="15" hidden="1" customHeight="1" outlineLevel="1" x14ac:dyDescent="0.15">
      <c r="B7186" s="7"/>
      <c r="D7186" s="64" t="str">
        <f t="shared" si="416"/>
        <v>[Role 4]</v>
      </c>
      <c r="E7186" s="62" t="str" cm="1">
        <f t="array" ref="E7186">IF(OR(H7170:L7170*H7186:L7186 &lt; H7170:L7170*1), "!", "")</f>
        <v/>
      </c>
      <c r="F7186" s="59" t="str">
        <f>F7154</f>
        <v>[currency code]</v>
      </c>
      <c r="H7186" s="23"/>
      <c r="I7186" s="23"/>
      <c r="J7186" s="23"/>
      <c r="K7186" s="23"/>
      <c r="L7186" s="23"/>
    </row>
    <row r="7187" spans="2:12" s="1" customFormat="1" ht="15" hidden="1" customHeight="1" outlineLevel="1" x14ac:dyDescent="0.15">
      <c r="B7187" s="7"/>
      <c r="D7187" s="64" t="str">
        <f t="shared" si="416"/>
        <v>[Role 5]</v>
      </c>
      <c r="E7187" s="62" t="str" cm="1">
        <f t="array" ref="E7187">IF(OR(H7171:L7171*H7187:L7187 &lt; H7171:L7171*1), "!", "")</f>
        <v/>
      </c>
      <c r="F7187" s="59" t="str">
        <f>F7154</f>
        <v>[currency code]</v>
      </c>
      <c r="H7187" s="23"/>
      <c r="I7187" s="23"/>
      <c r="J7187" s="23"/>
      <c r="K7187" s="23"/>
      <c r="L7187" s="23"/>
    </row>
    <row r="7188" spans="2:12" s="1" customFormat="1" ht="15" hidden="1" customHeight="1" outlineLevel="1" x14ac:dyDescent="0.15">
      <c r="B7188" s="7"/>
      <c r="D7188" s="64" t="str">
        <f t="shared" si="416"/>
        <v>[Role 6]</v>
      </c>
      <c r="E7188" s="62" t="str" cm="1">
        <f t="array" ref="E7188">IF(OR(H7172:L7172*H7188:L7188 &lt; H7172:L7172*1), "!", "")</f>
        <v/>
      </c>
      <c r="F7188" s="59" t="str">
        <f>F7154</f>
        <v>[currency code]</v>
      </c>
      <c r="H7188" s="23"/>
      <c r="I7188" s="23"/>
      <c r="J7188" s="23"/>
      <c r="K7188" s="23"/>
      <c r="L7188" s="23"/>
    </row>
    <row r="7189" spans="2:12" s="1" customFormat="1" ht="15" hidden="1" customHeight="1" outlineLevel="1" x14ac:dyDescent="0.15">
      <c r="B7189" s="7"/>
      <c r="D7189" s="64" t="str">
        <f t="shared" si="416"/>
        <v>[Role 7]</v>
      </c>
      <c r="E7189" s="62" t="str" cm="1">
        <f t="array" ref="E7189">IF(OR(H7173:L7173*H7189:L7189 &lt; H7173:L7173*1), "!", "")</f>
        <v/>
      </c>
      <c r="F7189" s="59" t="str">
        <f>F7154</f>
        <v>[currency code]</v>
      </c>
      <c r="H7189" s="23"/>
      <c r="I7189" s="23"/>
      <c r="J7189" s="23"/>
      <c r="K7189" s="23"/>
      <c r="L7189" s="23"/>
    </row>
    <row r="7190" spans="2:12" s="1" customFormat="1" ht="15" hidden="1" customHeight="1" outlineLevel="1" x14ac:dyDescent="0.15">
      <c r="B7190" s="7"/>
      <c r="D7190" s="64" t="str">
        <f t="shared" si="416"/>
        <v>[Role 8]</v>
      </c>
      <c r="E7190" s="62" t="str" cm="1">
        <f t="array" ref="E7190">IF(OR(H7174:L7174*H7190:L7190 &lt; H7174:L7174*1), "!", "")</f>
        <v/>
      </c>
      <c r="F7190" s="59" t="str">
        <f>F7154</f>
        <v>[currency code]</v>
      </c>
      <c r="H7190" s="23"/>
      <c r="I7190" s="23"/>
      <c r="J7190" s="23"/>
      <c r="K7190" s="23"/>
      <c r="L7190" s="23"/>
    </row>
    <row r="7191" spans="2:12" ht="10" hidden="1" customHeight="1" outlineLevel="1" x14ac:dyDescent="0.15">
      <c r="D7191" s="1"/>
      <c r="E7191" s="1"/>
      <c r="F7191" s="1"/>
      <c r="H7191" s="1"/>
      <c r="I7191" s="1"/>
      <c r="J7191" s="1"/>
      <c r="K7191" s="1"/>
      <c r="L7191" s="1"/>
    </row>
    <row r="7192" spans="2:12" ht="15" hidden="1" customHeight="1" outlineLevel="1" x14ac:dyDescent="0.15">
      <c r="D7192" s="61" t="s">
        <v>309</v>
      </c>
      <c r="E7192" s="1"/>
      <c r="F7192" s="1"/>
      <c r="H7192" s="104" t="s">
        <v>326</v>
      </c>
      <c r="I7192" s="1"/>
      <c r="J7192" s="1"/>
      <c r="K7192" s="1"/>
      <c r="L7192" s="1"/>
    </row>
    <row r="7193" spans="2:12" s="1" customFormat="1" ht="15" hidden="1" customHeight="1" outlineLevel="1" x14ac:dyDescent="0.15">
      <c r="B7193" s="7"/>
      <c r="D7193" s="64" t="str">
        <f t="shared" ref="D7193:D7200" si="417">D7167</f>
        <v>[Role 1]</v>
      </c>
      <c r="E7193" s="43"/>
      <c r="F7193" s="8" t="str">
        <f t="shared" ref="F7193:F7200" si="418">ReportingCurrency</f>
        <v>USD</v>
      </c>
      <c r="H7193" s="28">
        <f>IF(OR(H7156=0, H7167=0), 0, H7183/H7156)</f>
        <v>0</v>
      </c>
      <c r="I7193" s="28">
        <f>IF(OR(I7156=0, I7167=0), 0, I7183/I7156)</f>
        <v>0</v>
      </c>
      <c r="J7193" s="28">
        <f>IF(OR(J7156=0, J7167=0), 0, J7183/J7156)</f>
        <v>0</v>
      </c>
      <c r="K7193" s="28">
        <f>IF(OR(K7156=0, K7167=0), 0, K7183/K7156)</f>
        <v>0</v>
      </c>
      <c r="L7193" s="28">
        <f>IF(OR(L7156=0, L7167=0), 0, L7183/L7156)</f>
        <v>0</v>
      </c>
    </row>
    <row r="7194" spans="2:12" s="1" customFormat="1" ht="15" hidden="1" customHeight="1" outlineLevel="1" x14ac:dyDescent="0.15">
      <c r="B7194" s="7"/>
      <c r="D7194" s="64" t="str">
        <f t="shared" si="417"/>
        <v>[Role 2]</v>
      </c>
      <c r="E7194" s="43"/>
      <c r="F7194" s="8" t="str">
        <f t="shared" si="418"/>
        <v>USD</v>
      </c>
      <c r="H7194" s="28">
        <f>IF(OR(H7156=0, H7168=0), 0, H7184/H7156)</f>
        <v>0</v>
      </c>
      <c r="I7194" s="28">
        <f>IF(OR(I7156=0, I7168=0), 0, I7184/I7156)</f>
        <v>0</v>
      </c>
      <c r="J7194" s="28">
        <f>IF(OR(J7156=0, J7168=0), 0, J7184/J7156)</f>
        <v>0</v>
      </c>
      <c r="K7194" s="28">
        <f>IF(OR(K7156=0, K7168=0), 0, K7184/K7156)</f>
        <v>0</v>
      </c>
      <c r="L7194" s="28">
        <f>IF(OR(L7156=0, L7168=0), 0, L7184/L7156)</f>
        <v>0</v>
      </c>
    </row>
    <row r="7195" spans="2:12" s="1" customFormat="1" ht="15" hidden="1" customHeight="1" outlineLevel="1" x14ac:dyDescent="0.15">
      <c r="B7195" s="7"/>
      <c r="D7195" s="64" t="str">
        <f t="shared" si="417"/>
        <v>[Role 3]</v>
      </c>
      <c r="E7195" s="43"/>
      <c r="F7195" s="8" t="str">
        <f t="shared" si="418"/>
        <v>USD</v>
      </c>
      <c r="H7195" s="28">
        <f>IF(OR(H7156=0, H7169=0), 0, H7185/H7156)</f>
        <v>0</v>
      </c>
      <c r="I7195" s="28">
        <f>IF(OR(I7156=0, I7169=0), 0, I7185/I7156)</f>
        <v>0</v>
      </c>
      <c r="J7195" s="28">
        <f>IF(OR(J7156=0, J7169=0), 0, J7185/J7156)</f>
        <v>0</v>
      </c>
      <c r="K7195" s="28">
        <f>IF(OR(K7156=0, K7169=0), 0, K7185/K7156)</f>
        <v>0</v>
      </c>
      <c r="L7195" s="28">
        <f>IF(OR(L7156=0, L7169=0), 0, L7185/L7156)</f>
        <v>0</v>
      </c>
    </row>
    <row r="7196" spans="2:12" s="1" customFormat="1" ht="15" hidden="1" customHeight="1" outlineLevel="1" x14ac:dyDescent="0.15">
      <c r="B7196" s="7"/>
      <c r="D7196" s="64" t="str">
        <f t="shared" si="417"/>
        <v>[Role 4]</v>
      </c>
      <c r="E7196" s="43"/>
      <c r="F7196" s="8" t="str">
        <f t="shared" si="418"/>
        <v>USD</v>
      </c>
      <c r="H7196" s="28">
        <f>IF(OR(H7156=0, H7170=0), 0, H7186/H7156)</f>
        <v>0</v>
      </c>
      <c r="I7196" s="28">
        <f>IF(OR(I7156=0, I7170=0), 0, I7186/I7156)</f>
        <v>0</v>
      </c>
      <c r="J7196" s="28">
        <f>IF(OR(J7156=0, J7170=0), 0, J7186/J7156)</f>
        <v>0</v>
      </c>
      <c r="K7196" s="28">
        <f>IF(OR(K7156=0, K7170=0), 0, K7186/K7156)</f>
        <v>0</v>
      </c>
      <c r="L7196" s="28">
        <f>IF(OR(L7156=0, L7170=0), 0, L7186/L7156)</f>
        <v>0</v>
      </c>
    </row>
    <row r="7197" spans="2:12" s="1" customFormat="1" ht="15" hidden="1" customHeight="1" outlineLevel="1" x14ac:dyDescent="0.15">
      <c r="B7197" s="7"/>
      <c r="D7197" s="64" t="str">
        <f t="shared" si="417"/>
        <v>[Role 5]</v>
      </c>
      <c r="E7197" s="43"/>
      <c r="F7197" s="8" t="str">
        <f t="shared" si="418"/>
        <v>USD</v>
      </c>
      <c r="H7197" s="28">
        <f>IF(OR(H7156=0, H7171=0), 0, H7187/H7156)</f>
        <v>0</v>
      </c>
      <c r="I7197" s="28">
        <f>IF(OR(I7156=0, I7171=0), 0, I7187/I7156)</f>
        <v>0</v>
      </c>
      <c r="J7197" s="28">
        <f>IF(OR(J7156=0, J7171=0), 0, J7187/J7156)</f>
        <v>0</v>
      </c>
      <c r="K7197" s="28">
        <f>IF(OR(K7156=0, K7171=0), 0, K7187/K7156)</f>
        <v>0</v>
      </c>
      <c r="L7197" s="28">
        <f>IF(OR(L7156=0, L7171=0), 0, L7187/L7156)</f>
        <v>0</v>
      </c>
    </row>
    <row r="7198" spans="2:12" s="1" customFormat="1" ht="15" hidden="1" customHeight="1" outlineLevel="1" x14ac:dyDescent="0.15">
      <c r="B7198" s="7"/>
      <c r="D7198" s="64" t="str">
        <f t="shared" si="417"/>
        <v>[Role 6]</v>
      </c>
      <c r="E7198" s="43"/>
      <c r="F7198" s="8" t="str">
        <f t="shared" si="418"/>
        <v>USD</v>
      </c>
      <c r="H7198" s="28">
        <f>IF(OR(H7156=0, H7172=0), 0, H7188/H7156)</f>
        <v>0</v>
      </c>
      <c r="I7198" s="28">
        <f>IF(OR(I7156=0, I7172=0), 0, I7188/I7156)</f>
        <v>0</v>
      </c>
      <c r="J7198" s="28">
        <f>IF(OR(J7156=0, J7172=0), 0, J7188/J7156)</f>
        <v>0</v>
      </c>
      <c r="K7198" s="28">
        <f>IF(OR(K7156=0, K7172=0), 0, K7188/K7156)</f>
        <v>0</v>
      </c>
      <c r="L7198" s="28">
        <f>IF(OR(L7156=0, L7172=0), 0, L7188/L7156)</f>
        <v>0</v>
      </c>
    </row>
    <row r="7199" spans="2:12" s="1" customFormat="1" ht="15" hidden="1" customHeight="1" outlineLevel="1" x14ac:dyDescent="0.15">
      <c r="B7199" s="7"/>
      <c r="D7199" s="64" t="str">
        <f t="shared" si="417"/>
        <v>[Role 7]</v>
      </c>
      <c r="E7199" s="43"/>
      <c r="F7199" s="8" t="str">
        <f t="shared" si="418"/>
        <v>USD</v>
      </c>
      <c r="H7199" s="28">
        <f>IF(OR(H7156=0, H7173=0), 0, H7189/H7156)</f>
        <v>0</v>
      </c>
      <c r="I7199" s="28">
        <f>IF(OR(I7156=0, I7173=0), 0, I7189/I7156)</f>
        <v>0</v>
      </c>
      <c r="J7199" s="28">
        <f>IF(OR(J7156=0, J7173=0), 0, J7189/J7156)</f>
        <v>0</v>
      </c>
      <c r="K7199" s="28">
        <f>IF(OR(K7156=0, K7173=0), 0, K7189/K7156)</f>
        <v>0</v>
      </c>
      <c r="L7199" s="28">
        <f>IF(OR(L7156=0, L7173=0), 0, L7189/L7156)</f>
        <v>0</v>
      </c>
    </row>
    <row r="7200" spans="2:12" s="1" customFormat="1" ht="15" hidden="1" customHeight="1" outlineLevel="1" x14ac:dyDescent="0.15">
      <c r="B7200" s="7"/>
      <c r="D7200" s="64" t="str">
        <f t="shared" si="417"/>
        <v>[Role 8]</v>
      </c>
      <c r="E7200" s="43"/>
      <c r="F7200" s="8" t="str">
        <f t="shared" si="418"/>
        <v>USD</v>
      </c>
      <c r="H7200" s="28">
        <f>IF(OR(H7156=0, H7174=0), 0, H7190/H7156)</f>
        <v>0</v>
      </c>
      <c r="I7200" s="28">
        <f>IF(OR(I7156=0, I7174=0), 0, I7190/I7156)</f>
        <v>0</v>
      </c>
      <c r="J7200" s="28">
        <f>IF(OR(J7156=0, J7174=0), 0, J7190/J7156)</f>
        <v>0</v>
      </c>
      <c r="K7200" s="28">
        <f>IF(OR(K7156=0, K7174=0), 0, K7190/K7156)</f>
        <v>0</v>
      </c>
      <c r="L7200" s="28">
        <f>IF(OR(L7156=0, L7174=0), 0, L7190/L7156)</f>
        <v>0</v>
      </c>
    </row>
    <row r="7201" spans="2:13" hidden="1" outlineLevel="1" x14ac:dyDescent="0.15"/>
    <row r="7202" spans="2:13" s="1" customFormat="1" ht="18" hidden="1" customHeight="1" outlineLevel="1" x14ac:dyDescent="0.15">
      <c r="B7202" s="7"/>
      <c r="C7202" s="95" t="s">
        <v>10</v>
      </c>
      <c r="D7202" s="95"/>
      <c r="E7202" s="95"/>
      <c r="F7202" s="96"/>
      <c r="G7202" s="96"/>
      <c r="H7202" s="103" t="s">
        <v>4</v>
      </c>
      <c r="I7202" s="96" t="s">
        <v>5</v>
      </c>
      <c r="J7202" s="96" t="s">
        <v>6</v>
      </c>
      <c r="K7202" s="96" t="s">
        <v>257</v>
      </c>
      <c r="L7202" s="96" t="s">
        <v>258</v>
      </c>
      <c r="M7202" s="96"/>
    </row>
    <row r="7203" spans="2:13" ht="10" hidden="1" customHeight="1" outlineLevel="1" x14ac:dyDescent="0.15"/>
    <row r="7204" spans="2:13" s="1" customFormat="1" ht="15" hidden="1" customHeight="1" outlineLevel="1" x14ac:dyDescent="0.15">
      <c r="B7204" s="7"/>
      <c r="D7204" s="9" t="s">
        <v>17</v>
      </c>
      <c r="F7204" s="8" t="s">
        <v>9</v>
      </c>
      <c r="H7204" s="29">
        <f>H7178</f>
        <v>0</v>
      </c>
      <c r="I7204" s="29">
        <f>I7178</f>
        <v>0</v>
      </c>
      <c r="J7204" s="29">
        <f>J7178</f>
        <v>0</v>
      </c>
      <c r="K7204" s="29">
        <f>K7178</f>
        <v>0</v>
      </c>
      <c r="L7204" s="29">
        <f>L7178</f>
        <v>0</v>
      </c>
    </row>
    <row r="7205" spans="2:13" ht="4" hidden="1" customHeight="1" outlineLevel="1" x14ac:dyDescent="0.15">
      <c r="D7205" s="9"/>
      <c r="F7205" s="1"/>
      <c r="H7205" s="1"/>
      <c r="I7205" s="1"/>
      <c r="J7205" s="1"/>
      <c r="K7205" s="1"/>
      <c r="L7205" s="1"/>
    </row>
    <row r="7206" spans="2:13" s="1" customFormat="1" ht="15" hidden="1" customHeight="1" outlineLevel="1" x14ac:dyDescent="0.15">
      <c r="B7206" s="7"/>
      <c r="D7206" s="9" t="s">
        <v>249</v>
      </c>
      <c r="F7206" s="8" t="s">
        <v>9</v>
      </c>
      <c r="H7206" s="29" cm="1">
        <f t="array" ref="H7206">SUM(H7167:H7174 * (H7183:H7190 &lt;H7154))</f>
        <v>0</v>
      </c>
      <c r="I7206" s="29" cm="1">
        <f t="array" ref="I7206">SUM(I7167:I7174 * (I7183:I7190 &lt;I7154))</f>
        <v>0</v>
      </c>
      <c r="J7206" s="29" cm="1">
        <f t="array" ref="J7206">SUM(J7167:J7174 * (J7183:J7190 &lt;J7154))</f>
        <v>0</v>
      </c>
      <c r="K7206" s="29" cm="1">
        <f t="array" ref="K7206">SUM(K7167:K7174 * (K7183:K7190 &lt;K7154))</f>
        <v>0</v>
      </c>
      <c r="L7206" s="29" cm="1">
        <f t="array" ref="L7206">SUM(L7167:L7174 * (L7183:L7190 &lt;L7154))</f>
        <v>0</v>
      </c>
    </row>
    <row r="7207" spans="2:13" ht="4" hidden="1" customHeight="1" outlineLevel="1" x14ac:dyDescent="0.15">
      <c r="D7207" s="9"/>
      <c r="F7207" s="1"/>
      <c r="H7207" s="1"/>
      <c r="I7207" s="1"/>
      <c r="J7207" s="1"/>
      <c r="K7207" s="1"/>
      <c r="L7207" s="1"/>
    </row>
    <row r="7208" spans="2:13" s="1" customFormat="1" ht="15" hidden="1" customHeight="1" outlineLevel="1" x14ac:dyDescent="0.15">
      <c r="B7208" s="7"/>
      <c r="D7208" s="9" t="s">
        <v>11</v>
      </c>
      <c r="F7208" s="8" t="str">
        <f>ReportingCurrencyUnitLables</f>
        <v>USD 000s</v>
      </c>
      <c r="H7208" s="29">
        <f>H7158 * H7178 / 1000</f>
        <v>0</v>
      </c>
      <c r="I7208" s="105">
        <f t="shared" ref="I7208:L7208" si="419">I7158 * I7178 / 1000</f>
        <v>0</v>
      </c>
      <c r="J7208" s="29">
        <f t="shared" si="419"/>
        <v>0</v>
      </c>
      <c r="K7208" s="29">
        <f t="shared" si="419"/>
        <v>0</v>
      </c>
      <c r="L7208" s="29">
        <f t="shared" si="419"/>
        <v>0</v>
      </c>
    </row>
    <row r="7209" spans="2:13" ht="4" hidden="1" customHeight="1" outlineLevel="1" x14ac:dyDescent="0.15">
      <c r="D7209" s="9"/>
      <c r="F7209" s="1"/>
      <c r="H7209" s="1"/>
      <c r="I7209" s="1"/>
      <c r="J7209" s="1"/>
      <c r="K7209" s="1"/>
      <c r="L7209" s="1"/>
    </row>
    <row r="7210" spans="2:13" s="1" customFormat="1" ht="15" hidden="1" customHeight="1" outlineLevel="1" x14ac:dyDescent="0.15">
      <c r="B7210" s="7"/>
      <c r="D7210" s="9" t="s">
        <v>13</v>
      </c>
      <c r="F7210" s="8" t="s">
        <v>14</v>
      </c>
      <c r="H7210" s="30">
        <f>IF(H7204=0,0,H7206 / H7204)</f>
        <v>0</v>
      </c>
      <c r="I7210" s="30">
        <f>IF(I7204=0,0,I7206 / I7204)</f>
        <v>0</v>
      </c>
      <c r="J7210" s="30">
        <f>IF(J7204=0,0,J7206 / J7204)</f>
        <v>0</v>
      </c>
      <c r="K7210" s="30">
        <f>IF(K7204=0,0,K7206 / K7204)</f>
        <v>0</v>
      </c>
      <c r="L7210" s="30">
        <f>IF(L7204=0,0,L7206 / L7204)</f>
        <v>0</v>
      </c>
    </row>
    <row r="7211" spans="2:13" ht="4" hidden="1" customHeight="1" outlineLevel="1" x14ac:dyDescent="0.15">
      <c r="D7211" s="9"/>
      <c r="F7211" s="1"/>
      <c r="H7211" s="1"/>
      <c r="I7211" s="1"/>
      <c r="J7211" s="1"/>
      <c r="K7211" s="1"/>
      <c r="L7211" s="1"/>
    </row>
    <row r="7212" spans="2:13" ht="15" hidden="1" customHeight="1" outlineLevel="1" x14ac:dyDescent="0.15">
      <c r="D7212" s="9" t="s">
        <v>301</v>
      </c>
      <c r="F7212" s="8" t="str">
        <f>ReportingCurrencyUnitLables</f>
        <v>USD 000s</v>
      </c>
      <c r="G7212" s="1"/>
      <c r="H7212" s="105" cm="1">
        <f t="array" ref="H7212">SUM((H7193:H7200&lt;H7158) * (H7158 - H7193:H7200) * H7167:H7174) / 1000</f>
        <v>0</v>
      </c>
      <c r="I7212" s="105" cm="1">
        <f t="array" ref="I7212">SUM((I7193:I7200&lt;I7158) * (I7158 - I7193:I7200) * I7167:I7174) / 1000</f>
        <v>0</v>
      </c>
      <c r="J7212" s="105" cm="1">
        <f t="array" ref="J7212">SUM((J7193:J7200&lt;J7158) * (J7158 - J7193:J7200) * J7167:J7174) / 1000</f>
        <v>0</v>
      </c>
      <c r="K7212" s="105" cm="1">
        <f t="array" ref="K7212">SUM((K7193:K7200&lt;K7158) * (K7158 - K7193:K7200) * K7167:K7174) / 1000</f>
        <v>0</v>
      </c>
      <c r="L7212" s="105" cm="1">
        <f t="array" ref="L7212">SUM((L7193:L7200&lt;L7158) * (L7158 - L7193:L7200) * L7167:L7174) / 1000</f>
        <v>0</v>
      </c>
    </row>
    <row r="7213" spans="2:13" ht="4" hidden="1" customHeight="1" outlineLevel="1" x14ac:dyDescent="0.15">
      <c r="D7213" s="9"/>
      <c r="F7213" s="1"/>
      <c r="H7213" s="1"/>
      <c r="I7213" s="1"/>
      <c r="J7213" s="1"/>
      <c r="K7213" s="1"/>
      <c r="L7213" s="1"/>
    </row>
    <row r="7214" spans="2:13" s="1" customFormat="1" ht="15" hidden="1" customHeight="1" outlineLevel="1" x14ac:dyDescent="0.15">
      <c r="B7214" s="7"/>
      <c r="D7214" s="9" t="s">
        <v>252</v>
      </c>
      <c r="F7214" s="8" t="s">
        <v>250</v>
      </c>
      <c r="H7214" s="30">
        <f>IF(H7208=0, 0, H7212/H7208)</f>
        <v>0</v>
      </c>
      <c r="I7214" s="30">
        <f>IF(I7208=0, 0, I7212/I7208)</f>
        <v>0</v>
      </c>
      <c r="J7214" s="30">
        <f>IF(J7208=0, 0, J7212/J7208)</f>
        <v>0</v>
      </c>
      <c r="K7214" s="30">
        <f>IF(K7208=0, 0, K7212/K7208)</f>
        <v>0</v>
      </c>
      <c r="L7214" s="30">
        <f>IF(L7208=0, 0, L7212/L7208)</f>
        <v>0</v>
      </c>
    </row>
    <row r="7215" spans="2:13" ht="4" hidden="1" customHeight="1" outlineLevel="1" x14ac:dyDescent="0.15">
      <c r="D7215" s="9"/>
      <c r="F7215" s="1"/>
      <c r="H7215" s="1"/>
      <c r="I7215" s="1"/>
      <c r="J7215" s="1"/>
      <c r="K7215" s="1"/>
      <c r="L7215" s="1"/>
    </row>
    <row r="7216" spans="2:13" s="1" customFormat="1" ht="15" hidden="1" customHeight="1" outlineLevel="1" x14ac:dyDescent="0.15">
      <c r="B7216" s="7"/>
      <c r="C7216" s="7"/>
      <c r="D7216" s="9" t="s">
        <v>251</v>
      </c>
      <c r="F7216" s="8" t="s">
        <v>259</v>
      </c>
      <c r="H7216" s="31"/>
      <c r="I7216" s="30">
        <f>IF(H7214=0, 0, -(I7214-H7214) / H7214)</f>
        <v>0</v>
      </c>
      <c r="J7216" s="30">
        <f>IF(I7214=0, 0, -(J7214-I7214) / I7214)</f>
        <v>0</v>
      </c>
      <c r="K7216" s="30">
        <f>IF(J7214=0, 0, -(K7214-J7214) / J7214)</f>
        <v>0</v>
      </c>
      <c r="L7216" s="30">
        <f>IF(K7214=0, 0, -(L7214-K7214) / K7214)</f>
        <v>0</v>
      </c>
    </row>
    <row r="7217" spans="2:14" hidden="1" outlineLevel="1" x14ac:dyDescent="0.15"/>
    <row r="7218" spans="2:14" s="1" customFormat="1" ht="18" hidden="1" customHeight="1" outlineLevel="1" x14ac:dyDescent="0.15">
      <c r="B7218" s="7"/>
      <c r="C7218" s="95" t="s">
        <v>241</v>
      </c>
      <c r="D7218" s="95"/>
      <c r="E7218" s="97">
        <f>IF(AND(J7145 = "Yes", OR(ISBLANK(Worker_Type_Filter), Worker_Type_Filter = H7150),
 OR(ISBLANK(Country_Filter), Country_Filter = J7150)), 1, 0)</f>
        <v>1</v>
      </c>
      <c r="F7218" s="96"/>
      <c r="G7218" s="96"/>
      <c r="H7218" s="96" t="s">
        <v>4</v>
      </c>
      <c r="I7218" s="96" t="s">
        <v>5</v>
      </c>
      <c r="J7218" s="96" t="s">
        <v>6</v>
      </c>
      <c r="K7218" s="96" t="s">
        <v>257</v>
      </c>
      <c r="L7218" s="96" t="s">
        <v>258</v>
      </c>
      <c r="M7218" s="96"/>
    </row>
    <row r="7219" spans="2:14" ht="10" hidden="1" customHeight="1" outlineLevel="1" x14ac:dyDescent="0.15">
      <c r="C7219" s="44" t="s">
        <v>248</v>
      </c>
    </row>
    <row r="7220" spans="2:14" ht="4" hidden="1" customHeight="1" outlineLevel="1" x14ac:dyDescent="0.15"/>
    <row r="7221" spans="2:14" s="1" customFormat="1" ht="15" hidden="1" customHeight="1" outlineLevel="1" x14ac:dyDescent="0.15">
      <c r="B7221" s="7"/>
      <c r="C7221" s="19">
        <v>1</v>
      </c>
      <c r="D7221" s="9" t="s">
        <v>17</v>
      </c>
      <c r="F7221" s="8" t="s">
        <v>9</v>
      </c>
      <c r="H7221" s="29">
        <f>H7204 * $E7218</f>
        <v>0</v>
      </c>
      <c r="I7221" s="29">
        <f>I7204 * $E7218</f>
        <v>0</v>
      </c>
      <c r="J7221" s="29">
        <f>J7204 * $E7218</f>
        <v>0</v>
      </c>
      <c r="K7221" s="29">
        <f>K7204 * $E7218</f>
        <v>0</v>
      </c>
      <c r="L7221" s="29">
        <f>L7204 * $E7218</f>
        <v>0</v>
      </c>
    </row>
    <row r="7222" spans="2:14" ht="4" hidden="1" customHeight="1" outlineLevel="1" x14ac:dyDescent="0.15">
      <c r="D7222" s="9"/>
      <c r="F7222" s="1"/>
      <c r="H7222" s="1"/>
      <c r="I7222" s="1"/>
      <c r="J7222" s="1"/>
      <c r="K7222" s="1"/>
      <c r="L7222" s="1"/>
    </row>
    <row r="7223" spans="2:14" s="1" customFormat="1" ht="15" hidden="1" customHeight="1" outlineLevel="1" x14ac:dyDescent="0.15">
      <c r="B7223" s="7"/>
      <c r="C7223" s="19">
        <v>2</v>
      </c>
      <c r="D7223" s="9" t="s">
        <v>249</v>
      </c>
      <c r="F7223" s="8" t="s">
        <v>9</v>
      </c>
      <c r="H7223" s="29">
        <f>H7206 * $E7218</f>
        <v>0</v>
      </c>
      <c r="I7223" s="29">
        <f>I7206 * $E7218</f>
        <v>0</v>
      </c>
      <c r="J7223" s="29">
        <f>J7206 * $E7218</f>
        <v>0</v>
      </c>
      <c r="K7223" s="29">
        <f>K7206 * $E7218</f>
        <v>0</v>
      </c>
      <c r="L7223" s="29">
        <f>L7206 * $E7218</f>
        <v>0</v>
      </c>
    </row>
    <row r="7224" spans="2:14" ht="4" hidden="1" customHeight="1" outlineLevel="1" x14ac:dyDescent="0.15">
      <c r="D7224" s="9"/>
      <c r="F7224" s="1"/>
      <c r="H7224" s="1"/>
      <c r="I7224" s="1"/>
      <c r="J7224" s="1"/>
      <c r="K7224" s="1"/>
      <c r="L7224" s="1"/>
    </row>
    <row r="7225" spans="2:14" s="1" customFormat="1" ht="15" hidden="1" customHeight="1" outlineLevel="1" x14ac:dyDescent="0.15">
      <c r="B7225" s="7"/>
      <c r="C7225" s="19">
        <v>3</v>
      </c>
      <c r="D7225" s="9" t="s">
        <v>11</v>
      </c>
      <c r="F7225" s="8" t="str">
        <f>ReportingCurrencyUnitLables</f>
        <v>USD 000s</v>
      </c>
      <c r="H7225" s="29">
        <f>H7208 * $E7218</f>
        <v>0</v>
      </c>
      <c r="I7225" s="29">
        <f>I7208 * $E7218</f>
        <v>0</v>
      </c>
      <c r="J7225" s="29">
        <f>J7208 * $E7218</f>
        <v>0</v>
      </c>
      <c r="K7225" s="29">
        <f>K7208 * $E7218</f>
        <v>0</v>
      </c>
      <c r="L7225" s="29">
        <f>L7208 * $E7218</f>
        <v>0</v>
      </c>
    </row>
    <row r="7226" spans="2:14" ht="4" hidden="1" customHeight="1" outlineLevel="1" x14ac:dyDescent="0.15">
      <c r="D7226" s="9"/>
      <c r="F7226" s="1"/>
      <c r="H7226" s="1"/>
      <c r="I7226" s="1"/>
      <c r="J7226" s="1"/>
      <c r="K7226" s="1"/>
      <c r="L7226" s="1"/>
    </row>
    <row r="7227" spans="2:14" s="1" customFormat="1" ht="15" hidden="1" customHeight="1" outlineLevel="1" x14ac:dyDescent="0.15">
      <c r="B7227" s="7"/>
      <c r="C7227" s="19">
        <v>4</v>
      </c>
      <c r="D7227" s="9" t="s">
        <v>256</v>
      </c>
      <c r="F7227" s="8" t="str">
        <f>ReportingCurrencyUnitLables</f>
        <v>USD 000s</v>
      </c>
      <c r="H7227" s="29">
        <f>H7212 * $E7218</f>
        <v>0</v>
      </c>
      <c r="I7227" s="29">
        <f>I7212 * $E7218</f>
        <v>0</v>
      </c>
      <c r="J7227" s="29">
        <f>J7212 * $E7218</f>
        <v>0</v>
      </c>
      <c r="K7227" s="29">
        <f>K7212 * $E7218</f>
        <v>0</v>
      </c>
      <c r="L7227" s="29">
        <f>L7212 * $E7218</f>
        <v>0</v>
      </c>
    </row>
    <row r="7228" spans="2:14" ht="4" hidden="1" customHeight="1" outlineLevel="1" x14ac:dyDescent="0.15">
      <c r="D7228" s="9"/>
      <c r="F7228" s="1"/>
      <c r="H7228" s="1"/>
      <c r="I7228" s="1"/>
      <c r="J7228" s="1"/>
      <c r="K7228" s="1"/>
      <c r="L7228" s="1"/>
    </row>
    <row r="7229" spans="2:14" ht="10" hidden="1" customHeight="1" outlineLevel="1" x14ac:dyDescent="0.15">
      <c r="B7229" s="45"/>
      <c r="C7229" s="41"/>
      <c r="D7229" s="41"/>
      <c r="E7229" s="41"/>
      <c r="F7229" s="41"/>
      <c r="G7229" s="41"/>
      <c r="H7229" s="41"/>
      <c r="I7229" s="46"/>
      <c r="J7229" s="46"/>
      <c r="K7229" s="46"/>
      <c r="L7229" s="41"/>
      <c r="M7229" s="41"/>
      <c r="N7229" s="1"/>
    </row>
    <row r="7230" spans="2:14" ht="10" customHeight="1" x14ac:dyDescent="0.15"/>
    <row r="7231" spans="2:14" s="1" customFormat="1" ht="19" collapsed="1" x14ac:dyDescent="0.15">
      <c r="B7231" s="87" cm="1">
        <f t="array" aca="1" ref="B7231" ca="1">MAX($B$2:OFFSET(B7231,-1,0)+1)</f>
        <v>85</v>
      </c>
      <c r="C7231" s="88" t="str">
        <f>UPPER(J7236) &amp;" / " &amp; K7236  &amp; " / " &amp; L7236 &amp; " / " &amp; H7236</f>
        <v xml:space="preserve"> /  /  / </v>
      </c>
      <c r="D7231" s="88"/>
      <c r="E7231" s="41"/>
      <c r="F7231" s="41"/>
      <c r="G7231" s="41"/>
      <c r="H7231" s="62" t="str">
        <f>IF(COUNTIF(E7233:E7313, "!")&gt;0, "!", "")</f>
        <v/>
      </c>
      <c r="I7231" s="18" t="s">
        <v>240</v>
      </c>
      <c r="J7231" s="2" t="s">
        <v>210</v>
      </c>
      <c r="K7231" s="18" t="s">
        <v>266</v>
      </c>
      <c r="L7231" s="42">
        <f>E7304</f>
        <v>1</v>
      </c>
      <c r="M7231" s="41"/>
    </row>
    <row r="7232" spans="2:14" s="1" customFormat="1" ht="4" hidden="1" customHeight="1" outlineLevel="1" x14ac:dyDescent="0.15">
      <c r="B7232" s="92"/>
      <c r="C7232" s="93"/>
      <c r="D7232" s="93"/>
      <c r="E7232" s="93"/>
      <c r="F7232" s="93"/>
      <c r="G7232" s="93"/>
      <c r="H7232" s="93"/>
      <c r="I7232" s="94"/>
      <c r="J7232" s="94"/>
      <c r="K7232" s="94"/>
      <c r="L7232" s="93"/>
      <c r="M7232" s="93"/>
    </row>
    <row r="7233" spans="2:13" ht="10" hidden="1" customHeight="1" outlineLevel="1" x14ac:dyDescent="0.15"/>
    <row r="7234" spans="2:13" ht="15" hidden="1" customHeight="1" outlineLevel="1" x14ac:dyDescent="0.15">
      <c r="D7234" s="1"/>
      <c r="E7234" s="1"/>
      <c r="H7234" s="4" t="s">
        <v>1</v>
      </c>
      <c r="J7234" s="4" t="s">
        <v>0</v>
      </c>
      <c r="K7234" s="4" t="s">
        <v>209</v>
      </c>
      <c r="L7234" s="4" t="s">
        <v>263</v>
      </c>
    </row>
    <row r="7235" spans="2:13" ht="5" hidden="1" customHeight="1" outlineLevel="1" x14ac:dyDescent="0.15">
      <c r="D7235" s="1"/>
      <c r="E7235" s="1"/>
      <c r="H7235" s="1"/>
      <c r="J7235" s="1"/>
      <c r="K7235" s="1"/>
      <c r="L7235" s="1"/>
    </row>
    <row r="7236" spans="2:13" ht="15" hidden="1" customHeight="1" outlineLevel="1" x14ac:dyDescent="0.15">
      <c r="D7236" s="9" t="s">
        <v>2</v>
      </c>
      <c r="E7236" s="1"/>
      <c r="H7236" s="2"/>
      <c r="J7236" s="2"/>
      <c r="K7236" s="2"/>
      <c r="L7236" s="2"/>
    </row>
    <row r="7237" spans="2:13" hidden="1" outlineLevel="1" x14ac:dyDescent="0.15">
      <c r="D7237" s="1"/>
      <c r="E7237" s="1"/>
      <c r="F7237" s="1"/>
      <c r="H7237" s="1"/>
      <c r="I7237" s="1"/>
      <c r="J7237" s="1"/>
      <c r="K7237" s="1"/>
      <c r="L7237" s="1"/>
    </row>
    <row r="7238" spans="2:13" s="1" customFormat="1" ht="18" hidden="1" customHeight="1" outlineLevel="1" x14ac:dyDescent="0.15">
      <c r="B7238" s="7"/>
      <c r="C7238" s="95" t="s">
        <v>3</v>
      </c>
      <c r="D7238" s="95"/>
      <c r="E7238" s="95"/>
      <c r="F7238" s="96"/>
      <c r="G7238" s="96"/>
      <c r="H7238" s="96" t="s">
        <v>4</v>
      </c>
      <c r="I7238" s="96" t="s">
        <v>5</v>
      </c>
      <c r="J7238" s="96" t="s">
        <v>6</v>
      </c>
      <c r="K7238" s="96" t="s">
        <v>257</v>
      </c>
      <c r="L7238" s="96" t="s">
        <v>258</v>
      </c>
      <c r="M7238" s="96"/>
    </row>
    <row r="7239" spans="2:13" ht="10" hidden="1" customHeight="1" outlineLevel="1" x14ac:dyDescent="0.15">
      <c r="H7239" s="1"/>
      <c r="I7239" s="1"/>
      <c r="J7239" s="1"/>
      <c r="K7239" s="1"/>
      <c r="L7239" s="1"/>
    </row>
    <row r="7240" spans="2:13" s="1" customFormat="1" ht="15" hidden="1" customHeight="1" outlineLevel="1" x14ac:dyDescent="0.15">
      <c r="B7240" s="7"/>
      <c r="D7240" s="9" t="s">
        <v>3</v>
      </c>
      <c r="F7240" s="17" t="s">
        <v>331</v>
      </c>
      <c r="H7240" s="22"/>
      <c r="I7240" s="22"/>
      <c r="J7240" s="22"/>
      <c r="K7240" s="22"/>
      <c r="L7240" s="22"/>
    </row>
    <row r="7241" spans="2:13" ht="4" hidden="1" customHeight="1" outlineLevel="1" x14ac:dyDescent="0.15">
      <c r="D7241" s="1"/>
      <c r="E7241" s="1"/>
      <c r="F7241" s="1"/>
      <c r="H7241" s="1"/>
      <c r="I7241" s="1"/>
      <c r="J7241" s="1"/>
      <c r="K7241" s="1"/>
      <c r="L7241" s="1"/>
    </row>
    <row r="7242" spans="2:13" s="1" customFormat="1" ht="15" hidden="1" customHeight="1" outlineLevel="1" x14ac:dyDescent="0.15">
      <c r="B7242" s="7"/>
      <c r="D7242" s="9" t="s">
        <v>246</v>
      </c>
      <c r="F7242" s="8" t="str">
        <f>F7244 &amp; ":" &amp; F7240</f>
        <v>USD:[currency code]</v>
      </c>
      <c r="H7242" s="24"/>
      <c r="I7242" s="24"/>
      <c r="J7242" s="24"/>
      <c r="K7242" s="24"/>
      <c r="L7242" s="24"/>
    </row>
    <row r="7243" spans="2:13" ht="4" hidden="1" customHeight="1" outlineLevel="1" x14ac:dyDescent="0.15">
      <c r="D7243" s="1"/>
      <c r="E7243" s="1"/>
      <c r="F7243" s="1"/>
      <c r="H7243" s="1"/>
      <c r="I7243" s="1"/>
      <c r="J7243" s="1"/>
      <c r="K7243" s="1"/>
      <c r="L7243" s="1"/>
    </row>
    <row r="7244" spans="2:13" s="1" customFormat="1" ht="15" hidden="1" customHeight="1" outlineLevel="1" x14ac:dyDescent="0.15">
      <c r="B7244" s="7"/>
      <c r="D7244" s="9" t="s">
        <v>16</v>
      </c>
      <c r="F7244" s="8" t="str">
        <f>ReportingCurrency</f>
        <v>USD</v>
      </c>
      <c r="H7244" s="28">
        <f>IF(H7242=0, 0, H7240/H7242)</f>
        <v>0</v>
      </c>
      <c r="I7244" s="28">
        <f>IF(I7242=0, 0, I7240/I7242)</f>
        <v>0</v>
      </c>
      <c r="J7244" s="28">
        <f>IF(J7242=0, 0, J7240/J7242)</f>
        <v>0</v>
      </c>
      <c r="K7244" s="28">
        <f>IF(K7242=0, 0, K7240/K7242)</f>
        <v>0</v>
      </c>
      <c r="L7244" s="28">
        <f>IF(L7242=0, 0, L7240/L7242)</f>
        <v>0</v>
      </c>
    </row>
    <row r="7245" spans="2:13" ht="4" hidden="1" customHeight="1" outlineLevel="1" x14ac:dyDescent="0.15">
      <c r="D7245" s="1"/>
      <c r="E7245" s="1"/>
      <c r="F7245" s="1"/>
      <c r="H7245" s="1"/>
      <c r="I7245" s="1"/>
      <c r="J7245" s="1"/>
      <c r="K7245" s="1"/>
      <c r="L7245" s="1"/>
    </row>
    <row r="7246" spans="2:13" s="1" customFormat="1" ht="15" hidden="1" customHeight="1" outlineLevel="1" x14ac:dyDescent="0.15">
      <c r="B7246" s="7"/>
      <c r="D7246" s="9" t="s">
        <v>253</v>
      </c>
      <c r="F7246" s="8" t="s">
        <v>254</v>
      </c>
      <c r="H7246" s="2"/>
      <c r="I7246" s="2"/>
      <c r="J7246" s="2"/>
      <c r="K7246" s="2"/>
      <c r="L7246" s="2"/>
    </row>
    <row r="7247" spans="2:13" ht="4" hidden="1" customHeight="1" outlineLevel="1" x14ac:dyDescent="0.15">
      <c r="D7247" s="1"/>
      <c r="E7247" s="1"/>
      <c r="F7247" s="1"/>
      <c r="H7247" s="1"/>
      <c r="I7247" s="1"/>
      <c r="J7247" s="1"/>
      <c r="K7247" s="1"/>
      <c r="L7247" s="1"/>
    </row>
    <row r="7248" spans="2:13" s="1" customFormat="1" ht="15" hidden="1" customHeight="1" outlineLevel="1" x14ac:dyDescent="0.15">
      <c r="B7248" s="7"/>
      <c r="D7248" s="9" t="s">
        <v>279</v>
      </c>
      <c r="F7248" s="8" t="s">
        <v>255</v>
      </c>
      <c r="H7248" s="25"/>
      <c r="I7248" s="25"/>
      <c r="J7248" s="25"/>
      <c r="K7248" s="25"/>
      <c r="L7248" s="25"/>
    </row>
    <row r="7249" spans="2:13" hidden="1" outlineLevel="1" x14ac:dyDescent="0.15">
      <c r="D7249" s="1"/>
      <c r="E7249" s="1"/>
      <c r="F7249" s="1"/>
      <c r="H7249" s="1"/>
      <c r="I7249" s="1"/>
      <c r="J7249" s="1"/>
      <c r="K7249" s="1"/>
      <c r="L7249" s="1"/>
    </row>
    <row r="7250" spans="2:13" s="1" customFormat="1" ht="18" hidden="1" customHeight="1" outlineLevel="1" x14ac:dyDescent="0.15">
      <c r="B7250" s="7"/>
      <c r="C7250" s="95" t="s">
        <v>8</v>
      </c>
      <c r="D7250" s="95"/>
      <c r="E7250" s="95"/>
      <c r="F7250" s="96"/>
      <c r="G7250" s="96"/>
      <c r="H7250" s="96" t="s">
        <v>4</v>
      </c>
      <c r="I7250" s="96" t="s">
        <v>5</v>
      </c>
      <c r="J7250" s="96" t="s">
        <v>6</v>
      </c>
      <c r="K7250" s="96" t="s">
        <v>257</v>
      </c>
      <c r="L7250" s="96" t="s">
        <v>258</v>
      </c>
      <c r="M7250" s="96"/>
    </row>
    <row r="7251" spans="2:13" ht="10" hidden="1" customHeight="1" outlineLevel="1" x14ac:dyDescent="0.15">
      <c r="H7251" s="1"/>
      <c r="I7251" s="1"/>
      <c r="J7251" s="1"/>
      <c r="K7251" s="1"/>
      <c r="L7251" s="1"/>
    </row>
    <row r="7252" spans="2:13" ht="15" hidden="1" customHeight="1" outlineLevel="1" x14ac:dyDescent="0.15">
      <c r="D7252" s="9" t="s">
        <v>323</v>
      </c>
      <c r="E7252" s="1"/>
      <c r="F7252" s="1"/>
      <c r="H7252" s="65"/>
      <c r="I7252" s="1"/>
      <c r="J7252" s="1"/>
      <c r="K7252" s="1"/>
      <c r="L7252" s="1"/>
    </row>
    <row r="7253" spans="2:13" s="1" customFormat="1" ht="15" hidden="1" customHeight="1" outlineLevel="1" x14ac:dyDescent="0.15">
      <c r="B7253" s="7"/>
      <c r="D7253" s="63" t="s">
        <v>317</v>
      </c>
      <c r="F7253" s="8" t="s">
        <v>18</v>
      </c>
      <c r="H7253" s="23"/>
      <c r="I7253" s="23"/>
      <c r="J7253" s="23"/>
      <c r="K7253" s="23"/>
      <c r="L7253" s="23"/>
    </row>
    <row r="7254" spans="2:13" s="1" customFormat="1" ht="15" hidden="1" customHeight="1" outlineLevel="1" x14ac:dyDescent="0.15">
      <c r="B7254" s="7"/>
      <c r="D7254" s="63" t="s">
        <v>302</v>
      </c>
      <c r="F7254" s="8" t="s">
        <v>18</v>
      </c>
      <c r="H7254" s="23"/>
      <c r="I7254" s="23"/>
      <c r="J7254" s="23"/>
      <c r="K7254" s="23"/>
      <c r="L7254" s="23"/>
    </row>
    <row r="7255" spans="2:13" s="1" customFormat="1" ht="15" hidden="1" customHeight="1" outlineLevel="1" x14ac:dyDescent="0.15">
      <c r="B7255" s="7"/>
      <c r="D7255" s="63" t="s">
        <v>303</v>
      </c>
      <c r="F7255" s="8" t="s">
        <v>18</v>
      </c>
      <c r="H7255" s="23"/>
      <c r="I7255" s="23"/>
      <c r="J7255" s="23"/>
      <c r="K7255" s="23"/>
      <c r="L7255" s="23"/>
    </row>
    <row r="7256" spans="2:13" s="1" customFormat="1" ht="15" hidden="1" customHeight="1" outlineLevel="1" x14ac:dyDescent="0.15">
      <c r="B7256" s="7"/>
      <c r="D7256" s="63" t="s">
        <v>304</v>
      </c>
      <c r="F7256" s="8" t="s">
        <v>18</v>
      </c>
      <c r="H7256" s="23"/>
      <c r="I7256" s="23"/>
      <c r="J7256" s="23"/>
      <c r="K7256" s="23"/>
      <c r="L7256" s="23"/>
    </row>
    <row r="7257" spans="2:13" s="1" customFormat="1" ht="15" hidden="1" customHeight="1" outlineLevel="1" x14ac:dyDescent="0.15">
      <c r="B7257" s="7"/>
      <c r="D7257" s="63" t="s">
        <v>318</v>
      </c>
      <c r="F7257" s="8" t="s">
        <v>18</v>
      </c>
      <c r="H7257" s="23"/>
      <c r="I7257" s="23"/>
      <c r="J7257" s="23"/>
      <c r="K7257" s="23"/>
      <c r="L7257" s="23"/>
    </row>
    <row r="7258" spans="2:13" s="1" customFormat="1" ht="15" hidden="1" customHeight="1" outlineLevel="1" x14ac:dyDescent="0.15">
      <c r="B7258" s="7"/>
      <c r="D7258" s="63" t="s">
        <v>319</v>
      </c>
      <c r="F7258" s="8" t="s">
        <v>18</v>
      </c>
      <c r="H7258" s="23"/>
      <c r="I7258" s="23"/>
      <c r="J7258" s="23"/>
      <c r="K7258" s="23"/>
      <c r="L7258" s="23"/>
    </row>
    <row r="7259" spans="2:13" s="1" customFormat="1" ht="15" hidden="1" customHeight="1" outlineLevel="1" x14ac:dyDescent="0.15">
      <c r="B7259" s="7"/>
      <c r="D7259" s="63" t="s">
        <v>320</v>
      </c>
      <c r="F7259" s="8" t="s">
        <v>18</v>
      </c>
      <c r="H7259" s="23"/>
      <c r="I7259" s="23"/>
      <c r="J7259" s="23"/>
      <c r="K7259" s="23"/>
      <c r="L7259" s="23"/>
    </row>
    <row r="7260" spans="2:13" s="1" customFormat="1" ht="15" hidden="1" customHeight="1" outlineLevel="1" x14ac:dyDescent="0.15">
      <c r="B7260" s="7"/>
      <c r="D7260" s="63" t="s">
        <v>321</v>
      </c>
      <c r="F7260" s="8" t="s">
        <v>18</v>
      </c>
      <c r="H7260" s="23"/>
      <c r="I7260" s="23"/>
      <c r="J7260" s="23"/>
      <c r="K7260" s="23"/>
      <c r="L7260" s="23"/>
    </row>
    <row r="7261" spans="2:13" ht="4" hidden="1" customHeight="1" outlineLevel="1" x14ac:dyDescent="0.15">
      <c r="D7261" s="1"/>
      <c r="E7261" s="1"/>
      <c r="F7261" s="1"/>
      <c r="H7261" s="1"/>
      <c r="I7261" s="1"/>
      <c r="J7261" s="1"/>
      <c r="K7261" s="1"/>
      <c r="L7261" s="1"/>
    </row>
    <row r="7262" spans="2:13" s="1" customFormat="1" ht="15" hidden="1" customHeight="1" outlineLevel="1" x14ac:dyDescent="0.15">
      <c r="B7262" s="7"/>
      <c r="D7262" s="66" t="s">
        <v>327</v>
      </c>
      <c r="F7262" s="8" t="s">
        <v>18</v>
      </c>
      <c r="H7262" s="23"/>
      <c r="I7262" s="23"/>
      <c r="J7262" s="23"/>
      <c r="K7262" s="23"/>
      <c r="L7262" s="23"/>
    </row>
    <row r="7263" spans="2:13" ht="4" hidden="1" customHeight="1" outlineLevel="1" x14ac:dyDescent="0.15">
      <c r="D7263" s="1"/>
      <c r="E7263" s="1"/>
      <c r="F7263" s="1"/>
      <c r="H7263" s="1"/>
      <c r="I7263" s="1"/>
      <c r="J7263" s="1"/>
      <c r="K7263" s="1"/>
      <c r="L7263" s="1"/>
    </row>
    <row r="7264" spans="2:13" s="1" customFormat="1" ht="15" hidden="1" customHeight="1" outlineLevel="1" x14ac:dyDescent="0.15">
      <c r="B7264" s="7"/>
      <c r="D7264" s="60" t="s">
        <v>310</v>
      </c>
      <c r="E7264"/>
      <c r="F7264" s="8" t="s">
        <v>18</v>
      </c>
      <c r="H7264" s="28">
        <f>SUM(H7253:H7260, H7262)</f>
        <v>0</v>
      </c>
      <c r="I7264" s="28">
        <f t="shared" ref="I7264:L7264" si="420">SUM(I7253:I7260, I7262)</f>
        <v>0</v>
      </c>
      <c r="J7264" s="28">
        <f t="shared" si="420"/>
        <v>0</v>
      </c>
      <c r="K7264" s="28">
        <f t="shared" si="420"/>
        <v>0</v>
      </c>
      <c r="L7264" s="28">
        <f t="shared" si="420"/>
        <v>0</v>
      </c>
    </row>
    <row r="7265" spans="2:13" hidden="1" outlineLevel="1" x14ac:dyDescent="0.15">
      <c r="D7265" s="1"/>
      <c r="E7265" s="1"/>
      <c r="F7265" s="1"/>
      <c r="H7265" s="1"/>
      <c r="I7265" s="1"/>
      <c r="J7265" s="1"/>
      <c r="K7265" s="1"/>
      <c r="L7265" s="1"/>
    </row>
    <row r="7266" spans="2:13" s="1" customFormat="1" ht="18" hidden="1" customHeight="1" outlineLevel="1" x14ac:dyDescent="0.15">
      <c r="B7266" s="7"/>
      <c r="C7266" s="95" t="s">
        <v>322</v>
      </c>
      <c r="D7266" s="95"/>
      <c r="E7266" s="95"/>
      <c r="F7266" s="96"/>
      <c r="G7266" s="96"/>
      <c r="H7266" s="96" t="s">
        <v>4</v>
      </c>
      <c r="I7266" s="96" t="s">
        <v>5</v>
      </c>
      <c r="J7266" s="96" t="s">
        <v>6</v>
      </c>
      <c r="K7266" s="96" t="s">
        <v>257</v>
      </c>
      <c r="L7266" s="96" t="s">
        <v>258</v>
      </c>
      <c r="M7266" s="96"/>
    </row>
    <row r="7267" spans="2:13" ht="10" hidden="1" customHeight="1" outlineLevel="1" x14ac:dyDescent="0.15">
      <c r="H7267" s="1"/>
      <c r="I7267" s="1"/>
      <c r="J7267" s="1"/>
      <c r="K7267" s="1"/>
      <c r="L7267" s="1"/>
    </row>
    <row r="7268" spans="2:13" ht="15" hidden="1" customHeight="1" outlineLevel="1" x14ac:dyDescent="0.15">
      <c r="D7268" s="61" t="s">
        <v>308</v>
      </c>
      <c r="H7268" s="102" t="str" cm="1">
        <f t="array" ref="H7268">IF(OR(E7269:E7276 = "!"), "Red alert = missing data","")</f>
        <v/>
      </c>
      <c r="I7268" s="1"/>
      <c r="J7268" s="1"/>
      <c r="K7268" s="1"/>
      <c r="L7268" s="1"/>
    </row>
    <row r="7269" spans="2:13" s="1" customFormat="1" ht="15" hidden="1" customHeight="1" outlineLevel="1" x14ac:dyDescent="0.15">
      <c r="B7269" s="7"/>
      <c r="D7269" s="64" t="str">
        <f t="shared" ref="D7269:D7276" si="421">D7253</f>
        <v>[Role 1]</v>
      </c>
      <c r="E7269" s="62" t="str" cm="1">
        <f t="array" ref="E7269">IF(OR(H7253:L7253*H7269:L7269 &lt; H7253:L7253*1), "!", "")</f>
        <v/>
      </c>
      <c r="F7269" s="59" t="str">
        <f>F7240</f>
        <v>[currency code]</v>
      </c>
      <c r="H7269" s="23"/>
      <c r="I7269" s="23"/>
      <c r="J7269" s="23"/>
      <c r="K7269" s="23"/>
      <c r="L7269" s="23"/>
    </row>
    <row r="7270" spans="2:13" s="1" customFormat="1" ht="15" hidden="1" customHeight="1" outlineLevel="1" x14ac:dyDescent="0.15">
      <c r="B7270" s="7"/>
      <c r="D7270" s="64" t="str">
        <f t="shared" si="421"/>
        <v>[Role 2]</v>
      </c>
      <c r="E7270" s="62" t="str" cm="1">
        <f t="array" ref="E7270">IF(OR(H7254:L7254*H7270:L7270 &lt; H7254:L7254*1), "!", "")</f>
        <v/>
      </c>
      <c r="F7270" s="59" t="str">
        <f>F7240</f>
        <v>[currency code]</v>
      </c>
      <c r="H7270" s="23"/>
      <c r="I7270" s="23"/>
      <c r="J7270" s="23"/>
      <c r="K7270" s="23"/>
      <c r="L7270" s="23"/>
    </row>
    <row r="7271" spans="2:13" s="1" customFormat="1" ht="15" hidden="1" customHeight="1" outlineLevel="1" x14ac:dyDescent="0.15">
      <c r="B7271" s="7"/>
      <c r="D7271" s="64" t="str">
        <f t="shared" si="421"/>
        <v>[Role 3]</v>
      </c>
      <c r="E7271" s="62" t="str" cm="1">
        <f t="array" ref="E7271">IF(OR(H7255:L7255*H7271:L7271 &lt; H7255:L7255*1), "!", "")</f>
        <v/>
      </c>
      <c r="F7271" s="59" t="str">
        <f>F7240</f>
        <v>[currency code]</v>
      </c>
      <c r="H7271" s="23"/>
      <c r="I7271" s="23"/>
      <c r="J7271" s="23"/>
      <c r="K7271" s="23"/>
      <c r="L7271" s="23"/>
    </row>
    <row r="7272" spans="2:13" s="1" customFormat="1" ht="15" hidden="1" customHeight="1" outlineLevel="1" x14ac:dyDescent="0.15">
      <c r="B7272" s="7"/>
      <c r="D7272" s="64" t="str">
        <f t="shared" si="421"/>
        <v>[Role 4]</v>
      </c>
      <c r="E7272" s="62" t="str" cm="1">
        <f t="array" ref="E7272">IF(OR(H7256:L7256*H7272:L7272 &lt; H7256:L7256*1), "!", "")</f>
        <v/>
      </c>
      <c r="F7272" s="59" t="str">
        <f>F7240</f>
        <v>[currency code]</v>
      </c>
      <c r="H7272" s="23"/>
      <c r="I7272" s="23"/>
      <c r="J7272" s="23"/>
      <c r="K7272" s="23"/>
      <c r="L7272" s="23"/>
    </row>
    <row r="7273" spans="2:13" s="1" customFormat="1" ht="15" hidden="1" customHeight="1" outlineLevel="1" x14ac:dyDescent="0.15">
      <c r="B7273" s="7"/>
      <c r="D7273" s="64" t="str">
        <f t="shared" si="421"/>
        <v>[Role 5]</v>
      </c>
      <c r="E7273" s="62" t="str" cm="1">
        <f t="array" ref="E7273">IF(OR(H7257:L7257*H7273:L7273 &lt; H7257:L7257*1), "!", "")</f>
        <v/>
      </c>
      <c r="F7273" s="59" t="str">
        <f>F7240</f>
        <v>[currency code]</v>
      </c>
      <c r="H7273" s="23"/>
      <c r="I7273" s="23"/>
      <c r="J7273" s="23"/>
      <c r="K7273" s="23"/>
      <c r="L7273" s="23"/>
    </row>
    <row r="7274" spans="2:13" s="1" customFormat="1" ht="15" hidden="1" customHeight="1" outlineLevel="1" x14ac:dyDescent="0.15">
      <c r="B7274" s="7"/>
      <c r="D7274" s="64" t="str">
        <f t="shared" si="421"/>
        <v>[Role 6]</v>
      </c>
      <c r="E7274" s="62" t="str" cm="1">
        <f t="array" ref="E7274">IF(OR(H7258:L7258*H7274:L7274 &lt; H7258:L7258*1), "!", "")</f>
        <v/>
      </c>
      <c r="F7274" s="59" t="str">
        <f>F7240</f>
        <v>[currency code]</v>
      </c>
      <c r="H7274" s="23"/>
      <c r="I7274" s="23"/>
      <c r="J7274" s="23"/>
      <c r="K7274" s="23"/>
      <c r="L7274" s="23"/>
    </row>
    <row r="7275" spans="2:13" s="1" customFormat="1" ht="15" hidden="1" customHeight="1" outlineLevel="1" x14ac:dyDescent="0.15">
      <c r="B7275" s="7"/>
      <c r="D7275" s="64" t="str">
        <f t="shared" si="421"/>
        <v>[Role 7]</v>
      </c>
      <c r="E7275" s="62" t="str" cm="1">
        <f t="array" ref="E7275">IF(OR(H7259:L7259*H7275:L7275 &lt; H7259:L7259*1), "!", "")</f>
        <v/>
      </c>
      <c r="F7275" s="59" t="str">
        <f>F7240</f>
        <v>[currency code]</v>
      </c>
      <c r="H7275" s="23"/>
      <c r="I7275" s="23"/>
      <c r="J7275" s="23"/>
      <c r="K7275" s="23"/>
      <c r="L7275" s="23"/>
    </row>
    <row r="7276" spans="2:13" s="1" customFormat="1" ht="15" hidden="1" customHeight="1" outlineLevel="1" x14ac:dyDescent="0.15">
      <c r="B7276" s="7"/>
      <c r="D7276" s="64" t="str">
        <f t="shared" si="421"/>
        <v>[Role 8]</v>
      </c>
      <c r="E7276" s="62" t="str" cm="1">
        <f t="array" ref="E7276">IF(OR(H7260:L7260*H7276:L7276 &lt; H7260:L7260*1), "!", "")</f>
        <v/>
      </c>
      <c r="F7276" s="59" t="str">
        <f>F7240</f>
        <v>[currency code]</v>
      </c>
      <c r="H7276" s="23"/>
      <c r="I7276" s="23"/>
      <c r="J7276" s="23"/>
      <c r="K7276" s="23"/>
      <c r="L7276" s="23"/>
    </row>
    <row r="7277" spans="2:13" ht="10" hidden="1" customHeight="1" outlineLevel="1" x14ac:dyDescent="0.15">
      <c r="D7277" s="1"/>
      <c r="E7277" s="1"/>
      <c r="F7277" s="1"/>
      <c r="H7277" s="1"/>
      <c r="I7277" s="1"/>
      <c r="J7277" s="1"/>
      <c r="K7277" s="1"/>
      <c r="L7277" s="1"/>
    </row>
    <row r="7278" spans="2:13" ht="15" hidden="1" customHeight="1" outlineLevel="1" x14ac:dyDescent="0.15">
      <c r="D7278" s="61" t="s">
        <v>309</v>
      </c>
      <c r="E7278" s="1"/>
      <c r="F7278" s="1"/>
      <c r="H7278" s="104" t="s">
        <v>326</v>
      </c>
      <c r="I7278" s="1"/>
      <c r="J7278" s="1"/>
      <c r="K7278" s="1"/>
      <c r="L7278" s="1"/>
    </row>
    <row r="7279" spans="2:13" s="1" customFormat="1" ht="15" hidden="1" customHeight="1" outlineLevel="1" x14ac:dyDescent="0.15">
      <c r="B7279" s="7"/>
      <c r="D7279" s="64" t="str">
        <f t="shared" ref="D7279:D7286" si="422">D7253</f>
        <v>[Role 1]</v>
      </c>
      <c r="E7279" s="43"/>
      <c r="F7279" s="8" t="str">
        <f t="shared" ref="F7279:F7286" si="423">ReportingCurrency</f>
        <v>USD</v>
      </c>
      <c r="H7279" s="28">
        <f>IF(OR(H7242=0, H7253=0), 0, H7269/H7242)</f>
        <v>0</v>
      </c>
      <c r="I7279" s="28">
        <f>IF(OR(I7242=0, I7253=0), 0, I7269/I7242)</f>
        <v>0</v>
      </c>
      <c r="J7279" s="28">
        <f>IF(OR(J7242=0, J7253=0), 0, J7269/J7242)</f>
        <v>0</v>
      </c>
      <c r="K7279" s="28">
        <f>IF(OR(K7242=0, K7253=0), 0, K7269/K7242)</f>
        <v>0</v>
      </c>
      <c r="L7279" s="28">
        <f>IF(OR(L7242=0, L7253=0), 0, L7269/L7242)</f>
        <v>0</v>
      </c>
    </row>
    <row r="7280" spans="2:13" s="1" customFormat="1" ht="15" hidden="1" customHeight="1" outlineLevel="1" x14ac:dyDescent="0.15">
      <c r="B7280" s="7"/>
      <c r="D7280" s="64" t="str">
        <f t="shared" si="422"/>
        <v>[Role 2]</v>
      </c>
      <c r="E7280" s="43"/>
      <c r="F7280" s="8" t="str">
        <f t="shared" si="423"/>
        <v>USD</v>
      </c>
      <c r="H7280" s="28">
        <f>IF(OR(H7242=0, H7254=0), 0, H7270/H7242)</f>
        <v>0</v>
      </c>
      <c r="I7280" s="28">
        <f>IF(OR(I7242=0, I7254=0), 0, I7270/I7242)</f>
        <v>0</v>
      </c>
      <c r="J7280" s="28">
        <f>IF(OR(J7242=0, J7254=0), 0, J7270/J7242)</f>
        <v>0</v>
      </c>
      <c r="K7280" s="28">
        <f>IF(OR(K7242=0, K7254=0), 0, K7270/K7242)</f>
        <v>0</v>
      </c>
      <c r="L7280" s="28">
        <f>IF(OR(L7242=0, L7254=0), 0, L7270/L7242)</f>
        <v>0</v>
      </c>
    </row>
    <row r="7281" spans="2:13" s="1" customFormat="1" ht="15" hidden="1" customHeight="1" outlineLevel="1" x14ac:dyDescent="0.15">
      <c r="B7281" s="7"/>
      <c r="D7281" s="64" t="str">
        <f t="shared" si="422"/>
        <v>[Role 3]</v>
      </c>
      <c r="E7281" s="43"/>
      <c r="F7281" s="8" t="str">
        <f t="shared" si="423"/>
        <v>USD</v>
      </c>
      <c r="H7281" s="28">
        <f>IF(OR(H7242=0, H7255=0), 0, H7271/H7242)</f>
        <v>0</v>
      </c>
      <c r="I7281" s="28">
        <f>IF(OR(I7242=0, I7255=0), 0, I7271/I7242)</f>
        <v>0</v>
      </c>
      <c r="J7281" s="28">
        <f>IF(OR(J7242=0, J7255=0), 0, J7271/J7242)</f>
        <v>0</v>
      </c>
      <c r="K7281" s="28">
        <f>IF(OR(K7242=0, K7255=0), 0, K7271/K7242)</f>
        <v>0</v>
      </c>
      <c r="L7281" s="28">
        <f>IF(OR(L7242=0, L7255=0), 0, L7271/L7242)</f>
        <v>0</v>
      </c>
    </row>
    <row r="7282" spans="2:13" s="1" customFormat="1" ht="15" hidden="1" customHeight="1" outlineLevel="1" x14ac:dyDescent="0.15">
      <c r="B7282" s="7"/>
      <c r="D7282" s="64" t="str">
        <f t="shared" si="422"/>
        <v>[Role 4]</v>
      </c>
      <c r="E7282" s="43"/>
      <c r="F7282" s="8" t="str">
        <f t="shared" si="423"/>
        <v>USD</v>
      </c>
      <c r="H7282" s="28">
        <f>IF(OR(H7242=0, H7256=0), 0, H7272/H7242)</f>
        <v>0</v>
      </c>
      <c r="I7282" s="28">
        <f>IF(OR(I7242=0, I7256=0), 0, I7272/I7242)</f>
        <v>0</v>
      </c>
      <c r="J7282" s="28">
        <f>IF(OR(J7242=0, J7256=0), 0, J7272/J7242)</f>
        <v>0</v>
      </c>
      <c r="K7282" s="28">
        <f>IF(OR(K7242=0, K7256=0), 0, K7272/K7242)</f>
        <v>0</v>
      </c>
      <c r="L7282" s="28">
        <f>IF(OR(L7242=0, L7256=0), 0, L7272/L7242)</f>
        <v>0</v>
      </c>
    </row>
    <row r="7283" spans="2:13" s="1" customFormat="1" ht="15" hidden="1" customHeight="1" outlineLevel="1" x14ac:dyDescent="0.15">
      <c r="B7283" s="7"/>
      <c r="D7283" s="64" t="str">
        <f t="shared" si="422"/>
        <v>[Role 5]</v>
      </c>
      <c r="E7283" s="43"/>
      <c r="F7283" s="8" t="str">
        <f t="shared" si="423"/>
        <v>USD</v>
      </c>
      <c r="H7283" s="28">
        <f>IF(OR(H7242=0, H7257=0), 0, H7273/H7242)</f>
        <v>0</v>
      </c>
      <c r="I7283" s="28">
        <f>IF(OR(I7242=0, I7257=0), 0, I7273/I7242)</f>
        <v>0</v>
      </c>
      <c r="J7283" s="28">
        <f>IF(OR(J7242=0, J7257=0), 0, J7273/J7242)</f>
        <v>0</v>
      </c>
      <c r="K7283" s="28">
        <f>IF(OR(K7242=0, K7257=0), 0, K7273/K7242)</f>
        <v>0</v>
      </c>
      <c r="L7283" s="28">
        <f>IF(OR(L7242=0, L7257=0), 0, L7273/L7242)</f>
        <v>0</v>
      </c>
    </row>
    <row r="7284" spans="2:13" s="1" customFormat="1" ht="15" hidden="1" customHeight="1" outlineLevel="1" x14ac:dyDescent="0.15">
      <c r="B7284" s="7"/>
      <c r="D7284" s="64" t="str">
        <f t="shared" si="422"/>
        <v>[Role 6]</v>
      </c>
      <c r="E7284" s="43"/>
      <c r="F7284" s="8" t="str">
        <f t="shared" si="423"/>
        <v>USD</v>
      </c>
      <c r="H7284" s="28">
        <f>IF(OR(H7242=0, H7258=0), 0, H7274/H7242)</f>
        <v>0</v>
      </c>
      <c r="I7284" s="28">
        <f>IF(OR(I7242=0, I7258=0), 0, I7274/I7242)</f>
        <v>0</v>
      </c>
      <c r="J7284" s="28">
        <f>IF(OR(J7242=0, J7258=0), 0, J7274/J7242)</f>
        <v>0</v>
      </c>
      <c r="K7284" s="28">
        <f>IF(OR(K7242=0, K7258=0), 0, K7274/K7242)</f>
        <v>0</v>
      </c>
      <c r="L7284" s="28">
        <f>IF(OR(L7242=0, L7258=0), 0, L7274/L7242)</f>
        <v>0</v>
      </c>
    </row>
    <row r="7285" spans="2:13" s="1" customFormat="1" ht="15" hidden="1" customHeight="1" outlineLevel="1" x14ac:dyDescent="0.15">
      <c r="B7285" s="7"/>
      <c r="D7285" s="64" t="str">
        <f t="shared" si="422"/>
        <v>[Role 7]</v>
      </c>
      <c r="E7285" s="43"/>
      <c r="F7285" s="8" t="str">
        <f t="shared" si="423"/>
        <v>USD</v>
      </c>
      <c r="H7285" s="28">
        <f>IF(OR(H7242=0, H7259=0), 0, H7275/H7242)</f>
        <v>0</v>
      </c>
      <c r="I7285" s="28">
        <f>IF(OR(I7242=0, I7259=0), 0, I7275/I7242)</f>
        <v>0</v>
      </c>
      <c r="J7285" s="28">
        <f>IF(OR(J7242=0, J7259=0), 0, J7275/J7242)</f>
        <v>0</v>
      </c>
      <c r="K7285" s="28">
        <f>IF(OR(K7242=0, K7259=0), 0, K7275/K7242)</f>
        <v>0</v>
      </c>
      <c r="L7285" s="28">
        <f>IF(OR(L7242=0, L7259=0), 0, L7275/L7242)</f>
        <v>0</v>
      </c>
    </row>
    <row r="7286" spans="2:13" s="1" customFormat="1" ht="15" hidden="1" customHeight="1" outlineLevel="1" x14ac:dyDescent="0.15">
      <c r="B7286" s="7"/>
      <c r="D7286" s="64" t="str">
        <f t="shared" si="422"/>
        <v>[Role 8]</v>
      </c>
      <c r="E7286" s="43"/>
      <c r="F7286" s="8" t="str">
        <f t="shared" si="423"/>
        <v>USD</v>
      </c>
      <c r="H7286" s="28">
        <f>IF(OR(H7242=0, H7260=0), 0, H7276/H7242)</f>
        <v>0</v>
      </c>
      <c r="I7286" s="28">
        <f>IF(OR(I7242=0, I7260=0), 0, I7276/I7242)</f>
        <v>0</v>
      </c>
      <c r="J7286" s="28">
        <f>IF(OR(J7242=0, J7260=0), 0, J7276/J7242)</f>
        <v>0</v>
      </c>
      <c r="K7286" s="28">
        <f>IF(OR(K7242=0, K7260=0), 0, K7276/K7242)</f>
        <v>0</v>
      </c>
      <c r="L7286" s="28">
        <f>IF(OR(L7242=0, L7260=0), 0, L7276/L7242)</f>
        <v>0</v>
      </c>
    </row>
    <row r="7287" spans="2:13" hidden="1" outlineLevel="1" x14ac:dyDescent="0.15"/>
    <row r="7288" spans="2:13" s="1" customFormat="1" ht="18" hidden="1" customHeight="1" outlineLevel="1" x14ac:dyDescent="0.15">
      <c r="B7288" s="7"/>
      <c r="C7288" s="95" t="s">
        <v>10</v>
      </c>
      <c r="D7288" s="95"/>
      <c r="E7288" s="95"/>
      <c r="F7288" s="96"/>
      <c r="G7288" s="96"/>
      <c r="H7288" s="103" t="s">
        <v>4</v>
      </c>
      <c r="I7288" s="96" t="s">
        <v>5</v>
      </c>
      <c r="J7288" s="96" t="s">
        <v>6</v>
      </c>
      <c r="K7288" s="96" t="s">
        <v>257</v>
      </c>
      <c r="L7288" s="96" t="s">
        <v>258</v>
      </c>
      <c r="M7288" s="96"/>
    </row>
    <row r="7289" spans="2:13" ht="10" hidden="1" customHeight="1" outlineLevel="1" x14ac:dyDescent="0.15"/>
    <row r="7290" spans="2:13" s="1" customFormat="1" ht="15" hidden="1" customHeight="1" outlineLevel="1" x14ac:dyDescent="0.15">
      <c r="B7290" s="7"/>
      <c r="D7290" s="9" t="s">
        <v>17</v>
      </c>
      <c r="F7290" s="8" t="s">
        <v>9</v>
      </c>
      <c r="H7290" s="29">
        <f>H7264</f>
        <v>0</v>
      </c>
      <c r="I7290" s="29">
        <f>I7264</f>
        <v>0</v>
      </c>
      <c r="J7290" s="29">
        <f>J7264</f>
        <v>0</v>
      </c>
      <c r="K7290" s="29">
        <f>K7264</f>
        <v>0</v>
      </c>
      <c r="L7290" s="29">
        <f>L7264</f>
        <v>0</v>
      </c>
    </row>
    <row r="7291" spans="2:13" ht="4" hidden="1" customHeight="1" outlineLevel="1" x14ac:dyDescent="0.15">
      <c r="D7291" s="9"/>
      <c r="F7291" s="1"/>
      <c r="H7291" s="1"/>
      <c r="I7291" s="1"/>
      <c r="J7291" s="1"/>
      <c r="K7291" s="1"/>
      <c r="L7291" s="1"/>
    </row>
    <row r="7292" spans="2:13" s="1" customFormat="1" ht="15" hidden="1" customHeight="1" outlineLevel="1" x14ac:dyDescent="0.15">
      <c r="B7292" s="7"/>
      <c r="D7292" s="9" t="s">
        <v>249</v>
      </c>
      <c r="F7292" s="8" t="s">
        <v>9</v>
      </c>
      <c r="H7292" s="29" cm="1">
        <f t="array" ref="H7292">SUM(H7253:H7260 * (H7269:H7276 &lt;H7240))</f>
        <v>0</v>
      </c>
      <c r="I7292" s="29" cm="1">
        <f t="array" ref="I7292">SUM(I7253:I7260 * (I7269:I7276 &lt;I7240))</f>
        <v>0</v>
      </c>
      <c r="J7292" s="29" cm="1">
        <f t="array" ref="J7292">SUM(J7253:J7260 * (J7269:J7276 &lt;J7240))</f>
        <v>0</v>
      </c>
      <c r="K7292" s="29" cm="1">
        <f t="array" ref="K7292">SUM(K7253:K7260 * (K7269:K7276 &lt;K7240))</f>
        <v>0</v>
      </c>
      <c r="L7292" s="29" cm="1">
        <f t="array" ref="L7292">SUM(L7253:L7260 * (L7269:L7276 &lt;L7240))</f>
        <v>0</v>
      </c>
    </row>
    <row r="7293" spans="2:13" ht="4" hidden="1" customHeight="1" outlineLevel="1" x14ac:dyDescent="0.15">
      <c r="D7293" s="9"/>
      <c r="F7293" s="1"/>
      <c r="H7293" s="1"/>
      <c r="I7293" s="1"/>
      <c r="J7293" s="1"/>
      <c r="K7293" s="1"/>
      <c r="L7293" s="1"/>
    </row>
    <row r="7294" spans="2:13" s="1" customFormat="1" ht="15" hidden="1" customHeight="1" outlineLevel="1" x14ac:dyDescent="0.15">
      <c r="B7294" s="7"/>
      <c r="D7294" s="9" t="s">
        <v>11</v>
      </c>
      <c r="F7294" s="8" t="str">
        <f>ReportingCurrencyUnitLables</f>
        <v>USD 000s</v>
      </c>
      <c r="H7294" s="29">
        <f>H7244 * H7264 / 1000</f>
        <v>0</v>
      </c>
      <c r="I7294" s="105">
        <f t="shared" ref="I7294:L7294" si="424">I7244 * I7264 / 1000</f>
        <v>0</v>
      </c>
      <c r="J7294" s="29">
        <f t="shared" si="424"/>
        <v>0</v>
      </c>
      <c r="K7294" s="29">
        <f t="shared" si="424"/>
        <v>0</v>
      </c>
      <c r="L7294" s="29">
        <f t="shared" si="424"/>
        <v>0</v>
      </c>
    </row>
    <row r="7295" spans="2:13" ht="4" hidden="1" customHeight="1" outlineLevel="1" x14ac:dyDescent="0.15">
      <c r="D7295" s="9"/>
      <c r="F7295" s="1"/>
      <c r="H7295" s="1"/>
      <c r="I7295" s="1"/>
      <c r="J7295" s="1"/>
      <c r="K7295" s="1"/>
      <c r="L7295" s="1"/>
    </row>
    <row r="7296" spans="2:13" s="1" customFormat="1" ht="15" hidden="1" customHeight="1" outlineLevel="1" x14ac:dyDescent="0.15">
      <c r="B7296" s="7"/>
      <c r="D7296" s="9" t="s">
        <v>13</v>
      </c>
      <c r="F7296" s="8" t="s">
        <v>14</v>
      </c>
      <c r="H7296" s="30">
        <f>IF(H7290=0,0,H7292 / H7290)</f>
        <v>0</v>
      </c>
      <c r="I7296" s="30">
        <f>IF(I7290=0,0,I7292 / I7290)</f>
        <v>0</v>
      </c>
      <c r="J7296" s="30">
        <f>IF(J7290=0,0,J7292 / J7290)</f>
        <v>0</v>
      </c>
      <c r="K7296" s="30">
        <f>IF(K7290=0,0,K7292 / K7290)</f>
        <v>0</v>
      </c>
      <c r="L7296" s="30">
        <f>IF(L7290=0,0,L7292 / L7290)</f>
        <v>0</v>
      </c>
    </row>
    <row r="7297" spans="2:13" ht="4" hidden="1" customHeight="1" outlineLevel="1" x14ac:dyDescent="0.15">
      <c r="D7297" s="9"/>
      <c r="F7297" s="1"/>
      <c r="H7297" s="1"/>
      <c r="I7297" s="1"/>
      <c r="J7297" s="1"/>
      <c r="K7297" s="1"/>
      <c r="L7297" s="1"/>
    </row>
    <row r="7298" spans="2:13" ht="15" hidden="1" customHeight="1" outlineLevel="1" x14ac:dyDescent="0.15">
      <c r="D7298" s="9" t="s">
        <v>301</v>
      </c>
      <c r="F7298" s="8" t="str">
        <f>ReportingCurrencyUnitLables</f>
        <v>USD 000s</v>
      </c>
      <c r="G7298" s="1"/>
      <c r="H7298" s="105" cm="1">
        <f t="array" ref="H7298">SUM((H7279:H7286&lt;H7244) * (H7244 - H7279:H7286) * H7253:H7260) / 1000</f>
        <v>0</v>
      </c>
      <c r="I7298" s="105" cm="1">
        <f t="array" ref="I7298">SUM((I7279:I7286&lt;I7244) * (I7244 - I7279:I7286) * I7253:I7260) / 1000</f>
        <v>0</v>
      </c>
      <c r="J7298" s="105" cm="1">
        <f t="array" ref="J7298">SUM((J7279:J7286&lt;J7244) * (J7244 - J7279:J7286) * J7253:J7260) / 1000</f>
        <v>0</v>
      </c>
      <c r="K7298" s="105" cm="1">
        <f t="array" ref="K7298">SUM((K7279:K7286&lt;K7244) * (K7244 - K7279:K7286) * K7253:K7260) / 1000</f>
        <v>0</v>
      </c>
      <c r="L7298" s="105" cm="1">
        <f t="array" ref="L7298">SUM((L7279:L7286&lt;L7244) * (L7244 - L7279:L7286) * L7253:L7260) / 1000</f>
        <v>0</v>
      </c>
    </row>
    <row r="7299" spans="2:13" ht="4" hidden="1" customHeight="1" outlineLevel="1" x14ac:dyDescent="0.15">
      <c r="D7299" s="9"/>
      <c r="F7299" s="1"/>
      <c r="H7299" s="1"/>
      <c r="I7299" s="1"/>
      <c r="J7299" s="1"/>
      <c r="K7299" s="1"/>
      <c r="L7299" s="1"/>
    </row>
    <row r="7300" spans="2:13" s="1" customFormat="1" ht="15" hidden="1" customHeight="1" outlineLevel="1" x14ac:dyDescent="0.15">
      <c r="B7300" s="7"/>
      <c r="D7300" s="9" t="s">
        <v>252</v>
      </c>
      <c r="F7300" s="8" t="s">
        <v>250</v>
      </c>
      <c r="H7300" s="30">
        <f>IF(H7294=0, 0, H7298/H7294)</f>
        <v>0</v>
      </c>
      <c r="I7300" s="30">
        <f>IF(I7294=0, 0, I7298/I7294)</f>
        <v>0</v>
      </c>
      <c r="J7300" s="30">
        <f>IF(J7294=0, 0, J7298/J7294)</f>
        <v>0</v>
      </c>
      <c r="K7300" s="30">
        <f>IF(K7294=0, 0, K7298/K7294)</f>
        <v>0</v>
      </c>
      <c r="L7300" s="30">
        <f>IF(L7294=0, 0, L7298/L7294)</f>
        <v>0</v>
      </c>
    </row>
    <row r="7301" spans="2:13" ht="4" hidden="1" customHeight="1" outlineLevel="1" x14ac:dyDescent="0.15">
      <c r="D7301" s="9"/>
      <c r="F7301" s="1"/>
      <c r="H7301" s="1"/>
      <c r="I7301" s="1"/>
      <c r="J7301" s="1"/>
      <c r="K7301" s="1"/>
      <c r="L7301" s="1"/>
    </row>
    <row r="7302" spans="2:13" s="1" customFormat="1" ht="15" hidden="1" customHeight="1" outlineLevel="1" x14ac:dyDescent="0.15">
      <c r="B7302" s="7"/>
      <c r="C7302" s="7"/>
      <c r="D7302" s="9" t="s">
        <v>251</v>
      </c>
      <c r="F7302" s="8" t="s">
        <v>259</v>
      </c>
      <c r="H7302" s="31"/>
      <c r="I7302" s="30">
        <f>IF(H7300=0, 0, -(I7300-H7300) / H7300)</f>
        <v>0</v>
      </c>
      <c r="J7302" s="30">
        <f>IF(I7300=0, 0, -(J7300-I7300) / I7300)</f>
        <v>0</v>
      </c>
      <c r="K7302" s="30">
        <f>IF(J7300=0, 0, -(K7300-J7300) / J7300)</f>
        <v>0</v>
      </c>
      <c r="L7302" s="30">
        <f>IF(K7300=0, 0, -(L7300-K7300) / K7300)</f>
        <v>0</v>
      </c>
    </row>
    <row r="7303" spans="2:13" hidden="1" outlineLevel="1" x14ac:dyDescent="0.15"/>
    <row r="7304" spans="2:13" s="1" customFormat="1" ht="18" hidden="1" customHeight="1" outlineLevel="1" x14ac:dyDescent="0.15">
      <c r="B7304" s="7"/>
      <c r="C7304" s="95" t="s">
        <v>241</v>
      </c>
      <c r="D7304" s="95"/>
      <c r="E7304" s="97">
        <f>IF(AND(J7231 = "Yes", OR(ISBLANK(Worker_Type_Filter), Worker_Type_Filter = H7236),
 OR(ISBLANK(Country_Filter), Country_Filter = J7236)), 1, 0)</f>
        <v>1</v>
      </c>
      <c r="F7304" s="96"/>
      <c r="G7304" s="96"/>
      <c r="H7304" s="96" t="s">
        <v>4</v>
      </c>
      <c r="I7304" s="96" t="s">
        <v>5</v>
      </c>
      <c r="J7304" s="96" t="s">
        <v>6</v>
      </c>
      <c r="K7304" s="96" t="s">
        <v>257</v>
      </c>
      <c r="L7304" s="96" t="s">
        <v>258</v>
      </c>
      <c r="M7304" s="96"/>
    </row>
    <row r="7305" spans="2:13" ht="10" hidden="1" customHeight="1" outlineLevel="1" x14ac:dyDescent="0.15">
      <c r="C7305" s="44" t="s">
        <v>248</v>
      </c>
    </row>
    <row r="7306" spans="2:13" ht="4" hidden="1" customHeight="1" outlineLevel="1" x14ac:dyDescent="0.15"/>
    <row r="7307" spans="2:13" s="1" customFormat="1" ht="15" hidden="1" customHeight="1" outlineLevel="1" x14ac:dyDescent="0.15">
      <c r="B7307" s="7"/>
      <c r="C7307" s="19">
        <v>1</v>
      </c>
      <c r="D7307" s="9" t="s">
        <v>17</v>
      </c>
      <c r="F7307" s="8" t="s">
        <v>9</v>
      </c>
      <c r="H7307" s="29">
        <f>H7290 * $E7304</f>
        <v>0</v>
      </c>
      <c r="I7307" s="29">
        <f>I7290 * $E7304</f>
        <v>0</v>
      </c>
      <c r="J7307" s="29">
        <f>J7290 * $E7304</f>
        <v>0</v>
      </c>
      <c r="K7307" s="29">
        <f>K7290 * $E7304</f>
        <v>0</v>
      </c>
      <c r="L7307" s="29">
        <f>L7290 * $E7304</f>
        <v>0</v>
      </c>
    </row>
    <row r="7308" spans="2:13" ht="4" hidden="1" customHeight="1" outlineLevel="1" x14ac:dyDescent="0.15">
      <c r="D7308" s="9"/>
      <c r="F7308" s="1"/>
      <c r="H7308" s="1"/>
      <c r="I7308" s="1"/>
      <c r="J7308" s="1"/>
      <c r="K7308" s="1"/>
      <c r="L7308" s="1"/>
    </row>
    <row r="7309" spans="2:13" s="1" customFormat="1" ht="15" hidden="1" customHeight="1" outlineLevel="1" x14ac:dyDescent="0.15">
      <c r="B7309" s="7"/>
      <c r="C7309" s="19">
        <v>2</v>
      </c>
      <c r="D7309" s="9" t="s">
        <v>249</v>
      </c>
      <c r="F7309" s="8" t="s">
        <v>9</v>
      </c>
      <c r="H7309" s="29">
        <f>H7292 * $E7304</f>
        <v>0</v>
      </c>
      <c r="I7309" s="29">
        <f>I7292 * $E7304</f>
        <v>0</v>
      </c>
      <c r="J7309" s="29">
        <f>J7292 * $E7304</f>
        <v>0</v>
      </c>
      <c r="K7309" s="29">
        <f>K7292 * $E7304</f>
        <v>0</v>
      </c>
      <c r="L7309" s="29">
        <f>L7292 * $E7304</f>
        <v>0</v>
      </c>
    </row>
    <row r="7310" spans="2:13" ht="4" hidden="1" customHeight="1" outlineLevel="1" x14ac:dyDescent="0.15">
      <c r="D7310" s="9"/>
      <c r="F7310" s="1"/>
      <c r="H7310" s="1"/>
      <c r="I7310" s="1"/>
      <c r="J7310" s="1"/>
      <c r="K7310" s="1"/>
      <c r="L7310" s="1"/>
    </row>
    <row r="7311" spans="2:13" s="1" customFormat="1" ht="15" hidden="1" customHeight="1" outlineLevel="1" x14ac:dyDescent="0.15">
      <c r="B7311" s="7"/>
      <c r="C7311" s="19">
        <v>3</v>
      </c>
      <c r="D7311" s="9" t="s">
        <v>11</v>
      </c>
      <c r="F7311" s="8" t="str">
        <f>ReportingCurrencyUnitLables</f>
        <v>USD 000s</v>
      </c>
      <c r="H7311" s="29">
        <f>H7294 * $E7304</f>
        <v>0</v>
      </c>
      <c r="I7311" s="29">
        <f>I7294 * $E7304</f>
        <v>0</v>
      </c>
      <c r="J7311" s="29">
        <f>J7294 * $E7304</f>
        <v>0</v>
      </c>
      <c r="K7311" s="29">
        <f>K7294 * $E7304</f>
        <v>0</v>
      </c>
      <c r="L7311" s="29">
        <f>L7294 * $E7304</f>
        <v>0</v>
      </c>
    </row>
    <row r="7312" spans="2:13" ht="4" hidden="1" customHeight="1" outlineLevel="1" x14ac:dyDescent="0.15">
      <c r="D7312" s="9"/>
      <c r="F7312" s="1"/>
      <c r="H7312" s="1"/>
      <c r="I7312" s="1"/>
      <c r="J7312" s="1"/>
      <c r="K7312" s="1"/>
      <c r="L7312" s="1"/>
    </row>
    <row r="7313" spans="2:14" s="1" customFormat="1" ht="15" hidden="1" customHeight="1" outlineLevel="1" x14ac:dyDescent="0.15">
      <c r="B7313" s="7"/>
      <c r="C7313" s="19">
        <v>4</v>
      </c>
      <c r="D7313" s="9" t="s">
        <v>256</v>
      </c>
      <c r="F7313" s="8" t="str">
        <f>ReportingCurrencyUnitLables</f>
        <v>USD 000s</v>
      </c>
      <c r="H7313" s="29">
        <f>H7298 * $E7304</f>
        <v>0</v>
      </c>
      <c r="I7313" s="29">
        <f>I7298 * $E7304</f>
        <v>0</v>
      </c>
      <c r="J7313" s="29">
        <f>J7298 * $E7304</f>
        <v>0</v>
      </c>
      <c r="K7313" s="29">
        <f>K7298 * $E7304</f>
        <v>0</v>
      </c>
      <c r="L7313" s="29">
        <f>L7298 * $E7304</f>
        <v>0</v>
      </c>
    </row>
    <row r="7314" spans="2:14" ht="4" hidden="1" customHeight="1" outlineLevel="1" x14ac:dyDescent="0.15">
      <c r="D7314" s="9"/>
      <c r="F7314" s="1"/>
      <c r="H7314" s="1"/>
      <c r="I7314" s="1"/>
      <c r="J7314" s="1"/>
      <c r="K7314" s="1"/>
      <c r="L7314" s="1"/>
    </row>
    <row r="7315" spans="2:14" ht="10" hidden="1" customHeight="1" outlineLevel="1" x14ac:dyDescent="0.15">
      <c r="B7315" s="45"/>
      <c r="C7315" s="41"/>
      <c r="D7315" s="41"/>
      <c r="E7315" s="41"/>
      <c r="F7315" s="41"/>
      <c r="G7315" s="41"/>
      <c r="H7315" s="41"/>
      <c r="I7315" s="46"/>
      <c r="J7315" s="46"/>
      <c r="K7315" s="46"/>
      <c r="L7315" s="41"/>
      <c r="M7315" s="41"/>
      <c r="N7315" s="1"/>
    </row>
    <row r="7316" spans="2:14" ht="10" customHeight="1" x14ac:dyDescent="0.15">
      <c r="B7316" s="45"/>
      <c r="C7316" s="41"/>
      <c r="D7316" s="41"/>
      <c r="E7316" s="41"/>
      <c r="F7316" s="41"/>
      <c r="G7316" s="41"/>
      <c r="H7316" s="41"/>
      <c r="I7316" s="46"/>
      <c r="J7316" s="46"/>
      <c r="K7316" s="46"/>
      <c r="L7316" s="41"/>
      <c r="M7316" s="41"/>
      <c r="N7316" s="1"/>
    </row>
    <row r="7317" spans="2:14" s="1" customFormat="1" ht="19" collapsed="1" x14ac:dyDescent="0.15">
      <c r="B7317" s="87" cm="1">
        <f t="array" aca="1" ref="B7317" ca="1">MAX($B$2:OFFSET(B7317,-1,0)+1)</f>
        <v>86</v>
      </c>
      <c r="C7317" s="88" t="str">
        <f>UPPER(J7322) &amp;" / " &amp; K7322  &amp; " / " &amp; L7322 &amp; " / " &amp; H7322</f>
        <v xml:space="preserve"> /  /  / </v>
      </c>
      <c r="D7317" s="88"/>
      <c r="E7317" s="41"/>
      <c r="F7317" s="41"/>
      <c r="G7317" s="41"/>
      <c r="H7317" s="62" t="str">
        <f>IF(COUNTIF(E7319:E7399, "!")&gt;0, "!", "")</f>
        <v/>
      </c>
      <c r="I7317" s="18" t="s">
        <v>240</v>
      </c>
      <c r="J7317" s="2" t="s">
        <v>210</v>
      </c>
      <c r="K7317" s="18" t="s">
        <v>266</v>
      </c>
      <c r="L7317" s="42">
        <f>E7390</f>
        <v>1</v>
      </c>
      <c r="M7317" s="41"/>
    </row>
    <row r="7318" spans="2:14" s="1" customFormat="1" ht="4" hidden="1" customHeight="1" outlineLevel="1" x14ac:dyDescent="0.15">
      <c r="B7318" s="92"/>
      <c r="C7318" s="93"/>
      <c r="D7318" s="93"/>
      <c r="E7318" s="93"/>
      <c r="F7318" s="93"/>
      <c r="G7318" s="93"/>
      <c r="H7318" s="93"/>
      <c r="I7318" s="94"/>
      <c r="J7318" s="94"/>
      <c r="K7318" s="94"/>
      <c r="L7318" s="93"/>
      <c r="M7318" s="93"/>
    </row>
    <row r="7319" spans="2:14" ht="10" hidden="1" customHeight="1" outlineLevel="1" x14ac:dyDescent="0.15"/>
    <row r="7320" spans="2:14" ht="15" hidden="1" customHeight="1" outlineLevel="1" x14ac:dyDescent="0.15">
      <c r="D7320" s="1"/>
      <c r="E7320" s="1"/>
      <c r="H7320" s="4" t="s">
        <v>1</v>
      </c>
      <c r="J7320" s="4" t="s">
        <v>0</v>
      </c>
      <c r="K7320" s="4" t="s">
        <v>209</v>
      </c>
      <c r="L7320" s="4" t="s">
        <v>263</v>
      </c>
    </row>
    <row r="7321" spans="2:14" ht="5" hidden="1" customHeight="1" outlineLevel="1" x14ac:dyDescent="0.15">
      <c r="D7321" s="1"/>
      <c r="E7321" s="1"/>
      <c r="H7321" s="1"/>
      <c r="J7321" s="1"/>
      <c r="K7321" s="1"/>
      <c r="L7321" s="1"/>
    </row>
    <row r="7322" spans="2:14" ht="15" hidden="1" customHeight="1" outlineLevel="1" x14ac:dyDescent="0.15">
      <c r="D7322" s="9" t="s">
        <v>2</v>
      </c>
      <c r="E7322" s="1"/>
      <c r="H7322" s="2"/>
      <c r="J7322" s="2"/>
      <c r="K7322" s="2"/>
      <c r="L7322" s="2"/>
    </row>
    <row r="7323" spans="2:14" hidden="1" outlineLevel="1" x14ac:dyDescent="0.15">
      <c r="D7323" s="1"/>
      <c r="E7323" s="1"/>
      <c r="F7323" s="1"/>
      <c r="H7323" s="1"/>
      <c r="I7323" s="1"/>
      <c r="J7323" s="1"/>
      <c r="K7323" s="1"/>
      <c r="L7323" s="1"/>
    </row>
    <row r="7324" spans="2:14" s="1" customFormat="1" ht="18" hidden="1" customHeight="1" outlineLevel="1" x14ac:dyDescent="0.15">
      <c r="B7324" s="7"/>
      <c r="C7324" s="95" t="s">
        <v>3</v>
      </c>
      <c r="D7324" s="95"/>
      <c r="E7324" s="95"/>
      <c r="F7324" s="96"/>
      <c r="G7324" s="96"/>
      <c r="H7324" s="96" t="s">
        <v>4</v>
      </c>
      <c r="I7324" s="96" t="s">
        <v>5</v>
      </c>
      <c r="J7324" s="96" t="s">
        <v>6</v>
      </c>
      <c r="K7324" s="96" t="s">
        <v>257</v>
      </c>
      <c r="L7324" s="96" t="s">
        <v>258</v>
      </c>
      <c r="M7324" s="96"/>
    </row>
    <row r="7325" spans="2:14" ht="10" hidden="1" customHeight="1" outlineLevel="1" x14ac:dyDescent="0.15">
      <c r="H7325" s="1"/>
      <c r="I7325" s="1"/>
      <c r="J7325" s="1"/>
      <c r="K7325" s="1"/>
      <c r="L7325" s="1"/>
    </row>
    <row r="7326" spans="2:14" s="1" customFormat="1" ht="15" hidden="1" customHeight="1" outlineLevel="1" x14ac:dyDescent="0.15">
      <c r="B7326" s="7"/>
      <c r="D7326" s="9" t="s">
        <v>3</v>
      </c>
      <c r="F7326" s="17" t="s">
        <v>331</v>
      </c>
      <c r="H7326" s="22"/>
      <c r="I7326" s="22"/>
      <c r="J7326" s="22"/>
      <c r="K7326" s="22"/>
      <c r="L7326" s="22"/>
    </row>
    <row r="7327" spans="2:14" ht="4" hidden="1" customHeight="1" outlineLevel="1" x14ac:dyDescent="0.15">
      <c r="D7327" s="1"/>
      <c r="E7327" s="1"/>
      <c r="F7327" s="1"/>
      <c r="H7327" s="1"/>
      <c r="I7327" s="1"/>
      <c r="J7327" s="1"/>
      <c r="K7327" s="1"/>
      <c r="L7327" s="1"/>
    </row>
    <row r="7328" spans="2:14" s="1" customFormat="1" ht="15" hidden="1" customHeight="1" outlineLevel="1" x14ac:dyDescent="0.15">
      <c r="B7328" s="7"/>
      <c r="D7328" s="9" t="s">
        <v>246</v>
      </c>
      <c r="F7328" s="8" t="str">
        <f>F7330 &amp; ":" &amp; F7326</f>
        <v>USD:[currency code]</v>
      </c>
      <c r="H7328" s="24"/>
      <c r="I7328" s="24"/>
      <c r="J7328" s="24"/>
      <c r="K7328" s="24"/>
      <c r="L7328" s="24"/>
    </row>
    <row r="7329" spans="2:13" ht="4" hidden="1" customHeight="1" outlineLevel="1" x14ac:dyDescent="0.15">
      <c r="D7329" s="1"/>
      <c r="E7329" s="1"/>
      <c r="F7329" s="1"/>
      <c r="H7329" s="1"/>
      <c r="I7329" s="1"/>
      <c r="J7329" s="1"/>
      <c r="K7329" s="1"/>
      <c r="L7329" s="1"/>
    </row>
    <row r="7330" spans="2:13" s="1" customFormat="1" ht="15" hidden="1" customHeight="1" outlineLevel="1" x14ac:dyDescent="0.15">
      <c r="B7330" s="7"/>
      <c r="D7330" s="9" t="s">
        <v>16</v>
      </c>
      <c r="F7330" s="8" t="str">
        <f>ReportingCurrency</f>
        <v>USD</v>
      </c>
      <c r="H7330" s="28">
        <f>IF(H7328=0, 0, H7326/H7328)</f>
        <v>0</v>
      </c>
      <c r="I7330" s="28">
        <f>IF(I7328=0, 0, I7326/I7328)</f>
        <v>0</v>
      </c>
      <c r="J7330" s="28">
        <f>IF(J7328=0, 0, J7326/J7328)</f>
        <v>0</v>
      </c>
      <c r="K7330" s="28">
        <f>IF(K7328=0, 0, K7326/K7328)</f>
        <v>0</v>
      </c>
      <c r="L7330" s="28">
        <f>IF(L7328=0, 0, L7326/L7328)</f>
        <v>0</v>
      </c>
    </row>
    <row r="7331" spans="2:13" ht="4" hidden="1" customHeight="1" outlineLevel="1" x14ac:dyDescent="0.15">
      <c r="D7331" s="1"/>
      <c r="E7331" s="1"/>
      <c r="F7331" s="1"/>
      <c r="H7331" s="1"/>
      <c r="I7331" s="1"/>
      <c r="J7331" s="1"/>
      <c r="K7331" s="1"/>
      <c r="L7331" s="1"/>
    </row>
    <row r="7332" spans="2:13" s="1" customFormat="1" ht="15" hidden="1" customHeight="1" outlineLevel="1" x14ac:dyDescent="0.15">
      <c r="B7332" s="7"/>
      <c r="D7332" s="9" t="s">
        <v>253</v>
      </c>
      <c r="F7332" s="8" t="s">
        <v>254</v>
      </c>
      <c r="H7332" s="2"/>
      <c r="I7332" s="2"/>
      <c r="J7332" s="2"/>
      <c r="K7332" s="2"/>
      <c r="L7332" s="2"/>
    </row>
    <row r="7333" spans="2:13" ht="4" hidden="1" customHeight="1" outlineLevel="1" x14ac:dyDescent="0.15">
      <c r="D7333" s="1"/>
      <c r="E7333" s="1"/>
      <c r="F7333" s="1"/>
      <c r="H7333" s="1"/>
      <c r="I7333" s="1"/>
      <c r="J7333" s="1"/>
      <c r="K7333" s="1"/>
      <c r="L7333" s="1"/>
    </row>
    <row r="7334" spans="2:13" s="1" customFormat="1" ht="15" hidden="1" customHeight="1" outlineLevel="1" x14ac:dyDescent="0.15">
      <c r="B7334" s="7"/>
      <c r="D7334" s="9" t="s">
        <v>279</v>
      </c>
      <c r="F7334" s="8" t="s">
        <v>255</v>
      </c>
      <c r="H7334" s="25"/>
      <c r="I7334" s="25"/>
      <c r="J7334" s="25"/>
      <c r="K7334" s="25"/>
      <c r="L7334" s="25"/>
    </row>
    <row r="7335" spans="2:13" hidden="1" outlineLevel="1" x14ac:dyDescent="0.15">
      <c r="D7335" s="1"/>
      <c r="E7335" s="1"/>
      <c r="F7335" s="1"/>
      <c r="H7335" s="1"/>
      <c r="I7335" s="1"/>
      <c r="J7335" s="1"/>
      <c r="K7335" s="1"/>
      <c r="L7335" s="1"/>
    </row>
    <row r="7336" spans="2:13" s="1" customFormat="1" ht="18" hidden="1" customHeight="1" outlineLevel="1" x14ac:dyDescent="0.15">
      <c r="B7336" s="7"/>
      <c r="C7336" s="95" t="s">
        <v>8</v>
      </c>
      <c r="D7336" s="95"/>
      <c r="E7336" s="95"/>
      <c r="F7336" s="96"/>
      <c r="G7336" s="96"/>
      <c r="H7336" s="96" t="s">
        <v>4</v>
      </c>
      <c r="I7336" s="96" t="s">
        <v>5</v>
      </c>
      <c r="J7336" s="96" t="s">
        <v>6</v>
      </c>
      <c r="K7336" s="96" t="s">
        <v>257</v>
      </c>
      <c r="L7336" s="96" t="s">
        <v>258</v>
      </c>
      <c r="M7336" s="96"/>
    </row>
    <row r="7337" spans="2:13" ht="10" hidden="1" customHeight="1" outlineLevel="1" x14ac:dyDescent="0.15">
      <c r="H7337" s="1"/>
      <c r="I7337" s="1"/>
      <c r="J7337" s="1"/>
      <c r="K7337" s="1"/>
      <c r="L7337" s="1"/>
    </row>
    <row r="7338" spans="2:13" ht="15" hidden="1" customHeight="1" outlineLevel="1" x14ac:dyDescent="0.15">
      <c r="D7338" s="9" t="s">
        <v>323</v>
      </c>
      <c r="E7338" s="1"/>
      <c r="F7338" s="1"/>
      <c r="H7338" s="65"/>
      <c r="I7338" s="1"/>
      <c r="J7338" s="1"/>
      <c r="K7338" s="1"/>
      <c r="L7338" s="1"/>
    </row>
    <row r="7339" spans="2:13" s="1" customFormat="1" ht="15" hidden="1" customHeight="1" outlineLevel="1" x14ac:dyDescent="0.15">
      <c r="B7339" s="7"/>
      <c r="D7339" s="63" t="s">
        <v>317</v>
      </c>
      <c r="F7339" s="8" t="s">
        <v>18</v>
      </c>
      <c r="H7339" s="23"/>
      <c r="I7339" s="23"/>
      <c r="J7339" s="23"/>
      <c r="K7339" s="23"/>
      <c r="L7339" s="23"/>
    </row>
    <row r="7340" spans="2:13" s="1" customFormat="1" ht="15" hidden="1" customHeight="1" outlineLevel="1" x14ac:dyDescent="0.15">
      <c r="B7340" s="7"/>
      <c r="D7340" s="63" t="s">
        <v>302</v>
      </c>
      <c r="F7340" s="8" t="s">
        <v>18</v>
      </c>
      <c r="H7340" s="23"/>
      <c r="I7340" s="23"/>
      <c r="J7340" s="23"/>
      <c r="K7340" s="23"/>
      <c r="L7340" s="23"/>
    </row>
    <row r="7341" spans="2:13" s="1" customFormat="1" ht="15" hidden="1" customHeight="1" outlineLevel="1" x14ac:dyDescent="0.15">
      <c r="B7341" s="7"/>
      <c r="D7341" s="63" t="s">
        <v>303</v>
      </c>
      <c r="F7341" s="8" t="s">
        <v>18</v>
      </c>
      <c r="H7341" s="23"/>
      <c r="I7341" s="23"/>
      <c r="J7341" s="23"/>
      <c r="K7341" s="23"/>
      <c r="L7341" s="23"/>
    </row>
    <row r="7342" spans="2:13" s="1" customFormat="1" ht="15" hidden="1" customHeight="1" outlineLevel="1" x14ac:dyDescent="0.15">
      <c r="B7342" s="7"/>
      <c r="D7342" s="63" t="s">
        <v>304</v>
      </c>
      <c r="F7342" s="8" t="s">
        <v>18</v>
      </c>
      <c r="H7342" s="23"/>
      <c r="I7342" s="23"/>
      <c r="J7342" s="23"/>
      <c r="K7342" s="23"/>
      <c r="L7342" s="23"/>
    </row>
    <row r="7343" spans="2:13" s="1" customFormat="1" ht="15" hidden="1" customHeight="1" outlineLevel="1" x14ac:dyDescent="0.15">
      <c r="B7343" s="7"/>
      <c r="D7343" s="63" t="s">
        <v>318</v>
      </c>
      <c r="F7343" s="8" t="s">
        <v>18</v>
      </c>
      <c r="H7343" s="23"/>
      <c r="I7343" s="23"/>
      <c r="J7343" s="23"/>
      <c r="K7343" s="23"/>
      <c r="L7343" s="23"/>
    </row>
    <row r="7344" spans="2:13" s="1" customFormat="1" ht="15" hidden="1" customHeight="1" outlineLevel="1" x14ac:dyDescent="0.15">
      <c r="B7344" s="7"/>
      <c r="D7344" s="63" t="s">
        <v>319</v>
      </c>
      <c r="F7344" s="8" t="s">
        <v>18</v>
      </c>
      <c r="H7344" s="23"/>
      <c r="I7344" s="23"/>
      <c r="J7344" s="23"/>
      <c r="K7344" s="23"/>
      <c r="L7344" s="23"/>
    </row>
    <row r="7345" spans="2:13" s="1" customFormat="1" ht="15" hidden="1" customHeight="1" outlineLevel="1" x14ac:dyDescent="0.15">
      <c r="B7345" s="7"/>
      <c r="D7345" s="63" t="s">
        <v>320</v>
      </c>
      <c r="F7345" s="8" t="s">
        <v>18</v>
      </c>
      <c r="H7345" s="23"/>
      <c r="I7345" s="23"/>
      <c r="J7345" s="23"/>
      <c r="K7345" s="23"/>
      <c r="L7345" s="23"/>
    </row>
    <row r="7346" spans="2:13" s="1" customFormat="1" ht="15" hidden="1" customHeight="1" outlineLevel="1" x14ac:dyDescent="0.15">
      <c r="B7346" s="7"/>
      <c r="D7346" s="63" t="s">
        <v>321</v>
      </c>
      <c r="F7346" s="8" t="s">
        <v>18</v>
      </c>
      <c r="H7346" s="23"/>
      <c r="I7346" s="23"/>
      <c r="J7346" s="23"/>
      <c r="K7346" s="23"/>
      <c r="L7346" s="23"/>
    </row>
    <row r="7347" spans="2:13" ht="4" hidden="1" customHeight="1" outlineLevel="1" x14ac:dyDescent="0.15">
      <c r="D7347" s="1"/>
      <c r="E7347" s="1"/>
      <c r="F7347" s="1"/>
      <c r="H7347" s="1"/>
      <c r="I7347" s="1"/>
      <c r="J7347" s="1"/>
      <c r="K7347" s="1"/>
      <c r="L7347" s="1"/>
    </row>
    <row r="7348" spans="2:13" s="1" customFormat="1" ht="15" hidden="1" customHeight="1" outlineLevel="1" x14ac:dyDescent="0.15">
      <c r="B7348" s="7"/>
      <c r="D7348" s="66" t="s">
        <v>327</v>
      </c>
      <c r="F7348" s="8" t="s">
        <v>18</v>
      </c>
      <c r="H7348" s="23"/>
      <c r="I7348" s="23"/>
      <c r="J7348" s="23"/>
      <c r="K7348" s="23"/>
      <c r="L7348" s="23"/>
    </row>
    <row r="7349" spans="2:13" ht="4" hidden="1" customHeight="1" outlineLevel="1" x14ac:dyDescent="0.15">
      <c r="D7349" s="1"/>
      <c r="E7349" s="1"/>
      <c r="F7349" s="1"/>
      <c r="H7349" s="1"/>
      <c r="I7349" s="1"/>
      <c r="J7349" s="1"/>
      <c r="K7349" s="1"/>
      <c r="L7349" s="1"/>
    </row>
    <row r="7350" spans="2:13" s="1" customFormat="1" ht="15" hidden="1" customHeight="1" outlineLevel="1" x14ac:dyDescent="0.15">
      <c r="B7350" s="7"/>
      <c r="D7350" s="60" t="s">
        <v>310</v>
      </c>
      <c r="E7350"/>
      <c r="F7350" s="8" t="s">
        <v>18</v>
      </c>
      <c r="H7350" s="28">
        <f>SUM(H7339:H7346, H7348)</f>
        <v>0</v>
      </c>
      <c r="I7350" s="28">
        <f t="shared" ref="I7350:L7350" si="425">SUM(I7339:I7346, I7348)</f>
        <v>0</v>
      </c>
      <c r="J7350" s="28">
        <f t="shared" si="425"/>
        <v>0</v>
      </c>
      <c r="K7350" s="28">
        <f t="shared" si="425"/>
        <v>0</v>
      </c>
      <c r="L7350" s="28">
        <f t="shared" si="425"/>
        <v>0</v>
      </c>
    </row>
    <row r="7351" spans="2:13" hidden="1" outlineLevel="1" x14ac:dyDescent="0.15">
      <c r="D7351" s="1"/>
      <c r="E7351" s="1"/>
      <c r="F7351" s="1"/>
      <c r="H7351" s="1"/>
      <c r="I7351" s="1"/>
      <c r="J7351" s="1"/>
      <c r="K7351" s="1"/>
      <c r="L7351" s="1"/>
    </row>
    <row r="7352" spans="2:13" s="1" customFormat="1" ht="18" hidden="1" customHeight="1" outlineLevel="1" x14ac:dyDescent="0.15">
      <c r="B7352" s="7"/>
      <c r="C7352" s="95" t="s">
        <v>322</v>
      </c>
      <c r="D7352" s="95"/>
      <c r="E7352" s="95"/>
      <c r="F7352" s="96"/>
      <c r="G7352" s="96"/>
      <c r="H7352" s="96" t="s">
        <v>4</v>
      </c>
      <c r="I7352" s="96" t="s">
        <v>5</v>
      </c>
      <c r="J7352" s="96" t="s">
        <v>6</v>
      </c>
      <c r="K7352" s="96" t="s">
        <v>257</v>
      </c>
      <c r="L7352" s="96" t="s">
        <v>258</v>
      </c>
      <c r="M7352" s="96"/>
    </row>
    <row r="7353" spans="2:13" ht="10" hidden="1" customHeight="1" outlineLevel="1" x14ac:dyDescent="0.15">
      <c r="H7353" s="1"/>
      <c r="I7353" s="1"/>
      <c r="J7353" s="1"/>
      <c r="K7353" s="1"/>
      <c r="L7353" s="1"/>
    </row>
    <row r="7354" spans="2:13" ht="15" hidden="1" customHeight="1" outlineLevel="1" x14ac:dyDescent="0.15">
      <c r="D7354" s="61" t="s">
        <v>308</v>
      </c>
      <c r="H7354" s="102" t="str" cm="1">
        <f t="array" ref="H7354">IF(OR(E7355:E7362 = "!"), "Red alert = missing data","")</f>
        <v/>
      </c>
      <c r="I7354" s="1"/>
      <c r="J7354" s="1"/>
      <c r="K7354" s="1"/>
      <c r="L7354" s="1"/>
    </row>
    <row r="7355" spans="2:13" s="1" customFormat="1" ht="15" hidden="1" customHeight="1" outlineLevel="1" x14ac:dyDescent="0.15">
      <c r="B7355" s="7"/>
      <c r="D7355" s="64" t="str">
        <f t="shared" ref="D7355:D7362" si="426">D7339</f>
        <v>[Role 1]</v>
      </c>
      <c r="E7355" s="62" t="str" cm="1">
        <f t="array" ref="E7355">IF(OR(H7339:L7339*H7355:L7355 &lt; H7339:L7339*1), "!", "")</f>
        <v/>
      </c>
      <c r="F7355" s="59" t="str">
        <f>F7326</f>
        <v>[currency code]</v>
      </c>
      <c r="H7355" s="23"/>
      <c r="I7355" s="23"/>
      <c r="J7355" s="23"/>
      <c r="K7355" s="23"/>
      <c r="L7355" s="23"/>
    </row>
    <row r="7356" spans="2:13" s="1" customFormat="1" ht="15" hidden="1" customHeight="1" outlineLevel="1" x14ac:dyDescent="0.15">
      <c r="B7356" s="7"/>
      <c r="D7356" s="64" t="str">
        <f t="shared" si="426"/>
        <v>[Role 2]</v>
      </c>
      <c r="E7356" s="62" t="str" cm="1">
        <f t="array" ref="E7356">IF(OR(H7340:L7340*H7356:L7356 &lt; H7340:L7340*1), "!", "")</f>
        <v/>
      </c>
      <c r="F7356" s="59" t="str">
        <f>F7326</f>
        <v>[currency code]</v>
      </c>
      <c r="H7356" s="23"/>
      <c r="I7356" s="23"/>
      <c r="J7356" s="23"/>
      <c r="K7356" s="23"/>
      <c r="L7356" s="23"/>
    </row>
    <row r="7357" spans="2:13" s="1" customFormat="1" ht="15" hidden="1" customHeight="1" outlineLevel="1" x14ac:dyDescent="0.15">
      <c r="B7357" s="7"/>
      <c r="D7357" s="64" t="str">
        <f t="shared" si="426"/>
        <v>[Role 3]</v>
      </c>
      <c r="E7357" s="62" t="str" cm="1">
        <f t="array" ref="E7357">IF(OR(H7341:L7341*H7357:L7357 &lt; H7341:L7341*1), "!", "")</f>
        <v/>
      </c>
      <c r="F7357" s="59" t="str">
        <f>F7326</f>
        <v>[currency code]</v>
      </c>
      <c r="H7357" s="23"/>
      <c r="I7357" s="23"/>
      <c r="J7357" s="23"/>
      <c r="K7357" s="23"/>
      <c r="L7357" s="23"/>
    </row>
    <row r="7358" spans="2:13" s="1" customFormat="1" ht="15" hidden="1" customHeight="1" outlineLevel="1" x14ac:dyDescent="0.15">
      <c r="B7358" s="7"/>
      <c r="D7358" s="64" t="str">
        <f t="shared" si="426"/>
        <v>[Role 4]</v>
      </c>
      <c r="E7358" s="62" t="str" cm="1">
        <f t="array" ref="E7358">IF(OR(H7342:L7342*H7358:L7358 &lt; H7342:L7342*1), "!", "")</f>
        <v/>
      </c>
      <c r="F7358" s="59" t="str">
        <f>F7326</f>
        <v>[currency code]</v>
      </c>
      <c r="H7358" s="23"/>
      <c r="I7358" s="23"/>
      <c r="J7358" s="23"/>
      <c r="K7358" s="23"/>
      <c r="L7358" s="23"/>
    </row>
    <row r="7359" spans="2:13" s="1" customFormat="1" ht="15" hidden="1" customHeight="1" outlineLevel="1" x14ac:dyDescent="0.15">
      <c r="B7359" s="7"/>
      <c r="D7359" s="64" t="str">
        <f t="shared" si="426"/>
        <v>[Role 5]</v>
      </c>
      <c r="E7359" s="62" t="str" cm="1">
        <f t="array" ref="E7359">IF(OR(H7343:L7343*H7359:L7359 &lt; H7343:L7343*1), "!", "")</f>
        <v/>
      </c>
      <c r="F7359" s="59" t="str">
        <f>F7326</f>
        <v>[currency code]</v>
      </c>
      <c r="H7359" s="23"/>
      <c r="I7359" s="23"/>
      <c r="J7359" s="23"/>
      <c r="K7359" s="23"/>
      <c r="L7359" s="23"/>
    </row>
    <row r="7360" spans="2:13" s="1" customFormat="1" ht="15" hidden="1" customHeight="1" outlineLevel="1" x14ac:dyDescent="0.15">
      <c r="B7360" s="7"/>
      <c r="D7360" s="64" t="str">
        <f t="shared" si="426"/>
        <v>[Role 6]</v>
      </c>
      <c r="E7360" s="62" t="str" cm="1">
        <f t="array" ref="E7360">IF(OR(H7344:L7344*H7360:L7360 &lt; H7344:L7344*1), "!", "")</f>
        <v/>
      </c>
      <c r="F7360" s="59" t="str">
        <f>F7326</f>
        <v>[currency code]</v>
      </c>
      <c r="H7360" s="23"/>
      <c r="I7360" s="23"/>
      <c r="J7360" s="23"/>
      <c r="K7360" s="23"/>
      <c r="L7360" s="23"/>
    </row>
    <row r="7361" spans="2:13" s="1" customFormat="1" ht="15" hidden="1" customHeight="1" outlineLevel="1" x14ac:dyDescent="0.15">
      <c r="B7361" s="7"/>
      <c r="D7361" s="64" t="str">
        <f t="shared" si="426"/>
        <v>[Role 7]</v>
      </c>
      <c r="E7361" s="62" t="str" cm="1">
        <f t="array" ref="E7361">IF(OR(H7345:L7345*H7361:L7361 &lt; H7345:L7345*1), "!", "")</f>
        <v/>
      </c>
      <c r="F7361" s="59" t="str">
        <f>F7326</f>
        <v>[currency code]</v>
      </c>
      <c r="H7361" s="23"/>
      <c r="I7361" s="23"/>
      <c r="J7361" s="23"/>
      <c r="K7361" s="23"/>
      <c r="L7361" s="23"/>
    </row>
    <row r="7362" spans="2:13" s="1" customFormat="1" ht="15" hidden="1" customHeight="1" outlineLevel="1" x14ac:dyDescent="0.15">
      <c r="B7362" s="7"/>
      <c r="D7362" s="64" t="str">
        <f t="shared" si="426"/>
        <v>[Role 8]</v>
      </c>
      <c r="E7362" s="62" t="str" cm="1">
        <f t="array" ref="E7362">IF(OR(H7346:L7346*H7362:L7362 &lt; H7346:L7346*1), "!", "")</f>
        <v/>
      </c>
      <c r="F7362" s="59" t="str">
        <f>F7326</f>
        <v>[currency code]</v>
      </c>
      <c r="H7362" s="23"/>
      <c r="I7362" s="23"/>
      <c r="J7362" s="23"/>
      <c r="K7362" s="23"/>
      <c r="L7362" s="23"/>
    </row>
    <row r="7363" spans="2:13" ht="10" hidden="1" customHeight="1" outlineLevel="1" x14ac:dyDescent="0.15">
      <c r="D7363" s="1"/>
      <c r="E7363" s="1"/>
      <c r="F7363" s="1"/>
      <c r="H7363" s="1"/>
      <c r="I7363" s="1"/>
      <c r="J7363" s="1"/>
      <c r="K7363" s="1"/>
      <c r="L7363" s="1"/>
    </row>
    <row r="7364" spans="2:13" ht="15" hidden="1" customHeight="1" outlineLevel="1" x14ac:dyDescent="0.15">
      <c r="D7364" s="61" t="s">
        <v>309</v>
      </c>
      <c r="E7364" s="1"/>
      <c r="F7364" s="1"/>
      <c r="H7364" s="104" t="s">
        <v>326</v>
      </c>
      <c r="I7364" s="1"/>
      <c r="J7364" s="1"/>
      <c r="K7364" s="1"/>
      <c r="L7364" s="1"/>
    </row>
    <row r="7365" spans="2:13" s="1" customFormat="1" ht="15" hidden="1" customHeight="1" outlineLevel="1" x14ac:dyDescent="0.15">
      <c r="B7365" s="7"/>
      <c r="D7365" s="64" t="str">
        <f t="shared" ref="D7365:D7372" si="427">D7339</f>
        <v>[Role 1]</v>
      </c>
      <c r="E7365" s="43"/>
      <c r="F7365" s="8" t="str">
        <f t="shared" ref="F7365:F7372" si="428">ReportingCurrency</f>
        <v>USD</v>
      </c>
      <c r="H7365" s="28">
        <f>IF(OR(H7328=0, H7339=0), 0, H7355/H7328)</f>
        <v>0</v>
      </c>
      <c r="I7365" s="28">
        <f>IF(OR(I7328=0, I7339=0), 0, I7355/I7328)</f>
        <v>0</v>
      </c>
      <c r="J7365" s="28">
        <f>IF(OR(J7328=0, J7339=0), 0, J7355/J7328)</f>
        <v>0</v>
      </c>
      <c r="K7365" s="28">
        <f>IF(OR(K7328=0, K7339=0), 0, K7355/K7328)</f>
        <v>0</v>
      </c>
      <c r="L7365" s="28">
        <f>IF(OR(L7328=0, L7339=0), 0, L7355/L7328)</f>
        <v>0</v>
      </c>
    </row>
    <row r="7366" spans="2:13" s="1" customFormat="1" ht="15" hidden="1" customHeight="1" outlineLevel="1" x14ac:dyDescent="0.15">
      <c r="B7366" s="7"/>
      <c r="D7366" s="64" t="str">
        <f t="shared" si="427"/>
        <v>[Role 2]</v>
      </c>
      <c r="E7366" s="43"/>
      <c r="F7366" s="8" t="str">
        <f t="shared" si="428"/>
        <v>USD</v>
      </c>
      <c r="H7366" s="28">
        <f>IF(OR(H7328=0, H7340=0), 0, H7356/H7328)</f>
        <v>0</v>
      </c>
      <c r="I7366" s="28">
        <f>IF(OR(I7328=0, I7340=0), 0, I7356/I7328)</f>
        <v>0</v>
      </c>
      <c r="J7366" s="28">
        <f>IF(OR(J7328=0, J7340=0), 0, J7356/J7328)</f>
        <v>0</v>
      </c>
      <c r="K7366" s="28">
        <f>IF(OR(K7328=0, K7340=0), 0, K7356/K7328)</f>
        <v>0</v>
      </c>
      <c r="L7366" s="28">
        <f>IF(OR(L7328=0, L7340=0), 0, L7356/L7328)</f>
        <v>0</v>
      </c>
    </row>
    <row r="7367" spans="2:13" s="1" customFormat="1" ht="15" hidden="1" customHeight="1" outlineLevel="1" x14ac:dyDescent="0.15">
      <c r="B7367" s="7"/>
      <c r="D7367" s="64" t="str">
        <f t="shared" si="427"/>
        <v>[Role 3]</v>
      </c>
      <c r="E7367" s="43"/>
      <c r="F7367" s="8" t="str">
        <f t="shared" si="428"/>
        <v>USD</v>
      </c>
      <c r="H7367" s="28">
        <f>IF(OR(H7328=0, H7341=0), 0, H7357/H7328)</f>
        <v>0</v>
      </c>
      <c r="I7367" s="28">
        <f>IF(OR(I7328=0, I7341=0), 0, I7357/I7328)</f>
        <v>0</v>
      </c>
      <c r="J7367" s="28">
        <f>IF(OR(J7328=0, J7341=0), 0, J7357/J7328)</f>
        <v>0</v>
      </c>
      <c r="K7367" s="28">
        <f>IF(OR(K7328=0, K7341=0), 0, K7357/K7328)</f>
        <v>0</v>
      </c>
      <c r="L7367" s="28">
        <f>IF(OR(L7328=0, L7341=0), 0, L7357/L7328)</f>
        <v>0</v>
      </c>
    </row>
    <row r="7368" spans="2:13" s="1" customFormat="1" ht="15" hidden="1" customHeight="1" outlineLevel="1" x14ac:dyDescent="0.15">
      <c r="B7368" s="7"/>
      <c r="D7368" s="64" t="str">
        <f t="shared" si="427"/>
        <v>[Role 4]</v>
      </c>
      <c r="E7368" s="43"/>
      <c r="F7368" s="8" t="str">
        <f t="shared" si="428"/>
        <v>USD</v>
      </c>
      <c r="H7368" s="28">
        <f>IF(OR(H7328=0, H7342=0), 0, H7358/H7328)</f>
        <v>0</v>
      </c>
      <c r="I7368" s="28">
        <f>IF(OR(I7328=0, I7342=0), 0, I7358/I7328)</f>
        <v>0</v>
      </c>
      <c r="J7368" s="28">
        <f>IF(OR(J7328=0, J7342=0), 0, J7358/J7328)</f>
        <v>0</v>
      </c>
      <c r="K7368" s="28">
        <f>IF(OR(K7328=0, K7342=0), 0, K7358/K7328)</f>
        <v>0</v>
      </c>
      <c r="L7368" s="28">
        <f>IF(OR(L7328=0, L7342=0), 0, L7358/L7328)</f>
        <v>0</v>
      </c>
    </row>
    <row r="7369" spans="2:13" s="1" customFormat="1" ht="15" hidden="1" customHeight="1" outlineLevel="1" x14ac:dyDescent="0.15">
      <c r="B7369" s="7"/>
      <c r="D7369" s="64" t="str">
        <f t="shared" si="427"/>
        <v>[Role 5]</v>
      </c>
      <c r="E7369" s="43"/>
      <c r="F7369" s="8" t="str">
        <f t="shared" si="428"/>
        <v>USD</v>
      </c>
      <c r="H7369" s="28">
        <f>IF(OR(H7328=0, H7343=0), 0, H7359/H7328)</f>
        <v>0</v>
      </c>
      <c r="I7369" s="28">
        <f>IF(OR(I7328=0, I7343=0), 0, I7359/I7328)</f>
        <v>0</v>
      </c>
      <c r="J7369" s="28">
        <f>IF(OR(J7328=0, J7343=0), 0, J7359/J7328)</f>
        <v>0</v>
      </c>
      <c r="K7369" s="28">
        <f>IF(OR(K7328=0, K7343=0), 0, K7359/K7328)</f>
        <v>0</v>
      </c>
      <c r="L7369" s="28">
        <f>IF(OR(L7328=0, L7343=0), 0, L7359/L7328)</f>
        <v>0</v>
      </c>
    </row>
    <row r="7370" spans="2:13" s="1" customFormat="1" ht="15" hidden="1" customHeight="1" outlineLevel="1" x14ac:dyDescent="0.15">
      <c r="B7370" s="7"/>
      <c r="D7370" s="64" t="str">
        <f t="shared" si="427"/>
        <v>[Role 6]</v>
      </c>
      <c r="E7370" s="43"/>
      <c r="F7370" s="8" t="str">
        <f t="shared" si="428"/>
        <v>USD</v>
      </c>
      <c r="H7370" s="28">
        <f>IF(OR(H7328=0, H7344=0), 0, H7360/H7328)</f>
        <v>0</v>
      </c>
      <c r="I7370" s="28">
        <f>IF(OR(I7328=0, I7344=0), 0, I7360/I7328)</f>
        <v>0</v>
      </c>
      <c r="J7370" s="28">
        <f>IF(OR(J7328=0, J7344=0), 0, J7360/J7328)</f>
        <v>0</v>
      </c>
      <c r="K7370" s="28">
        <f>IF(OR(K7328=0, K7344=0), 0, K7360/K7328)</f>
        <v>0</v>
      </c>
      <c r="L7370" s="28">
        <f>IF(OR(L7328=0, L7344=0), 0, L7360/L7328)</f>
        <v>0</v>
      </c>
    </row>
    <row r="7371" spans="2:13" s="1" customFormat="1" ht="15" hidden="1" customHeight="1" outlineLevel="1" x14ac:dyDescent="0.15">
      <c r="B7371" s="7"/>
      <c r="D7371" s="64" t="str">
        <f t="shared" si="427"/>
        <v>[Role 7]</v>
      </c>
      <c r="E7371" s="43"/>
      <c r="F7371" s="8" t="str">
        <f t="shared" si="428"/>
        <v>USD</v>
      </c>
      <c r="H7371" s="28">
        <f>IF(OR(H7328=0, H7345=0), 0, H7361/H7328)</f>
        <v>0</v>
      </c>
      <c r="I7371" s="28">
        <f>IF(OR(I7328=0, I7345=0), 0, I7361/I7328)</f>
        <v>0</v>
      </c>
      <c r="J7371" s="28">
        <f>IF(OR(J7328=0, J7345=0), 0, J7361/J7328)</f>
        <v>0</v>
      </c>
      <c r="K7371" s="28">
        <f>IF(OR(K7328=0, K7345=0), 0, K7361/K7328)</f>
        <v>0</v>
      </c>
      <c r="L7371" s="28">
        <f>IF(OR(L7328=0, L7345=0), 0, L7361/L7328)</f>
        <v>0</v>
      </c>
    </row>
    <row r="7372" spans="2:13" s="1" customFormat="1" ht="15" hidden="1" customHeight="1" outlineLevel="1" x14ac:dyDescent="0.15">
      <c r="B7372" s="7"/>
      <c r="D7372" s="64" t="str">
        <f t="shared" si="427"/>
        <v>[Role 8]</v>
      </c>
      <c r="E7372" s="43"/>
      <c r="F7372" s="8" t="str">
        <f t="shared" si="428"/>
        <v>USD</v>
      </c>
      <c r="H7372" s="28">
        <f>IF(OR(H7328=0, H7346=0), 0, H7362/H7328)</f>
        <v>0</v>
      </c>
      <c r="I7372" s="28">
        <f>IF(OR(I7328=0, I7346=0), 0, I7362/I7328)</f>
        <v>0</v>
      </c>
      <c r="J7372" s="28">
        <f>IF(OR(J7328=0, J7346=0), 0, J7362/J7328)</f>
        <v>0</v>
      </c>
      <c r="K7372" s="28">
        <f>IF(OR(K7328=0, K7346=0), 0, K7362/K7328)</f>
        <v>0</v>
      </c>
      <c r="L7372" s="28">
        <f>IF(OR(L7328=0, L7346=0), 0, L7362/L7328)</f>
        <v>0</v>
      </c>
    </row>
    <row r="7373" spans="2:13" hidden="1" outlineLevel="1" x14ac:dyDescent="0.15"/>
    <row r="7374" spans="2:13" s="1" customFormat="1" ht="18" hidden="1" customHeight="1" outlineLevel="1" x14ac:dyDescent="0.15">
      <c r="B7374" s="7"/>
      <c r="C7374" s="95" t="s">
        <v>10</v>
      </c>
      <c r="D7374" s="95"/>
      <c r="E7374" s="95"/>
      <c r="F7374" s="96"/>
      <c r="G7374" s="96"/>
      <c r="H7374" s="103" t="s">
        <v>4</v>
      </c>
      <c r="I7374" s="96" t="s">
        <v>5</v>
      </c>
      <c r="J7374" s="96" t="s">
        <v>6</v>
      </c>
      <c r="K7374" s="96" t="s">
        <v>257</v>
      </c>
      <c r="L7374" s="96" t="s">
        <v>258</v>
      </c>
      <c r="M7374" s="96"/>
    </row>
    <row r="7375" spans="2:13" ht="10" hidden="1" customHeight="1" outlineLevel="1" x14ac:dyDescent="0.15"/>
    <row r="7376" spans="2:13" s="1" customFormat="1" ht="15" hidden="1" customHeight="1" outlineLevel="1" x14ac:dyDescent="0.15">
      <c r="B7376" s="7"/>
      <c r="D7376" s="9" t="s">
        <v>17</v>
      </c>
      <c r="F7376" s="8" t="s">
        <v>9</v>
      </c>
      <c r="H7376" s="29">
        <f>H7350</f>
        <v>0</v>
      </c>
      <c r="I7376" s="29">
        <f>I7350</f>
        <v>0</v>
      </c>
      <c r="J7376" s="29">
        <f>J7350</f>
        <v>0</v>
      </c>
      <c r="K7376" s="29">
        <f>K7350</f>
        <v>0</v>
      </c>
      <c r="L7376" s="29">
        <f>L7350</f>
        <v>0</v>
      </c>
    </row>
    <row r="7377" spans="2:13" ht="4" hidden="1" customHeight="1" outlineLevel="1" x14ac:dyDescent="0.15">
      <c r="D7377" s="9"/>
      <c r="F7377" s="1"/>
      <c r="H7377" s="1"/>
      <c r="I7377" s="1"/>
      <c r="J7377" s="1"/>
      <c r="K7377" s="1"/>
      <c r="L7377" s="1"/>
    </row>
    <row r="7378" spans="2:13" s="1" customFormat="1" ht="15" hidden="1" customHeight="1" outlineLevel="1" x14ac:dyDescent="0.15">
      <c r="B7378" s="7"/>
      <c r="D7378" s="9" t="s">
        <v>249</v>
      </c>
      <c r="F7378" s="8" t="s">
        <v>9</v>
      </c>
      <c r="H7378" s="29" cm="1">
        <f t="array" ref="H7378">SUM(H7339:H7346 * (H7355:H7362 &lt;H7326))</f>
        <v>0</v>
      </c>
      <c r="I7378" s="29" cm="1">
        <f t="array" ref="I7378">SUM(I7339:I7346 * (I7355:I7362 &lt;I7326))</f>
        <v>0</v>
      </c>
      <c r="J7378" s="29" cm="1">
        <f t="array" ref="J7378">SUM(J7339:J7346 * (J7355:J7362 &lt;J7326))</f>
        <v>0</v>
      </c>
      <c r="K7378" s="29" cm="1">
        <f t="array" ref="K7378">SUM(K7339:K7346 * (K7355:K7362 &lt;K7326))</f>
        <v>0</v>
      </c>
      <c r="L7378" s="29" cm="1">
        <f t="array" ref="L7378">SUM(L7339:L7346 * (L7355:L7362 &lt;L7326))</f>
        <v>0</v>
      </c>
    </row>
    <row r="7379" spans="2:13" ht="4" hidden="1" customHeight="1" outlineLevel="1" x14ac:dyDescent="0.15">
      <c r="D7379" s="9"/>
      <c r="F7379" s="1"/>
      <c r="H7379" s="1"/>
      <c r="I7379" s="1"/>
      <c r="J7379" s="1"/>
      <c r="K7379" s="1"/>
      <c r="L7379" s="1"/>
    </row>
    <row r="7380" spans="2:13" s="1" customFormat="1" ht="15" hidden="1" customHeight="1" outlineLevel="1" x14ac:dyDescent="0.15">
      <c r="B7380" s="7"/>
      <c r="D7380" s="9" t="s">
        <v>11</v>
      </c>
      <c r="F7380" s="8" t="str">
        <f>ReportingCurrencyUnitLables</f>
        <v>USD 000s</v>
      </c>
      <c r="H7380" s="29">
        <f>H7330 * H7350 / 1000</f>
        <v>0</v>
      </c>
      <c r="I7380" s="105">
        <f t="shared" ref="I7380:L7380" si="429">I7330 * I7350 / 1000</f>
        <v>0</v>
      </c>
      <c r="J7380" s="29">
        <f t="shared" si="429"/>
        <v>0</v>
      </c>
      <c r="K7380" s="29">
        <f t="shared" si="429"/>
        <v>0</v>
      </c>
      <c r="L7380" s="29">
        <f t="shared" si="429"/>
        <v>0</v>
      </c>
    </row>
    <row r="7381" spans="2:13" ht="4" hidden="1" customHeight="1" outlineLevel="1" x14ac:dyDescent="0.15">
      <c r="D7381" s="9"/>
      <c r="F7381" s="1"/>
      <c r="H7381" s="1"/>
      <c r="I7381" s="1"/>
      <c r="J7381" s="1"/>
      <c r="K7381" s="1"/>
      <c r="L7381" s="1"/>
    </row>
    <row r="7382" spans="2:13" s="1" customFormat="1" ht="15" hidden="1" customHeight="1" outlineLevel="1" x14ac:dyDescent="0.15">
      <c r="B7382" s="7"/>
      <c r="D7382" s="9" t="s">
        <v>13</v>
      </c>
      <c r="F7382" s="8" t="s">
        <v>14</v>
      </c>
      <c r="H7382" s="30">
        <f>IF(H7376=0,0,H7378 / H7376)</f>
        <v>0</v>
      </c>
      <c r="I7382" s="30">
        <f>IF(I7376=0,0,I7378 / I7376)</f>
        <v>0</v>
      </c>
      <c r="J7382" s="30">
        <f>IF(J7376=0,0,J7378 / J7376)</f>
        <v>0</v>
      </c>
      <c r="K7382" s="30">
        <f>IF(K7376=0,0,K7378 / K7376)</f>
        <v>0</v>
      </c>
      <c r="L7382" s="30">
        <f>IF(L7376=0,0,L7378 / L7376)</f>
        <v>0</v>
      </c>
    </row>
    <row r="7383" spans="2:13" ht="4" hidden="1" customHeight="1" outlineLevel="1" x14ac:dyDescent="0.15">
      <c r="D7383" s="9"/>
      <c r="F7383" s="1"/>
      <c r="H7383" s="1"/>
      <c r="I7383" s="1"/>
      <c r="J7383" s="1"/>
      <c r="K7383" s="1"/>
      <c r="L7383" s="1"/>
    </row>
    <row r="7384" spans="2:13" ht="15" hidden="1" customHeight="1" outlineLevel="1" x14ac:dyDescent="0.15">
      <c r="D7384" s="9" t="s">
        <v>301</v>
      </c>
      <c r="F7384" s="8" t="str">
        <f>ReportingCurrencyUnitLables</f>
        <v>USD 000s</v>
      </c>
      <c r="G7384" s="1"/>
      <c r="H7384" s="105" cm="1">
        <f t="array" ref="H7384">SUM((H7365:H7372&lt;H7330) * (H7330 - H7365:H7372) * H7339:H7346) / 1000</f>
        <v>0</v>
      </c>
      <c r="I7384" s="105" cm="1">
        <f t="array" ref="I7384">SUM((I7365:I7372&lt;I7330) * (I7330 - I7365:I7372) * I7339:I7346) / 1000</f>
        <v>0</v>
      </c>
      <c r="J7384" s="105" cm="1">
        <f t="array" ref="J7384">SUM((J7365:J7372&lt;J7330) * (J7330 - J7365:J7372) * J7339:J7346) / 1000</f>
        <v>0</v>
      </c>
      <c r="K7384" s="105" cm="1">
        <f t="array" ref="K7384">SUM((K7365:K7372&lt;K7330) * (K7330 - K7365:K7372) * K7339:K7346) / 1000</f>
        <v>0</v>
      </c>
      <c r="L7384" s="105" cm="1">
        <f t="array" ref="L7384">SUM((L7365:L7372&lt;L7330) * (L7330 - L7365:L7372) * L7339:L7346) / 1000</f>
        <v>0</v>
      </c>
    </row>
    <row r="7385" spans="2:13" ht="4" hidden="1" customHeight="1" outlineLevel="1" x14ac:dyDescent="0.15">
      <c r="D7385" s="9"/>
      <c r="F7385" s="1"/>
      <c r="H7385" s="1"/>
      <c r="I7385" s="1"/>
      <c r="J7385" s="1"/>
      <c r="K7385" s="1"/>
      <c r="L7385" s="1"/>
    </row>
    <row r="7386" spans="2:13" s="1" customFormat="1" ht="15" hidden="1" customHeight="1" outlineLevel="1" x14ac:dyDescent="0.15">
      <c r="B7386" s="7"/>
      <c r="D7386" s="9" t="s">
        <v>252</v>
      </c>
      <c r="F7386" s="8" t="s">
        <v>250</v>
      </c>
      <c r="H7386" s="30">
        <f>IF(H7380=0, 0, H7384/H7380)</f>
        <v>0</v>
      </c>
      <c r="I7386" s="30">
        <f>IF(I7380=0, 0, I7384/I7380)</f>
        <v>0</v>
      </c>
      <c r="J7386" s="30">
        <f>IF(J7380=0, 0, J7384/J7380)</f>
        <v>0</v>
      </c>
      <c r="K7386" s="30">
        <f>IF(K7380=0, 0, K7384/K7380)</f>
        <v>0</v>
      </c>
      <c r="L7386" s="30">
        <f>IF(L7380=0, 0, L7384/L7380)</f>
        <v>0</v>
      </c>
    </row>
    <row r="7387" spans="2:13" ht="4" hidden="1" customHeight="1" outlineLevel="1" x14ac:dyDescent="0.15">
      <c r="D7387" s="9"/>
      <c r="F7387" s="1"/>
      <c r="H7387" s="1"/>
      <c r="I7387" s="1"/>
      <c r="J7387" s="1"/>
      <c r="K7387" s="1"/>
      <c r="L7387" s="1"/>
    </row>
    <row r="7388" spans="2:13" s="1" customFormat="1" ht="15" hidden="1" customHeight="1" outlineLevel="1" x14ac:dyDescent="0.15">
      <c r="B7388" s="7"/>
      <c r="C7388" s="7"/>
      <c r="D7388" s="9" t="s">
        <v>251</v>
      </c>
      <c r="F7388" s="8" t="s">
        <v>259</v>
      </c>
      <c r="H7388" s="31"/>
      <c r="I7388" s="30">
        <f>IF(H7386=0, 0, -(I7386-H7386) / H7386)</f>
        <v>0</v>
      </c>
      <c r="J7388" s="30">
        <f>IF(I7386=0, 0, -(J7386-I7386) / I7386)</f>
        <v>0</v>
      </c>
      <c r="K7388" s="30">
        <f>IF(J7386=0, 0, -(K7386-J7386) / J7386)</f>
        <v>0</v>
      </c>
      <c r="L7388" s="30">
        <f>IF(K7386=0, 0, -(L7386-K7386) / K7386)</f>
        <v>0</v>
      </c>
    </row>
    <row r="7389" spans="2:13" hidden="1" outlineLevel="1" x14ac:dyDescent="0.15"/>
    <row r="7390" spans="2:13" s="1" customFormat="1" ht="18" hidden="1" customHeight="1" outlineLevel="1" x14ac:dyDescent="0.15">
      <c r="B7390" s="7"/>
      <c r="C7390" s="95" t="s">
        <v>241</v>
      </c>
      <c r="D7390" s="95"/>
      <c r="E7390" s="97">
        <f>IF(AND(J7317 = "Yes", OR(ISBLANK(Worker_Type_Filter), Worker_Type_Filter = H7322),
 OR(ISBLANK(Country_Filter), Country_Filter = J7322)), 1, 0)</f>
        <v>1</v>
      </c>
      <c r="F7390" s="96"/>
      <c r="G7390" s="96"/>
      <c r="H7390" s="96" t="s">
        <v>4</v>
      </c>
      <c r="I7390" s="96" t="s">
        <v>5</v>
      </c>
      <c r="J7390" s="96" t="s">
        <v>6</v>
      </c>
      <c r="K7390" s="96" t="s">
        <v>257</v>
      </c>
      <c r="L7390" s="96" t="s">
        <v>258</v>
      </c>
      <c r="M7390" s="96"/>
    </row>
    <row r="7391" spans="2:13" ht="10" hidden="1" customHeight="1" outlineLevel="1" x14ac:dyDescent="0.15">
      <c r="C7391" s="44" t="s">
        <v>248</v>
      </c>
    </row>
    <row r="7392" spans="2:13" ht="4" hidden="1" customHeight="1" outlineLevel="1" x14ac:dyDescent="0.15"/>
    <row r="7393" spans="2:14" s="1" customFormat="1" ht="15" hidden="1" customHeight="1" outlineLevel="1" x14ac:dyDescent="0.15">
      <c r="B7393" s="7"/>
      <c r="C7393" s="19">
        <v>1</v>
      </c>
      <c r="D7393" s="9" t="s">
        <v>17</v>
      </c>
      <c r="F7393" s="8" t="s">
        <v>9</v>
      </c>
      <c r="H7393" s="29">
        <f>H7376 * $E7390</f>
        <v>0</v>
      </c>
      <c r="I7393" s="29">
        <f>I7376 * $E7390</f>
        <v>0</v>
      </c>
      <c r="J7393" s="29">
        <f>J7376 * $E7390</f>
        <v>0</v>
      </c>
      <c r="K7393" s="29">
        <f>K7376 * $E7390</f>
        <v>0</v>
      </c>
      <c r="L7393" s="29">
        <f>L7376 * $E7390</f>
        <v>0</v>
      </c>
    </row>
    <row r="7394" spans="2:14" ht="4" hidden="1" customHeight="1" outlineLevel="1" x14ac:dyDescent="0.15">
      <c r="D7394" s="9"/>
      <c r="F7394" s="1"/>
      <c r="H7394" s="1"/>
      <c r="I7394" s="1"/>
      <c r="J7394" s="1"/>
      <c r="K7394" s="1"/>
      <c r="L7394" s="1"/>
    </row>
    <row r="7395" spans="2:14" s="1" customFormat="1" ht="15" hidden="1" customHeight="1" outlineLevel="1" x14ac:dyDescent="0.15">
      <c r="B7395" s="7"/>
      <c r="C7395" s="19">
        <v>2</v>
      </c>
      <c r="D7395" s="9" t="s">
        <v>249</v>
      </c>
      <c r="F7395" s="8" t="s">
        <v>9</v>
      </c>
      <c r="H7395" s="29">
        <f>H7378 * $E7390</f>
        <v>0</v>
      </c>
      <c r="I7395" s="29">
        <f>I7378 * $E7390</f>
        <v>0</v>
      </c>
      <c r="J7395" s="29">
        <f>J7378 * $E7390</f>
        <v>0</v>
      </c>
      <c r="K7395" s="29">
        <f>K7378 * $E7390</f>
        <v>0</v>
      </c>
      <c r="L7395" s="29">
        <f>L7378 * $E7390</f>
        <v>0</v>
      </c>
    </row>
    <row r="7396" spans="2:14" ht="4" hidden="1" customHeight="1" outlineLevel="1" x14ac:dyDescent="0.15">
      <c r="D7396" s="9"/>
      <c r="F7396" s="1"/>
      <c r="H7396" s="1"/>
      <c r="I7396" s="1"/>
      <c r="J7396" s="1"/>
      <c r="K7396" s="1"/>
      <c r="L7396" s="1"/>
    </row>
    <row r="7397" spans="2:14" s="1" customFormat="1" ht="15" hidden="1" customHeight="1" outlineLevel="1" x14ac:dyDescent="0.15">
      <c r="B7397" s="7"/>
      <c r="C7397" s="19">
        <v>3</v>
      </c>
      <c r="D7397" s="9" t="s">
        <v>11</v>
      </c>
      <c r="F7397" s="8" t="str">
        <f>ReportingCurrencyUnitLables</f>
        <v>USD 000s</v>
      </c>
      <c r="H7397" s="29">
        <f>H7380 * $E7390</f>
        <v>0</v>
      </c>
      <c r="I7397" s="29">
        <f>I7380 * $E7390</f>
        <v>0</v>
      </c>
      <c r="J7397" s="29">
        <f>J7380 * $E7390</f>
        <v>0</v>
      </c>
      <c r="K7397" s="29">
        <f>K7380 * $E7390</f>
        <v>0</v>
      </c>
      <c r="L7397" s="29">
        <f>L7380 * $E7390</f>
        <v>0</v>
      </c>
    </row>
    <row r="7398" spans="2:14" ht="4" hidden="1" customHeight="1" outlineLevel="1" x14ac:dyDescent="0.15">
      <c r="D7398" s="9"/>
      <c r="F7398" s="1"/>
      <c r="H7398" s="1"/>
      <c r="I7398" s="1"/>
      <c r="J7398" s="1"/>
      <c r="K7398" s="1"/>
      <c r="L7398" s="1"/>
    </row>
    <row r="7399" spans="2:14" s="1" customFormat="1" ht="15" hidden="1" customHeight="1" outlineLevel="1" x14ac:dyDescent="0.15">
      <c r="B7399" s="7"/>
      <c r="C7399" s="19">
        <v>4</v>
      </c>
      <c r="D7399" s="9" t="s">
        <v>256</v>
      </c>
      <c r="F7399" s="8" t="str">
        <f>ReportingCurrencyUnitLables</f>
        <v>USD 000s</v>
      </c>
      <c r="H7399" s="29">
        <f>H7384 * $E7390</f>
        <v>0</v>
      </c>
      <c r="I7399" s="29">
        <f>I7384 * $E7390</f>
        <v>0</v>
      </c>
      <c r="J7399" s="29">
        <f>J7384 * $E7390</f>
        <v>0</v>
      </c>
      <c r="K7399" s="29">
        <f>K7384 * $E7390</f>
        <v>0</v>
      </c>
      <c r="L7399" s="29">
        <f>L7384 * $E7390</f>
        <v>0</v>
      </c>
    </row>
    <row r="7400" spans="2:14" ht="4" hidden="1" customHeight="1" outlineLevel="1" x14ac:dyDescent="0.15">
      <c r="D7400" s="9"/>
      <c r="F7400" s="1"/>
      <c r="H7400" s="1"/>
      <c r="I7400" s="1"/>
      <c r="J7400" s="1"/>
      <c r="K7400" s="1"/>
      <c r="L7400" s="1"/>
    </row>
    <row r="7401" spans="2:14" ht="10" hidden="1" customHeight="1" outlineLevel="1" x14ac:dyDescent="0.15">
      <c r="B7401" s="45"/>
      <c r="C7401" s="41"/>
      <c r="D7401" s="41"/>
      <c r="E7401" s="41"/>
      <c r="F7401" s="41"/>
      <c r="G7401" s="41"/>
      <c r="H7401" s="41"/>
      <c r="I7401" s="46"/>
      <c r="J7401" s="46"/>
      <c r="K7401" s="46"/>
      <c r="L7401" s="41"/>
      <c r="M7401" s="41"/>
      <c r="N7401" s="1"/>
    </row>
    <row r="7402" spans="2:14" ht="10" customHeight="1" x14ac:dyDescent="0.15"/>
    <row r="7403" spans="2:14" s="1" customFormat="1" ht="19" collapsed="1" x14ac:dyDescent="0.15">
      <c r="B7403" s="87" cm="1">
        <f t="array" aca="1" ref="B7403" ca="1">MAX($B$2:OFFSET(B7403,-1,0)+1)</f>
        <v>87</v>
      </c>
      <c r="C7403" s="88" t="str">
        <f>UPPER(J7408) &amp;" / " &amp; K7408  &amp; " / " &amp; L7408 &amp; " / " &amp; H7408</f>
        <v xml:space="preserve"> /  /  / </v>
      </c>
      <c r="D7403" s="88"/>
      <c r="E7403" s="41"/>
      <c r="F7403" s="41"/>
      <c r="G7403" s="41"/>
      <c r="H7403" s="62" t="str">
        <f>IF(COUNTIF(E7405:E7485, "!")&gt;0, "!", "")</f>
        <v/>
      </c>
      <c r="I7403" s="18" t="s">
        <v>240</v>
      </c>
      <c r="J7403" s="2" t="s">
        <v>210</v>
      </c>
      <c r="K7403" s="18" t="s">
        <v>266</v>
      </c>
      <c r="L7403" s="42">
        <f>E7476</f>
        <v>1</v>
      </c>
      <c r="M7403" s="41"/>
    </row>
    <row r="7404" spans="2:14" s="1" customFormat="1" ht="4" hidden="1" customHeight="1" outlineLevel="1" x14ac:dyDescent="0.15">
      <c r="B7404" s="92"/>
      <c r="C7404" s="93"/>
      <c r="D7404" s="93"/>
      <c r="E7404" s="93"/>
      <c r="F7404" s="93"/>
      <c r="G7404" s="93"/>
      <c r="H7404" s="93"/>
      <c r="I7404" s="94"/>
      <c r="J7404" s="94"/>
      <c r="K7404" s="94"/>
      <c r="L7404" s="93"/>
      <c r="M7404" s="93"/>
    </row>
    <row r="7405" spans="2:14" ht="10" hidden="1" customHeight="1" outlineLevel="1" x14ac:dyDescent="0.15"/>
    <row r="7406" spans="2:14" ht="15" hidden="1" customHeight="1" outlineLevel="1" x14ac:dyDescent="0.15">
      <c r="D7406" s="1"/>
      <c r="E7406" s="1"/>
      <c r="H7406" s="4" t="s">
        <v>1</v>
      </c>
      <c r="J7406" s="4" t="s">
        <v>0</v>
      </c>
      <c r="K7406" s="4" t="s">
        <v>209</v>
      </c>
      <c r="L7406" s="4" t="s">
        <v>263</v>
      </c>
    </row>
    <row r="7407" spans="2:14" ht="5" hidden="1" customHeight="1" outlineLevel="1" x14ac:dyDescent="0.15">
      <c r="D7407" s="1"/>
      <c r="E7407" s="1"/>
      <c r="H7407" s="1"/>
      <c r="J7407" s="1"/>
      <c r="K7407" s="1"/>
      <c r="L7407" s="1"/>
    </row>
    <row r="7408" spans="2:14" ht="15" hidden="1" customHeight="1" outlineLevel="1" x14ac:dyDescent="0.15">
      <c r="D7408" s="9" t="s">
        <v>2</v>
      </c>
      <c r="E7408" s="1"/>
      <c r="H7408" s="2"/>
      <c r="J7408" s="2"/>
      <c r="K7408" s="2"/>
      <c r="L7408" s="2"/>
    </row>
    <row r="7409" spans="2:13" hidden="1" outlineLevel="1" x14ac:dyDescent="0.15">
      <c r="D7409" s="1"/>
      <c r="E7409" s="1"/>
      <c r="F7409" s="1"/>
      <c r="H7409" s="1"/>
      <c r="I7409" s="1"/>
      <c r="J7409" s="1"/>
      <c r="K7409" s="1"/>
      <c r="L7409" s="1"/>
    </row>
    <row r="7410" spans="2:13" s="1" customFormat="1" ht="18" hidden="1" customHeight="1" outlineLevel="1" x14ac:dyDescent="0.15">
      <c r="B7410" s="7"/>
      <c r="C7410" s="95" t="s">
        <v>3</v>
      </c>
      <c r="D7410" s="95"/>
      <c r="E7410" s="95"/>
      <c r="F7410" s="96"/>
      <c r="G7410" s="96"/>
      <c r="H7410" s="96" t="s">
        <v>4</v>
      </c>
      <c r="I7410" s="96" t="s">
        <v>5</v>
      </c>
      <c r="J7410" s="96" t="s">
        <v>6</v>
      </c>
      <c r="K7410" s="96" t="s">
        <v>257</v>
      </c>
      <c r="L7410" s="96" t="s">
        <v>258</v>
      </c>
      <c r="M7410" s="96"/>
    </row>
    <row r="7411" spans="2:13" ht="10" hidden="1" customHeight="1" outlineLevel="1" x14ac:dyDescent="0.15">
      <c r="H7411" s="1"/>
      <c r="I7411" s="1"/>
      <c r="J7411" s="1"/>
      <c r="K7411" s="1"/>
      <c r="L7411" s="1"/>
    </row>
    <row r="7412" spans="2:13" s="1" customFormat="1" ht="15" hidden="1" customHeight="1" outlineLevel="1" x14ac:dyDescent="0.15">
      <c r="B7412" s="7"/>
      <c r="D7412" s="9" t="s">
        <v>3</v>
      </c>
      <c r="F7412" s="17" t="s">
        <v>331</v>
      </c>
      <c r="H7412" s="22"/>
      <c r="I7412" s="22"/>
      <c r="J7412" s="22"/>
      <c r="K7412" s="22"/>
      <c r="L7412" s="22"/>
    </row>
    <row r="7413" spans="2:13" ht="4" hidden="1" customHeight="1" outlineLevel="1" x14ac:dyDescent="0.15">
      <c r="D7413" s="1"/>
      <c r="E7413" s="1"/>
      <c r="F7413" s="1"/>
      <c r="H7413" s="1"/>
      <c r="I7413" s="1"/>
      <c r="J7413" s="1"/>
      <c r="K7413" s="1"/>
      <c r="L7413" s="1"/>
    </row>
    <row r="7414" spans="2:13" s="1" customFormat="1" ht="15" hidden="1" customHeight="1" outlineLevel="1" x14ac:dyDescent="0.15">
      <c r="B7414" s="7"/>
      <c r="D7414" s="9" t="s">
        <v>246</v>
      </c>
      <c r="F7414" s="8" t="str">
        <f>F7416 &amp; ":" &amp; F7412</f>
        <v>USD:[currency code]</v>
      </c>
      <c r="H7414" s="24"/>
      <c r="I7414" s="24"/>
      <c r="J7414" s="24"/>
      <c r="K7414" s="24"/>
      <c r="L7414" s="24"/>
    </row>
    <row r="7415" spans="2:13" ht="4" hidden="1" customHeight="1" outlineLevel="1" x14ac:dyDescent="0.15">
      <c r="D7415" s="1"/>
      <c r="E7415" s="1"/>
      <c r="F7415" s="1"/>
      <c r="H7415" s="1"/>
      <c r="I7415" s="1"/>
      <c r="J7415" s="1"/>
      <c r="K7415" s="1"/>
      <c r="L7415" s="1"/>
    </row>
    <row r="7416" spans="2:13" s="1" customFormat="1" ht="15" hidden="1" customHeight="1" outlineLevel="1" x14ac:dyDescent="0.15">
      <c r="B7416" s="7"/>
      <c r="D7416" s="9" t="s">
        <v>16</v>
      </c>
      <c r="F7416" s="8" t="str">
        <f>ReportingCurrency</f>
        <v>USD</v>
      </c>
      <c r="H7416" s="28">
        <f>IF(H7414=0, 0, H7412/H7414)</f>
        <v>0</v>
      </c>
      <c r="I7416" s="28">
        <f>IF(I7414=0, 0, I7412/I7414)</f>
        <v>0</v>
      </c>
      <c r="J7416" s="28">
        <f>IF(J7414=0, 0, J7412/J7414)</f>
        <v>0</v>
      </c>
      <c r="K7416" s="28">
        <f>IF(K7414=0, 0, K7412/K7414)</f>
        <v>0</v>
      </c>
      <c r="L7416" s="28">
        <f>IF(L7414=0, 0, L7412/L7414)</f>
        <v>0</v>
      </c>
    </row>
    <row r="7417" spans="2:13" ht="4" hidden="1" customHeight="1" outlineLevel="1" x14ac:dyDescent="0.15">
      <c r="D7417" s="1"/>
      <c r="E7417" s="1"/>
      <c r="F7417" s="1"/>
      <c r="H7417" s="1"/>
      <c r="I7417" s="1"/>
      <c r="J7417" s="1"/>
      <c r="K7417" s="1"/>
      <c r="L7417" s="1"/>
    </row>
    <row r="7418" spans="2:13" s="1" customFormat="1" ht="15" hidden="1" customHeight="1" outlineLevel="1" x14ac:dyDescent="0.15">
      <c r="B7418" s="7"/>
      <c r="D7418" s="9" t="s">
        <v>253</v>
      </c>
      <c r="F7418" s="8" t="s">
        <v>254</v>
      </c>
      <c r="H7418" s="2"/>
      <c r="I7418" s="2"/>
      <c r="J7418" s="2"/>
      <c r="K7418" s="2"/>
      <c r="L7418" s="2"/>
    </row>
    <row r="7419" spans="2:13" ht="4" hidden="1" customHeight="1" outlineLevel="1" x14ac:dyDescent="0.15">
      <c r="D7419" s="1"/>
      <c r="E7419" s="1"/>
      <c r="F7419" s="1"/>
      <c r="H7419" s="1"/>
      <c r="I7419" s="1"/>
      <c r="J7419" s="1"/>
      <c r="K7419" s="1"/>
      <c r="L7419" s="1"/>
    </row>
    <row r="7420" spans="2:13" s="1" customFormat="1" ht="15" hidden="1" customHeight="1" outlineLevel="1" x14ac:dyDescent="0.15">
      <c r="B7420" s="7"/>
      <c r="D7420" s="9" t="s">
        <v>279</v>
      </c>
      <c r="F7420" s="8" t="s">
        <v>255</v>
      </c>
      <c r="H7420" s="25"/>
      <c r="I7420" s="25"/>
      <c r="J7420" s="25"/>
      <c r="K7420" s="25"/>
      <c r="L7420" s="25"/>
    </row>
    <row r="7421" spans="2:13" hidden="1" outlineLevel="1" x14ac:dyDescent="0.15">
      <c r="D7421" s="1"/>
      <c r="E7421" s="1"/>
      <c r="F7421" s="1"/>
      <c r="H7421" s="1"/>
      <c r="I7421" s="1"/>
      <c r="J7421" s="1"/>
      <c r="K7421" s="1"/>
      <c r="L7421" s="1"/>
    </row>
    <row r="7422" spans="2:13" s="1" customFormat="1" ht="18" hidden="1" customHeight="1" outlineLevel="1" x14ac:dyDescent="0.15">
      <c r="B7422" s="7"/>
      <c r="C7422" s="95" t="s">
        <v>8</v>
      </c>
      <c r="D7422" s="95"/>
      <c r="E7422" s="95"/>
      <c r="F7422" s="96"/>
      <c r="G7422" s="96"/>
      <c r="H7422" s="96" t="s">
        <v>4</v>
      </c>
      <c r="I7422" s="96" t="s">
        <v>5</v>
      </c>
      <c r="J7422" s="96" t="s">
        <v>6</v>
      </c>
      <c r="K7422" s="96" t="s">
        <v>257</v>
      </c>
      <c r="L7422" s="96" t="s">
        <v>258</v>
      </c>
      <c r="M7422" s="96"/>
    </row>
    <row r="7423" spans="2:13" ht="10" hidden="1" customHeight="1" outlineLevel="1" x14ac:dyDescent="0.15">
      <c r="H7423" s="1"/>
      <c r="I7423" s="1"/>
      <c r="J7423" s="1"/>
      <c r="K7423" s="1"/>
      <c r="L7423" s="1"/>
    </row>
    <row r="7424" spans="2:13" ht="15" hidden="1" customHeight="1" outlineLevel="1" x14ac:dyDescent="0.15">
      <c r="D7424" s="9" t="s">
        <v>323</v>
      </c>
      <c r="E7424" s="1"/>
      <c r="F7424" s="1"/>
      <c r="H7424" s="65"/>
      <c r="I7424" s="1"/>
      <c r="J7424" s="1"/>
      <c r="K7424" s="1"/>
      <c r="L7424" s="1"/>
    </row>
    <row r="7425" spans="2:13" s="1" customFormat="1" ht="15" hidden="1" customHeight="1" outlineLevel="1" x14ac:dyDescent="0.15">
      <c r="B7425" s="7"/>
      <c r="D7425" s="63" t="s">
        <v>317</v>
      </c>
      <c r="F7425" s="8" t="s">
        <v>18</v>
      </c>
      <c r="H7425" s="23"/>
      <c r="I7425" s="23"/>
      <c r="J7425" s="23"/>
      <c r="K7425" s="23"/>
      <c r="L7425" s="23"/>
    </row>
    <row r="7426" spans="2:13" s="1" customFormat="1" ht="15" hidden="1" customHeight="1" outlineLevel="1" x14ac:dyDescent="0.15">
      <c r="B7426" s="7"/>
      <c r="D7426" s="63" t="s">
        <v>302</v>
      </c>
      <c r="F7426" s="8" t="s">
        <v>18</v>
      </c>
      <c r="H7426" s="23"/>
      <c r="I7426" s="23"/>
      <c r="J7426" s="23"/>
      <c r="K7426" s="23"/>
      <c r="L7426" s="23"/>
    </row>
    <row r="7427" spans="2:13" s="1" customFormat="1" ht="15" hidden="1" customHeight="1" outlineLevel="1" x14ac:dyDescent="0.15">
      <c r="B7427" s="7"/>
      <c r="D7427" s="63" t="s">
        <v>303</v>
      </c>
      <c r="F7427" s="8" t="s">
        <v>18</v>
      </c>
      <c r="H7427" s="23"/>
      <c r="I7427" s="23"/>
      <c r="J7427" s="23"/>
      <c r="K7427" s="23"/>
      <c r="L7427" s="23"/>
    </row>
    <row r="7428" spans="2:13" s="1" customFormat="1" ht="15" hidden="1" customHeight="1" outlineLevel="1" x14ac:dyDescent="0.15">
      <c r="B7428" s="7"/>
      <c r="D7428" s="63" t="s">
        <v>304</v>
      </c>
      <c r="F7428" s="8" t="s">
        <v>18</v>
      </c>
      <c r="H7428" s="23"/>
      <c r="I7428" s="23"/>
      <c r="J7428" s="23"/>
      <c r="K7428" s="23"/>
      <c r="L7428" s="23"/>
    </row>
    <row r="7429" spans="2:13" s="1" customFormat="1" ht="15" hidden="1" customHeight="1" outlineLevel="1" x14ac:dyDescent="0.15">
      <c r="B7429" s="7"/>
      <c r="D7429" s="63" t="s">
        <v>318</v>
      </c>
      <c r="F7429" s="8" t="s">
        <v>18</v>
      </c>
      <c r="H7429" s="23"/>
      <c r="I7429" s="23"/>
      <c r="J7429" s="23"/>
      <c r="K7429" s="23"/>
      <c r="L7429" s="23"/>
    </row>
    <row r="7430" spans="2:13" s="1" customFormat="1" ht="15" hidden="1" customHeight="1" outlineLevel="1" x14ac:dyDescent="0.15">
      <c r="B7430" s="7"/>
      <c r="D7430" s="63" t="s">
        <v>319</v>
      </c>
      <c r="F7430" s="8" t="s">
        <v>18</v>
      </c>
      <c r="H7430" s="23"/>
      <c r="I7430" s="23"/>
      <c r="J7430" s="23"/>
      <c r="K7430" s="23"/>
      <c r="L7430" s="23"/>
    </row>
    <row r="7431" spans="2:13" s="1" customFormat="1" ht="15" hidden="1" customHeight="1" outlineLevel="1" x14ac:dyDescent="0.15">
      <c r="B7431" s="7"/>
      <c r="D7431" s="63" t="s">
        <v>320</v>
      </c>
      <c r="F7431" s="8" t="s">
        <v>18</v>
      </c>
      <c r="H7431" s="23"/>
      <c r="I7431" s="23"/>
      <c r="J7431" s="23"/>
      <c r="K7431" s="23"/>
      <c r="L7431" s="23"/>
    </row>
    <row r="7432" spans="2:13" s="1" customFormat="1" ht="15" hidden="1" customHeight="1" outlineLevel="1" x14ac:dyDescent="0.15">
      <c r="B7432" s="7"/>
      <c r="D7432" s="63" t="s">
        <v>321</v>
      </c>
      <c r="F7432" s="8" t="s">
        <v>18</v>
      </c>
      <c r="H7432" s="23"/>
      <c r="I7432" s="23"/>
      <c r="J7432" s="23"/>
      <c r="K7432" s="23"/>
      <c r="L7432" s="23"/>
    </row>
    <row r="7433" spans="2:13" ht="4" hidden="1" customHeight="1" outlineLevel="1" x14ac:dyDescent="0.15">
      <c r="D7433" s="1"/>
      <c r="E7433" s="1"/>
      <c r="F7433" s="1"/>
      <c r="H7433" s="1"/>
      <c r="I7433" s="1"/>
      <c r="J7433" s="1"/>
      <c r="K7433" s="1"/>
      <c r="L7433" s="1"/>
    </row>
    <row r="7434" spans="2:13" s="1" customFormat="1" ht="15" hidden="1" customHeight="1" outlineLevel="1" x14ac:dyDescent="0.15">
      <c r="B7434" s="7"/>
      <c r="D7434" s="66" t="s">
        <v>327</v>
      </c>
      <c r="F7434" s="8" t="s">
        <v>18</v>
      </c>
      <c r="H7434" s="23"/>
      <c r="I7434" s="23"/>
      <c r="J7434" s="23"/>
      <c r="K7434" s="23"/>
      <c r="L7434" s="23"/>
    </row>
    <row r="7435" spans="2:13" ht="4" hidden="1" customHeight="1" outlineLevel="1" x14ac:dyDescent="0.15">
      <c r="D7435" s="1"/>
      <c r="E7435" s="1"/>
      <c r="F7435" s="1"/>
      <c r="H7435" s="1"/>
      <c r="I7435" s="1"/>
      <c r="J7435" s="1"/>
      <c r="K7435" s="1"/>
      <c r="L7435" s="1"/>
    </row>
    <row r="7436" spans="2:13" s="1" customFormat="1" ht="15" hidden="1" customHeight="1" outlineLevel="1" x14ac:dyDescent="0.15">
      <c r="B7436" s="7"/>
      <c r="D7436" s="60" t="s">
        <v>310</v>
      </c>
      <c r="E7436"/>
      <c r="F7436" s="8" t="s">
        <v>18</v>
      </c>
      <c r="H7436" s="28">
        <f>SUM(H7425:H7432, H7434)</f>
        <v>0</v>
      </c>
      <c r="I7436" s="28">
        <f t="shared" ref="I7436:L7436" si="430">SUM(I7425:I7432, I7434)</f>
        <v>0</v>
      </c>
      <c r="J7436" s="28">
        <f t="shared" si="430"/>
        <v>0</v>
      </c>
      <c r="K7436" s="28">
        <f t="shared" si="430"/>
        <v>0</v>
      </c>
      <c r="L7436" s="28">
        <f t="shared" si="430"/>
        <v>0</v>
      </c>
    </row>
    <row r="7437" spans="2:13" hidden="1" outlineLevel="1" x14ac:dyDescent="0.15">
      <c r="D7437" s="1"/>
      <c r="E7437" s="1"/>
      <c r="F7437" s="1"/>
      <c r="H7437" s="1"/>
      <c r="I7437" s="1"/>
      <c r="J7437" s="1"/>
      <c r="K7437" s="1"/>
      <c r="L7437" s="1"/>
    </row>
    <row r="7438" spans="2:13" s="1" customFormat="1" ht="18" hidden="1" customHeight="1" outlineLevel="1" x14ac:dyDescent="0.15">
      <c r="B7438" s="7"/>
      <c r="C7438" s="95" t="s">
        <v>322</v>
      </c>
      <c r="D7438" s="95"/>
      <c r="E7438" s="95"/>
      <c r="F7438" s="96"/>
      <c r="G7438" s="96"/>
      <c r="H7438" s="96" t="s">
        <v>4</v>
      </c>
      <c r="I7438" s="96" t="s">
        <v>5</v>
      </c>
      <c r="J7438" s="96" t="s">
        <v>6</v>
      </c>
      <c r="K7438" s="96" t="s">
        <v>257</v>
      </c>
      <c r="L7438" s="96" t="s">
        <v>258</v>
      </c>
      <c r="M7438" s="96"/>
    </row>
    <row r="7439" spans="2:13" ht="10" hidden="1" customHeight="1" outlineLevel="1" x14ac:dyDescent="0.15">
      <c r="H7439" s="1"/>
      <c r="I7439" s="1"/>
      <c r="J7439" s="1"/>
      <c r="K7439" s="1"/>
      <c r="L7439" s="1"/>
    </row>
    <row r="7440" spans="2:13" ht="15" hidden="1" customHeight="1" outlineLevel="1" x14ac:dyDescent="0.15">
      <c r="D7440" s="61" t="s">
        <v>308</v>
      </c>
      <c r="H7440" s="102" t="str" cm="1">
        <f t="array" ref="H7440">IF(OR(E7441:E7448 = "!"), "Red alert = missing data","")</f>
        <v/>
      </c>
      <c r="I7440" s="1"/>
      <c r="J7440" s="1"/>
      <c r="K7440" s="1"/>
      <c r="L7440" s="1"/>
    </row>
    <row r="7441" spans="2:12" s="1" customFormat="1" ht="15" hidden="1" customHeight="1" outlineLevel="1" x14ac:dyDescent="0.15">
      <c r="B7441" s="7"/>
      <c r="D7441" s="64" t="str">
        <f t="shared" ref="D7441:D7448" si="431">D7425</f>
        <v>[Role 1]</v>
      </c>
      <c r="E7441" s="62" t="str" cm="1">
        <f t="array" ref="E7441">IF(OR(H7425:L7425*H7441:L7441 &lt; H7425:L7425*1), "!", "")</f>
        <v/>
      </c>
      <c r="F7441" s="59" t="str">
        <f>F7412</f>
        <v>[currency code]</v>
      </c>
      <c r="H7441" s="23"/>
      <c r="I7441" s="23"/>
      <c r="J7441" s="23"/>
      <c r="K7441" s="23"/>
      <c r="L7441" s="23"/>
    </row>
    <row r="7442" spans="2:12" s="1" customFormat="1" ht="15" hidden="1" customHeight="1" outlineLevel="1" x14ac:dyDescent="0.15">
      <c r="B7442" s="7"/>
      <c r="D7442" s="64" t="str">
        <f t="shared" si="431"/>
        <v>[Role 2]</v>
      </c>
      <c r="E7442" s="62" t="str" cm="1">
        <f t="array" ref="E7442">IF(OR(H7426:L7426*H7442:L7442 &lt; H7426:L7426*1), "!", "")</f>
        <v/>
      </c>
      <c r="F7442" s="59" t="str">
        <f>F7412</f>
        <v>[currency code]</v>
      </c>
      <c r="H7442" s="23"/>
      <c r="I7442" s="23"/>
      <c r="J7442" s="23"/>
      <c r="K7442" s="23"/>
      <c r="L7442" s="23"/>
    </row>
    <row r="7443" spans="2:12" s="1" customFormat="1" ht="15" hidden="1" customHeight="1" outlineLevel="1" x14ac:dyDescent="0.15">
      <c r="B7443" s="7"/>
      <c r="D7443" s="64" t="str">
        <f t="shared" si="431"/>
        <v>[Role 3]</v>
      </c>
      <c r="E7443" s="62" t="str" cm="1">
        <f t="array" ref="E7443">IF(OR(H7427:L7427*H7443:L7443 &lt; H7427:L7427*1), "!", "")</f>
        <v/>
      </c>
      <c r="F7443" s="59" t="str">
        <f>F7412</f>
        <v>[currency code]</v>
      </c>
      <c r="H7443" s="23"/>
      <c r="I7443" s="23"/>
      <c r="J7443" s="23"/>
      <c r="K7443" s="23"/>
      <c r="L7443" s="23"/>
    </row>
    <row r="7444" spans="2:12" s="1" customFormat="1" ht="15" hidden="1" customHeight="1" outlineLevel="1" x14ac:dyDescent="0.15">
      <c r="B7444" s="7"/>
      <c r="D7444" s="64" t="str">
        <f t="shared" si="431"/>
        <v>[Role 4]</v>
      </c>
      <c r="E7444" s="62" t="str" cm="1">
        <f t="array" ref="E7444">IF(OR(H7428:L7428*H7444:L7444 &lt; H7428:L7428*1), "!", "")</f>
        <v/>
      </c>
      <c r="F7444" s="59" t="str">
        <f>F7412</f>
        <v>[currency code]</v>
      </c>
      <c r="H7444" s="23"/>
      <c r="I7444" s="23"/>
      <c r="J7444" s="23"/>
      <c r="K7444" s="23"/>
      <c r="L7444" s="23"/>
    </row>
    <row r="7445" spans="2:12" s="1" customFormat="1" ht="15" hidden="1" customHeight="1" outlineLevel="1" x14ac:dyDescent="0.15">
      <c r="B7445" s="7"/>
      <c r="D7445" s="64" t="str">
        <f t="shared" si="431"/>
        <v>[Role 5]</v>
      </c>
      <c r="E7445" s="62" t="str" cm="1">
        <f t="array" ref="E7445">IF(OR(H7429:L7429*H7445:L7445 &lt; H7429:L7429*1), "!", "")</f>
        <v/>
      </c>
      <c r="F7445" s="59" t="str">
        <f>F7412</f>
        <v>[currency code]</v>
      </c>
      <c r="H7445" s="23"/>
      <c r="I7445" s="23"/>
      <c r="J7445" s="23"/>
      <c r="K7445" s="23"/>
      <c r="L7445" s="23"/>
    </row>
    <row r="7446" spans="2:12" s="1" customFormat="1" ht="15" hidden="1" customHeight="1" outlineLevel="1" x14ac:dyDescent="0.15">
      <c r="B7446" s="7"/>
      <c r="D7446" s="64" t="str">
        <f t="shared" si="431"/>
        <v>[Role 6]</v>
      </c>
      <c r="E7446" s="62" t="str" cm="1">
        <f t="array" ref="E7446">IF(OR(H7430:L7430*H7446:L7446 &lt; H7430:L7430*1), "!", "")</f>
        <v/>
      </c>
      <c r="F7446" s="59" t="str">
        <f>F7412</f>
        <v>[currency code]</v>
      </c>
      <c r="H7446" s="23"/>
      <c r="I7446" s="23"/>
      <c r="J7446" s="23"/>
      <c r="K7446" s="23"/>
      <c r="L7446" s="23"/>
    </row>
    <row r="7447" spans="2:12" s="1" customFormat="1" ht="15" hidden="1" customHeight="1" outlineLevel="1" x14ac:dyDescent="0.15">
      <c r="B7447" s="7"/>
      <c r="D7447" s="64" t="str">
        <f t="shared" si="431"/>
        <v>[Role 7]</v>
      </c>
      <c r="E7447" s="62" t="str" cm="1">
        <f t="array" ref="E7447">IF(OR(H7431:L7431*H7447:L7447 &lt; H7431:L7431*1), "!", "")</f>
        <v/>
      </c>
      <c r="F7447" s="59" t="str">
        <f>F7412</f>
        <v>[currency code]</v>
      </c>
      <c r="H7447" s="23"/>
      <c r="I7447" s="23"/>
      <c r="J7447" s="23"/>
      <c r="K7447" s="23"/>
      <c r="L7447" s="23"/>
    </row>
    <row r="7448" spans="2:12" s="1" customFormat="1" ht="15" hidden="1" customHeight="1" outlineLevel="1" x14ac:dyDescent="0.15">
      <c r="B7448" s="7"/>
      <c r="D7448" s="64" t="str">
        <f t="shared" si="431"/>
        <v>[Role 8]</v>
      </c>
      <c r="E7448" s="62" t="str" cm="1">
        <f t="array" ref="E7448">IF(OR(H7432:L7432*H7448:L7448 &lt; H7432:L7432*1), "!", "")</f>
        <v/>
      </c>
      <c r="F7448" s="59" t="str">
        <f>F7412</f>
        <v>[currency code]</v>
      </c>
      <c r="H7448" s="23"/>
      <c r="I7448" s="23"/>
      <c r="J7448" s="23"/>
      <c r="K7448" s="23"/>
      <c r="L7448" s="23"/>
    </row>
    <row r="7449" spans="2:12" ht="10" hidden="1" customHeight="1" outlineLevel="1" x14ac:dyDescent="0.15">
      <c r="D7449" s="1"/>
      <c r="E7449" s="1"/>
      <c r="F7449" s="1"/>
      <c r="H7449" s="1"/>
      <c r="I7449" s="1"/>
      <c r="J7449" s="1"/>
      <c r="K7449" s="1"/>
      <c r="L7449" s="1"/>
    </row>
    <row r="7450" spans="2:12" ht="15" hidden="1" customHeight="1" outlineLevel="1" x14ac:dyDescent="0.15">
      <c r="D7450" s="61" t="s">
        <v>309</v>
      </c>
      <c r="E7450" s="1"/>
      <c r="F7450" s="1"/>
      <c r="H7450" s="104" t="s">
        <v>326</v>
      </c>
      <c r="I7450" s="1"/>
      <c r="J7450" s="1"/>
      <c r="K7450" s="1"/>
      <c r="L7450" s="1"/>
    </row>
    <row r="7451" spans="2:12" s="1" customFormat="1" ht="15" hidden="1" customHeight="1" outlineLevel="1" x14ac:dyDescent="0.15">
      <c r="B7451" s="7"/>
      <c r="D7451" s="64" t="str">
        <f t="shared" ref="D7451:D7458" si="432">D7425</f>
        <v>[Role 1]</v>
      </c>
      <c r="E7451" s="43"/>
      <c r="F7451" s="8" t="str">
        <f t="shared" ref="F7451:F7458" si="433">ReportingCurrency</f>
        <v>USD</v>
      </c>
      <c r="H7451" s="28">
        <f>IF(OR(H7414=0, H7425=0), 0, H7441/H7414)</f>
        <v>0</v>
      </c>
      <c r="I7451" s="28">
        <f>IF(OR(I7414=0, I7425=0), 0, I7441/I7414)</f>
        <v>0</v>
      </c>
      <c r="J7451" s="28">
        <f>IF(OR(J7414=0, J7425=0), 0, J7441/J7414)</f>
        <v>0</v>
      </c>
      <c r="K7451" s="28">
        <f>IF(OR(K7414=0, K7425=0), 0, K7441/K7414)</f>
        <v>0</v>
      </c>
      <c r="L7451" s="28">
        <f>IF(OR(L7414=0, L7425=0), 0, L7441/L7414)</f>
        <v>0</v>
      </c>
    </row>
    <row r="7452" spans="2:12" s="1" customFormat="1" ht="15" hidden="1" customHeight="1" outlineLevel="1" x14ac:dyDescent="0.15">
      <c r="B7452" s="7"/>
      <c r="D7452" s="64" t="str">
        <f t="shared" si="432"/>
        <v>[Role 2]</v>
      </c>
      <c r="E7452" s="43"/>
      <c r="F7452" s="8" t="str">
        <f t="shared" si="433"/>
        <v>USD</v>
      </c>
      <c r="H7452" s="28">
        <f>IF(OR(H7414=0, H7426=0), 0, H7442/H7414)</f>
        <v>0</v>
      </c>
      <c r="I7452" s="28">
        <f>IF(OR(I7414=0, I7426=0), 0, I7442/I7414)</f>
        <v>0</v>
      </c>
      <c r="J7452" s="28">
        <f>IF(OR(J7414=0, J7426=0), 0, J7442/J7414)</f>
        <v>0</v>
      </c>
      <c r="K7452" s="28">
        <f>IF(OR(K7414=0, K7426=0), 0, K7442/K7414)</f>
        <v>0</v>
      </c>
      <c r="L7452" s="28">
        <f>IF(OR(L7414=0, L7426=0), 0, L7442/L7414)</f>
        <v>0</v>
      </c>
    </row>
    <row r="7453" spans="2:12" s="1" customFormat="1" ht="15" hidden="1" customHeight="1" outlineLevel="1" x14ac:dyDescent="0.15">
      <c r="B7453" s="7"/>
      <c r="D7453" s="64" t="str">
        <f t="shared" si="432"/>
        <v>[Role 3]</v>
      </c>
      <c r="E7453" s="43"/>
      <c r="F7453" s="8" t="str">
        <f t="shared" si="433"/>
        <v>USD</v>
      </c>
      <c r="H7453" s="28">
        <f>IF(OR(H7414=0, H7427=0), 0, H7443/H7414)</f>
        <v>0</v>
      </c>
      <c r="I7453" s="28">
        <f>IF(OR(I7414=0, I7427=0), 0, I7443/I7414)</f>
        <v>0</v>
      </c>
      <c r="J7453" s="28">
        <f>IF(OR(J7414=0, J7427=0), 0, J7443/J7414)</f>
        <v>0</v>
      </c>
      <c r="K7453" s="28">
        <f>IF(OR(K7414=0, K7427=0), 0, K7443/K7414)</f>
        <v>0</v>
      </c>
      <c r="L7453" s="28">
        <f>IF(OR(L7414=0, L7427=0), 0, L7443/L7414)</f>
        <v>0</v>
      </c>
    </row>
    <row r="7454" spans="2:12" s="1" customFormat="1" ht="15" hidden="1" customHeight="1" outlineLevel="1" x14ac:dyDescent="0.15">
      <c r="B7454" s="7"/>
      <c r="D7454" s="64" t="str">
        <f t="shared" si="432"/>
        <v>[Role 4]</v>
      </c>
      <c r="E7454" s="43"/>
      <c r="F7454" s="8" t="str">
        <f t="shared" si="433"/>
        <v>USD</v>
      </c>
      <c r="H7454" s="28">
        <f>IF(OR(H7414=0, H7428=0), 0, H7444/H7414)</f>
        <v>0</v>
      </c>
      <c r="I7454" s="28">
        <f>IF(OR(I7414=0, I7428=0), 0, I7444/I7414)</f>
        <v>0</v>
      </c>
      <c r="J7454" s="28">
        <f>IF(OR(J7414=0, J7428=0), 0, J7444/J7414)</f>
        <v>0</v>
      </c>
      <c r="K7454" s="28">
        <f>IF(OR(K7414=0, K7428=0), 0, K7444/K7414)</f>
        <v>0</v>
      </c>
      <c r="L7454" s="28">
        <f>IF(OR(L7414=0, L7428=0), 0, L7444/L7414)</f>
        <v>0</v>
      </c>
    </row>
    <row r="7455" spans="2:12" s="1" customFormat="1" ht="15" hidden="1" customHeight="1" outlineLevel="1" x14ac:dyDescent="0.15">
      <c r="B7455" s="7"/>
      <c r="D7455" s="64" t="str">
        <f t="shared" si="432"/>
        <v>[Role 5]</v>
      </c>
      <c r="E7455" s="43"/>
      <c r="F7455" s="8" t="str">
        <f t="shared" si="433"/>
        <v>USD</v>
      </c>
      <c r="H7455" s="28">
        <f>IF(OR(H7414=0, H7429=0), 0, H7445/H7414)</f>
        <v>0</v>
      </c>
      <c r="I7455" s="28">
        <f>IF(OR(I7414=0, I7429=0), 0, I7445/I7414)</f>
        <v>0</v>
      </c>
      <c r="J7455" s="28">
        <f>IF(OR(J7414=0, J7429=0), 0, J7445/J7414)</f>
        <v>0</v>
      </c>
      <c r="K7455" s="28">
        <f>IF(OR(K7414=0, K7429=0), 0, K7445/K7414)</f>
        <v>0</v>
      </c>
      <c r="L7455" s="28">
        <f>IF(OR(L7414=0, L7429=0), 0, L7445/L7414)</f>
        <v>0</v>
      </c>
    </row>
    <row r="7456" spans="2:12" s="1" customFormat="1" ht="15" hidden="1" customHeight="1" outlineLevel="1" x14ac:dyDescent="0.15">
      <c r="B7456" s="7"/>
      <c r="D7456" s="64" t="str">
        <f t="shared" si="432"/>
        <v>[Role 6]</v>
      </c>
      <c r="E7456" s="43"/>
      <c r="F7456" s="8" t="str">
        <f t="shared" si="433"/>
        <v>USD</v>
      </c>
      <c r="H7456" s="28">
        <f>IF(OR(H7414=0, H7430=0), 0, H7446/H7414)</f>
        <v>0</v>
      </c>
      <c r="I7456" s="28">
        <f>IF(OR(I7414=0, I7430=0), 0, I7446/I7414)</f>
        <v>0</v>
      </c>
      <c r="J7456" s="28">
        <f>IF(OR(J7414=0, J7430=0), 0, J7446/J7414)</f>
        <v>0</v>
      </c>
      <c r="K7456" s="28">
        <f>IF(OR(K7414=0, K7430=0), 0, K7446/K7414)</f>
        <v>0</v>
      </c>
      <c r="L7456" s="28">
        <f>IF(OR(L7414=0, L7430=0), 0, L7446/L7414)</f>
        <v>0</v>
      </c>
    </row>
    <row r="7457" spans="2:13" s="1" customFormat="1" ht="15" hidden="1" customHeight="1" outlineLevel="1" x14ac:dyDescent="0.15">
      <c r="B7457" s="7"/>
      <c r="D7457" s="64" t="str">
        <f t="shared" si="432"/>
        <v>[Role 7]</v>
      </c>
      <c r="E7457" s="43"/>
      <c r="F7457" s="8" t="str">
        <f t="shared" si="433"/>
        <v>USD</v>
      </c>
      <c r="H7457" s="28">
        <f>IF(OR(H7414=0, H7431=0), 0, H7447/H7414)</f>
        <v>0</v>
      </c>
      <c r="I7457" s="28">
        <f>IF(OR(I7414=0, I7431=0), 0, I7447/I7414)</f>
        <v>0</v>
      </c>
      <c r="J7457" s="28">
        <f>IF(OR(J7414=0, J7431=0), 0, J7447/J7414)</f>
        <v>0</v>
      </c>
      <c r="K7457" s="28">
        <f>IF(OR(K7414=0, K7431=0), 0, K7447/K7414)</f>
        <v>0</v>
      </c>
      <c r="L7457" s="28">
        <f>IF(OR(L7414=0, L7431=0), 0, L7447/L7414)</f>
        <v>0</v>
      </c>
    </row>
    <row r="7458" spans="2:13" s="1" customFormat="1" ht="15" hidden="1" customHeight="1" outlineLevel="1" x14ac:dyDescent="0.15">
      <c r="B7458" s="7"/>
      <c r="D7458" s="64" t="str">
        <f t="shared" si="432"/>
        <v>[Role 8]</v>
      </c>
      <c r="E7458" s="43"/>
      <c r="F7458" s="8" t="str">
        <f t="shared" si="433"/>
        <v>USD</v>
      </c>
      <c r="H7458" s="28">
        <f>IF(OR(H7414=0, H7432=0), 0, H7448/H7414)</f>
        <v>0</v>
      </c>
      <c r="I7458" s="28">
        <f>IF(OR(I7414=0, I7432=0), 0, I7448/I7414)</f>
        <v>0</v>
      </c>
      <c r="J7458" s="28">
        <f>IF(OR(J7414=0, J7432=0), 0, J7448/J7414)</f>
        <v>0</v>
      </c>
      <c r="K7458" s="28">
        <f>IF(OR(K7414=0, K7432=0), 0, K7448/K7414)</f>
        <v>0</v>
      </c>
      <c r="L7458" s="28">
        <f>IF(OR(L7414=0, L7432=0), 0, L7448/L7414)</f>
        <v>0</v>
      </c>
    </row>
    <row r="7459" spans="2:13" hidden="1" outlineLevel="1" x14ac:dyDescent="0.15"/>
    <row r="7460" spans="2:13" s="1" customFormat="1" ht="18" hidden="1" customHeight="1" outlineLevel="1" x14ac:dyDescent="0.15">
      <c r="B7460" s="7"/>
      <c r="C7460" s="95" t="s">
        <v>10</v>
      </c>
      <c r="D7460" s="95"/>
      <c r="E7460" s="95"/>
      <c r="F7460" s="96"/>
      <c r="G7460" s="96"/>
      <c r="H7460" s="103" t="s">
        <v>4</v>
      </c>
      <c r="I7460" s="96" t="s">
        <v>5</v>
      </c>
      <c r="J7460" s="96" t="s">
        <v>6</v>
      </c>
      <c r="K7460" s="96" t="s">
        <v>257</v>
      </c>
      <c r="L7460" s="96" t="s">
        <v>258</v>
      </c>
      <c r="M7460" s="96"/>
    </row>
    <row r="7461" spans="2:13" ht="10" hidden="1" customHeight="1" outlineLevel="1" x14ac:dyDescent="0.15"/>
    <row r="7462" spans="2:13" s="1" customFormat="1" ht="15" hidden="1" customHeight="1" outlineLevel="1" x14ac:dyDescent="0.15">
      <c r="B7462" s="7"/>
      <c r="D7462" s="9" t="s">
        <v>17</v>
      </c>
      <c r="F7462" s="8" t="s">
        <v>9</v>
      </c>
      <c r="H7462" s="29">
        <f>H7436</f>
        <v>0</v>
      </c>
      <c r="I7462" s="29">
        <f>I7436</f>
        <v>0</v>
      </c>
      <c r="J7462" s="29">
        <f>J7436</f>
        <v>0</v>
      </c>
      <c r="K7462" s="29">
        <f>K7436</f>
        <v>0</v>
      </c>
      <c r="L7462" s="29">
        <f>L7436</f>
        <v>0</v>
      </c>
    </row>
    <row r="7463" spans="2:13" ht="4" hidden="1" customHeight="1" outlineLevel="1" x14ac:dyDescent="0.15">
      <c r="D7463" s="9"/>
      <c r="F7463" s="1"/>
      <c r="H7463" s="1"/>
      <c r="I7463" s="1"/>
      <c r="J7463" s="1"/>
      <c r="K7463" s="1"/>
      <c r="L7463" s="1"/>
    </row>
    <row r="7464" spans="2:13" s="1" customFormat="1" ht="15" hidden="1" customHeight="1" outlineLevel="1" x14ac:dyDescent="0.15">
      <c r="B7464" s="7"/>
      <c r="D7464" s="9" t="s">
        <v>249</v>
      </c>
      <c r="F7464" s="8" t="s">
        <v>9</v>
      </c>
      <c r="H7464" s="29" cm="1">
        <f t="array" ref="H7464">SUM(H7425:H7432 * (H7441:H7448 &lt;H7412))</f>
        <v>0</v>
      </c>
      <c r="I7464" s="29" cm="1">
        <f t="array" ref="I7464">SUM(I7425:I7432 * (I7441:I7448 &lt;I7412))</f>
        <v>0</v>
      </c>
      <c r="J7464" s="29" cm="1">
        <f t="array" ref="J7464">SUM(J7425:J7432 * (J7441:J7448 &lt;J7412))</f>
        <v>0</v>
      </c>
      <c r="K7464" s="29" cm="1">
        <f t="array" ref="K7464">SUM(K7425:K7432 * (K7441:K7448 &lt;K7412))</f>
        <v>0</v>
      </c>
      <c r="L7464" s="29" cm="1">
        <f t="array" ref="L7464">SUM(L7425:L7432 * (L7441:L7448 &lt;L7412))</f>
        <v>0</v>
      </c>
    </row>
    <row r="7465" spans="2:13" ht="4" hidden="1" customHeight="1" outlineLevel="1" x14ac:dyDescent="0.15">
      <c r="D7465" s="9"/>
      <c r="F7465" s="1"/>
      <c r="H7465" s="1"/>
      <c r="I7465" s="1"/>
      <c r="J7465" s="1"/>
      <c r="K7465" s="1"/>
      <c r="L7465" s="1"/>
    </row>
    <row r="7466" spans="2:13" s="1" customFormat="1" ht="15" hidden="1" customHeight="1" outlineLevel="1" x14ac:dyDescent="0.15">
      <c r="B7466" s="7"/>
      <c r="D7466" s="9" t="s">
        <v>11</v>
      </c>
      <c r="F7466" s="8" t="str">
        <f>ReportingCurrencyUnitLables</f>
        <v>USD 000s</v>
      </c>
      <c r="H7466" s="29">
        <f>H7416 * H7436 / 1000</f>
        <v>0</v>
      </c>
      <c r="I7466" s="105">
        <f t="shared" ref="I7466:L7466" si="434">I7416 * I7436 / 1000</f>
        <v>0</v>
      </c>
      <c r="J7466" s="29">
        <f t="shared" si="434"/>
        <v>0</v>
      </c>
      <c r="K7466" s="29">
        <f t="shared" si="434"/>
        <v>0</v>
      </c>
      <c r="L7466" s="29">
        <f t="shared" si="434"/>
        <v>0</v>
      </c>
    </row>
    <row r="7467" spans="2:13" ht="4" hidden="1" customHeight="1" outlineLevel="1" x14ac:dyDescent="0.15">
      <c r="D7467" s="9"/>
      <c r="F7467" s="1"/>
      <c r="H7467" s="1"/>
      <c r="I7467" s="1"/>
      <c r="J7467" s="1"/>
      <c r="K7467" s="1"/>
      <c r="L7467" s="1"/>
    </row>
    <row r="7468" spans="2:13" s="1" customFormat="1" ht="15" hidden="1" customHeight="1" outlineLevel="1" x14ac:dyDescent="0.15">
      <c r="B7468" s="7"/>
      <c r="D7468" s="9" t="s">
        <v>13</v>
      </c>
      <c r="F7468" s="8" t="s">
        <v>14</v>
      </c>
      <c r="H7468" s="30">
        <f>IF(H7462=0,0,H7464 / H7462)</f>
        <v>0</v>
      </c>
      <c r="I7468" s="30">
        <f>IF(I7462=0,0,I7464 / I7462)</f>
        <v>0</v>
      </c>
      <c r="J7468" s="30">
        <f>IF(J7462=0,0,J7464 / J7462)</f>
        <v>0</v>
      </c>
      <c r="K7468" s="30">
        <f>IF(K7462=0,0,K7464 / K7462)</f>
        <v>0</v>
      </c>
      <c r="L7468" s="30">
        <f>IF(L7462=0,0,L7464 / L7462)</f>
        <v>0</v>
      </c>
    </row>
    <row r="7469" spans="2:13" ht="4" hidden="1" customHeight="1" outlineLevel="1" x14ac:dyDescent="0.15">
      <c r="D7469" s="9"/>
      <c r="F7469" s="1"/>
      <c r="H7469" s="1"/>
      <c r="I7469" s="1"/>
      <c r="J7469" s="1"/>
      <c r="K7469" s="1"/>
      <c r="L7469" s="1"/>
    </row>
    <row r="7470" spans="2:13" ht="15" hidden="1" customHeight="1" outlineLevel="1" x14ac:dyDescent="0.15">
      <c r="D7470" s="9" t="s">
        <v>301</v>
      </c>
      <c r="F7470" s="8" t="str">
        <f>ReportingCurrencyUnitLables</f>
        <v>USD 000s</v>
      </c>
      <c r="G7470" s="1"/>
      <c r="H7470" s="105" cm="1">
        <f t="array" ref="H7470">SUM((H7451:H7458&lt;H7416) * (H7416 - H7451:H7458) * H7425:H7432) / 1000</f>
        <v>0</v>
      </c>
      <c r="I7470" s="105" cm="1">
        <f t="array" ref="I7470">SUM((I7451:I7458&lt;I7416) * (I7416 - I7451:I7458) * I7425:I7432) / 1000</f>
        <v>0</v>
      </c>
      <c r="J7470" s="105" cm="1">
        <f t="array" ref="J7470">SUM((J7451:J7458&lt;J7416) * (J7416 - J7451:J7458) * J7425:J7432) / 1000</f>
        <v>0</v>
      </c>
      <c r="K7470" s="105" cm="1">
        <f t="array" ref="K7470">SUM((K7451:K7458&lt;K7416) * (K7416 - K7451:K7458) * K7425:K7432) / 1000</f>
        <v>0</v>
      </c>
      <c r="L7470" s="105" cm="1">
        <f t="array" ref="L7470">SUM((L7451:L7458&lt;L7416) * (L7416 - L7451:L7458) * L7425:L7432) / 1000</f>
        <v>0</v>
      </c>
    </row>
    <row r="7471" spans="2:13" ht="4" hidden="1" customHeight="1" outlineLevel="1" x14ac:dyDescent="0.15">
      <c r="D7471" s="9"/>
      <c r="F7471" s="1"/>
      <c r="H7471" s="1"/>
      <c r="I7471" s="1"/>
      <c r="J7471" s="1"/>
      <c r="K7471" s="1"/>
      <c r="L7471" s="1"/>
    </row>
    <row r="7472" spans="2:13" s="1" customFormat="1" ht="15" hidden="1" customHeight="1" outlineLevel="1" x14ac:dyDescent="0.15">
      <c r="B7472" s="7"/>
      <c r="D7472" s="9" t="s">
        <v>252</v>
      </c>
      <c r="F7472" s="8" t="s">
        <v>250</v>
      </c>
      <c r="H7472" s="30">
        <f>IF(H7466=0, 0, H7470/H7466)</f>
        <v>0</v>
      </c>
      <c r="I7472" s="30">
        <f>IF(I7466=0, 0, I7470/I7466)</f>
        <v>0</v>
      </c>
      <c r="J7472" s="30">
        <f>IF(J7466=0, 0, J7470/J7466)</f>
        <v>0</v>
      </c>
      <c r="K7472" s="30">
        <f>IF(K7466=0, 0, K7470/K7466)</f>
        <v>0</v>
      </c>
      <c r="L7472" s="30">
        <f>IF(L7466=0, 0, L7470/L7466)</f>
        <v>0</v>
      </c>
    </row>
    <row r="7473" spans="2:14" ht="4" hidden="1" customHeight="1" outlineLevel="1" x14ac:dyDescent="0.15">
      <c r="D7473" s="9"/>
      <c r="F7473" s="1"/>
      <c r="H7473" s="1"/>
      <c r="I7473" s="1"/>
      <c r="J7473" s="1"/>
      <c r="K7473" s="1"/>
      <c r="L7473" s="1"/>
    </row>
    <row r="7474" spans="2:14" s="1" customFormat="1" ht="15" hidden="1" customHeight="1" outlineLevel="1" x14ac:dyDescent="0.15">
      <c r="B7474" s="7"/>
      <c r="C7474" s="7"/>
      <c r="D7474" s="9" t="s">
        <v>251</v>
      </c>
      <c r="F7474" s="8" t="s">
        <v>259</v>
      </c>
      <c r="H7474" s="31"/>
      <c r="I7474" s="30">
        <f>IF(H7472=0, 0, -(I7472-H7472) / H7472)</f>
        <v>0</v>
      </c>
      <c r="J7474" s="30">
        <f>IF(I7472=0, 0, -(J7472-I7472) / I7472)</f>
        <v>0</v>
      </c>
      <c r="K7474" s="30">
        <f>IF(J7472=0, 0, -(K7472-J7472) / J7472)</f>
        <v>0</v>
      </c>
      <c r="L7474" s="30">
        <f>IF(K7472=0, 0, -(L7472-K7472) / K7472)</f>
        <v>0</v>
      </c>
    </row>
    <row r="7475" spans="2:14" hidden="1" outlineLevel="1" x14ac:dyDescent="0.15"/>
    <row r="7476" spans="2:14" s="1" customFormat="1" ht="18" hidden="1" customHeight="1" outlineLevel="1" x14ac:dyDescent="0.15">
      <c r="B7476" s="7"/>
      <c r="C7476" s="95" t="s">
        <v>241</v>
      </c>
      <c r="D7476" s="95"/>
      <c r="E7476" s="97">
        <f>IF(AND(J7403 = "Yes", OR(ISBLANK(Worker_Type_Filter), Worker_Type_Filter = H7408),
 OR(ISBLANK(Country_Filter), Country_Filter = J7408)), 1, 0)</f>
        <v>1</v>
      </c>
      <c r="F7476" s="96"/>
      <c r="G7476" s="96"/>
      <c r="H7476" s="96" t="s">
        <v>4</v>
      </c>
      <c r="I7476" s="96" t="s">
        <v>5</v>
      </c>
      <c r="J7476" s="96" t="s">
        <v>6</v>
      </c>
      <c r="K7476" s="96" t="s">
        <v>257</v>
      </c>
      <c r="L7476" s="96" t="s">
        <v>258</v>
      </c>
      <c r="M7476" s="96"/>
    </row>
    <row r="7477" spans="2:14" ht="10" hidden="1" customHeight="1" outlineLevel="1" x14ac:dyDescent="0.15">
      <c r="C7477" s="44" t="s">
        <v>248</v>
      </c>
    </row>
    <row r="7478" spans="2:14" ht="4" hidden="1" customHeight="1" outlineLevel="1" x14ac:dyDescent="0.15"/>
    <row r="7479" spans="2:14" s="1" customFormat="1" ht="15" hidden="1" customHeight="1" outlineLevel="1" x14ac:dyDescent="0.15">
      <c r="B7479" s="7"/>
      <c r="C7479" s="19">
        <v>1</v>
      </c>
      <c r="D7479" s="9" t="s">
        <v>17</v>
      </c>
      <c r="F7479" s="8" t="s">
        <v>9</v>
      </c>
      <c r="H7479" s="29">
        <f>H7462 * $E7476</f>
        <v>0</v>
      </c>
      <c r="I7479" s="29">
        <f>I7462 * $E7476</f>
        <v>0</v>
      </c>
      <c r="J7479" s="29">
        <f>J7462 * $E7476</f>
        <v>0</v>
      </c>
      <c r="K7479" s="29">
        <f>K7462 * $E7476</f>
        <v>0</v>
      </c>
      <c r="L7479" s="29">
        <f>L7462 * $E7476</f>
        <v>0</v>
      </c>
    </row>
    <row r="7480" spans="2:14" ht="4" hidden="1" customHeight="1" outlineLevel="1" x14ac:dyDescent="0.15">
      <c r="D7480" s="9"/>
      <c r="F7480" s="1"/>
      <c r="H7480" s="1"/>
      <c r="I7480" s="1"/>
      <c r="J7480" s="1"/>
      <c r="K7480" s="1"/>
      <c r="L7480" s="1"/>
    </row>
    <row r="7481" spans="2:14" s="1" customFormat="1" ht="15" hidden="1" customHeight="1" outlineLevel="1" x14ac:dyDescent="0.15">
      <c r="B7481" s="7"/>
      <c r="C7481" s="19">
        <v>2</v>
      </c>
      <c r="D7481" s="9" t="s">
        <v>249</v>
      </c>
      <c r="F7481" s="8" t="s">
        <v>9</v>
      </c>
      <c r="H7481" s="29">
        <f>H7464 * $E7476</f>
        <v>0</v>
      </c>
      <c r="I7481" s="29">
        <f>I7464 * $E7476</f>
        <v>0</v>
      </c>
      <c r="J7481" s="29">
        <f>J7464 * $E7476</f>
        <v>0</v>
      </c>
      <c r="K7481" s="29">
        <f>K7464 * $E7476</f>
        <v>0</v>
      </c>
      <c r="L7481" s="29">
        <f>L7464 * $E7476</f>
        <v>0</v>
      </c>
    </row>
    <row r="7482" spans="2:14" ht="4" hidden="1" customHeight="1" outlineLevel="1" x14ac:dyDescent="0.15">
      <c r="D7482" s="9"/>
      <c r="F7482" s="1"/>
      <c r="H7482" s="1"/>
      <c r="I7482" s="1"/>
      <c r="J7482" s="1"/>
      <c r="K7482" s="1"/>
      <c r="L7482" s="1"/>
    </row>
    <row r="7483" spans="2:14" s="1" customFormat="1" ht="15" hidden="1" customHeight="1" outlineLevel="1" x14ac:dyDescent="0.15">
      <c r="B7483" s="7"/>
      <c r="C7483" s="19">
        <v>3</v>
      </c>
      <c r="D7483" s="9" t="s">
        <v>11</v>
      </c>
      <c r="F7483" s="8" t="str">
        <f>ReportingCurrencyUnitLables</f>
        <v>USD 000s</v>
      </c>
      <c r="H7483" s="29">
        <f>H7466 * $E7476</f>
        <v>0</v>
      </c>
      <c r="I7483" s="29">
        <f>I7466 * $E7476</f>
        <v>0</v>
      </c>
      <c r="J7483" s="29">
        <f>J7466 * $E7476</f>
        <v>0</v>
      </c>
      <c r="K7483" s="29">
        <f>K7466 * $E7476</f>
        <v>0</v>
      </c>
      <c r="L7483" s="29">
        <f>L7466 * $E7476</f>
        <v>0</v>
      </c>
    </row>
    <row r="7484" spans="2:14" ht="4" hidden="1" customHeight="1" outlineLevel="1" x14ac:dyDescent="0.15">
      <c r="D7484" s="9"/>
      <c r="F7484" s="1"/>
      <c r="H7484" s="1"/>
      <c r="I7484" s="1"/>
      <c r="J7484" s="1"/>
      <c r="K7484" s="1"/>
      <c r="L7484" s="1"/>
    </row>
    <row r="7485" spans="2:14" s="1" customFormat="1" ht="15" hidden="1" customHeight="1" outlineLevel="1" x14ac:dyDescent="0.15">
      <c r="B7485" s="7"/>
      <c r="C7485" s="19">
        <v>4</v>
      </c>
      <c r="D7485" s="9" t="s">
        <v>256</v>
      </c>
      <c r="F7485" s="8" t="str">
        <f>ReportingCurrencyUnitLables</f>
        <v>USD 000s</v>
      </c>
      <c r="H7485" s="29">
        <f>H7470 * $E7476</f>
        <v>0</v>
      </c>
      <c r="I7485" s="29">
        <f>I7470 * $E7476</f>
        <v>0</v>
      </c>
      <c r="J7485" s="29">
        <f>J7470 * $E7476</f>
        <v>0</v>
      </c>
      <c r="K7485" s="29">
        <f>K7470 * $E7476</f>
        <v>0</v>
      </c>
      <c r="L7485" s="29">
        <f>L7470 * $E7476</f>
        <v>0</v>
      </c>
    </row>
    <row r="7486" spans="2:14" ht="4" hidden="1" customHeight="1" outlineLevel="1" x14ac:dyDescent="0.15">
      <c r="D7486" s="9"/>
      <c r="F7486" s="1"/>
      <c r="H7486" s="1"/>
      <c r="I7486" s="1"/>
      <c r="J7486" s="1"/>
      <c r="K7486" s="1"/>
      <c r="L7486" s="1"/>
    </row>
    <row r="7487" spans="2:14" ht="10" hidden="1" customHeight="1" outlineLevel="1" x14ac:dyDescent="0.15">
      <c r="B7487" s="45"/>
      <c r="C7487" s="41"/>
      <c r="D7487" s="41"/>
      <c r="E7487" s="41"/>
      <c r="F7487" s="41"/>
      <c r="G7487" s="41"/>
      <c r="H7487" s="41"/>
      <c r="I7487" s="46"/>
      <c r="J7487" s="46"/>
      <c r="K7487" s="46"/>
      <c r="L7487" s="41"/>
      <c r="M7487" s="41"/>
      <c r="N7487" s="1"/>
    </row>
    <row r="7488" spans="2:14" ht="10" customHeight="1" x14ac:dyDescent="0.15">
      <c r="B7488" s="45"/>
      <c r="C7488" s="41"/>
      <c r="D7488" s="41"/>
      <c r="E7488" s="41"/>
      <c r="F7488" s="41"/>
      <c r="G7488" s="41"/>
      <c r="H7488" s="41"/>
      <c r="I7488" s="46"/>
      <c r="J7488" s="46"/>
      <c r="K7488" s="46"/>
      <c r="L7488" s="41"/>
      <c r="M7488" s="41"/>
      <c r="N7488" s="1"/>
    </row>
    <row r="7489" spans="2:13" s="1" customFormat="1" ht="19" collapsed="1" x14ac:dyDescent="0.15">
      <c r="B7489" s="87" cm="1">
        <f t="array" aca="1" ref="B7489" ca="1">MAX($B$2:OFFSET(B7489,-1,0)+1)</f>
        <v>88</v>
      </c>
      <c r="C7489" s="88" t="str">
        <f>UPPER(J7494) &amp;" / " &amp; K7494  &amp; " / " &amp; L7494 &amp; " / " &amp; H7494</f>
        <v xml:space="preserve"> /  /  / </v>
      </c>
      <c r="D7489" s="88"/>
      <c r="E7489" s="41"/>
      <c r="F7489" s="41"/>
      <c r="G7489" s="41"/>
      <c r="H7489" s="62" t="str">
        <f>IF(COUNTIF(E7491:E7571, "!")&gt;0, "!", "")</f>
        <v/>
      </c>
      <c r="I7489" s="18" t="s">
        <v>240</v>
      </c>
      <c r="J7489" s="2" t="s">
        <v>210</v>
      </c>
      <c r="K7489" s="18" t="s">
        <v>266</v>
      </c>
      <c r="L7489" s="42">
        <f>E7562</f>
        <v>1</v>
      </c>
      <c r="M7489" s="41"/>
    </row>
    <row r="7490" spans="2:13" s="1" customFormat="1" ht="4" hidden="1" customHeight="1" outlineLevel="1" x14ac:dyDescent="0.15">
      <c r="B7490" s="92"/>
      <c r="C7490" s="93"/>
      <c r="D7490" s="93"/>
      <c r="E7490" s="93"/>
      <c r="F7490" s="93"/>
      <c r="G7490" s="93"/>
      <c r="H7490" s="93"/>
      <c r="I7490" s="94"/>
      <c r="J7490" s="94"/>
      <c r="K7490" s="94"/>
      <c r="L7490" s="93"/>
      <c r="M7490" s="93"/>
    </row>
    <row r="7491" spans="2:13" ht="10" hidden="1" customHeight="1" outlineLevel="1" x14ac:dyDescent="0.15"/>
    <row r="7492" spans="2:13" ht="15" hidden="1" customHeight="1" outlineLevel="1" x14ac:dyDescent="0.15">
      <c r="D7492" s="1"/>
      <c r="E7492" s="1"/>
      <c r="H7492" s="4" t="s">
        <v>1</v>
      </c>
      <c r="J7492" s="4" t="s">
        <v>0</v>
      </c>
      <c r="K7492" s="4" t="s">
        <v>209</v>
      </c>
      <c r="L7492" s="4" t="s">
        <v>263</v>
      </c>
    </row>
    <row r="7493" spans="2:13" ht="5" hidden="1" customHeight="1" outlineLevel="1" x14ac:dyDescent="0.15">
      <c r="D7493" s="1"/>
      <c r="E7493" s="1"/>
      <c r="H7493" s="1"/>
      <c r="J7493" s="1"/>
      <c r="K7493" s="1"/>
      <c r="L7493" s="1"/>
    </row>
    <row r="7494" spans="2:13" ht="15" hidden="1" customHeight="1" outlineLevel="1" x14ac:dyDescent="0.15">
      <c r="D7494" s="9" t="s">
        <v>2</v>
      </c>
      <c r="E7494" s="1"/>
      <c r="H7494" s="2"/>
      <c r="J7494" s="2"/>
      <c r="K7494" s="2"/>
      <c r="L7494" s="2"/>
    </row>
    <row r="7495" spans="2:13" hidden="1" outlineLevel="1" x14ac:dyDescent="0.15">
      <c r="D7495" s="1"/>
      <c r="E7495" s="1"/>
      <c r="F7495" s="1"/>
      <c r="H7495" s="1"/>
      <c r="I7495" s="1"/>
      <c r="J7495" s="1"/>
      <c r="K7495" s="1"/>
      <c r="L7495" s="1"/>
    </row>
    <row r="7496" spans="2:13" s="1" customFormat="1" ht="18" hidden="1" customHeight="1" outlineLevel="1" x14ac:dyDescent="0.15">
      <c r="B7496" s="7"/>
      <c r="C7496" s="95" t="s">
        <v>3</v>
      </c>
      <c r="D7496" s="95"/>
      <c r="E7496" s="95"/>
      <c r="F7496" s="96"/>
      <c r="G7496" s="96"/>
      <c r="H7496" s="96" t="s">
        <v>4</v>
      </c>
      <c r="I7496" s="96" t="s">
        <v>5</v>
      </c>
      <c r="J7496" s="96" t="s">
        <v>6</v>
      </c>
      <c r="K7496" s="96" t="s">
        <v>257</v>
      </c>
      <c r="L7496" s="96" t="s">
        <v>258</v>
      </c>
      <c r="M7496" s="96"/>
    </row>
    <row r="7497" spans="2:13" ht="10" hidden="1" customHeight="1" outlineLevel="1" x14ac:dyDescent="0.15">
      <c r="H7497" s="1"/>
      <c r="I7497" s="1"/>
      <c r="J7497" s="1"/>
      <c r="K7497" s="1"/>
      <c r="L7497" s="1"/>
    </row>
    <row r="7498" spans="2:13" s="1" customFormat="1" ht="15" hidden="1" customHeight="1" outlineLevel="1" x14ac:dyDescent="0.15">
      <c r="B7498" s="7"/>
      <c r="D7498" s="9" t="s">
        <v>3</v>
      </c>
      <c r="F7498" s="17" t="s">
        <v>331</v>
      </c>
      <c r="H7498" s="22"/>
      <c r="I7498" s="22"/>
      <c r="J7498" s="22"/>
      <c r="K7498" s="22"/>
      <c r="L7498" s="22"/>
    </row>
    <row r="7499" spans="2:13" ht="4" hidden="1" customHeight="1" outlineLevel="1" x14ac:dyDescent="0.15">
      <c r="D7499" s="1"/>
      <c r="E7499" s="1"/>
      <c r="F7499" s="1"/>
      <c r="H7499" s="1"/>
      <c r="I7499" s="1"/>
      <c r="J7499" s="1"/>
      <c r="K7499" s="1"/>
      <c r="L7499" s="1"/>
    </row>
    <row r="7500" spans="2:13" s="1" customFormat="1" ht="15" hidden="1" customHeight="1" outlineLevel="1" x14ac:dyDescent="0.15">
      <c r="B7500" s="7"/>
      <c r="D7500" s="9" t="s">
        <v>246</v>
      </c>
      <c r="F7500" s="8" t="str">
        <f>F7502 &amp; ":" &amp; F7498</f>
        <v>USD:[currency code]</v>
      </c>
      <c r="H7500" s="24"/>
      <c r="I7500" s="24"/>
      <c r="J7500" s="24"/>
      <c r="K7500" s="24"/>
      <c r="L7500" s="24"/>
    </row>
    <row r="7501" spans="2:13" ht="4" hidden="1" customHeight="1" outlineLevel="1" x14ac:dyDescent="0.15">
      <c r="D7501" s="1"/>
      <c r="E7501" s="1"/>
      <c r="F7501" s="1"/>
      <c r="H7501" s="1"/>
      <c r="I7501" s="1"/>
      <c r="J7501" s="1"/>
      <c r="K7501" s="1"/>
      <c r="L7501" s="1"/>
    </row>
    <row r="7502" spans="2:13" s="1" customFormat="1" ht="15" hidden="1" customHeight="1" outlineLevel="1" x14ac:dyDescent="0.15">
      <c r="B7502" s="7"/>
      <c r="D7502" s="9" t="s">
        <v>16</v>
      </c>
      <c r="F7502" s="8" t="str">
        <f>ReportingCurrency</f>
        <v>USD</v>
      </c>
      <c r="H7502" s="28">
        <f>IF(H7500=0, 0, H7498/H7500)</f>
        <v>0</v>
      </c>
      <c r="I7502" s="28">
        <f>IF(I7500=0, 0, I7498/I7500)</f>
        <v>0</v>
      </c>
      <c r="J7502" s="28">
        <f>IF(J7500=0, 0, J7498/J7500)</f>
        <v>0</v>
      </c>
      <c r="K7502" s="28">
        <f>IF(K7500=0, 0, K7498/K7500)</f>
        <v>0</v>
      </c>
      <c r="L7502" s="28">
        <f>IF(L7500=0, 0, L7498/L7500)</f>
        <v>0</v>
      </c>
    </row>
    <row r="7503" spans="2:13" ht="4" hidden="1" customHeight="1" outlineLevel="1" x14ac:dyDescent="0.15">
      <c r="D7503" s="1"/>
      <c r="E7503" s="1"/>
      <c r="F7503" s="1"/>
      <c r="H7503" s="1"/>
      <c r="I7503" s="1"/>
      <c r="J7503" s="1"/>
      <c r="K7503" s="1"/>
      <c r="L7503" s="1"/>
    </row>
    <row r="7504" spans="2:13" s="1" customFormat="1" ht="15" hidden="1" customHeight="1" outlineLevel="1" x14ac:dyDescent="0.15">
      <c r="B7504" s="7"/>
      <c r="D7504" s="9" t="s">
        <v>253</v>
      </c>
      <c r="F7504" s="8" t="s">
        <v>254</v>
      </c>
      <c r="H7504" s="2"/>
      <c r="I7504" s="2"/>
      <c r="J7504" s="2"/>
      <c r="K7504" s="2"/>
      <c r="L7504" s="2"/>
    </row>
    <row r="7505" spans="2:13" ht="4" hidden="1" customHeight="1" outlineLevel="1" x14ac:dyDescent="0.15">
      <c r="D7505" s="1"/>
      <c r="E7505" s="1"/>
      <c r="F7505" s="1"/>
      <c r="H7505" s="1"/>
      <c r="I7505" s="1"/>
      <c r="J7505" s="1"/>
      <c r="K7505" s="1"/>
      <c r="L7505" s="1"/>
    </row>
    <row r="7506" spans="2:13" s="1" customFormat="1" ht="15" hidden="1" customHeight="1" outlineLevel="1" x14ac:dyDescent="0.15">
      <c r="B7506" s="7"/>
      <c r="D7506" s="9" t="s">
        <v>279</v>
      </c>
      <c r="F7506" s="8" t="s">
        <v>255</v>
      </c>
      <c r="H7506" s="25"/>
      <c r="I7506" s="25"/>
      <c r="J7506" s="25"/>
      <c r="K7506" s="25"/>
      <c r="L7506" s="25"/>
    </row>
    <row r="7507" spans="2:13" hidden="1" outlineLevel="1" x14ac:dyDescent="0.15">
      <c r="D7507" s="1"/>
      <c r="E7507" s="1"/>
      <c r="F7507" s="1"/>
      <c r="H7507" s="1"/>
      <c r="I7507" s="1"/>
      <c r="J7507" s="1"/>
      <c r="K7507" s="1"/>
      <c r="L7507" s="1"/>
    </row>
    <row r="7508" spans="2:13" s="1" customFormat="1" ht="18" hidden="1" customHeight="1" outlineLevel="1" x14ac:dyDescent="0.15">
      <c r="B7508" s="7"/>
      <c r="C7508" s="95" t="s">
        <v>8</v>
      </c>
      <c r="D7508" s="95"/>
      <c r="E7508" s="95"/>
      <c r="F7508" s="96"/>
      <c r="G7508" s="96"/>
      <c r="H7508" s="96" t="s">
        <v>4</v>
      </c>
      <c r="I7508" s="96" t="s">
        <v>5</v>
      </c>
      <c r="J7508" s="96" t="s">
        <v>6</v>
      </c>
      <c r="K7508" s="96" t="s">
        <v>257</v>
      </c>
      <c r="L7508" s="96" t="s">
        <v>258</v>
      </c>
      <c r="M7508" s="96"/>
    </row>
    <row r="7509" spans="2:13" ht="10" hidden="1" customHeight="1" outlineLevel="1" x14ac:dyDescent="0.15">
      <c r="H7509" s="1"/>
      <c r="I7509" s="1"/>
      <c r="J7509" s="1"/>
      <c r="K7509" s="1"/>
      <c r="L7509" s="1"/>
    </row>
    <row r="7510" spans="2:13" ht="15" hidden="1" customHeight="1" outlineLevel="1" x14ac:dyDescent="0.15">
      <c r="D7510" s="9" t="s">
        <v>323</v>
      </c>
      <c r="E7510" s="1"/>
      <c r="F7510" s="1"/>
      <c r="H7510" s="65"/>
      <c r="I7510" s="1"/>
      <c r="J7510" s="1"/>
      <c r="K7510" s="1"/>
      <c r="L7510" s="1"/>
    </row>
    <row r="7511" spans="2:13" s="1" customFormat="1" ht="15" hidden="1" customHeight="1" outlineLevel="1" x14ac:dyDescent="0.15">
      <c r="B7511" s="7"/>
      <c r="D7511" s="63" t="s">
        <v>317</v>
      </c>
      <c r="F7511" s="8" t="s">
        <v>18</v>
      </c>
      <c r="H7511" s="23"/>
      <c r="I7511" s="23"/>
      <c r="J7511" s="23"/>
      <c r="K7511" s="23"/>
      <c r="L7511" s="23"/>
    </row>
    <row r="7512" spans="2:13" s="1" customFormat="1" ht="15" hidden="1" customHeight="1" outlineLevel="1" x14ac:dyDescent="0.15">
      <c r="B7512" s="7"/>
      <c r="D7512" s="63" t="s">
        <v>302</v>
      </c>
      <c r="F7512" s="8" t="s">
        <v>18</v>
      </c>
      <c r="H7512" s="23"/>
      <c r="I7512" s="23"/>
      <c r="J7512" s="23"/>
      <c r="K7512" s="23"/>
      <c r="L7512" s="23"/>
    </row>
    <row r="7513" spans="2:13" s="1" customFormat="1" ht="15" hidden="1" customHeight="1" outlineLevel="1" x14ac:dyDescent="0.15">
      <c r="B7513" s="7"/>
      <c r="D7513" s="63" t="s">
        <v>303</v>
      </c>
      <c r="F7513" s="8" t="s">
        <v>18</v>
      </c>
      <c r="H7513" s="23"/>
      <c r="I7513" s="23"/>
      <c r="J7513" s="23"/>
      <c r="K7513" s="23"/>
      <c r="L7513" s="23"/>
    </row>
    <row r="7514" spans="2:13" s="1" customFormat="1" ht="15" hidden="1" customHeight="1" outlineLevel="1" x14ac:dyDescent="0.15">
      <c r="B7514" s="7"/>
      <c r="D7514" s="63" t="s">
        <v>304</v>
      </c>
      <c r="F7514" s="8" t="s">
        <v>18</v>
      </c>
      <c r="H7514" s="23"/>
      <c r="I7514" s="23"/>
      <c r="J7514" s="23"/>
      <c r="K7514" s="23"/>
      <c r="L7514" s="23"/>
    </row>
    <row r="7515" spans="2:13" s="1" customFormat="1" ht="15" hidden="1" customHeight="1" outlineLevel="1" x14ac:dyDescent="0.15">
      <c r="B7515" s="7"/>
      <c r="D7515" s="63" t="s">
        <v>318</v>
      </c>
      <c r="F7515" s="8" t="s">
        <v>18</v>
      </c>
      <c r="H7515" s="23"/>
      <c r="I7515" s="23"/>
      <c r="J7515" s="23"/>
      <c r="K7515" s="23"/>
      <c r="L7515" s="23"/>
    </row>
    <row r="7516" spans="2:13" s="1" customFormat="1" ht="15" hidden="1" customHeight="1" outlineLevel="1" x14ac:dyDescent="0.15">
      <c r="B7516" s="7"/>
      <c r="D7516" s="63" t="s">
        <v>319</v>
      </c>
      <c r="F7516" s="8" t="s">
        <v>18</v>
      </c>
      <c r="H7516" s="23"/>
      <c r="I7516" s="23"/>
      <c r="J7516" s="23"/>
      <c r="K7516" s="23"/>
      <c r="L7516" s="23"/>
    </row>
    <row r="7517" spans="2:13" s="1" customFormat="1" ht="15" hidden="1" customHeight="1" outlineLevel="1" x14ac:dyDescent="0.15">
      <c r="B7517" s="7"/>
      <c r="D7517" s="63" t="s">
        <v>320</v>
      </c>
      <c r="F7517" s="8" t="s">
        <v>18</v>
      </c>
      <c r="H7517" s="23"/>
      <c r="I7517" s="23"/>
      <c r="J7517" s="23"/>
      <c r="K7517" s="23"/>
      <c r="L7517" s="23"/>
    </row>
    <row r="7518" spans="2:13" s="1" customFormat="1" ht="15" hidden="1" customHeight="1" outlineLevel="1" x14ac:dyDescent="0.15">
      <c r="B7518" s="7"/>
      <c r="D7518" s="63" t="s">
        <v>321</v>
      </c>
      <c r="F7518" s="8" t="s">
        <v>18</v>
      </c>
      <c r="H7518" s="23"/>
      <c r="I7518" s="23"/>
      <c r="J7518" s="23"/>
      <c r="K7518" s="23"/>
      <c r="L7518" s="23"/>
    </row>
    <row r="7519" spans="2:13" ht="4" hidden="1" customHeight="1" outlineLevel="1" x14ac:dyDescent="0.15">
      <c r="D7519" s="1"/>
      <c r="E7519" s="1"/>
      <c r="F7519" s="1"/>
      <c r="H7519" s="1"/>
      <c r="I7519" s="1"/>
      <c r="J7519" s="1"/>
      <c r="K7519" s="1"/>
      <c r="L7519" s="1"/>
    </row>
    <row r="7520" spans="2:13" s="1" customFormat="1" ht="15" hidden="1" customHeight="1" outlineLevel="1" x14ac:dyDescent="0.15">
      <c r="B7520" s="7"/>
      <c r="D7520" s="66" t="s">
        <v>327</v>
      </c>
      <c r="F7520" s="8" t="s">
        <v>18</v>
      </c>
      <c r="H7520" s="23"/>
      <c r="I7520" s="23"/>
      <c r="J7520" s="23"/>
      <c r="K7520" s="23"/>
      <c r="L7520" s="23"/>
    </row>
    <row r="7521" spans="2:13" ht="4" hidden="1" customHeight="1" outlineLevel="1" x14ac:dyDescent="0.15">
      <c r="D7521" s="1"/>
      <c r="E7521" s="1"/>
      <c r="F7521" s="1"/>
      <c r="H7521" s="1"/>
      <c r="I7521" s="1"/>
      <c r="J7521" s="1"/>
      <c r="K7521" s="1"/>
      <c r="L7521" s="1"/>
    </row>
    <row r="7522" spans="2:13" s="1" customFormat="1" ht="15" hidden="1" customHeight="1" outlineLevel="1" x14ac:dyDescent="0.15">
      <c r="B7522" s="7"/>
      <c r="D7522" s="60" t="s">
        <v>310</v>
      </c>
      <c r="E7522"/>
      <c r="F7522" s="8" t="s">
        <v>18</v>
      </c>
      <c r="H7522" s="28">
        <f>SUM(H7511:H7518, H7520)</f>
        <v>0</v>
      </c>
      <c r="I7522" s="28">
        <f t="shared" ref="I7522:L7522" si="435">SUM(I7511:I7518, I7520)</f>
        <v>0</v>
      </c>
      <c r="J7522" s="28">
        <f t="shared" si="435"/>
        <v>0</v>
      </c>
      <c r="K7522" s="28">
        <f t="shared" si="435"/>
        <v>0</v>
      </c>
      <c r="L7522" s="28">
        <f t="shared" si="435"/>
        <v>0</v>
      </c>
    </row>
    <row r="7523" spans="2:13" hidden="1" outlineLevel="1" x14ac:dyDescent="0.15">
      <c r="D7523" s="1"/>
      <c r="E7523" s="1"/>
      <c r="F7523" s="1"/>
      <c r="H7523" s="1"/>
      <c r="I7523" s="1"/>
      <c r="J7523" s="1"/>
      <c r="K7523" s="1"/>
      <c r="L7523" s="1"/>
    </row>
    <row r="7524" spans="2:13" s="1" customFormat="1" ht="18" hidden="1" customHeight="1" outlineLevel="1" x14ac:dyDescent="0.15">
      <c r="B7524" s="7"/>
      <c r="C7524" s="95" t="s">
        <v>322</v>
      </c>
      <c r="D7524" s="95"/>
      <c r="E7524" s="95"/>
      <c r="F7524" s="96"/>
      <c r="G7524" s="96"/>
      <c r="H7524" s="96" t="s">
        <v>4</v>
      </c>
      <c r="I7524" s="96" t="s">
        <v>5</v>
      </c>
      <c r="J7524" s="96" t="s">
        <v>6</v>
      </c>
      <c r="K7524" s="96" t="s">
        <v>257</v>
      </c>
      <c r="L7524" s="96" t="s">
        <v>258</v>
      </c>
      <c r="M7524" s="96"/>
    </row>
    <row r="7525" spans="2:13" ht="10" hidden="1" customHeight="1" outlineLevel="1" x14ac:dyDescent="0.15">
      <c r="H7525" s="1"/>
      <c r="I7525" s="1"/>
      <c r="J7525" s="1"/>
      <c r="K7525" s="1"/>
      <c r="L7525" s="1"/>
    </row>
    <row r="7526" spans="2:13" ht="15" hidden="1" customHeight="1" outlineLevel="1" x14ac:dyDescent="0.15">
      <c r="D7526" s="61" t="s">
        <v>308</v>
      </c>
      <c r="H7526" s="102" t="str" cm="1">
        <f t="array" ref="H7526">IF(OR(E7527:E7534 = "!"), "Red alert = missing data","")</f>
        <v/>
      </c>
      <c r="I7526" s="1"/>
      <c r="J7526" s="1"/>
      <c r="K7526" s="1"/>
      <c r="L7526" s="1"/>
    </row>
    <row r="7527" spans="2:13" s="1" customFormat="1" ht="15" hidden="1" customHeight="1" outlineLevel="1" x14ac:dyDescent="0.15">
      <c r="B7527" s="7"/>
      <c r="D7527" s="64" t="str">
        <f t="shared" ref="D7527:D7534" si="436">D7511</f>
        <v>[Role 1]</v>
      </c>
      <c r="E7527" s="62" t="str" cm="1">
        <f t="array" ref="E7527">IF(OR(H7511:L7511*H7527:L7527 &lt; H7511:L7511*1), "!", "")</f>
        <v/>
      </c>
      <c r="F7527" s="59" t="str">
        <f>F7498</f>
        <v>[currency code]</v>
      </c>
      <c r="H7527" s="23"/>
      <c r="I7527" s="23"/>
      <c r="J7527" s="23"/>
      <c r="K7527" s="23"/>
      <c r="L7527" s="23"/>
    </row>
    <row r="7528" spans="2:13" s="1" customFormat="1" ht="15" hidden="1" customHeight="1" outlineLevel="1" x14ac:dyDescent="0.15">
      <c r="B7528" s="7"/>
      <c r="D7528" s="64" t="str">
        <f t="shared" si="436"/>
        <v>[Role 2]</v>
      </c>
      <c r="E7528" s="62" t="str" cm="1">
        <f t="array" ref="E7528">IF(OR(H7512:L7512*H7528:L7528 &lt; H7512:L7512*1), "!", "")</f>
        <v/>
      </c>
      <c r="F7528" s="59" t="str">
        <f>F7498</f>
        <v>[currency code]</v>
      </c>
      <c r="H7528" s="23"/>
      <c r="I7528" s="23"/>
      <c r="J7528" s="23"/>
      <c r="K7528" s="23"/>
      <c r="L7528" s="23"/>
    </row>
    <row r="7529" spans="2:13" s="1" customFormat="1" ht="15" hidden="1" customHeight="1" outlineLevel="1" x14ac:dyDescent="0.15">
      <c r="B7529" s="7"/>
      <c r="D7529" s="64" t="str">
        <f t="shared" si="436"/>
        <v>[Role 3]</v>
      </c>
      <c r="E7529" s="62" t="str" cm="1">
        <f t="array" ref="E7529">IF(OR(H7513:L7513*H7529:L7529 &lt; H7513:L7513*1), "!", "")</f>
        <v/>
      </c>
      <c r="F7529" s="59" t="str">
        <f>F7498</f>
        <v>[currency code]</v>
      </c>
      <c r="H7529" s="23"/>
      <c r="I7529" s="23"/>
      <c r="J7529" s="23"/>
      <c r="K7529" s="23"/>
      <c r="L7529" s="23"/>
    </row>
    <row r="7530" spans="2:13" s="1" customFormat="1" ht="15" hidden="1" customHeight="1" outlineLevel="1" x14ac:dyDescent="0.15">
      <c r="B7530" s="7"/>
      <c r="D7530" s="64" t="str">
        <f t="shared" si="436"/>
        <v>[Role 4]</v>
      </c>
      <c r="E7530" s="62" t="str" cm="1">
        <f t="array" ref="E7530">IF(OR(H7514:L7514*H7530:L7530 &lt; H7514:L7514*1), "!", "")</f>
        <v/>
      </c>
      <c r="F7530" s="59" t="str">
        <f>F7498</f>
        <v>[currency code]</v>
      </c>
      <c r="H7530" s="23"/>
      <c r="I7530" s="23"/>
      <c r="J7530" s="23"/>
      <c r="K7530" s="23"/>
      <c r="L7530" s="23"/>
    </row>
    <row r="7531" spans="2:13" s="1" customFormat="1" ht="15" hidden="1" customHeight="1" outlineLevel="1" x14ac:dyDescent="0.15">
      <c r="B7531" s="7"/>
      <c r="D7531" s="64" t="str">
        <f t="shared" si="436"/>
        <v>[Role 5]</v>
      </c>
      <c r="E7531" s="62" t="str" cm="1">
        <f t="array" ref="E7531">IF(OR(H7515:L7515*H7531:L7531 &lt; H7515:L7515*1), "!", "")</f>
        <v/>
      </c>
      <c r="F7531" s="59" t="str">
        <f>F7498</f>
        <v>[currency code]</v>
      </c>
      <c r="H7531" s="23"/>
      <c r="I7531" s="23"/>
      <c r="J7531" s="23"/>
      <c r="K7531" s="23"/>
      <c r="L7531" s="23"/>
    </row>
    <row r="7532" spans="2:13" s="1" customFormat="1" ht="15" hidden="1" customHeight="1" outlineLevel="1" x14ac:dyDescent="0.15">
      <c r="B7532" s="7"/>
      <c r="D7532" s="64" t="str">
        <f t="shared" si="436"/>
        <v>[Role 6]</v>
      </c>
      <c r="E7532" s="62" t="str" cm="1">
        <f t="array" ref="E7532">IF(OR(H7516:L7516*H7532:L7532 &lt; H7516:L7516*1), "!", "")</f>
        <v/>
      </c>
      <c r="F7532" s="59" t="str">
        <f>F7498</f>
        <v>[currency code]</v>
      </c>
      <c r="H7532" s="23"/>
      <c r="I7532" s="23"/>
      <c r="J7532" s="23"/>
      <c r="K7532" s="23"/>
      <c r="L7532" s="23"/>
    </row>
    <row r="7533" spans="2:13" s="1" customFormat="1" ht="15" hidden="1" customHeight="1" outlineLevel="1" x14ac:dyDescent="0.15">
      <c r="B7533" s="7"/>
      <c r="D7533" s="64" t="str">
        <f t="shared" si="436"/>
        <v>[Role 7]</v>
      </c>
      <c r="E7533" s="62" t="str" cm="1">
        <f t="array" ref="E7533">IF(OR(H7517:L7517*H7533:L7533 &lt; H7517:L7517*1), "!", "")</f>
        <v/>
      </c>
      <c r="F7533" s="59" t="str">
        <f>F7498</f>
        <v>[currency code]</v>
      </c>
      <c r="H7533" s="23"/>
      <c r="I7533" s="23"/>
      <c r="J7533" s="23"/>
      <c r="K7533" s="23"/>
      <c r="L7533" s="23"/>
    </row>
    <row r="7534" spans="2:13" s="1" customFormat="1" ht="15" hidden="1" customHeight="1" outlineLevel="1" x14ac:dyDescent="0.15">
      <c r="B7534" s="7"/>
      <c r="D7534" s="64" t="str">
        <f t="shared" si="436"/>
        <v>[Role 8]</v>
      </c>
      <c r="E7534" s="62" t="str" cm="1">
        <f t="array" ref="E7534">IF(OR(H7518:L7518*H7534:L7534 &lt; H7518:L7518*1), "!", "")</f>
        <v/>
      </c>
      <c r="F7534" s="59" t="str">
        <f>F7498</f>
        <v>[currency code]</v>
      </c>
      <c r="H7534" s="23"/>
      <c r="I7534" s="23"/>
      <c r="J7534" s="23"/>
      <c r="K7534" s="23"/>
      <c r="L7534" s="23"/>
    </row>
    <row r="7535" spans="2:13" ht="10" hidden="1" customHeight="1" outlineLevel="1" x14ac:dyDescent="0.15">
      <c r="D7535" s="1"/>
      <c r="E7535" s="1"/>
      <c r="F7535" s="1"/>
      <c r="H7535" s="1"/>
      <c r="I7535" s="1"/>
      <c r="J7535" s="1"/>
      <c r="K7535" s="1"/>
      <c r="L7535" s="1"/>
    </row>
    <row r="7536" spans="2:13" ht="15" hidden="1" customHeight="1" outlineLevel="1" x14ac:dyDescent="0.15">
      <c r="D7536" s="61" t="s">
        <v>309</v>
      </c>
      <c r="E7536" s="1"/>
      <c r="F7536" s="1"/>
      <c r="H7536" s="104" t="s">
        <v>326</v>
      </c>
      <c r="I7536" s="1"/>
      <c r="J7536" s="1"/>
      <c r="K7536" s="1"/>
      <c r="L7536" s="1"/>
    </row>
    <row r="7537" spans="2:13" s="1" customFormat="1" ht="15" hidden="1" customHeight="1" outlineLevel="1" x14ac:dyDescent="0.15">
      <c r="B7537" s="7"/>
      <c r="D7537" s="64" t="str">
        <f t="shared" ref="D7537:D7544" si="437">D7511</f>
        <v>[Role 1]</v>
      </c>
      <c r="E7537" s="43"/>
      <c r="F7537" s="8" t="str">
        <f t="shared" ref="F7537:F7544" si="438">ReportingCurrency</f>
        <v>USD</v>
      </c>
      <c r="H7537" s="28">
        <f>IF(OR(H7500=0, H7511=0), 0, H7527/H7500)</f>
        <v>0</v>
      </c>
      <c r="I7537" s="28">
        <f>IF(OR(I7500=0, I7511=0), 0, I7527/I7500)</f>
        <v>0</v>
      </c>
      <c r="J7537" s="28">
        <f>IF(OR(J7500=0, J7511=0), 0, J7527/J7500)</f>
        <v>0</v>
      </c>
      <c r="K7537" s="28">
        <f>IF(OR(K7500=0, K7511=0), 0, K7527/K7500)</f>
        <v>0</v>
      </c>
      <c r="L7537" s="28">
        <f>IF(OR(L7500=0, L7511=0), 0, L7527/L7500)</f>
        <v>0</v>
      </c>
    </row>
    <row r="7538" spans="2:13" s="1" customFormat="1" ht="15" hidden="1" customHeight="1" outlineLevel="1" x14ac:dyDescent="0.15">
      <c r="B7538" s="7"/>
      <c r="D7538" s="64" t="str">
        <f t="shared" si="437"/>
        <v>[Role 2]</v>
      </c>
      <c r="E7538" s="43"/>
      <c r="F7538" s="8" t="str">
        <f t="shared" si="438"/>
        <v>USD</v>
      </c>
      <c r="H7538" s="28">
        <f>IF(OR(H7500=0, H7512=0), 0, H7528/H7500)</f>
        <v>0</v>
      </c>
      <c r="I7538" s="28">
        <f>IF(OR(I7500=0, I7512=0), 0, I7528/I7500)</f>
        <v>0</v>
      </c>
      <c r="J7538" s="28">
        <f>IF(OR(J7500=0, J7512=0), 0, J7528/J7500)</f>
        <v>0</v>
      </c>
      <c r="K7538" s="28">
        <f>IF(OR(K7500=0, K7512=0), 0, K7528/K7500)</f>
        <v>0</v>
      </c>
      <c r="L7538" s="28">
        <f>IF(OR(L7500=0, L7512=0), 0, L7528/L7500)</f>
        <v>0</v>
      </c>
    </row>
    <row r="7539" spans="2:13" s="1" customFormat="1" ht="15" hidden="1" customHeight="1" outlineLevel="1" x14ac:dyDescent="0.15">
      <c r="B7539" s="7"/>
      <c r="D7539" s="64" t="str">
        <f t="shared" si="437"/>
        <v>[Role 3]</v>
      </c>
      <c r="E7539" s="43"/>
      <c r="F7539" s="8" t="str">
        <f t="shared" si="438"/>
        <v>USD</v>
      </c>
      <c r="H7539" s="28">
        <f>IF(OR(H7500=0, H7513=0), 0, H7529/H7500)</f>
        <v>0</v>
      </c>
      <c r="I7539" s="28">
        <f>IF(OR(I7500=0, I7513=0), 0, I7529/I7500)</f>
        <v>0</v>
      </c>
      <c r="J7539" s="28">
        <f>IF(OR(J7500=0, J7513=0), 0, J7529/J7500)</f>
        <v>0</v>
      </c>
      <c r="K7539" s="28">
        <f>IF(OR(K7500=0, K7513=0), 0, K7529/K7500)</f>
        <v>0</v>
      </c>
      <c r="L7539" s="28">
        <f>IF(OR(L7500=0, L7513=0), 0, L7529/L7500)</f>
        <v>0</v>
      </c>
    </row>
    <row r="7540" spans="2:13" s="1" customFormat="1" ht="15" hidden="1" customHeight="1" outlineLevel="1" x14ac:dyDescent="0.15">
      <c r="B7540" s="7"/>
      <c r="D7540" s="64" t="str">
        <f t="shared" si="437"/>
        <v>[Role 4]</v>
      </c>
      <c r="E7540" s="43"/>
      <c r="F7540" s="8" t="str">
        <f t="shared" si="438"/>
        <v>USD</v>
      </c>
      <c r="H7540" s="28">
        <f>IF(OR(H7500=0, H7514=0), 0, H7530/H7500)</f>
        <v>0</v>
      </c>
      <c r="I7540" s="28">
        <f>IF(OR(I7500=0, I7514=0), 0, I7530/I7500)</f>
        <v>0</v>
      </c>
      <c r="J7540" s="28">
        <f>IF(OR(J7500=0, J7514=0), 0, J7530/J7500)</f>
        <v>0</v>
      </c>
      <c r="K7540" s="28">
        <f>IF(OR(K7500=0, K7514=0), 0, K7530/K7500)</f>
        <v>0</v>
      </c>
      <c r="L7540" s="28">
        <f>IF(OR(L7500=0, L7514=0), 0, L7530/L7500)</f>
        <v>0</v>
      </c>
    </row>
    <row r="7541" spans="2:13" s="1" customFormat="1" ht="15" hidden="1" customHeight="1" outlineLevel="1" x14ac:dyDescent="0.15">
      <c r="B7541" s="7"/>
      <c r="D7541" s="64" t="str">
        <f t="shared" si="437"/>
        <v>[Role 5]</v>
      </c>
      <c r="E7541" s="43"/>
      <c r="F7541" s="8" t="str">
        <f t="shared" si="438"/>
        <v>USD</v>
      </c>
      <c r="H7541" s="28">
        <f>IF(OR(H7500=0, H7515=0), 0, H7531/H7500)</f>
        <v>0</v>
      </c>
      <c r="I7541" s="28">
        <f>IF(OR(I7500=0, I7515=0), 0, I7531/I7500)</f>
        <v>0</v>
      </c>
      <c r="J7541" s="28">
        <f>IF(OR(J7500=0, J7515=0), 0, J7531/J7500)</f>
        <v>0</v>
      </c>
      <c r="K7541" s="28">
        <f>IF(OR(K7500=0, K7515=0), 0, K7531/K7500)</f>
        <v>0</v>
      </c>
      <c r="L7541" s="28">
        <f>IF(OR(L7500=0, L7515=0), 0, L7531/L7500)</f>
        <v>0</v>
      </c>
    </row>
    <row r="7542" spans="2:13" s="1" customFormat="1" ht="15" hidden="1" customHeight="1" outlineLevel="1" x14ac:dyDescent="0.15">
      <c r="B7542" s="7"/>
      <c r="D7542" s="64" t="str">
        <f t="shared" si="437"/>
        <v>[Role 6]</v>
      </c>
      <c r="E7542" s="43"/>
      <c r="F7542" s="8" t="str">
        <f t="shared" si="438"/>
        <v>USD</v>
      </c>
      <c r="H7542" s="28">
        <f>IF(OR(H7500=0, H7516=0), 0, H7532/H7500)</f>
        <v>0</v>
      </c>
      <c r="I7542" s="28">
        <f>IF(OR(I7500=0, I7516=0), 0, I7532/I7500)</f>
        <v>0</v>
      </c>
      <c r="J7542" s="28">
        <f>IF(OR(J7500=0, J7516=0), 0, J7532/J7500)</f>
        <v>0</v>
      </c>
      <c r="K7542" s="28">
        <f>IF(OR(K7500=0, K7516=0), 0, K7532/K7500)</f>
        <v>0</v>
      </c>
      <c r="L7542" s="28">
        <f>IF(OR(L7500=0, L7516=0), 0, L7532/L7500)</f>
        <v>0</v>
      </c>
    </row>
    <row r="7543" spans="2:13" s="1" customFormat="1" ht="15" hidden="1" customHeight="1" outlineLevel="1" x14ac:dyDescent="0.15">
      <c r="B7543" s="7"/>
      <c r="D7543" s="64" t="str">
        <f t="shared" si="437"/>
        <v>[Role 7]</v>
      </c>
      <c r="E7543" s="43"/>
      <c r="F7543" s="8" t="str">
        <f t="shared" si="438"/>
        <v>USD</v>
      </c>
      <c r="H7543" s="28">
        <f>IF(OR(H7500=0, H7517=0), 0, H7533/H7500)</f>
        <v>0</v>
      </c>
      <c r="I7543" s="28">
        <f>IF(OR(I7500=0, I7517=0), 0, I7533/I7500)</f>
        <v>0</v>
      </c>
      <c r="J7543" s="28">
        <f>IF(OR(J7500=0, J7517=0), 0, J7533/J7500)</f>
        <v>0</v>
      </c>
      <c r="K7543" s="28">
        <f>IF(OR(K7500=0, K7517=0), 0, K7533/K7500)</f>
        <v>0</v>
      </c>
      <c r="L7543" s="28">
        <f>IF(OR(L7500=0, L7517=0), 0, L7533/L7500)</f>
        <v>0</v>
      </c>
    </row>
    <row r="7544" spans="2:13" s="1" customFormat="1" ht="15" hidden="1" customHeight="1" outlineLevel="1" x14ac:dyDescent="0.15">
      <c r="B7544" s="7"/>
      <c r="D7544" s="64" t="str">
        <f t="shared" si="437"/>
        <v>[Role 8]</v>
      </c>
      <c r="E7544" s="43"/>
      <c r="F7544" s="8" t="str">
        <f t="shared" si="438"/>
        <v>USD</v>
      </c>
      <c r="H7544" s="28">
        <f>IF(OR(H7500=0, H7518=0), 0, H7534/H7500)</f>
        <v>0</v>
      </c>
      <c r="I7544" s="28">
        <f>IF(OR(I7500=0, I7518=0), 0, I7534/I7500)</f>
        <v>0</v>
      </c>
      <c r="J7544" s="28">
        <f>IF(OR(J7500=0, J7518=0), 0, J7534/J7500)</f>
        <v>0</v>
      </c>
      <c r="K7544" s="28">
        <f>IF(OR(K7500=0, K7518=0), 0, K7534/K7500)</f>
        <v>0</v>
      </c>
      <c r="L7544" s="28">
        <f>IF(OR(L7500=0, L7518=0), 0, L7534/L7500)</f>
        <v>0</v>
      </c>
    </row>
    <row r="7545" spans="2:13" hidden="1" outlineLevel="1" x14ac:dyDescent="0.15"/>
    <row r="7546" spans="2:13" s="1" customFormat="1" ht="18" hidden="1" customHeight="1" outlineLevel="1" x14ac:dyDescent="0.15">
      <c r="B7546" s="7"/>
      <c r="C7546" s="95" t="s">
        <v>10</v>
      </c>
      <c r="D7546" s="95"/>
      <c r="E7546" s="95"/>
      <c r="F7546" s="96"/>
      <c r="G7546" s="96"/>
      <c r="H7546" s="103" t="s">
        <v>4</v>
      </c>
      <c r="I7546" s="96" t="s">
        <v>5</v>
      </c>
      <c r="J7546" s="96" t="s">
        <v>6</v>
      </c>
      <c r="K7546" s="96" t="s">
        <v>257</v>
      </c>
      <c r="L7546" s="96" t="s">
        <v>258</v>
      </c>
      <c r="M7546" s="96"/>
    </row>
    <row r="7547" spans="2:13" ht="10" hidden="1" customHeight="1" outlineLevel="1" x14ac:dyDescent="0.15"/>
    <row r="7548" spans="2:13" s="1" customFormat="1" ht="15" hidden="1" customHeight="1" outlineLevel="1" x14ac:dyDescent="0.15">
      <c r="B7548" s="7"/>
      <c r="D7548" s="9" t="s">
        <v>17</v>
      </c>
      <c r="F7548" s="8" t="s">
        <v>9</v>
      </c>
      <c r="H7548" s="29">
        <f>H7522</f>
        <v>0</v>
      </c>
      <c r="I7548" s="29">
        <f>I7522</f>
        <v>0</v>
      </c>
      <c r="J7548" s="29">
        <f>J7522</f>
        <v>0</v>
      </c>
      <c r="K7548" s="29">
        <f>K7522</f>
        <v>0</v>
      </c>
      <c r="L7548" s="29">
        <f>L7522</f>
        <v>0</v>
      </c>
    </row>
    <row r="7549" spans="2:13" ht="4" hidden="1" customHeight="1" outlineLevel="1" x14ac:dyDescent="0.15">
      <c r="D7549" s="9"/>
      <c r="F7549" s="1"/>
      <c r="H7549" s="1"/>
      <c r="I7549" s="1"/>
      <c r="J7549" s="1"/>
      <c r="K7549" s="1"/>
      <c r="L7549" s="1"/>
    </row>
    <row r="7550" spans="2:13" s="1" customFormat="1" ht="15" hidden="1" customHeight="1" outlineLevel="1" x14ac:dyDescent="0.15">
      <c r="B7550" s="7"/>
      <c r="D7550" s="9" t="s">
        <v>249</v>
      </c>
      <c r="F7550" s="8" t="s">
        <v>9</v>
      </c>
      <c r="H7550" s="29" cm="1">
        <f t="array" ref="H7550">SUM(H7511:H7518 * (H7527:H7534 &lt;H7498))</f>
        <v>0</v>
      </c>
      <c r="I7550" s="29" cm="1">
        <f t="array" ref="I7550">SUM(I7511:I7518 * (I7527:I7534 &lt;I7498))</f>
        <v>0</v>
      </c>
      <c r="J7550" s="29" cm="1">
        <f t="array" ref="J7550">SUM(J7511:J7518 * (J7527:J7534 &lt;J7498))</f>
        <v>0</v>
      </c>
      <c r="K7550" s="29" cm="1">
        <f t="array" ref="K7550">SUM(K7511:K7518 * (K7527:K7534 &lt;K7498))</f>
        <v>0</v>
      </c>
      <c r="L7550" s="29" cm="1">
        <f t="array" ref="L7550">SUM(L7511:L7518 * (L7527:L7534 &lt;L7498))</f>
        <v>0</v>
      </c>
    </row>
    <row r="7551" spans="2:13" ht="4" hidden="1" customHeight="1" outlineLevel="1" x14ac:dyDescent="0.15">
      <c r="D7551" s="9"/>
      <c r="F7551" s="1"/>
      <c r="H7551" s="1"/>
      <c r="I7551" s="1"/>
      <c r="J7551" s="1"/>
      <c r="K7551" s="1"/>
      <c r="L7551" s="1"/>
    </row>
    <row r="7552" spans="2:13" s="1" customFormat="1" ht="15" hidden="1" customHeight="1" outlineLevel="1" x14ac:dyDescent="0.15">
      <c r="B7552" s="7"/>
      <c r="D7552" s="9" t="s">
        <v>11</v>
      </c>
      <c r="F7552" s="8" t="str">
        <f>ReportingCurrencyUnitLables</f>
        <v>USD 000s</v>
      </c>
      <c r="H7552" s="29">
        <f>H7502 * H7522 / 1000</f>
        <v>0</v>
      </c>
      <c r="I7552" s="105">
        <f t="shared" ref="I7552:L7552" si="439">I7502 * I7522 / 1000</f>
        <v>0</v>
      </c>
      <c r="J7552" s="29">
        <f t="shared" si="439"/>
        <v>0</v>
      </c>
      <c r="K7552" s="29">
        <f t="shared" si="439"/>
        <v>0</v>
      </c>
      <c r="L7552" s="29">
        <f t="shared" si="439"/>
        <v>0</v>
      </c>
    </row>
    <row r="7553" spans="2:13" ht="4" hidden="1" customHeight="1" outlineLevel="1" x14ac:dyDescent="0.15">
      <c r="D7553" s="9"/>
      <c r="F7553" s="1"/>
      <c r="H7553" s="1"/>
      <c r="I7553" s="1"/>
      <c r="J7553" s="1"/>
      <c r="K7553" s="1"/>
      <c r="L7553" s="1"/>
    </row>
    <row r="7554" spans="2:13" s="1" customFormat="1" ht="15" hidden="1" customHeight="1" outlineLevel="1" x14ac:dyDescent="0.15">
      <c r="B7554" s="7"/>
      <c r="D7554" s="9" t="s">
        <v>13</v>
      </c>
      <c r="F7554" s="8" t="s">
        <v>14</v>
      </c>
      <c r="H7554" s="30">
        <f>IF(H7548=0,0,H7550 / H7548)</f>
        <v>0</v>
      </c>
      <c r="I7554" s="30">
        <f>IF(I7548=0,0,I7550 / I7548)</f>
        <v>0</v>
      </c>
      <c r="J7554" s="30">
        <f>IF(J7548=0,0,J7550 / J7548)</f>
        <v>0</v>
      </c>
      <c r="K7554" s="30">
        <f>IF(K7548=0,0,K7550 / K7548)</f>
        <v>0</v>
      </c>
      <c r="L7554" s="30">
        <f>IF(L7548=0,0,L7550 / L7548)</f>
        <v>0</v>
      </c>
    </row>
    <row r="7555" spans="2:13" ht="4" hidden="1" customHeight="1" outlineLevel="1" x14ac:dyDescent="0.15">
      <c r="D7555" s="9"/>
      <c r="F7555" s="1"/>
      <c r="H7555" s="1"/>
      <c r="I7555" s="1"/>
      <c r="J7555" s="1"/>
      <c r="K7555" s="1"/>
      <c r="L7555" s="1"/>
    </row>
    <row r="7556" spans="2:13" ht="15" hidden="1" customHeight="1" outlineLevel="1" x14ac:dyDescent="0.15">
      <c r="D7556" s="9" t="s">
        <v>301</v>
      </c>
      <c r="F7556" s="8" t="str">
        <f>ReportingCurrencyUnitLables</f>
        <v>USD 000s</v>
      </c>
      <c r="G7556" s="1"/>
      <c r="H7556" s="105" cm="1">
        <f t="array" ref="H7556">SUM((H7537:H7544&lt;H7502) * (H7502 - H7537:H7544) * H7511:H7518) / 1000</f>
        <v>0</v>
      </c>
      <c r="I7556" s="105" cm="1">
        <f t="array" ref="I7556">SUM((I7537:I7544&lt;I7502) * (I7502 - I7537:I7544) * I7511:I7518) / 1000</f>
        <v>0</v>
      </c>
      <c r="J7556" s="105" cm="1">
        <f t="array" ref="J7556">SUM((J7537:J7544&lt;J7502) * (J7502 - J7537:J7544) * J7511:J7518) / 1000</f>
        <v>0</v>
      </c>
      <c r="K7556" s="105" cm="1">
        <f t="array" ref="K7556">SUM((K7537:K7544&lt;K7502) * (K7502 - K7537:K7544) * K7511:K7518) / 1000</f>
        <v>0</v>
      </c>
      <c r="L7556" s="105" cm="1">
        <f t="array" ref="L7556">SUM((L7537:L7544&lt;L7502) * (L7502 - L7537:L7544) * L7511:L7518) / 1000</f>
        <v>0</v>
      </c>
    </row>
    <row r="7557" spans="2:13" ht="4" hidden="1" customHeight="1" outlineLevel="1" x14ac:dyDescent="0.15">
      <c r="D7557" s="9"/>
      <c r="F7557" s="1"/>
      <c r="H7557" s="1"/>
      <c r="I7557" s="1"/>
      <c r="J7557" s="1"/>
      <c r="K7557" s="1"/>
      <c r="L7557" s="1"/>
    </row>
    <row r="7558" spans="2:13" s="1" customFormat="1" ht="15" hidden="1" customHeight="1" outlineLevel="1" x14ac:dyDescent="0.15">
      <c r="B7558" s="7"/>
      <c r="D7558" s="9" t="s">
        <v>252</v>
      </c>
      <c r="F7558" s="8" t="s">
        <v>250</v>
      </c>
      <c r="H7558" s="30">
        <f>IF(H7552=0, 0, H7556/H7552)</f>
        <v>0</v>
      </c>
      <c r="I7558" s="30">
        <f>IF(I7552=0, 0, I7556/I7552)</f>
        <v>0</v>
      </c>
      <c r="J7558" s="30">
        <f>IF(J7552=0, 0, J7556/J7552)</f>
        <v>0</v>
      </c>
      <c r="K7558" s="30">
        <f>IF(K7552=0, 0, K7556/K7552)</f>
        <v>0</v>
      </c>
      <c r="L7558" s="30">
        <f>IF(L7552=0, 0, L7556/L7552)</f>
        <v>0</v>
      </c>
    </row>
    <row r="7559" spans="2:13" ht="4" hidden="1" customHeight="1" outlineLevel="1" x14ac:dyDescent="0.15">
      <c r="D7559" s="9"/>
      <c r="F7559" s="1"/>
      <c r="H7559" s="1"/>
      <c r="I7559" s="1"/>
      <c r="J7559" s="1"/>
      <c r="K7559" s="1"/>
      <c r="L7559" s="1"/>
    </row>
    <row r="7560" spans="2:13" s="1" customFormat="1" ht="15" hidden="1" customHeight="1" outlineLevel="1" x14ac:dyDescent="0.15">
      <c r="B7560" s="7"/>
      <c r="C7560" s="7"/>
      <c r="D7560" s="9" t="s">
        <v>251</v>
      </c>
      <c r="F7560" s="8" t="s">
        <v>259</v>
      </c>
      <c r="H7560" s="31"/>
      <c r="I7560" s="30">
        <f>IF(H7558=0, 0, -(I7558-H7558) / H7558)</f>
        <v>0</v>
      </c>
      <c r="J7560" s="30">
        <f>IF(I7558=0, 0, -(J7558-I7558) / I7558)</f>
        <v>0</v>
      </c>
      <c r="K7560" s="30">
        <f>IF(J7558=0, 0, -(K7558-J7558) / J7558)</f>
        <v>0</v>
      </c>
      <c r="L7560" s="30">
        <f>IF(K7558=0, 0, -(L7558-K7558) / K7558)</f>
        <v>0</v>
      </c>
    </row>
    <row r="7561" spans="2:13" hidden="1" outlineLevel="1" x14ac:dyDescent="0.15"/>
    <row r="7562" spans="2:13" s="1" customFormat="1" ht="18" hidden="1" customHeight="1" outlineLevel="1" x14ac:dyDescent="0.15">
      <c r="B7562" s="7"/>
      <c r="C7562" s="95" t="s">
        <v>241</v>
      </c>
      <c r="D7562" s="95"/>
      <c r="E7562" s="97">
        <f>IF(AND(J7489 = "Yes", OR(ISBLANK(Worker_Type_Filter), Worker_Type_Filter = H7494),
 OR(ISBLANK(Country_Filter), Country_Filter = J7494)), 1, 0)</f>
        <v>1</v>
      </c>
      <c r="F7562" s="96"/>
      <c r="G7562" s="96"/>
      <c r="H7562" s="96" t="s">
        <v>4</v>
      </c>
      <c r="I7562" s="96" t="s">
        <v>5</v>
      </c>
      <c r="J7562" s="96" t="s">
        <v>6</v>
      </c>
      <c r="K7562" s="96" t="s">
        <v>257</v>
      </c>
      <c r="L7562" s="96" t="s">
        <v>258</v>
      </c>
      <c r="M7562" s="96"/>
    </row>
    <row r="7563" spans="2:13" ht="10" hidden="1" customHeight="1" outlineLevel="1" x14ac:dyDescent="0.15">
      <c r="C7563" s="44" t="s">
        <v>248</v>
      </c>
    </row>
    <row r="7564" spans="2:13" ht="4" hidden="1" customHeight="1" outlineLevel="1" x14ac:dyDescent="0.15"/>
    <row r="7565" spans="2:13" s="1" customFormat="1" ht="15" hidden="1" customHeight="1" outlineLevel="1" x14ac:dyDescent="0.15">
      <c r="B7565" s="7"/>
      <c r="C7565" s="19">
        <v>1</v>
      </c>
      <c r="D7565" s="9" t="s">
        <v>17</v>
      </c>
      <c r="F7565" s="8" t="s">
        <v>9</v>
      </c>
      <c r="H7565" s="29">
        <f>H7548 * $E7562</f>
        <v>0</v>
      </c>
      <c r="I7565" s="29">
        <f>I7548 * $E7562</f>
        <v>0</v>
      </c>
      <c r="J7565" s="29">
        <f>J7548 * $E7562</f>
        <v>0</v>
      </c>
      <c r="K7565" s="29">
        <f>K7548 * $E7562</f>
        <v>0</v>
      </c>
      <c r="L7565" s="29">
        <f>L7548 * $E7562</f>
        <v>0</v>
      </c>
    </row>
    <row r="7566" spans="2:13" ht="4" hidden="1" customHeight="1" outlineLevel="1" x14ac:dyDescent="0.15">
      <c r="D7566" s="9"/>
      <c r="F7566" s="1"/>
      <c r="H7566" s="1"/>
      <c r="I7566" s="1"/>
      <c r="J7566" s="1"/>
      <c r="K7566" s="1"/>
      <c r="L7566" s="1"/>
    </row>
    <row r="7567" spans="2:13" s="1" customFormat="1" ht="15" hidden="1" customHeight="1" outlineLevel="1" x14ac:dyDescent="0.15">
      <c r="B7567" s="7"/>
      <c r="C7567" s="19">
        <v>2</v>
      </c>
      <c r="D7567" s="9" t="s">
        <v>249</v>
      </c>
      <c r="F7567" s="8" t="s">
        <v>9</v>
      </c>
      <c r="H7567" s="29">
        <f>H7550 * $E7562</f>
        <v>0</v>
      </c>
      <c r="I7567" s="29">
        <f>I7550 * $E7562</f>
        <v>0</v>
      </c>
      <c r="J7567" s="29">
        <f>J7550 * $E7562</f>
        <v>0</v>
      </c>
      <c r="K7567" s="29">
        <f>K7550 * $E7562</f>
        <v>0</v>
      </c>
      <c r="L7567" s="29">
        <f>L7550 * $E7562</f>
        <v>0</v>
      </c>
    </row>
    <row r="7568" spans="2:13" ht="4" hidden="1" customHeight="1" outlineLevel="1" x14ac:dyDescent="0.15">
      <c r="D7568" s="9"/>
      <c r="F7568" s="1"/>
      <c r="H7568" s="1"/>
      <c r="I7568" s="1"/>
      <c r="J7568" s="1"/>
      <c r="K7568" s="1"/>
      <c r="L7568" s="1"/>
    </row>
    <row r="7569" spans="2:14" s="1" customFormat="1" ht="15" hidden="1" customHeight="1" outlineLevel="1" x14ac:dyDescent="0.15">
      <c r="B7569" s="7"/>
      <c r="C7569" s="19">
        <v>3</v>
      </c>
      <c r="D7569" s="9" t="s">
        <v>11</v>
      </c>
      <c r="F7569" s="8" t="str">
        <f>ReportingCurrencyUnitLables</f>
        <v>USD 000s</v>
      </c>
      <c r="H7569" s="29">
        <f>H7552 * $E7562</f>
        <v>0</v>
      </c>
      <c r="I7569" s="29">
        <f>I7552 * $E7562</f>
        <v>0</v>
      </c>
      <c r="J7569" s="29">
        <f>J7552 * $E7562</f>
        <v>0</v>
      </c>
      <c r="K7569" s="29">
        <f>K7552 * $E7562</f>
        <v>0</v>
      </c>
      <c r="L7569" s="29">
        <f>L7552 * $E7562</f>
        <v>0</v>
      </c>
    </row>
    <row r="7570" spans="2:14" ht="4" hidden="1" customHeight="1" outlineLevel="1" x14ac:dyDescent="0.15">
      <c r="D7570" s="9"/>
      <c r="F7570" s="1"/>
      <c r="H7570" s="1"/>
      <c r="I7570" s="1"/>
      <c r="J7570" s="1"/>
      <c r="K7570" s="1"/>
      <c r="L7570" s="1"/>
    </row>
    <row r="7571" spans="2:14" s="1" customFormat="1" ht="15" hidden="1" customHeight="1" outlineLevel="1" x14ac:dyDescent="0.15">
      <c r="B7571" s="7"/>
      <c r="C7571" s="19">
        <v>4</v>
      </c>
      <c r="D7571" s="9" t="s">
        <v>256</v>
      </c>
      <c r="F7571" s="8" t="str">
        <f>ReportingCurrencyUnitLables</f>
        <v>USD 000s</v>
      </c>
      <c r="H7571" s="29">
        <f>H7556 * $E7562</f>
        <v>0</v>
      </c>
      <c r="I7571" s="29">
        <f>I7556 * $E7562</f>
        <v>0</v>
      </c>
      <c r="J7571" s="29">
        <f>J7556 * $E7562</f>
        <v>0</v>
      </c>
      <c r="K7571" s="29">
        <f>K7556 * $E7562</f>
        <v>0</v>
      </c>
      <c r="L7571" s="29">
        <f>L7556 * $E7562</f>
        <v>0</v>
      </c>
    </row>
    <row r="7572" spans="2:14" ht="4" hidden="1" customHeight="1" outlineLevel="1" x14ac:dyDescent="0.15">
      <c r="D7572" s="9"/>
      <c r="F7572" s="1"/>
      <c r="H7572" s="1"/>
      <c r="I7572" s="1"/>
      <c r="J7572" s="1"/>
      <c r="K7572" s="1"/>
      <c r="L7572" s="1"/>
    </row>
    <row r="7573" spans="2:14" ht="10" hidden="1" customHeight="1" outlineLevel="1" x14ac:dyDescent="0.15">
      <c r="B7573" s="45"/>
      <c r="C7573" s="41"/>
      <c r="D7573" s="41"/>
      <c r="E7573" s="41"/>
      <c r="F7573" s="41"/>
      <c r="G7573" s="41"/>
      <c r="H7573" s="41"/>
      <c r="I7573" s="46"/>
      <c r="J7573" s="46"/>
      <c r="K7573" s="46"/>
      <c r="L7573" s="41"/>
      <c r="M7573" s="41"/>
      <c r="N7573" s="1"/>
    </row>
    <row r="7574" spans="2:14" ht="10" customHeight="1" x14ac:dyDescent="0.15"/>
    <row r="7575" spans="2:14" s="1" customFormat="1" ht="19" collapsed="1" x14ac:dyDescent="0.15">
      <c r="B7575" s="87" cm="1">
        <f t="array" aca="1" ref="B7575" ca="1">MAX($B$2:OFFSET(B7575,-1,0)+1)</f>
        <v>89</v>
      </c>
      <c r="C7575" s="88" t="str">
        <f>UPPER(J7580) &amp;" / " &amp; K7580  &amp; " / " &amp; L7580 &amp; " / " &amp; H7580</f>
        <v xml:space="preserve"> /  /  / </v>
      </c>
      <c r="D7575" s="88"/>
      <c r="E7575" s="41"/>
      <c r="F7575" s="41"/>
      <c r="G7575" s="41"/>
      <c r="H7575" s="62" t="str">
        <f>IF(COUNTIF(E7577:E7657, "!")&gt;0, "!", "")</f>
        <v/>
      </c>
      <c r="I7575" s="18" t="s">
        <v>240</v>
      </c>
      <c r="J7575" s="2" t="s">
        <v>210</v>
      </c>
      <c r="K7575" s="18" t="s">
        <v>266</v>
      </c>
      <c r="L7575" s="42">
        <f>E7648</f>
        <v>1</v>
      </c>
      <c r="M7575" s="41"/>
    </row>
    <row r="7576" spans="2:14" s="1" customFormat="1" ht="4" hidden="1" customHeight="1" outlineLevel="1" x14ac:dyDescent="0.15">
      <c r="B7576" s="92"/>
      <c r="C7576" s="93"/>
      <c r="D7576" s="93"/>
      <c r="E7576" s="93"/>
      <c r="F7576" s="93"/>
      <c r="G7576" s="93"/>
      <c r="H7576" s="93"/>
      <c r="I7576" s="94"/>
      <c r="J7576" s="94"/>
      <c r="K7576" s="94"/>
      <c r="L7576" s="93"/>
      <c r="M7576" s="93"/>
    </row>
    <row r="7577" spans="2:14" ht="10" hidden="1" customHeight="1" outlineLevel="1" x14ac:dyDescent="0.15"/>
    <row r="7578" spans="2:14" ht="15" hidden="1" customHeight="1" outlineLevel="1" x14ac:dyDescent="0.15">
      <c r="D7578" s="1"/>
      <c r="E7578" s="1"/>
      <c r="H7578" s="4" t="s">
        <v>1</v>
      </c>
      <c r="J7578" s="4" t="s">
        <v>0</v>
      </c>
      <c r="K7578" s="4" t="s">
        <v>209</v>
      </c>
      <c r="L7578" s="4" t="s">
        <v>263</v>
      </c>
    </row>
    <row r="7579" spans="2:14" ht="5" hidden="1" customHeight="1" outlineLevel="1" x14ac:dyDescent="0.15">
      <c r="D7579" s="1"/>
      <c r="E7579" s="1"/>
      <c r="H7579" s="1"/>
      <c r="J7579" s="1"/>
      <c r="K7579" s="1"/>
      <c r="L7579" s="1"/>
    </row>
    <row r="7580" spans="2:14" ht="15" hidden="1" customHeight="1" outlineLevel="1" x14ac:dyDescent="0.15">
      <c r="D7580" s="9" t="s">
        <v>2</v>
      </c>
      <c r="E7580" s="1"/>
      <c r="H7580" s="2"/>
      <c r="J7580" s="2"/>
      <c r="K7580" s="2"/>
      <c r="L7580" s="2"/>
    </row>
    <row r="7581" spans="2:14" hidden="1" outlineLevel="1" x14ac:dyDescent="0.15">
      <c r="D7581" s="1"/>
      <c r="E7581" s="1"/>
      <c r="F7581" s="1"/>
      <c r="H7581" s="1"/>
      <c r="I7581" s="1"/>
      <c r="J7581" s="1"/>
      <c r="K7581" s="1"/>
      <c r="L7581" s="1"/>
    </row>
    <row r="7582" spans="2:14" s="1" customFormat="1" ht="18" hidden="1" customHeight="1" outlineLevel="1" x14ac:dyDescent="0.15">
      <c r="B7582" s="7"/>
      <c r="C7582" s="95" t="s">
        <v>3</v>
      </c>
      <c r="D7582" s="95"/>
      <c r="E7582" s="95"/>
      <c r="F7582" s="96"/>
      <c r="G7582" s="96"/>
      <c r="H7582" s="96" t="s">
        <v>4</v>
      </c>
      <c r="I7582" s="96" t="s">
        <v>5</v>
      </c>
      <c r="J7582" s="96" t="s">
        <v>6</v>
      </c>
      <c r="K7582" s="96" t="s">
        <v>257</v>
      </c>
      <c r="L7582" s="96" t="s">
        <v>258</v>
      </c>
      <c r="M7582" s="96"/>
    </row>
    <row r="7583" spans="2:14" ht="10" hidden="1" customHeight="1" outlineLevel="1" x14ac:dyDescent="0.15">
      <c r="H7583" s="1"/>
      <c r="I7583" s="1"/>
      <c r="J7583" s="1"/>
      <c r="K7583" s="1"/>
      <c r="L7583" s="1"/>
    </row>
    <row r="7584" spans="2:14" s="1" customFormat="1" ht="15" hidden="1" customHeight="1" outlineLevel="1" x14ac:dyDescent="0.15">
      <c r="B7584" s="7"/>
      <c r="D7584" s="9" t="s">
        <v>3</v>
      </c>
      <c r="F7584" s="17" t="s">
        <v>331</v>
      </c>
      <c r="H7584" s="22"/>
      <c r="I7584" s="22"/>
      <c r="J7584" s="22"/>
      <c r="K7584" s="22"/>
      <c r="L7584" s="22"/>
    </row>
    <row r="7585" spans="2:13" ht="4" hidden="1" customHeight="1" outlineLevel="1" x14ac:dyDescent="0.15">
      <c r="D7585" s="1"/>
      <c r="E7585" s="1"/>
      <c r="F7585" s="1"/>
      <c r="H7585" s="1"/>
      <c r="I7585" s="1"/>
      <c r="J7585" s="1"/>
      <c r="K7585" s="1"/>
      <c r="L7585" s="1"/>
    </row>
    <row r="7586" spans="2:13" s="1" customFormat="1" ht="15" hidden="1" customHeight="1" outlineLevel="1" x14ac:dyDescent="0.15">
      <c r="B7586" s="7"/>
      <c r="D7586" s="9" t="s">
        <v>246</v>
      </c>
      <c r="F7586" s="8" t="str">
        <f>F7588 &amp; ":" &amp; F7584</f>
        <v>USD:[currency code]</v>
      </c>
      <c r="H7586" s="24"/>
      <c r="I7586" s="24"/>
      <c r="J7586" s="24"/>
      <c r="K7586" s="24"/>
      <c r="L7586" s="24"/>
    </row>
    <row r="7587" spans="2:13" ht="4" hidden="1" customHeight="1" outlineLevel="1" x14ac:dyDescent="0.15">
      <c r="D7587" s="1"/>
      <c r="E7587" s="1"/>
      <c r="F7587" s="1"/>
      <c r="H7587" s="1"/>
      <c r="I7587" s="1"/>
      <c r="J7587" s="1"/>
      <c r="K7587" s="1"/>
      <c r="L7587" s="1"/>
    </row>
    <row r="7588" spans="2:13" s="1" customFormat="1" ht="15" hidden="1" customHeight="1" outlineLevel="1" x14ac:dyDescent="0.15">
      <c r="B7588" s="7"/>
      <c r="D7588" s="9" t="s">
        <v>16</v>
      </c>
      <c r="F7588" s="8" t="str">
        <f>ReportingCurrency</f>
        <v>USD</v>
      </c>
      <c r="H7588" s="28">
        <f>IF(H7586=0, 0, H7584/H7586)</f>
        <v>0</v>
      </c>
      <c r="I7588" s="28">
        <f>IF(I7586=0, 0, I7584/I7586)</f>
        <v>0</v>
      </c>
      <c r="J7588" s="28">
        <f>IF(J7586=0, 0, J7584/J7586)</f>
        <v>0</v>
      </c>
      <c r="K7588" s="28">
        <f>IF(K7586=0, 0, K7584/K7586)</f>
        <v>0</v>
      </c>
      <c r="L7588" s="28">
        <f>IF(L7586=0, 0, L7584/L7586)</f>
        <v>0</v>
      </c>
    </row>
    <row r="7589" spans="2:13" ht="4" hidden="1" customHeight="1" outlineLevel="1" x14ac:dyDescent="0.15">
      <c r="D7589" s="1"/>
      <c r="E7589" s="1"/>
      <c r="F7589" s="1"/>
      <c r="H7589" s="1"/>
      <c r="I7589" s="1"/>
      <c r="J7589" s="1"/>
      <c r="K7589" s="1"/>
      <c r="L7589" s="1"/>
    </row>
    <row r="7590" spans="2:13" s="1" customFormat="1" ht="15" hidden="1" customHeight="1" outlineLevel="1" x14ac:dyDescent="0.15">
      <c r="B7590" s="7"/>
      <c r="D7590" s="9" t="s">
        <v>253</v>
      </c>
      <c r="F7590" s="8" t="s">
        <v>254</v>
      </c>
      <c r="H7590" s="2"/>
      <c r="I7590" s="2"/>
      <c r="J7590" s="2"/>
      <c r="K7590" s="2"/>
      <c r="L7590" s="2"/>
    </row>
    <row r="7591" spans="2:13" ht="4" hidden="1" customHeight="1" outlineLevel="1" x14ac:dyDescent="0.15">
      <c r="D7591" s="1"/>
      <c r="E7591" s="1"/>
      <c r="F7591" s="1"/>
      <c r="H7591" s="1"/>
      <c r="I7591" s="1"/>
      <c r="J7591" s="1"/>
      <c r="K7591" s="1"/>
      <c r="L7591" s="1"/>
    </row>
    <row r="7592" spans="2:13" s="1" customFormat="1" ht="15" hidden="1" customHeight="1" outlineLevel="1" x14ac:dyDescent="0.15">
      <c r="B7592" s="7"/>
      <c r="D7592" s="9" t="s">
        <v>279</v>
      </c>
      <c r="F7592" s="8" t="s">
        <v>255</v>
      </c>
      <c r="H7592" s="25"/>
      <c r="I7592" s="25"/>
      <c r="J7592" s="25"/>
      <c r="K7592" s="25"/>
      <c r="L7592" s="25"/>
    </row>
    <row r="7593" spans="2:13" hidden="1" outlineLevel="1" x14ac:dyDescent="0.15">
      <c r="D7593" s="1"/>
      <c r="E7593" s="1"/>
      <c r="F7593" s="1"/>
      <c r="H7593" s="1"/>
      <c r="I7593" s="1"/>
      <c r="J7593" s="1"/>
      <c r="K7593" s="1"/>
      <c r="L7593" s="1"/>
    </row>
    <row r="7594" spans="2:13" s="1" customFormat="1" ht="18" hidden="1" customHeight="1" outlineLevel="1" x14ac:dyDescent="0.15">
      <c r="B7594" s="7"/>
      <c r="C7594" s="95" t="s">
        <v>8</v>
      </c>
      <c r="D7594" s="95"/>
      <c r="E7594" s="95"/>
      <c r="F7594" s="96"/>
      <c r="G7594" s="96"/>
      <c r="H7594" s="96" t="s">
        <v>4</v>
      </c>
      <c r="I7594" s="96" t="s">
        <v>5</v>
      </c>
      <c r="J7594" s="96" t="s">
        <v>6</v>
      </c>
      <c r="K7594" s="96" t="s">
        <v>257</v>
      </c>
      <c r="L7594" s="96" t="s">
        <v>258</v>
      </c>
      <c r="M7594" s="96"/>
    </row>
    <row r="7595" spans="2:13" ht="10" hidden="1" customHeight="1" outlineLevel="1" x14ac:dyDescent="0.15">
      <c r="H7595" s="1"/>
      <c r="I7595" s="1"/>
      <c r="J7595" s="1"/>
      <c r="K7595" s="1"/>
      <c r="L7595" s="1"/>
    </row>
    <row r="7596" spans="2:13" ht="15" hidden="1" customHeight="1" outlineLevel="1" x14ac:dyDescent="0.15">
      <c r="D7596" s="9" t="s">
        <v>323</v>
      </c>
      <c r="E7596" s="1"/>
      <c r="F7596" s="1"/>
      <c r="H7596" s="65"/>
      <c r="I7596" s="1"/>
      <c r="J7596" s="1"/>
      <c r="K7596" s="1"/>
      <c r="L7596" s="1"/>
    </row>
    <row r="7597" spans="2:13" s="1" customFormat="1" ht="15" hidden="1" customHeight="1" outlineLevel="1" x14ac:dyDescent="0.15">
      <c r="B7597" s="7"/>
      <c r="D7597" s="63" t="s">
        <v>317</v>
      </c>
      <c r="F7597" s="8" t="s">
        <v>18</v>
      </c>
      <c r="H7597" s="23"/>
      <c r="I7597" s="23"/>
      <c r="J7597" s="23"/>
      <c r="K7597" s="23"/>
      <c r="L7597" s="23"/>
    </row>
    <row r="7598" spans="2:13" s="1" customFormat="1" ht="15" hidden="1" customHeight="1" outlineLevel="1" x14ac:dyDescent="0.15">
      <c r="B7598" s="7"/>
      <c r="D7598" s="63" t="s">
        <v>302</v>
      </c>
      <c r="F7598" s="8" t="s">
        <v>18</v>
      </c>
      <c r="H7598" s="23"/>
      <c r="I7598" s="23"/>
      <c r="J7598" s="23"/>
      <c r="K7598" s="23"/>
      <c r="L7598" s="23"/>
    </row>
    <row r="7599" spans="2:13" s="1" customFormat="1" ht="15" hidden="1" customHeight="1" outlineLevel="1" x14ac:dyDescent="0.15">
      <c r="B7599" s="7"/>
      <c r="D7599" s="63" t="s">
        <v>303</v>
      </c>
      <c r="F7599" s="8" t="s">
        <v>18</v>
      </c>
      <c r="H7599" s="23"/>
      <c r="I7599" s="23"/>
      <c r="J7599" s="23"/>
      <c r="K7599" s="23"/>
      <c r="L7599" s="23"/>
    </row>
    <row r="7600" spans="2:13" s="1" customFormat="1" ht="15" hidden="1" customHeight="1" outlineLevel="1" x14ac:dyDescent="0.15">
      <c r="B7600" s="7"/>
      <c r="D7600" s="63" t="s">
        <v>304</v>
      </c>
      <c r="F7600" s="8" t="s">
        <v>18</v>
      </c>
      <c r="H7600" s="23"/>
      <c r="I7600" s="23"/>
      <c r="J7600" s="23"/>
      <c r="K7600" s="23"/>
      <c r="L7600" s="23"/>
    </row>
    <row r="7601" spans="2:13" s="1" customFormat="1" ht="15" hidden="1" customHeight="1" outlineLevel="1" x14ac:dyDescent="0.15">
      <c r="B7601" s="7"/>
      <c r="D7601" s="63" t="s">
        <v>318</v>
      </c>
      <c r="F7601" s="8" t="s">
        <v>18</v>
      </c>
      <c r="H7601" s="23"/>
      <c r="I7601" s="23"/>
      <c r="J7601" s="23"/>
      <c r="K7601" s="23"/>
      <c r="L7601" s="23"/>
    </row>
    <row r="7602" spans="2:13" s="1" customFormat="1" ht="15" hidden="1" customHeight="1" outlineLevel="1" x14ac:dyDescent="0.15">
      <c r="B7602" s="7"/>
      <c r="D7602" s="63" t="s">
        <v>319</v>
      </c>
      <c r="F7602" s="8" t="s">
        <v>18</v>
      </c>
      <c r="H7602" s="23"/>
      <c r="I7602" s="23"/>
      <c r="J7602" s="23"/>
      <c r="K7602" s="23"/>
      <c r="L7602" s="23"/>
    </row>
    <row r="7603" spans="2:13" s="1" customFormat="1" ht="15" hidden="1" customHeight="1" outlineLevel="1" x14ac:dyDescent="0.15">
      <c r="B7603" s="7"/>
      <c r="D7603" s="63" t="s">
        <v>320</v>
      </c>
      <c r="F7603" s="8" t="s">
        <v>18</v>
      </c>
      <c r="H7603" s="23"/>
      <c r="I7603" s="23"/>
      <c r="J7603" s="23"/>
      <c r="K7603" s="23"/>
      <c r="L7603" s="23"/>
    </row>
    <row r="7604" spans="2:13" s="1" customFormat="1" ht="15" hidden="1" customHeight="1" outlineLevel="1" x14ac:dyDescent="0.15">
      <c r="B7604" s="7"/>
      <c r="D7604" s="63" t="s">
        <v>321</v>
      </c>
      <c r="F7604" s="8" t="s">
        <v>18</v>
      </c>
      <c r="H7604" s="23"/>
      <c r="I7604" s="23"/>
      <c r="J7604" s="23"/>
      <c r="K7604" s="23"/>
      <c r="L7604" s="23"/>
    </row>
    <row r="7605" spans="2:13" ht="4" hidden="1" customHeight="1" outlineLevel="1" x14ac:dyDescent="0.15">
      <c r="D7605" s="1"/>
      <c r="E7605" s="1"/>
      <c r="F7605" s="1"/>
      <c r="H7605" s="1"/>
      <c r="I7605" s="1"/>
      <c r="J7605" s="1"/>
      <c r="K7605" s="1"/>
      <c r="L7605" s="1"/>
    </row>
    <row r="7606" spans="2:13" s="1" customFormat="1" ht="15" hidden="1" customHeight="1" outlineLevel="1" x14ac:dyDescent="0.15">
      <c r="B7606" s="7"/>
      <c r="D7606" s="66" t="s">
        <v>327</v>
      </c>
      <c r="F7606" s="8" t="s">
        <v>18</v>
      </c>
      <c r="H7606" s="23"/>
      <c r="I7606" s="23"/>
      <c r="J7606" s="23"/>
      <c r="K7606" s="23"/>
      <c r="L7606" s="23"/>
    </row>
    <row r="7607" spans="2:13" ht="4" hidden="1" customHeight="1" outlineLevel="1" x14ac:dyDescent="0.15">
      <c r="D7607" s="1"/>
      <c r="E7607" s="1"/>
      <c r="F7607" s="1"/>
      <c r="H7607" s="1"/>
      <c r="I7607" s="1"/>
      <c r="J7607" s="1"/>
      <c r="K7607" s="1"/>
      <c r="L7607" s="1"/>
    </row>
    <row r="7608" spans="2:13" s="1" customFormat="1" ht="15" hidden="1" customHeight="1" outlineLevel="1" x14ac:dyDescent="0.15">
      <c r="B7608" s="7"/>
      <c r="D7608" s="60" t="s">
        <v>310</v>
      </c>
      <c r="E7608"/>
      <c r="F7608" s="8" t="s">
        <v>18</v>
      </c>
      <c r="H7608" s="28">
        <f>SUM(H7597:H7604, H7606)</f>
        <v>0</v>
      </c>
      <c r="I7608" s="28">
        <f t="shared" ref="I7608:L7608" si="440">SUM(I7597:I7604, I7606)</f>
        <v>0</v>
      </c>
      <c r="J7608" s="28">
        <f t="shared" si="440"/>
        <v>0</v>
      </c>
      <c r="K7608" s="28">
        <f t="shared" si="440"/>
        <v>0</v>
      </c>
      <c r="L7608" s="28">
        <f t="shared" si="440"/>
        <v>0</v>
      </c>
    </row>
    <row r="7609" spans="2:13" hidden="1" outlineLevel="1" x14ac:dyDescent="0.15">
      <c r="D7609" s="1"/>
      <c r="E7609" s="1"/>
      <c r="F7609" s="1"/>
      <c r="H7609" s="1"/>
      <c r="I7609" s="1"/>
      <c r="J7609" s="1"/>
      <c r="K7609" s="1"/>
      <c r="L7609" s="1"/>
    </row>
    <row r="7610" spans="2:13" s="1" customFormat="1" ht="18" hidden="1" customHeight="1" outlineLevel="1" x14ac:dyDescent="0.15">
      <c r="B7610" s="7"/>
      <c r="C7610" s="95" t="s">
        <v>322</v>
      </c>
      <c r="D7610" s="95"/>
      <c r="E7610" s="95"/>
      <c r="F7610" s="96"/>
      <c r="G7610" s="96"/>
      <c r="H7610" s="96" t="s">
        <v>4</v>
      </c>
      <c r="I7610" s="96" t="s">
        <v>5</v>
      </c>
      <c r="J7610" s="96" t="s">
        <v>6</v>
      </c>
      <c r="K7610" s="96" t="s">
        <v>257</v>
      </c>
      <c r="L7610" s="96" t="s">
        <v>258</v>
      </c>
      <c r="M7610" s="96"/>
    </row>
    <row r="7611" spans="2:13" ht="10" hidden="1" customHeight="1" outlineLevel="1" x14ac:dyDescent="0.15">
      <c r="H7611" s="1"/>
      <c r="I7611" s="1"/>
      <c r="J7611" s="1"/>
      <c r="K7611" s="1"/>
      <c r="L7611" s="1"/>
    </row>
    <row r="7612" spans="2:13" ht="15" hidden="1" customHeight="1" outlineLevel="1" x14ac:dyDescent="0.15">
      <c r="D7612" s="61" t="s">
        <v>308</v>
      </c>
      <c r="H7612" s="102" t="str" cm="1">
        <f t="array" ref="H7612">IF(OR(E7613:E7620 = "!"), "Red alert = missing data","")</f>
        <v/>
      </c>
      <c r="I7612" s="1"/>
      <c r="J7612" s="1"/>
      <c r="K7612" s="1"/>
      <c r="L7612" s="1"/>
    </row>
    <row r="7613" spans="2:13" s="1" customFormat="1" ht="15" hidden="1" customHeight="1" outlineLevel="1" x14ac:dyDescent="0.15">
      <c r="B7613" s="7"/>
      <c r="D7613" s="64" t="str">
        <f t="shared" ref="D7613:D7620" si="441">D7597</f>
        <v>[Role 1]</v>
      </c>
      <c r="E7613" s="62" t="str" cm="1">
        <f t="array" ref="E7613">IF(OR(H7597:L7597*H7613:L7613 &lt; H7597:L7597*1), "!", "")</f>
        <v/>
      </c>
      <c r="F7613" s="59" t="str">
        <f>F7584</f>
        <v>[currency code]</v>
      </c>
      <c r="H7613" s="23"/>
      <c r="I7613" s="23"/>
      <c r="J7613" s="23"/>
      <c r="K7613" s="23"/>
      <c r="L7613" s="23"/>
    </row>
    <row r="7614" spans="2:13" s="1" customFormat="1" ht="15" hidden="1" customHeight="1" outlineLevel="1" x14ac:dyDescent="0.15">
      <c r="B7614" s="7"/>
      <c r="D7614" s="64" t="str">
        <f t="shared" si="441"/>
        <v>[Role 2]</v>
      </c>
      <c r="E7614" s="62" t="str" cm="1">
        <f t="array" ref="E7614">IF(OR(H7598:L7598*H7614:L7614 &lt; H7598:L7598*1), "!", "")</f>
        <v/>
      </c>
      <c r="F7614" s="59" t="str">
        <f>F7584</f>
        <v>[currency code]</v>
      </c>
      <c r="H7614" s="23"/>
      <c r="I7614" s="23"/>
      <c r="J7614" s="23"/>
      <c r="K7614" s="23"/>
      <c r="L7614" s="23"/>
    </row>
    <row r="7615" spans="2:13" s="1" customFormat="1" ht="15" hidden="1" customHeight="1" outlineLevel="1" x14ac:dyDescent="0.15">
      <c r="B7615" s="7"/>
      <c r="D7615" s="64" t="str">
        <f t="shared" si="441"/>
        <v>[Role 3]</v>
      </c>
      <c r="E7615" s="62" t="str" cm="1">
        <f t="array" ref="E7615">IF(OR(H7599:L7599*H7615:L7615 &lt; H7599:L7599*1), "!", "")</f>
        <v/>
      </c>
      <c r="F7615" s="59" t="str">
        <f>F7584</f>
        <v>[currency code]</v>
      </c>
      <c r="H7615" s="23"/>
      <c r="I7615" s="23"/>
      <c r="J7615" s="23"/>
      <c r="K7615" s="23"/>
      <c r="L7615" s="23"/>
    </row>
    <row r="7616" spans="2:13" s="1" customFormat="1" ht="15" hidden="1" customHeight="1" outlineLevel="1" x14ac:dyDescent="0.15">
      <c r="B7616" s="7"/>
      <c r="D7616" s="64" t="str">
        <f t="shared" si="441"/>
        <v>[Role 4]</v>
      </c>
      <c r="E7616" s="62" t="str" cm="1">
        <f t="array" ref="E7616">IF(OR(H7600:L7600*H7616:L7616 &lt; H7600:L7600*1), "!", "")</f>
        <v/>
      </c>
      <c r="F7616" s="59" t="str">
        <f>F7584</f>
        <v>[currency code]</v>
      </c>
      <c r="H7616" s="23"/>
      <c r="I7616" s="23"/>
      <c r="J7616" s="23"/>
      <c r="K7616" s="23"/>
      <c r="L7616" s="23"/>
    </row>
    <row r="7617" spans="2:13" s="1" customFormat="1" ht="15" hidden="1" customHeight="1" outlineLevel="1" x14ac:dyDescent="0.15">
      <c r="B7617" s="7"/>
      <c r="D7617" s="64" t="str">
        <f t="shared" si="441"/>
        <v>[Role 5]</v>
      </c>
      <c r="E7617" s="62" t="str" cm="1">
        <f t="array" ref="E7617">IF(OR(H7601:L7601*H7617:L7617 &lt; H7601:L7601*1), "!", "")</f>
        <v/>
      </c>
      <c r="F7617" s="59" t="str">
        <f>F7584</f>
        <v>[currency code]</v>
      </c>
      <c r="H7617" s="23"/>
      <c r="I7617" s="23"/>
      <c r="J7617" s="23"/>
      <c r="K7617" s="23"/>
      <c r="L7617" s="23"/>
    </row>
    <row r="7618" spans="2:13" s="1" customFormat="1" ht="15" hidden="1" customHeight="1" outlineLevel="1" x14ac:dyDescent="0.15">
      <c r="B7618" s="7"/>
      <c r="D7618" s="64" t="str">
        <f t="shared" si="441"/>
        <v>[Role 6]</v>
      </c>
      <c r="E7618" s="62" t="str" cm="1">
        <f t="array" ref="E7618">IF(OR(H7602:L7602*H7618:L7618 &lt; H7602:L7602*1), "!", "")</f>
        <v/>
      </c>
      <c r="F7618" s="59" t="str">
        <f>F7584</f>
        <v>[currency code]</v>
      </c>
      <c r="H7618" s="23"/>
      <c r="I7618" s="23"/>
      <c r="J7618" s="23"/>
      <c r="K7618" s="23"/>
      <c r="L7618" s="23"/>
    </row>
    <row r="7619" spans="2:13" s="1" customFormat="1" ht="15" hidden="1" customHeight="1" outlineLevel="1" x14ac:dyDescent="0.15">
      <c r="B7619" s="7"/>
      <c r="D7619" s="64" t="str">
        <f t="shared" si="441"/>
        <v>[Role 7]</v>
      </c>
      <c r="E7619" s="62" t="str" cm="1">
        <f t="array" ref="E7619">IF(OR(H7603:L7603*H7619:L7619 &lt; H7603:L7603*1), "!", "")</f>
        <v/>
      </c>
      <c r="F7619" s="59" t="str">
        <f>F7584</f>
        <v>[currency code]</v>
      </c>
      <c r="H7619" s="23"/>
      <c r="I7619" s="23"/>
      <c r="J7619" s="23"/>
      <c r="K7619" s="23"/>
      <c r="L7619" s="23"/>
    </row>
    <row r="7620" spans="2:13" s="1" customFormat="1" ht="15" hidden="1" customHeight="1" outlineLevel="1" x14ac:dyDescent="0.15">
      <c r="B7620" s="7"/>
      <c r="D7620" s="64" t="str">
        <f t="shared" si="441"/>
        <v>[Role 8]</v>
      </c>
      <c r="E7620" s="62" t="str" cm="1">
        <f t="array" ref="E7620">IF(OR(H7604:L7604*H7620:L7620 &lt; H7604:L7604*1), "!", "")</f>
        <v/>
      </c>
      <c r="F7620" s="59" t="str">
        <f>F7584</f>
        <v>[currency code]</v>
      </c>
      <c r="H7620" s="23"/>
      <c r="I7620" s="23"/>
      <c r="J7620" s="23"/>
      <c r="K7620" s="23"/>
      <c r="L7620" s="23"/>
    </row>
    <row r="7621" spans="2:13" ht="10" hidden="1" customHeight="1" outlineLevel="1" x14ac:dyDescent="0.15">
      <c r="D7621" s="1"/>
      <c r="E7621" s="1"/>
      <c r="F7621" s="1"/>
      <c r="H7621" s="1"/>
      <c r="I7621" s="1"/>
      <c r="J7621" s="1"/>
      <c r="K7621" s="1"/>
      <c r="L7621" s="1"/>
    </row>
    <row r="7622" spans="2:13" ht="15" hidden="1" customHeight="1" outlineLevel="1" x14ac:dyDescent="0.15">
      <c r="D7622" s="61" t="s">
        <v>309</v>
      </c>
      <c r="E7622" s="1"/>
      <c r="F7622" s="1"/>
      <c r="H7622" s="104" t="s">
        <v>326</v>
      </c>
      <c r="I7622" s="1"/>
      <c r="J7622" s="1"/>
      <c r="K7622" s="1"/>
      <c r="L7622" s="1"/>
    </row>
    <row r="7623" spans="2:13" s="1" customFormat="1" ht="15" hidden="1" customHeight="1" outlineLevel="1" x14ac:dyDescent="0.15">
      <c r="B7623" s="7"/>
      <c r="D7623" s="64" t="str">
        <f t="shared" ref="D7623:D7630" si="442">D7597</f>
        <v>[Role 1]</v>
      </c>
      <c r="E7623" s="43"/>
      <c r="F7623" s="8" t="str">
        <f t="shared" ref="F7623:F7630" si="443">ReportingCurrency</f>
        <v>USD</v>
      </c>
      <c r="H7623" s="28">
        <f>IF(OR(H7586=0, H7597=0), 0, H7613/H7586)</f>
        <v>0</v>
      </c>
      <c r="I7623" s="28">
        <f>IF(OR(I7586=0, I7597=0), 0, I7613/I7586)</f>
        <v>0</v>
      </c>
      <c r="J7623" s="28">
        <f>IF(OR(J7586=0, J7597=0), 0, J7613/J7586)</f>
        <v>0</v>
      </c>
      <c r="K7623" s="28">
        <f>IF(OR(K7586=0, K7597=0), 0, K7613/K7586)</f>
        <v>0</v>
      </c>
      <c r="L7623" s="28">
        <f>IF(OR(L7586=0, L7597=0), 0, L7613/L7586)</f>
        <v>0</v>
      </c>
    </row>
    <row r="7624" spans="2:13" s="1" customFormat="1" ht="15" hidden="1" customHeight="1" outlineLevel="1" x14ac:dyDescent="0.15">
      <c r="B7624" s="7"/>
      <c r="D7624" s="64" t="str">
        <f t="shared" si="442"/>
        <v>[Role 2]</v>
      </c>
      <c r="E7624" s="43"/>
      <c r="F7624" s="8" t="str">
        <f t="shared" si="443"/>
        <v>USD</v>
      </c>
      <c r="H7624" s="28">
        <f>IF(OR(H7586=0, H7598=0), 0, H7614/H7586)</f>
        <v>0</v>
      </c>
      <c r="I7624" s="28">
        <f>IF(OR(I7586=0, I7598=0), 0, I7614/I7586)</f>
        <v>0</v>
      </c>
      <c r="J7624" s="28">
        <f>IF(OR(J7586=0, J7598=0), 0, J7614/J7586)</f>
        <v>0</v>
      </c>
      <c r="K7624" s="28">
        <f>IF(OR(K7586=0, K7598=0), 0, K7614/K7586)</f>
        <v>0</v>
      </c>
      <c r="L7624" s="28">
        <f>IF(OR(L7586=0, L7598=0), 0, L7614/L7586)</f>
        <v>0</v>
      </c>
    </row>
    <row r="7625" spans="2:13" s="1" customFormat="1" ht="15" hidden="1" customHeight="1" outlineLevel="1" x14ac:dyDescent="0.15">
      <c r="B7625" s="7"/>
      <c r="D7625" s="64" t="str">
        <f t="shared" si="442"/>
        <v>[Role 3]</v>
      </c>
      <c r="E7625" s="43"/>
      <c r="F7625" s="8" t="str">
        <f t="shared" si="443"/>
        <v>USD</v>
      </c>
      <c r="H7625" s="28">
        <f>IF(OR(H7586=0, H7599=0), 0, H7615/H7586)</f>
        <v>0</v>
      </c>
      <c r="I7625" s="28">
        <f>IF(OR(I7586=0, I7599=0), 0, I7615/I7586)</f>
        <v>0</v>
      </c>
      <c r="J7625" s="28">
        <f>IF(OR(J7586=0, J7599=0), 0, J7615/J7586)</f>
        <v>0</v>
      </c>
      <c r="K7625" s="28">
        <f>IF(OR(K7586=0, K7599=0), 0, K7615/K7586)</f>
        <v>0</v>
      </c>
      <c r="L7625" s="28">
        <f>IF(OR(L7586=0, L7599=0), 0, L7615/L7586)</f>
        <v>0</v>
      </c>
    </row>
    <row r="7626" spans="2:13" s="1" customFormat="1" ht="15" hidden="1" customHeight="1" outlineLevel="1" x14ac:dyDescent="0.15">
      <c r="B7626" s="7"/>
      <c r="D7626" s="64" t="str">
        <f t="shared" si="442"/>
        <v>[Role 4]</v>
      </c>
      <c r="E7626" s="43"/>
      <c r="F7626" s="8" t="str">
        <f t="shared" si="443"/>
        <v>USD</v>
      </c>
      <c r="H7626" s="28">
        <f>IF(OR(H7586=0, H7600=0), 0, H7616/H7586)</f>
        <v>0</v>
      </c>
      <c r="I7626" s="28">
        <f>IF(OR(I7586=0, I7600=0), 0, I7616/I7586)</f>
        <v>0</v>
      </c>
      <c r="J7626" s="28">
        <f>IF(OR(J7586=0, J7600=0), 0, J7616/J7586)</f>
        <v>0</v>
      </c>
      <c r="K7626" s="28">
        <f>IF(OR(K7586=0, K7600=0), 0, K7616/K7586)</f>
        <v>0</v>
      </c>
      <c r="L7626" s="28">
        <f>IF(OR(L7586=0, L7600=0), 0, L7616/L7586)</f>
        <v>0</v>
      </c>
    </row>
    <row r="7627" spans="2:13" s="1" customFormat="1" ht="15" hidden="1" customHeight="1" outlineLevel="1" x14ac:dyDescent="0.15">
      <c r="B7627" s="7"/>
      <c r="D7627" s="64" t="str">
        <f t="shared" si="442"/>
        <v>[Role 5]</v>
      </c>
      <c r="E7627" s="43"/>
      <c r="F7627" s="8" t="str">
        <f t="shared" si="443"/>
        <v>USD</v>
      </c>
      <c r="H7627" s="28">
        <f>IF(OR(H7586=0, H7601=0), 0, H7617/H7586)</f>
        <v>0</v>
      </c>
      <c r="I7627" s="28">
        <f>IF(OR(I7586=0, I7601=0), 0, I7617/I7586)</f>
        <v>0</v>
      </c>
      <c r="J7627" s="28">
        <f>IF(OR(J7586=0, J7601=0), 0, J7617/J7586)</f>
        <v>0</v>
      </c>
      <c r="K7627" s="28">
        <f>IF(OR(K7586=0, K7601=0), 0, K7617/K7586)</f>
        <v>0</v>
      </c>
      <c r="L7627" s="28">
        <f>IF(OR(L7586=0, L7601=0), 0, L7617/L7586)</f>
        <v>0</v>
      </c>
    </row>
    <row r="7628" spans="2:13" s="1" customFormat="1" ht="15" hidden="1" customHeight="1" outlineLevel="1" x14ac:dyDescent="0.15">
      <c r="B7628" s="7"/>
      <c r="D7628" s="64" t="str">
        <f t="shared" si="442"/>
        <v>[Role 6]</v>
      </c>
      <c r="E7628" s="43"/>
      <c r="F7628" s="8" t="str">
        <f t="shared" si="443"/>
        <v>USD</v>
      </c>
      <c r="H7628" s="28">
        <f>IF(OR(H7586=0, H7602=0), 0, H7618/H7586)</f>
        <v>0</v>
      </c>
      <c r="I7628" s="28">
        <f>IF(OR(I7586=0, I7602=0), 0, I7618/I7586)</f>
        <v>0</v>
      </c>
      <c r="J7628" s="28">
        <f>IF(OR(J7586=0, J7602=0), 0, J7618/J7586)</f>
        <v>0</v>
      </c>
      <c r="K7628" s="28">
        <f>IF(OR(K7586=0, K7602=0), 0, K7618/K7586)</f>
        <v>0</v>
      </c>
      <c r="L7628" s="28">
        <f>IF(OR(L7586=0, L7602=0), 0, L7618/L7586)</f>
        <v>0</v>
      </c>
    </row>
    <row r="7629" spans="2:13" s="1" customFormat="1" ht="15" hidden="1" customHeight="1" outlineLevel="1" x14ac:dyDescent="0.15">
      <c r="B7629" s="7"/>
      <c r="D7629" s="64" t="str">
        <f t="shared" si="442"/>
        <v>[Role 7]</v>
      </c>
      <c r="E7629" s="43"/>
      <c r="F7629" s="8" t="str">
        <f t="shared" si="443"/>
        <v>USD</v>
      </c>
      <c r="H7629" s="28">
        <f>IF(OR(H7586=0, H7603=0), 0, H7619/H7586)</f>
        <v>0</v>
      </c>
      <c r="I7629" s="28">
        <f>IF(OR(I7586=0, I7603=0), 0, I7619/I7586)</f>
        <v>0</v>
      </c>
      <c r="J7629" s="28">
        <f>IF(OR(J7586=0, J7603=0), 0, J7619/J7586)</f>
        <v>0</v>
      </c>
      <c r="K7629" s="28">
        <f>IF(OR(K7586=0, K7603=0), 0, K7619/K7586)</f>
        <v>0</v>
      </c>
      <c r="L7629" s="28">
        <f>IF(OR(L7586=0, L7603=0), 0, L7619/L7586)</f>
        <v>0</v>
      </c>
    </row>
    <row r="7630" spans="2:13" s="1" customFormat="1" ht="15" hidden="1" customHeight="1" outlineLevel="1" x14ac:dyDescent="0.15">
      <c r="B7630" s="7"/>
      <c r="D7630" s="64" t="str">
        <f t="shared" si="442"/>
        <v>[Role 8]</v>
      </c>
      <c r="E7630" s="43"/>
      <c r="F7630" s="8" t="str">
        <f t="shared" si="443"/>
        <v>USD</v>
      </c>
      <c r="H7630" s="28">
        <f>IF(OR(H7586=0, H7604=0), 0, H7620/H7586)</f>
        <v>0</v>
      </c>
      <c r="I7630" s="28">
        <f>IF(OR(I7586=0, I7604=0), 0, I7620/I7586)</f>
        <v>0</v>
      </c>
      <c r="J7630" s="28">
        <f>IF(OR(J7586=0, J7604=0), 0, J7620/J7586)</f>
        <v>0</v>
      </c>
      <c r="K7630" s="28">
        <f>IF(OR(K7586=0, K7604=0), 0, K7620/K7586)</f>
        <v>0</v>
      </c>
      <c r="L7630" s="28">
        <f>IF(OR(L7586=0, L7604=0), 0, L7620/L7586)</f>
        <v>0</v>
      </c>
    </row>
    <row r="7631" spans="2:13" hidden="1" outlineLevel="1" x14ac:dyDescent="0.15"/>
    <row r="7632" spans="2:13" s="1" customFormat="1" ht="18" hidden="1" customHeight="1" outlineLevel="1" x14ac:dyDescent="0.15">
      <c r="B7632" s="7"/>
      <c r="C7632" s="95" t="s">
        <v>10</v>
      </c>
      <c r="D7632" s="95"/>
      <c r="E7632" s="95"/>
      <c r="F7632" s="96"/>
      <c r="G7632" s="96"/>
      <c r="H7632" s="103" t="s">
        <v>4</v>
      </c>
      <c r="I7632" s="96" t="s">
        <v>5</v>
      </c>
      <c r="J7632" s="96" t="s">
        <v>6</v>
      </c>
      <c r="K7632" s="96" t="s">
        <v>257</v>
      </c>
      <c r="L7632" s="96" t="s">
        <v>258</v>
      </c>
      <c r="M7632" s="96"/>
    </row>
    <row r="7633" spans="2:13" ht="10" hidden="1" customHeight="1" outlineLevel="1" x14ac:dyDescent="0.15"/>
    <row r="7634" spans="2:13" s="1" customFormat="1" ht="15" hidden="1" customHeight="1" outlineLevel="1" x14ac:dyDescent="0.15">
      <c r="B7634" s="7"/>
      <c r="D7634" s="9" t="s">
        <v>17</v>
      </c>
      <c r="F7634" s="8" t="s">
        <v>9</v>
      </c>
      <c r="H7634" s="29">
        <f>H7608</f>
        <v>0</v>
      </c>
      <c r="I7634" s="29">
        <f>I7608</f>
        <v>0</v>
      </c>
      <c r="J7634" s="29">
        <f>J7608</f>
        <v>0</v>
      </c>
      <c r="K7634" s="29">
        <f>K7608</f>
        <v>0</v>
      </c>
      <c r="L7634" s="29">
        <f>L7608</f>
        <v>0</v>
      </c>
    </row>
    <row r="7635" spans="2:13" ht="4" hidden="1" customHeight="1" outlineLevel="1" x14ac:dyDescent="0.15">
      <c r="D7635" s="9"/>
      <c r="F7635" s="1"/>
      <c r="H7635" s="1"/>
      <c r="I7635" s="1"/>
      <c r="J7635" s="1"/>
      <c r="K7635" s="1"/>
      <c r="L7635" s="1"/>
    </row>
    <row r="7636" spans="2:13" s="1" customFormat="1" ht="15" hidden="1" customHeight="1" outlineLevel="1" x14ac:dyDescent="0.15">
      <c r="B7636" s="7"/>
      <c r="D7636" s="9" t="s">
        <v>249</v>
      </c>
      <c r="F7636" s="8" t="s">
        <v>9</v>
      </c>
      <c r="H7636" s="29" cm="1">
        <f t="array" ref="H7636">SUM(H7597:H7604 * (H7613:H7620 &lt;H7584))</f>
        <v>0</v>
      </c>
      <c r="I7636" s="29" cm="1">
        <f t="array" ref="I7636">SUM(I7597:I7604 * (I7613:I7620 &lt;I7584))</f>
        <v>0</v>
      </c>
      <c r="J7636" s="29" cm="1">
        <f t="array" ref="J7636">SUM(J7597:J7604 * (J7613:J7620 &lt;J7584))</f>
        <v>0</v>
      </c>
      <c r="K7636" s="29" cm="1">
        <f t="array" ref="K7636">SUM(K7597:K7604 * (K7613:K7620 &lt;K7584))</f>
        <v>0</v>
      </c>
      <c r="L7636" s="29" cm="1">
        <f t="array" ref="L7636">SUM(L7597:L7604 * (L7613:L7620 &lt;L7584))</f>
        <v>0</v>
      </c>
    </row>
    <row r="7637" spans="2:13" ht="4" hidden="1" customHeight="1" outlineLevel="1" x14ac:dyDescent="0.15">
      <c r="D7637" s="9"/>
      <c r="F7637" s="1"/>
      <c r="H7637" s="1"/>
      <c r="I7637" s="1"/>
      <c r="J7637" s="1"/>
      <c r="K7637" s="1"/>
      <c r="L7637" s="1"/>
    </row>
    <row r="7638" spans="2:13" s="1" customFormat="1" ht="15" hidden="1" customHeight="1" outlineLevel="1" x14ac:dyDescent="0.15">
      <c r="B7638" s="7"/>
      <c r="D7638" s="9" t="s">
        <v>11</v>
      </c>
      <c r="F7638" s="8" t="str">
        <f>ReportingCurrencyUnitLables</f>
        <v>USD 000s</v>
      </c>
      <c r="H7638" s="29">
        <f>H7588 * H7608 / 1000</f>
        <v>0</v>
      </c>
      <c r="I7638" s="105">
        <f t="shared" ref="I7638:L7638" si="444">I7588 * I7608 / 1000</f>
        <v>0</v>
      </c>
      <c r="J7638" s="29">
        <f t="shared" si="444"/>
        <v>0</v>
      </c>
      <c r="K7638" s="29">
        <f t="shared" si="444"/>
        <v>0</v>
      </c>
      <c r="L7638" s="29">
        <f t="shared" si="444"/>
        <v>0</v>
      </c>
    </row>
    <row r="7639" spans="2:13" ht="4" hidden="1" customHeight="1" outlineLevel="1" x14ac:dyDescent="0.15">
      <c r="D7639" s="9"/>
      <c r="F7639" s="1"/>
      <c r="H7639" s="1"/>
      <c r="I7639" s="1"/>
      <c r="J7639" s="1"/>
      <c r="K7639" s="1"/>
      <c r="L7639" s="1"/>
    </row>
    <row r="7640" spans="2:13" s="1" customFormat="1" ht="15" hidden="1" customHeight="1" outlineLevel="1" x14ac:dyDescent="0.15">
      <c r="B7640" s="7"/>
      <c r="D7640" s="9" t="s">
        <v>13</v>
      </c>
      <c r="F7640" s="8" t="s">
        <v>14</v>
      </c>
      <c r="H7640" s="30">
        <f>IF(H7634=0,0,H7636 / H7634)</f>
        <v>0</v>
      </c>
      <c r="I7640" s="30">
        <f>IF(I7634=0,0,I7636 / I7634)</f>
        <v>0</v>
      </c>
      <c r="J7640" s="30">
        <f>IF(J7634=0,0,J7636 / J7634)</f>
        <v>0</v>
      </c>
      <c r="K7640" s="30">
        <f>IF(K7634=0,0,K7636 / K7634)</f>
        <v>0</v>
      </c>
      <c r="L7640" s="30">
        <f>IF(L7634=0,0,L7636 / L7634)</f>
        <v>0</v>
      </c>
    </row>
    <row r="7641" spans="2:13" ht="4" hidden="1" customHeight="1" outlineLevel="1" x14ac:dyDescent="0.15">
      <c r="D7641" s="9"/>
      <c r="F7641" s="1"/>
      <c r="H7641" s="1"/>
      <c r="I7641" s="1"/>
      <c r="J7641" s="1"/>
      <c r="K7641" s="1"/>
      <c r="L7641" s="1"/>
    </row>
    <row r="7642" spans="2:13" ht="15" hidden="1" customHeight="1" outlineLevel="1" x14ac:dyDescent="0.15">
      <c r="D7642" s="9" t="s">
        <v>301</v>
      </c>
      <c r="F7642" s="8" t="str">
        <f>ReportingCurrencyUnitLables</f>
        <v>USD 000s</v>
      </c>
      <c r="G7642" s="1"/>
      <c r="H7642" s="105" cm="1">
        <f t="array" ref="H7642">SUM((H7623:H7630&lt;H7588) * (H7588 - H7623:H7630) * H7597:H7604) / 1000</f>
        <v>0</v>
      </c>
      <c r="I7642" s="105" cm="1">
        <f t="array" ref="I7642">SUM((I7623:I7630&lt;I7588) * (I7588 - I7623:I7630) * I7597:I7604) / 1000</f>
        <v>0</v>
      </c>
      <c r="J7642" s="105" cm="1">
        <f t="array" ref="J7642">SUM((J7623:J7630&lt;J7588) * (J7588 - J7623:J7630) * J7597:J7604) / 1000</f>
        <v>0</v>
      </c>
      <c r="K7642" s="105" cm="1">
        <f t="array" ref="K7642">SUM((K7623:K7630&lt;K7588) * (K7588 - K7623:K7630) * K7597:K7604) / 1000</f>
        <v>0</v>
      </c>
      <c r="L7642" s="105" cm="1">
        <f t="array" ref="L7642">SUM((L7623:L7630&lt;L7588) * (L7588 - L7623:L7630) * L7597:L7604) / 1000</f>
        <v>0</v>
      </c>
    </row>
    <row r="7643" spans="2:13" ht="4" hidden="1" customHeight="1" outlineLevel="1" x14ac:dyDescent="0.15">
      <c r="D7643" s="9"/>
      <c r="F7643" s="1"/>
      <c r="H7643" s="1"/>
      <c r="I7643" s="1"/>
      <c r="J7643" s="1"/>
      <c r="K7643" s="1"/>
      <c r="L7643" s="1"/>
    </row>
    <row r="7644" spans="2:13" s="1" customFormat="1" ht="15" hidden="1" customHeight="1" outlineLevel="1" x14ac:dyDescent="0.15">
      <c r="B7644" s="7"/>
      <c r="D7644" s="9" t="s">
        <v>252</v>
      </c>
      <c r="F7644" s="8" t="s">
        <v>250</v>
      </c>
      <c r="H7644" s="30">
        <f>IF(H7638=0, 0, H7642/H7638)</f>
        <v>0</v>
      </c>
      <c r="I7644" s="30">
        <f>IF(I7638=0, 0, I7642/I7638)</f>
        <v>0</v>
      </c>
      <c r="J7644" s="30">
        <f>IF(J7638=0, 0, J7642/J7638)</f>
        <v>0</v>
      </c>
      <c r="K7644" s="30">
        <f>IF(K7638=0, 0, K7642/K7638)</f>
        <v>0</v>
      </c>
      <c r="L7644" s="30">
        <f>IF(L7638=0, 0, L7642/L7638)</f>
        <v>0</v>
      </c>
    </row>
    <row r="7645" spans="2:13" ht="4" hidden="1" customHeight="1" outlineLevel="1" x14ac:dyDescent="0.15">
      <c r="D7645" s="9"/>
      <c r="F7645" s="1"/>
      <c r="H7645" s="1"/>
      <c r="I7645" s="1"/>
      <c r="J7645" s="1"/>
      <c r="K7645" s="1"/>
      <c r="L7645" s="1"/>
    </row>
    <row r="7646" spans="2:13" s="1" customFormat="1" ht="15" hidden="1" customHeight="1" outlineLevel="1" x14ac:dyDescent="0.15">
      <c r="B7646" s="7"/>
      <c r="C7646" s="7"/>
      <c r="D7646" s="9" t="s">
        <v>251</v>
      </c>
      <c r="F7646" s="8" t="s">
        <v>259</v>
      </c>
      <c r="H7646" s="31"/>
      <c r="I7646" s="30">
        <f>IF(H7644=0, 0, -(I7644-H7644) / H7644)</f>
        <v>0</v>
      </c>
      <c r="J7646" s="30">
        <f>IF(I7644=0, 0, -(J7644-I7644) / I7644)</f>
        <v>0</v>
      </c>
      <c r="K7646" s="30">
        <f>IF(J7644=0, 0, -(K7644-J7644) / J7644)</f>
        <v>0</v>
      </c>
      <c r="L7646" s="30">
        <f>IF(K7644=0, 0, -(L7644-K7644) / K7644)</f>
        <v>0</v>
      </c>
    </row>
    <row r="7647" spans="2:13" hidden="1" outlineLevel="1" x14ac:dyDescent="0.15"/>
    <row r="7648" spans="2:13" s="1" customFormat="1" ht="18" hidden="1" customHeight="1" outlineLevel="1" x14ac:dyDescent="0.15">
      <c r="B7648" s="7"/>
      <c r="C7648" s="95" t="s">
        <v>241</v>
      </c>
      <c r="D7648" s="95"/>
      <c r="E7648" s="97">
        <f>IF(AND(J7575 = "Yes", OR(ISBLANK(Worker_Type_Filter), Worker_Type_Filter = H7580),
 OR(ISBLANK(Country_Filter), Country_Filter = J7580)), 1, 0)</f>
        <v>1</v>
      </c>
      <c r="F7648" s="96"/>
      <c r="G7648" s="96"/>
      <c r="H7648" s="96" t="s">
        <v>4</v>
      </c>
      <c r="I7648" s="96" t="s">
        <v>5</v>
      </c>
      <c r="J7648" s="96" t="s">
        <v>6</v>
      </c>
      <c r="K7648" s="96" t="s">
        <v>257</v>
      </c>
      <c r="L7648" s="96" t="s">
        <v>258</v>
      </c>
      <c r="M7648" s="96"/>
    </row>
    <row r="7649" spans="2:14" ht="10" hidden="1" customHeight="1" outlineLevel="1" x14ac:dyDescent="0.15">
      <c r="C7649" s="44" t="s">
        <v>248</v>
      </c>
    </row>
    <row r="7650" spans="2:14" ht="4" hidden="1" customHeight="1" outlineLevel="1" x14ac:dyDescent="0.15"/>
    <row r="7651" spans="2:14" s="1" customFormat="1" ht="15" hidden="1" customHeight="1" outlineLevel="1" x14ac:dyDescent="0.15">
      <c r="B7651" s="7"/>
      <c r="C7651" s="19">
        <v>1</v>
      </c>
      <c r="D7651" s="9" t="s">
        <v>17</v>
      </c>
      <c r="F7651" s="8" t="s">
        <v>9</v>
      </c>
      <c r="H7651" s="29">
        <f>H7634 * $E7648</f>
        <v>0</v>
      </c>
      <c r="I7651" s="29">
        <f>I7634 * $E7648</f>
        <v>0</v>
      </c>
      <c r="J7651" s="29">
        <f>J7634 * $E7648</f>
        <v>0</v>
      </c>
      <c r="K7651" s="29">
        <f>K7634 * $E7648</f>
        <v>0</v>
      </c>
      <c r="L7651" s="29">
        <f>L7634 * $E7648</f>
        <v>0</v>
      </c>
    </row>
    <row r="7652" spans="2:14" ht="4" hidden="1" customHeight="1" outlineLevel="1" x14ac:dyDescent="0.15">
      <c r="D7652" s="9"/>
      <c r="F7652" s="1"/>
      <c r="H7652" s="1"/>
      <c r="I7652" s="1"/>
      <c r="J7652" s="1"/>
      <c r="K7652" s="1"/>
      <c r="L7652" s="1"/>
    </row>
    <row r="7653" spans="2:14" s="1" customFormat="1" ht="15" hidden="1" customHeight="1" outlineLevel="1" x14ac:dyDescent="0.15">
      <c r="B7653" s="7"/>
      <c r="C7653" s="19">
        <v>2</v>
      </c>
      <c r="D7653" s="9" t="s">
        <v>249</v>
      </c>
      <c r="F7653" s="8" t="s">
        <v>9</v>
      </c>
      <c r="H7653" s="29">
        <f>H7636 * $E7648</f>
        <v>0</v>
      </c>
      <c r="I7653" s="29">
        <f>I7636 * $E7648</f>
        <v>0</v>
      </c>
      <c r="J7653" s="29">
        <f>J7636 * $E7648</f>
        <v>0</v>
      </c>
      <c r="K7653" s="29">
        <f>K7636 * $E7648</f>
        <v>0</v>
      </c>
      <c r="L7653" s="29">
        <f>L7636 * $E7648</f>
        <v>0</v>
      </c>
    </row>
    <row r="7654" spans="2:14" ht="4" hidden="1" customHeight="1" outlineLevel="1" x14ac:dyDescent="0.15">
      <c r="D7654" s="9"/>
      <c r="F7654" s="1"/>
      <c r="H7654" s="1"/>
      <c r="I7654" s="1"/>
      <c r="J7654" s="1"/>
      <c r="K7654" s="1"/>
      <c r="L7654" s="1"/>
    </row>
    <row r="7655" spans="2:14" s="1" customFormat="1" ht="15" hidden="1" customHeight="1" outlineLevel="1" x14ac:dyDescent="0.15">
      <c r="B7655" s="7"/>
      <c r="C7655" s="19">
        <v>3</v>
      </c>
      <c r="D7655" s="9" t="s">
        <v>11</v>
      </c>
      <c r="F7655" s="8" t="str">
        <f>ReportingCurrencyUnitLables</f>
        <v>USD 000s</v>
      </c>
      <c r="H7655" s="29">
        <f>H7638 * $E7648</f>
        <v>0</v>
      </c>
      <c r="I7655" s="29">
        <f>I7638 * $E7648</f>
        <v>0</v>
      </c>
      <c r="J7655" s="29">
        <f>J7638 * $E7648</f>
        <v>0</v>
      </c>
      <c r="K7655" s="29">
        <f>K7638 * $E7648</f>
        <v>0</v>
      </c>
      <c r="L7655" s="29">
        <f>L7638 * $E7648</f>
        <v>0</v>
      </c>
    </row>
    <row r="7656" spans="2:14" ht="4" hidden="1" customHeight="1" outlineLevel="1" x14ac:dyDescent="0.15">
      <c r="D7656" s="9"/>
      <c r="F7656" s="1"/>
      <c r="H7656" s="1"/>
      <c r="I7656" s="1"/>
      <c r="J7656" s="1"/>
      <c r="K7656" s="1"/>
      <c r="L7656" s="1"/>
    </row>
    <row r="7657" spans="2:14" s="1" customFormat="1" ht="15" hidden="1" customHeight="1" outlineLevel="1" x14ac:dyDescent="0.15">
      <c r="B7657" s="7"/>
      <c r="C7657" s="19">
        <v>4</v>
      </c>
      <c r="D7657" s="9" t="s">
        <v>256</v>
      </c>
      <c r="F7657" s="8" t="str">
        <f>ReportingCurrencyUnitLables</f>
        <v>USD 000s</v>
      </c>
      <c r="H7657" s="29">
        <f>H7642 * $E7648</f>
        <v>0</v>
      </c>
      <c r="I7657" s="29">
        <f>I7642 * $E7648</f>
        <v>0</v>
      </c>
      <c r="J7657" s="29">
        <f>J7642 * $E7648</f>
        <v>0</v>
      </c>
      <c r="K7657" s="29">
        <f>K7642 * $E7648</f>
        <v>0</v>
      </c>
      <c r="L7657" s="29">
        <f>L7642 * $E7648</f>
        <v>0</v>
      </c>
    </row>
    <row r="7658" spans="2:14" ht="4" hidden="1" customHeight="1" outlineLevel="1" x14ac:dyDescent="0.15">
      <c r="D7658" s="9"/>
      <c r="F7658" s="1"/>
      <c r="H7658" s="1"/>
      <c r="I7658" s="1"/>
      <c r="J7658" s="1"/>
      <c r="K7658" s="1"/>
      <c r="L7658" s="1"/>
    </row>
    <row r="7659" spans="2:14" ht="10" hidden="1" customHeight="1" outlineLevel="1" x14ac:dyDescent="0.15">
      <c r="B7659" s="45"/>
      <c r="C7659" s="41"/>
      <c r="D7659" s="41"/>
      <c r="E7659" s="41"/>
      <c r="F7659" s="41"/>
      <c r="G7659" s="41"/>
      <c r="H7659" s="41"/>
      <c r="I7659" s="46"/>
      <c r="J7659" s="46"/>
      <c r="K7659" s="46"/>
      <c r="L7659" s="41"/>
      <c r="M7659" s="41"/>
      <c r="N7659" s="1"/>
    </row>
    <row r="7660" spans="2:14" ht="10" customHeight="1" x14ac:dyDescent="0.15">
      <c r="B7660" s="45"/>
      <c r="C7660" s="41"/>
      <c r="D7660" s="41"/>
      <c r="E7660" s="41"/>
      <c r="F7660" s="41"/>
      <c r="G7660" s="41"/>
      <c r="H7660" s="41"/>
      <c r="I7660" s="46"/>
      <c r="J7660" s="46"/>
      <c r="K7660" s="46"/>
      <c r="L7660" s="41"/>
      <c r="M7660" s="41"/>
      <c r="N7660" s="1"/>
    </row>
    <row r="7661" spans="2:14" s="1" customFormat="1" ht="19" collapsed="1" x14ac:dyDescent="0.15">
      <c r="B7661" s="87" cm="1">
        <f t="array" aca="1" ref="B7661" ca="1">MAX($B$2:OFFSET(B7661,-1,0)+1)</f>
        <v>90</v>
      </c>
      <c r="C7661" s="88" t="str">
        <f>UPPER(J7666) &amp;" / " &amp; K7666  &amp; " / " &amp; L7666 &amp; " / " &amp; H7666</f>
        <v xml:space="preserve"> /  /  / </v>
      </c>
      <c r="D7661" s="88"/>
      <c r="E7661" s="41"/>
      <c r="F7661" s="41"/>
      <c r="G7661" s="41"/>
      <c r="H7661" s="62" t="str">
        <f>IF(COUNTIF(E7663:E7743, "!")&gt;0, "!", "")</f>
        <v/>
      </c>
      <c r="I7661" s="18" t="s">
        <v>240</v>
      </c>
      <c r="J7661" s="2" t="s">
        <v>210</v>
      </c>
      <c r="K7661" s="18" t="s">
        <v>266</v>
      </c>
      <c r="L7661" s="42">
        <f>E7734</f>
        <v>1</v>
      </c>
      <c r="M7661" s="41"/>
    </row>
    <row r="7662" spans="2:14" s="1" customFormat="1" ht="4" hidden="1" customHeight="1" outlineLevel="1" x14ac:dyDescent="0.15">
      <c r="B7662" s="92"/>
      <c r="C7662" s="93"/>
      <c r="D7662" s="93"/>
      <c r="E7662" s="93"/>
      <c r="F7662" s="93"/>
      <c r="G7662" s="93"/>
      <c r="H7662" s="93"/>
      <c r="I7662" s="94"/>
      <c r="J7662" s="94"/>
      <c r="K7662" s="94"/>
      <c r="L7662" s="93"/>
      <c r="M7662" s="93"/>
    </row>
    <row r="7663" spans="2:14" ht="10" hidden="1" customHeight="1" outlineLevel="1" x14ac:dyDescent="0.15"/>
    <row r="7664" spans="2:14" ht="15" hidden="1" customHeight="1" outlineLevel="1" x14ac:dyDescent="0.15">
      <c r="D7664" s="1"/>
      <c r="E7664" s="1"/>
      <c r="H7664" s="4" t="s">
        <v>1</v>
      </c>
      <c r="J7664" s="4" t="s">
        <v>0</v>
      </c>
      <c r="K7664" s="4" t="s">
        <v>209</v>
      </c>
      <c r="L7664" s="4" t="s">
        <v>263</v>
      </c>
    </row>
    <row r="7665" spans="2:13" ht="5" hidden="1" customHeight="1" outlineLevel="1" x14ac:dyDescent="0.15">
      <c r="D7665" s="1"/>
      <c r="E7665" s="1"/>
      <c r="H7665" s="1"/>
      <c r="J7665" s="1"/>
      <c r="K7665" s="1"/>
      <c r="L7665" s="1"/>
    </row>
    <row r="7666" spans="2:13" ht="15" hidden="1" customHeight="1" outlineLevel="1" x14ac:dyDescent="0.15">
      <c r="D7666" s="9" t="s">
        <v>2</v>
      </c>
      <c r="E7666" s="1"/>
      <c r="H7666" s="2"/>
      <c r="J7666" s="2"/>
      <c r="K7666" s="2"/>
      <c r="L7666" s="2"/>
    </row>
    <row r="7667" spans="2:13" hidden="1" outlineLevel="1" x14ac:dyDescent="0.15">
      <c r="D7667" s="1"/>
      <c r="E7667" s="1"/>
      <c r="F7667" s="1"/>
      <c r="H7667" s="1"/>
      <c r="I7667" s="1"/>
      <c r="J7667" s="1"/>
      <c r="K7667" s="1"/>
      <c r="L7667" s="1"/>
    </row>
    <row r="7668" spans="2:13" s="1" customFormat="1" ht="18" hidden="1" customHeight="1" outlineLevel="1" x14ac:dyDescent="0.15">
      <c r="B7668" s="7"/>
      <c r="C7668" s="95" t="s">
        <v>3</v>
      </c>
      <c r="D7668" s="95"/>
      <c r="E7668" s="95"/>
      <c r="F7668" s="96"/>
      <c r="G7668" s="96"/>
      <c r="H7668" s="96" t="s">
        <v>4</v>
      </c>
      <c r="I7668" s="96" t="s">
        <v>5</v>
      </c>
      <c r="J7668" s="96" t="s">
        <v>6</v>
      </c>
      <c r="K7668" s="96" t="s">
        <v>257</v>
      </c>
      <c r="L7668" s="96" t="s">
        <v>258</v>
      </c>
      <c r="M7668" s="96"/>
    </row>
    <row r="7669" spans="2:13" ht="10" hidden="1" customHeight="1" outlineLevel="1" x14ac:dyDescent="0.15">
      <c r="H7669" s="1"/>
      <c r="I7669" s="1"/>
      <c r="J7669" s="1"/>
      <c r="K7669" s="1"/>
      <c r="L7669" s="1"/>
    </row>
    <row r="7670" spans="2:13" s="1" customFormat="1" ht="15" hidden="1" customHeight="1" outlineLevel="1" x14ac:dyDescent="0.15">
      <c r="B7670" s="7"/>
      <c r="D7670" s="9" t="s">
        <v>3</v>
      </c>
      <c r="F7670" s="17" t="s">
        <v>331</v>
      </c>
      <c r="H7670" s="22"/>
      <c r="I7670" s="22"/>
      <c r="J7670" s="22"/>
      <c r="K7670" s="22"/>
      <c r="L7670" s="22"/>
    </row>
    <row r="7671" spans="2:13" ht="4" hidden="1" customHeight="1" outlineLevel="1" x14ac:dyDescent="0.15">
      <c r="D7671" s="1"/>
      <c r="E7671" s="1"/>
      <c r="F7671" s="1"/>
      <c r="H7671" s="1"/>
      <c r="I7671" s="1"/>
      <c r="J7671" s="1"/>
      <c r="K7671" s="1"/>
      <c r="L7671" s="1"/>
    </row>
    <row r="7672" spans="2:13" s="1" customFormat="1" ht="15" hidden="1" customHeight="1" outlineLevel="1" x14ac:dyDescent="0.15">
      <c r="B7672" s="7"/>
      <c r="D7672" s="9" t="s">
        <v>246</v>
      </c>
      <c r="F7672" s="8" t="str">
        <f>F7674 &amp; ":" &amp; F7670</f>
        <v>USD:[currency code]</v>
      </c>
      <c r="H7672" s="24"/>
      <c r="I7672" s="24"/>
      <c r="J7672" s="24"/>
      <c r="K7672" s="24"/>
      <c r="L7672" s="24"/>
    </row>
    <row r="7673" spans="2:13" ht="4" hidden="1" customHeight="1" outlineLevel="1" x14ac:dyDescent="0.15">
      <c r="D7673" s="1"/>
      <c r="E7673" s="1"/>
      <c r="F7673" s="1"/>
      <c r="H7673" s="1"/>
      <c r="I7673" s="1"/>
      <c r="J7673" s="1"/>
      <c r="K7673" s="1"/>
      <c r="L7673" s="1"/>
    </row>
    <row r="7674" spans="2:13" s="1" customFormat="1" ht="15" hidden="1" customHeight="1" outlineLevel="1" x14ac:dyDescent="0.15">
      <c r="B7674" s="7"/>
      <c r="D7674" s="9" t="s">
        <v>16</v>
      </c>
      <c r="F7674" s="8" t="str">
        <f>ReportingCurrency</f>
        <v>USD</v>
      </c>
      <c r="H7674" s="28">
        <f>IF(H7672=0, 0, H7670/H7672)</f>
        <v>0</v>
      </c>
      <c r="I7674" s="28">
        <f>IF(I7672=0, 0, I7670/I7672)</f>
        <v>0</v>
      </c>
      <c r="J7674" s="28">
        <f>IF(J7672=0, 0, J7670/J7672)</f>
        <v>0</v>
      </c>
      <c r="K7674" s="28">
        <f>IF(K7672=0, 0, K7670/K7672)</f>
        <v>0</v>
      </c>
      <c r="L7674" s="28">
        <f>IF(L7672=0, 0, L7670/L7672)</f>
        <v>0</v>
      </c>
    </row>
    <row r="7675" spans="2:13" ht="4" hidden="1" customHeight="1" outlineLevel="1" x14ac:dyDescent="0.15">
      <c r="D7675" s="1"/>
      <c r="E7675" s="1"/>
      <c r="F7675" s="1"/>
      <c r="H7675" s="1"/>
      <c r="I7675" s="1"/>
      <c r="J7675" s="1"/>
      <c r="K7675" s="1"/>
      <c r="L7675" s="1"/>
    </row>
    <row r="7676" spans="2:13" s="1" customFormat="1" ht="15" hidden="1" customHeight="1" outlineLevel="1" x14ac:dyDescent="0.15">
      <c r="B7676" s="7"/>
      <c r="D7676" s="9" t="s">
        <v>253</v>
      </c>
      <c r="F7676" s="8" t="s">
        <v>254</v>
      </c>
      <c r="H7676" s="2"/>
      <c r="I7676" s="2"/>
      <c r="J7676" s="2"/>
      <c r="K7676" s="2"/>
      <c r="L7676" s="2"/>
    </row>
    <row r="7677" spans="2:13" ht="4" hidden="1" customHeight="1" outlineLevel="1" x14ac:dyDescent="0.15">
      <c r="D7677" s="1"/>
      <c r="E7677" s="1"/>
      <c r="F7677" s="1"/>
      <c r="H7677" s="1"/>
      <c r="I7677" s="1"/>
      <c r="J7677" s="1"/>
      <c r="K7677" s="1"/>
      <c r="L7677" s="1"/>
    </row>
    <row r="7678" spans="2:13" s="1" customFormat="1" ht="15" hidden="1" customHeight="1" outlineLevel="1" x14ac:dyDescent="0.15">
      <c r="B7678" s="7"/>
      <c r="D7678" s="9" t="s">
        <v>279</v>
      </c>
      <c r="F7678" s="8" t="s">
        <v>255</v>
      </c>
      <c r="H7678" s="25"/>
      <c r="I7678" s="25"/>
      <c r="J7678" s="25"/>
      <c r="K7678" s="25"/>
      <c r="L7678" s="25"/>
    </row>
    <row r="7679" spans="2:13" hidden="1" outlineLevel="1" x14ac:dyDescent="0.15">
      <c r="D7679" s="1"/>
      <c r="E7679" s="1"/>
      <c r="F7679" s="1"/>
      <c r="H7679" s="1"/>
      <c r="I7679" s="1"/>
      <c r="J7679" s="1"/>
      <c r="K7679" s="1"/>
      <c r="L7679" s="1"/>
    </row>
    <row r="7680" spans="2:13" s="1" customFormat="1" ht="18" hidden="1" customHeight="1" outlineLevel="1" x14ac:dyDescent="0.15">
      <c r="B7680" s="7"/>
      <c r="C7680" s="95" t="s">
        <v>8</v>
      </c>
      <c r="D7680" s="95"/>
      <c r="E7680" s="95"/>
      <c r="F7680" s="96"/>
      <c r="G7680" s="96"/>
      <c r="H7680" s="96" t="s">
        <v>4</v>
      </c>
      <c r="I7680" s="96" t="s">
        <v>5</v>
      </c>
      <c r="J7680" s="96" t="s">
        <v>6</v>
      </c>
      <c r="K7680" s="96" t="s">
        <v>257</v>
      </c>
      <c r="L7680" s="96" t="s">
        <v>258</v>
      </c>
      <c r="M7680" s="96"/>
    </row>
    <row r="7681" spans="2:13" ht="10" hidden="1" customHeight="1" outlineLevel="1" x14ac:dyDescent="0.15">
      <c r="H7681" s="1"/>
      <c r="I7681" s="1"/>
      <c r="J7681" s="1"/>
      <c r="K7681" s="1"/>
      <c r="L7681" s="1"/>
    </row>
    <row r="7682" spans="2:13" ht="15" hidden="1" customHeight="1" outlineLevel="1" x14ac:dyDescent="0.15">
      <c r="D7682" s="9" t="s">
        <v>323</v>
      </c>
      <c r="E7682" s="1"/>
      <c r="F7682" s="1"/>
      <c r="H7682" s="65"/>
      <c r="I7682" s="1"/>
      <c r="J7682" s="1"/>
      <c r="K7682" s="1"/>
      <c r="L7682" s="1"/>
    </row>
    <row r="7683" spans="2:13" s="1" customFormat="1" ht="15" hidden="1" customHeight="1" outlineLevel="1" x14ac:dyDescent="0.15">
      <c r="B7683" s="7"/>
      <c r="D7683" s="63" t="s">
        <v>317</v>
      </c>
      <c r="F7683" s="8" t="s">
        <v>18</v>
      </c>
      <c r="H7683" s="23"/>
      <c r="I7683" s="23"/>
      <c r="J7683" s="23"/>
      <c r="K7683" s="23"/>
      <c r="L7683" s="23"/>
    </row>
    <row r="7684" spans="2:13" s="1" customFormat="1" ht="15" hidden="1" customHeight="1" outlineLevel="1" x14ac:dyDescent="0.15">
      <c r="B7684" s="7"/>
      <c r="D7684" s="63" t="s">
        <v>302</v>
      </c>
      <c r="F7684" s="8" t="s">
        <v>18</v>
      </c>
      <c r="H7684" s="23"/>
      <c r="I7684" s="23"/>
      <c r="J7684" s="23"/>
      <c r="K7684" s="23"/>
      <c r="L7684" s="23"/>
    </row>
    <row r="7685" spans="2:13" s="1" customFormat="1" ht="15" hidden="1" customHeight="1" outlineLevel="1" x14ac:dyDescent="0.15">
      <c r="B7685" s="7"/>
      <c r="D7685" s="63" t="s">
        <v>303</v>
      </c>
      <c r="F7685" s="8" t="s">
        <v>18</v>
      </c>
      <c r="H7685" s="23"/>
      <c r="I7685" s="23"/>
      <c r="J7685" s="23"/>
      <c r="K7685" s="23"/>
      <c r="L7685" s="23"/>
    </row>
    <row r="7686" spans="2:13" s="1" customFormat="1" ht="15" hidden="1" customHeight="1" outlineLevel="1" x14ac:dyDescent="0.15">
      <c r="B7686" s="7"/>
      <c r="D7686" s="63" t="s">
        <v>304</v>
      </c>
      <c r="F7686" s="8" t="s">
        <v>18</v>
      </c>
      <c r="H7686" s="23"/>
      <c r="I7686" s="23"/>
      <c r="J7686" s="23"/>
      <c r="K7686" s="23"/>
      <c r="L7686" s="23"/>
    </row>
    <row r="7687" spans="2:13" s="1" customFormat="1" ht="15" hidden="1" customHeight="1" outlineLevel="1" x14ac:dyDescent="0.15">
      <c r="B7687" s="7"/>
      <c r="D7687" s="63" t="s">
        <v>318</v>
      </c>
      <c r="F7687" s="8" t="s">
        <v>18</v>
      </c>
      <c r="H7687" s="23"/>
      <c r="I7687" s="23"/>
      <c r="J7687" s="23"/>
      <c r="K7687" s="23"/>
      <c r="L7687" s="23"/>
    </row>
    <row r="7688" spans="2:13" s="1" customFormat="1" ht="15" hidden="1" customHeight="1" outlineLevel="1" x14ac:dyDescent="0.15">
      <c r="B7688" s="7"/>
      <c r="D7688" s="63" t="s">
        <v>319</v>
      </c>
      <c r="F7688" s="8" t="s">
        <v>18</v>
      </c>
      <c r="H7688" s="23"/>
      <c r="I7688" s="23"/>
      <c r="J7688" s="23"/>
      <c r="K7688" s="23"/>
      <c r="L7688" s="23"/>
    </row>
    <row r="7689" spans="2:13" s="1" customFormat="1" ht="15" hidden="1" customHeight="1" outlineLevel="1" x14ac:dyDescent="0.15">
      <c r="B7689" s="7"/>
      <c r="D7689" s="63" t="s">
        <v>320</v>
      </c>
      <c r="F7689" s="8" t="s">
        <v>18</v>
      </c>
      <c r="H7689" s="23"/>
      <c r="I7689" s="23"/>
      <c r="J7689" s="23"/>
      <c r="K7689" s="23"/>
      <c r="L7689" s="23"/>
    </row>
    <row r="7690" spans="2:13" s="1" customFormat="1" ht="15" hidden="1" customHeight="1" outlineLevel="1" x14ac:dyDescent="0.15">
      <c r="B7690" s="7"/>
      <c r="D7690" s="63" t="s">
        <v>321</v>
      </c>
      <c r="F7690" s="8" t="s">
        <v>18</v>
      </c>
      <c r="H7690" s="23"/>
      <c r="I7690" s="23"/>
      <c r="J7690" s="23"/>
      <c r="K7690" s="23"/>
      <c r="L7690" s="23"/>
    </row>
    <row r="7691" spans="2:13" ht="4" hidden="1" customHeight="1" outlineLevel="1" x14ac:dyDescent="0.15">
      <c r="D7691" s="1"/>
      <c r="E7691" s="1"/>
      <c r="F7691" s="1"/>
      <c r="H7691" s="1"/>
      <c r="I7691" s="1"/>
      <c r="J7691" s="1"/>
      <c r="K7691" s="1"/>
      <c r="L7691" s="1"/>
    </row>
    <row r="7692" spans="2:13" s="1" customFormat="1" ht="15" hidden="1" customHeight="1" outlineLevel="1" x14ac:dyDescent="0.15">
      <c r="B7692" s="7"/>
      <c r="D7692" s="66" t="s">
        <v>327</v>
      </c>
      <c r="F7692" s="8" t="s">
        <v>18</v>
      </c>
      <c r="H7692" s="23"/>
      <c r="I7692" s="23"/>
      <c r="J7692" s="23"/>
      <c r="K7692" s="23"/>
      <c r="L7692" s="23"/>
    </row>
    <row r="7693" spans="2:13" ht="4" hidden="1" customHeight="1" outlineLevel="1" x14ac:dyDescent="0.15">
      <c r="D7693" s="1"/>
      <c r="E7693" s="1"/>
      <c r="F7693" s="1"/>
      <c r="H7693" s="1"/>
      <c r="I7693" s="1"/>
      <c r="J7693" s="1"/>
      <c r="K7693" s="1"/>
      <c r="L7693" s="1"/>
    </row>
    <row r="7694" spans="2:13" s="1" customFormat="1" ht="15" hidden="1" customHeight="1" outlineLevel="1" x14ac:dyDescent="0.15">
      <c r="B7694" s="7"/>
      <c r="D7694" s="60" t="s">
        <v>310</v>
      </c>
      <c r="E7694"/>
      <c r="F7694" s="8" t="s">
        <v>18</v>
      </c>
      <c r="H7694" s="28">
        <f>SUM(H7683:H7690, H7692)</f>
        <v>0</v>
      </c>
      <c r="I7694" s="28">
        <f t="shared" ref="I7694:L7694" si="445">SUM(I7683:I7690, I7692)</f>
        <v>0</v>
      </c>
      <c r="J7694" s="28">
        <f t="shared" si="445"/>
        <v>0</v>
      </c>
      <c r="K7694" s="28">
        <f t="shared" si="445"/>
        <v>0</v>
      </c>
      <c r="L7694" s="28">
        <f t="shared" si="445"/>
        <v>0</v>
      </c>
    </row>
    <row r="7695" spans="2:13" hidden="1" outlineLevel="1" x14ac:dyDescent="0.15">
      <c r="D7695" s="1"/>
      <c r="E7695" s="1"/>
      <c r="F7695" s="1"/>
      <c r="H7695" s="1"/>
      <c r="I7695" s="1"/>
      <c r="J7695" s="1"/>
      <c r="K7695" s="1"/>
      <c r="L7695" s="1"/>
    </row>
    <row r="7696" spans="2:13" s="1" customFormat="1" ht="18" hidden="1" customHeight="1" outlineLevel="1" x14ac:dyDescent="0.15">
      <c r="B7696" s="7"/>
      <c r="C7696" s="95" t="s">
        <v>322</v>
      </c>
      <c r="D7696" s="95"/>
      <c r="E7696" s="95"/>
      <c r="F7696" s="96"/>
      <c r="G7696" s="96"/>
      <c r="H7696" s="96" t="s">
        <v>4</v>
      </c>
      <c r="I7696" s="96" t="s">
        <v>5</v>
      </c>
      <c r="J7696" s="96" t="s">
        <v>6</v>
      </c>
      <c r="K7696" s="96" t="s">
        <v>257</v>
      </c>
      <c r="L7696" s="96" t="s">
        <v>258</v>
      </c>
      <c r="M7696" s="96"/>
    </row>
    <row r="7697" spans="2:12" ht="10" hidden="1" customHeight="1" outlineLevel="1" x14ac:dyDescent="0.15">
      <c r="H7697" s="1"/>
      <c r="I7697" s="1"/>
      <c r="J7697" s="1"/>
      <c r="K7697" s="1"/>
      <c r="L7697" s="1"/>
    </row>
    <row r="7698" spans="2:12" ht="15" hidden="1" customHeight="1" outlineLevel="1" x14ac:dyDescent="0.15">
      <c r="D7698" s="61" t="s">
        <v>308</v>
      </c>
      <c r="H7698" s="102" t="str" cm="1">
        <f t="array" ref="H7698">IF(OR(E7699:E7706 = "!"), "Red alert = missing data","")</f>
        <v/>
      </c>
      <c r="I7698" s="1"/>
      <c r="J7698" s="1"/>
      <c r="K7698" s="1"/>
      <c r="L7698" s="1"/>
    </row>
    <row r="7699" spans="2:12" s="1" customFormat="1" ht="15" hidden="1" customHeight="1" outlineLevel="1" x14ac:dyDescent="0.15">
      <c r="B7699" s="7"/>
      <c r="D7699" s="64" t="str">
        <f t="shared" ref="D7699:D7706" si="446">D7683</f>
        <v>[Role 1]</v>
      </c>
      <c r="E7699" s="62" t="str" cm="1">
        <f t="array" ref="E7699">IF(OR(H7683:L7683*H7699:L7699 &lt; H7683:L7683*1), "!", "")</f>
        <v/>
      </c>
      <c r="F7699" s="59" t="str">
        <f>F7670</f>
        <v>[currency code]</v>
      </c>
      <c r="H7699" s="23"/>
      <c r="I7699" s="23"/>
      <c r="J7699" s="23"/>
      <c r="K7699" s="23"/>
      <c r="L7699" s="23"/>
    </row>
    <row r="7700" spans="2:12" s="1" customFormat="1" ht="15" hidden="1" customHeight="1" outlineLevel="1" x14ac:dyDescent="0.15">
      <c r="B7700" s="7"/>
      <c r="D7700" s="64" t="str">
        <f t="shared" si="446"/>
        <v>[Role 2]</v>
      </c>
      <c r="E7700" s="62" t="str" cm="1">
        <f t="array" ref="E7700">IF(OR(H7684:L7684*H7700:L7700 &lt; H7684:L7684*1), "!", "")</f>
        <v/>
      </c>
      <c r="F7700" s="59" t="str">
        <f>F7670</f>
        <v>[currency code]</v>
      </c>
      <c r="H7700" s="23"/>
      <c r="I7700" s="23"/>
      <c r="J7700" s="23"/>
      <c r="K7700" s="23"/>
      <c r="L7700" s="23"/>
    </row>
    <row r="7701" spans="2:12" s="1" customFormat="1" ht="15" hidden="1" customHeight="1" outlineLevel="1" x14ac:dyDescent="0.15">
      <c r="B7701" s="7"/>
      <c r="D7701" s="64" t="str">
        <f t="shared" si="446"/>
        <v>[Role 3]</v>
      </c>
      <c r="E7701" s="62" t="str" cm="1">
        <f t="array" ref="E7701">IF(OR(H7685:L7685*H7701:L7701 &lt; H7685:L7685*1), "!", "")</f>
        <v/>
      </c>
      <c r="F7701" s="59" t="str">
        <f>F7670</f>
        <v>[currency code]</v>
      </c>
      <c r="H7701" s="23"/>
      <c r="I7701" s="23"/>
      <c r="J7701" s="23"/>
      <c r="K7701" s="23"/>
      <c r="L7701" s="23"/>
    </row>
    <row r="7702" spans="2:12" s="1" customFormat="1" ht="15" hidden="1" customHeight="1" outlineLevel="1" x14ac:dyDescent="0.15">
      <c r="B7702" s="7"/>
      <c r="D7702" s="64" t="str">
        <f t="shared" si="446"/>
        <v>[Role 4]</v>
      </c>
      <c r="E7702" s="62" t="str" cm="1">
        <f t="array" ref="E7702">IF(OR(H7686:L7686*H7702:L7702 &lt; H7686:L7686*1), "!", "")</f>
        <v/>
      </c>
      <c r="F7702" s="59" t="str">
        <f>F7670</f>
        <v>[currency code]</v>
      </c>
      <c r="H7702" s="23"/>
      <c r="I7702" s="23"/>
      <c r="J7702" s="23"/>
      <c r="K7702" s="23"/>
      <c r="L7702" s="23"/>
    </row>
    <row r="7703" spans="2:12" s="1" customFormat="1" ht="15" hidden="1" customHeight="1" outlineLevel="1" x14ac:dyDescent="0.15">
      <c r="B7703" s="7"/>
      <c r="D7703" s="64" t="str">
        <f t="shared" si="446"/>
        <v>[Role 5]</v>
      </c>
      <c r="E7703" s="62" t="str" cm="1">
        <f t="array" ref="E7703">IF(OR(H7687:L7687*H7703:L7703 &lt; H7687:L7687*1), "!", "")</f>
        <v/>
      </c>
      <c r="F7703" s="59" t="str">
        <f>F7670</f>
        <v>[currency code]</v>
      </c>
      <c r="H7703" s="23"/>
      <c r="I7703" s="23"/>
      <c r="J7703" s="23"/>
      <c r="K7703" s="23"/>
      <c r="L7703" s="23"/>
    </row>
    <row r="7704" spans="2:12" s="1" customFormat="1" ht="15" hidden="1" customHeight="1" outlineLevel="1" x14ac:dyDescent="0.15">
      <c r="B7704" s="7"/>
      <c r="D7704" s="64" t="str">
        <f t="shared" si="446"/>
        <v>[Role 6]</v>
      </c>
      <c r="E7704" s="62" t="str" cm="1">
        <f t="array" ref="E7704">IF(OR(H7688:L7688*H7704:L7704 &lt; H7688:L7688*1), "!", "")</f>
        <v/>
      </c>
      <c r="F7704" s="59" t="str">
        <f>F7670</f>
        <v>[currency code]</v>
      </c>
      <c r="H7704" s="23"/>
      <c r="I7704" s="23"/>
      <c r="J7704" s="23"/>
      <c r="K7704" s="23"/>
      <c r="L7704" s="23"/>
    </row>
    <row r="7705" spans="2:12" s="1" customFormat="1" ht="15" hidden="1" customHeight="1" outlineLevel="1" x14ac:dyDescent="0.15">
      <c r="B7705" s="7"/>
      <c r="D7705" s="64" t="str">
        <f t="shared" si="446"/>
        <v>[Role 7]</v>
      </c>
      <c r="E7705" s="62" t="str" cm="1">
        <f t="array" ref="E7705">IF(OR(H7689:L7689*H7705:L7705 &lt; H7689:L7689*1), "!", "")</f>
        <v/>
      </c>
      <c r="F7705" s="59" t="str">
        <f>F7670</f>
        <v>[currency code]</v>
      </c>
      <c r="H7705" s="23"/>
      <c r="I7705" s="23"/>
      <c r="J7705" s="23"/>
      <c r="K7705" s="23"/>
      <c r="L7705" s="23"/>
    </row>
    <row r="7706" spans="2:12" s="1" customFormat="1" ht="15" hidden="1" customHeight="1" outlineLevel="1" x14ac:dyDescent="0.15">
      <c r="B7706" s="7"/>
      <c r="D7706" s="64" t="str">
        <f t="shared" si="446"/>
        <v>[Role 8]</v>
      </c>
      <c r="E7706" s="62" t="str" cm="1">
        <f t="array" ref="E7706">IF(OR(H7690:L7690*H7706:L7706 &lt; H7690:L7690*1), "!", "")</f>
        <v/>
      </c>
      <c r="F7706" s="59" t="str">
        <f>F7670</f>
        <v>[currency code]</v>
      </c>
      <c r="H7706" s="23"/>
      <c r="I7706" s="23"/>
      <c r="J7706" s="23"/>
      <c r="K7706" s="23"/>
      <c r="L7706" s="23"/>
    </row>
    <row r="7707" spans="2:12" ht="10" hidden="1" customHeight="1" outlineLevel="1" x14ac:dyDescent="0.15">
      <c r="D7707" s="1"/>
      <c r="E7707" s="1"/>
      <c r="F7707" s="1"/>
      <c r="H7707" s="1"/>
      <c r="I7707" s="1"/>
      <c r="J7707" s="1"/>
      <c r="K7707" s="1"/>
      <c r="L7707" s="1"/>
    </row>
    <row r="7708" spans="2:12" ht="15" hidden="1" customHeight="1" outlineLevel="1" x14ac:dyDescent="0.15">
      <c r="D7708" s="61" t="s">
        <v>309</v>
      </c>
      <c r="E7708" s="1"/>
      <c r="F7708" s="1"/>
      <c r="H7708" s="104" t="s">
        <v>326</v>
      </c>
      <c r="I7708" s="1"/>
      <c r="J7708" s="1"/>
      <c r="K7708" s="1"/>
      <c r="L7708" s="1"/>
    </row>
    <row r="7709" spans="2:12" s="1" customFormat="1" ht="15" hidden="1" customHeight="1" outlineLevel="1" x14ac:dyDescent="0.15">
      <c r="B7709" s="7"/>
      <c r="D7709" s="64" t="str">
        <f t="shared" ref="D7709:D7716" si="447">D7683</f>
        <v>[Role 1]</v>
      </c>
      <c r="E7709" s="43"/>
      <c r="F7709" s="8" t="str">
        <f t="shared" ref="F7709:F7716" si="448">ReportingCurrency</f>
        <v>USD</v>
      </c>
      <c r="H7709" s="28">
        <f>IF(OR(H7672=0, H7683=0), 0, H7699/H7672)</f>
        <v>0</v>
      </c>
      <c r="I7709" s="28">
        <f>IF(OR(I7672=0, I7683=0), 0, I7699/I7672)</f>
        <v>0</v>
      </c>
      <c r="J7709" s="28">
        <f>IF(OR(J7672=0, J7683=0), 0, J7699/J7672)</f>
        <v>0</v>
      </c>
      <c r="K7709" s="28">
        <f>IF(OR(K7672=0, K7683=0), 0, K7699/K7672)</f>
        <v>0</v>
      </c>
      <c r="L7709" s="28">
        <f>IF(OR(L7672=0, L7683=0), 0, L7699/L7672)</f>
        <v>0</v>
      </c>
    </row>
    <row r="7710" spans="2:12" s="1" customFormat="1" ht="15" hidden="1" customHeight="1" outlineLevel="1" x14ac:dyDescent="0.15">
      <c r="B7710" s="7"/>
      <c r="D7710" s="64" t="str">
        <f t="shared" si="447"/>
        <v>[Role 2]</v>
      </c>
      <c r="E7710" s="43"/>
      <c r="F7710" s="8" t="str">
        <f t="shared" si="448"/>
        <v>USD</v>
      </c>
      <c r="H7710" s="28">
        <f>IF(OR(H7672=0, H7684=0), 0, H7700/H7672)</f>
        <v>0</v>
      </c>
      <c r="I7710" s="28">
        <f>IF(OR(I7672=0, I7684=0), 0, I7700/I7672)</f>
        <v>0</v>
      </c>
      <c r="J7710" s="28">
        <f>IF(OR(J7672=0, J7684=0), 0, J7700/J7672)</f>
        <v>0</v>
      </c>
      <c r="K7710" s="28">
        <f>IF(OR(K7672=0, K7684=0), 0, K7700/K7672)</f>
        <v>0</v>
      </c>
      <c r="L7710" s="28">
        <f>IF(OR(L7672=0, L7684=0), 0, L7700/L7672)</f>
        <v>0</v>
      </c>
    </row>
    <row r="7711" spans="2:12" s="1" customFormat="1" ht="15" hidden="1" customHeight="1" outlineLevel="1" x14ac:dyDescent="0.15">
      <c r="B7711" s="7"/>
      <c r="D7711" s="64" t="str">
        <f t="shared" si="447"/>
        <v>[Role 3]</v>
      </c>
      <c r="E7711" s="43"/>
      <c r="F7711" s="8" t="str">
        <f t="shared" si="448"/>
        <v>USD</v>
      </c>
      <c r="H7711" s="28">
        <f>IF(OR(H7672=0, H7685=0), 0, H7701/H7672)</f>
        <v>0</v>
      </c>
      <c r="I7711" s="28">
        <f>IF(OR(I7672=0, I7685=0), 0, I7701/I7672)</f>
        <v>0</v>
      </c>
      <c r="J7711" s="28">
        <f>IF(OR(J7672=0, J7685=0), 0, J7701/J7672)</f>
        <v>0</v>
      </c>
      <c r="K7711" s="28">
        <f>IF(OR(K7672=0, K7685=0), 0, K7701/K7672)</f>
        <v>0</v>
      </c>
      <c r="L7711" s="28">
        <f>IF(OR(L7672=0, L7685=0), 0, L7701/L7672)</f>
        <v>0</v>
      </c>
    </row>
    <row r="7712" spans="2:12" s="1" customFormat="1" ht="15" hidden="1" customHeight="1" outlineLevel="1" x14ac:dyDescent="0.15">
      <c r="B7712" s="7"/>
      <c r="D7712" s="64" t="str">
        <f t="shared" si="447"/>
        <v>[Role 4]</v>
      </c>
      <c r="E7712" s="43"/>
      <c r="F7712" s="8" t="str">
        <f t="shared" si="448"/>
        <v>USD</v>
      </c>
      <c r="H7712" s="28">
        <f>IF(OR(H7672=0, H7686=0), 0, H7702/H7672)</f>
        <v>0</v>
      </c>
      <c r="I7712" s="28">
        <f>IF(OR(I7672=0, I7686=0), 0, I7702/I7672)</f>
        <v>0</v>
      </c>
      <c r="J7712" s="28">
        <f>IF(OR(J7672=0, J7686=0), 0, J7702/J7672)</f>
        <v>0</v>
      </c>
      <c r="K7712" s="28">
        <f>IF(OR(K7672=0, K7686=0), 0, K7702/K7672)</f>
        <v>0</v>
      </c>
      <c r="L7712" s="28">
        <f>IF(OR(L7672=0, L7686=0), 0, L7702/L7672)</f>
        <v>0</v>
      </c>
    </row>
    <row r="7713" spans="2:13" s="1" customFormat="1" ht="15" hidden="1" customHeight="1" outlineLevel="1" x14ac:dyDescent="0.15">
      <c r="B7713" s="7"/>
      <c r="D7713" s="64" t="str">
        <f t="shared" si="447"/>
        <v>[Role 5]</v>
      </c>
      <c r="E7713" s="43"/>
      <c r="F7713" s="8" t="str">
        <f t="shared" si="448"/>
        <v>USD</v>
      </c>
      <c r="H7713" s="28">
        <f>IF(OR(H7672=0, H7687=0), 0, H7703/H7672)</f>
        <v>0</v>
      </c>
      <c r="I7713" s="28">
        <f>IF(OR(I7672=0, I7687=0), 0, I7703/I7672)</f>
        <v>0</v>
      </c>
      <c r="J7713" s="28">
        <f>IF(OR(J7672=0, J7687=0), 0, J7703/J7672)</f>
        <v>0</v>
      </c>
      <c r="K7713" s="28">
        <f>IF(OR(K7672=0, K7687=0), 0, K7703/K7672)</f>
        <v>0</v>
      </c>
      <c r="L7713" s="28">
        <f>IF(OR(L7672=0, L7687=0), 0, L7703/L7672)</f>
        <v>0</v>
      </c>
    </row>
    <row r="7714" spans="2:13" s="1" customFormat="1" ht="15" hidden="1" customHeight="1" outlineLevel="1" x14ac:dyDescent="0.15">
      <c r="B7714" s="7"/>
      <c r="D7714" s="64" t="str">
        <f t="shared" si="447"/>
        <v>[Role 6]</v>
      </c>
      <c r="E7714" s="43"/>
      <c r="F7714" s="8" t="str">
        <f t="shared" si="448"/>
        <v>USD</v>
      </c>
      <c r="H7714" s="28">
        <f>IF(OR(H7672=0, H7688=0), 0, H7704/H7672)</f>
        <v>0</v>
      </c>
      <c r="I7714" s="28">
        <f>IF(OR(I7672=0, I7688=0), 0, I7704/I7672)</f>
        <v>0</v>
      </c>
      <c r="J7714" s="28">
        <f>IF(OR(J7672=0, J7688=0), 0, J7704/J7672)</f>
        <v>0</v>
      </c>
      <c r="K7714" s="28">
        <f>IF(OR(K7672=0, K7688=0), 0, K7704/K7672)</f>
        <v>0</v>
      </c>
      <c r="L7714" s="28">
        <f>IF(OR(L7672=0, L7688=0), 0, L7704/L7672)</f>
        <v>0</v>
      </c>
    </row>
    <row r="7715" spans="2:13" s="1" customFormat="1" ht="15" hidden="1" customHeight="1" outlineLevel="1" x14ac:dyDescent="0.15">
      <c r="B7715" s="7"/>
      <c r="D7715" s="64" t="str">
        <f t="shared" si="447"/>
        <v>[Role 7]</v>
      </c>
      <c r="E7715" s="43"/>
      <c r="F7715" s="8" t="str">
        <f t="shared" si="448"/>
        <v>USD</v>
      </c>
      <c r="H7715" s="28">
        <f>IF(OR(H7672=0, H7689=0), 0, H7705/H7672)</f>
        <v>0</v>
      </c>
      <c r="I7715" s="28">
        <f>IF(OR(I7672=0, I7689=0), 0, I7705/I7672)</f>
        <v>0</v>
      </c>
      <c r="J7715" s="28">
        <f>IF(OR(J7672=0, J7689=0), 0, J7705/J7672)</f>
        <v>0</v>
      </c>
      <c r="K7715" s="28">
        <f>IF(OR(K7672=0, K7689=0), 0, K7705/K7672)</f>
        <v>0</v>
      </c>
      <c r="L7715" s="28">
        <f>IF(OR(L7672=0, L7689=0), 0, L7705/L7672)</f>
        <v>0</v>
      </c>
    </row>
    <row r="7716" spans="2:13" s="1" customFormat="1" ht="15" hidden="1" customHeight="1" outlineLevel="1" x14ac:dyDescent="0.15">
      <c r="B7716" s="7"/>
      <c r="D7716" s="64" t="str">
        <f t="shared" si="447"/>
        <v>[Role 8]</v>
      </c>
      <c r="E7716" s="43"/>
      <c r="F7716" s="8" t="str">
        <f t="shared" si="448"/>
        <v>USD</v>
      </c>
      <c r="H7716" s="28">
        <f>IF(OR(H7672=0, H7690=0), 0, H7706/H7672)</f>
        <v>0</v>
      </c>
      <c r="I7716" s="28">
        <f>IF(OR(I7672=0, I7690=0), 0, I7706/I7672)</f>
        <v>0</v>
      </c>
      <c r="J7716" s="28">
        <f>IF(OR(J7672=0, J7690=0), 0, J7706/J7672)</f>
        <v>0</v>
      </c>
      <c r="K7716" s="28">
        <f>IF(OR(K7672=0, K7690=0), 0, K7706/K7672)</f>
        <v>0</v>
      </c>
      <c r="L7716" s="28">
        <f>IF(OR(L7672=0, L7690=0), 0, L7706/L7672)</f>
        <v>0</v>
      </c>
    </row>
    <row r="7717" spans="2:13" hidden="1" outlineLevel="1" x14ac:dyDescent="0.15"/>
    <row r="7718" spans="2:13" s="1" customFormat="1" ht="18" hidden="1" customHeight="1" outlineLevel="1" x14ac:dyDescent="0.15">
      <c r="B7718" s="7"/>
      <c r="C7718" s="95" t="s">
        <v>10</v>
      </c>
      <c r="D7718" s="95"/>
      <c r="E7718" s="95"/>
      <c r="F7718" s="96"/>
      <c r="G7718" s="96"/>
      <c r="H7718" s="103" t="s">
        <v>4</v>
      </c>
      <c r="I7718" s="96" t="s">
        <v>5</v>
      </c>
      <c r="J7718" s="96" t="s">
        <v>6</v>
      </c>
      <c r="K7718" s="96" t="s">
        <v>257</v>
      </c>
      <c r="L7718" s="96" t="s">
        <v>258</v>
      </c>
      <c r="M7718" s="96"/>
    </row>
    <row r="7719" spans="2:13" ht="10" hidden="1" customHeight="1" outlineLevel="1" x14ac:dyDescent="0.15"/>
    <row r="7720" spans="2:13" s="1" customFormat="1" ht="15" hidden="1" customHeight="1" outlineLevel="1" x14ac:dyDescent="0.15">
      <c r="B7720" s="7"/>
      <c r="D7720" s="9" t="s">
        <v>17</v>
      </c>
      <c r="F7720" s="8" t="s">
        <v>9</v>
      </c>
      <c r="H7720" s="29">
        <f>H7694</f>
        <v>0</v>
      </c>
      <c r="I7720" s="29">
        <f>I7694</f>
        <v>0</v>
      </c>
      <c r="J7720" s="29">
        <f>J7694</f>
        <v>0</v>
      </c>
      <c r="K7720" s="29">
        <f>K7694</f>
        <v>0</v>
      </c>
      <c r="L7720" s="29">
        <f>L7694</f>
        <v>0</v>
      </c>
    </row>
    <row r="7721" spans="2:13" ht="4" hidden="1" customHeight="1" outlineLevel="1" x14ac:dyDescent="0.15">
      <c r="D7721" s="9"/>
      <c r="F7721" s="1"/>
      <c r="H7721" s="1"/>
      <c r="I7721" s="1"/>
      <c r="J7721" s="1"/>
      <c r="K7721" s="1"/>
      <c r="L7721" s="1"/>
    </row>
    <row r="7722" spans="2:13" s="1" customFormat="1" ht="15" hidden="1" customHeight="1" outlineLevel="1" x14ac:dyDescent="0.15">
      <c r="B7722" s="7"/>
      <c r="D7722" s="9" t="s">
        <v>249</v>
      </c>
      <c r="F7722" s="8" t="s">
        <v>9</v>
      </c>
      <c r="H7722" s="29" cm="1">
        <f t="array" ref="H7722">SUM(H7683:H7690 * (H7699:H7706 &lt;H7670))</f>
        <v>0</v>
      </c>
      <c r="I7722" s="29" cm="1">
        <f t="array" ref="I7722">SUM(I7683:I7690 * (I7699:I7706 &lt;I7670))</f>
        <v>0</v>
      </c>
      <c r="J7722" s="29" cm="1">
        <f t="array" ref="J7722">SUM(J7683:J7690 * (J7699:J7706 &lt;J7670))</f>
        <v>0</v>
      </c>
      <c r="K7722" s="29" cm="1">
        <f t="array" ref="K7722">SUM(K7683:K7690 * (K7699:K7706 &lt;K7670))</f>
        <v>0</v>
      </c>
      <c r="L7722" s="29" cm="1">
        <f t="array" ref="L7722">SUM(L7683:L7690 * (L7699:L7706 &lt;L7670))</f>
        <v>0</v>
      </c>
    </row>
    <row r="7723" spans="2:13" ht="4" hidden="1" customHeight="1" outlineLevel="1" x14ac:dyDescent="0.15">
      <c r="D7723" s="9"/>
      <c r="F7723" s="1"/>
      <c r="H7723" s="1"/>
      <c r="I7723" s="1"/>
      <c r="J7723" s="1"/>
      <c r="K7723" s="1"/>
      <c r="L7723" s="1"/>
    </row>
    <row r="7724" spans="2:13" s="1" customFormat="1" ht="15" hidden="1" customHeight="1" outlineLevel="1" x14ac:dyDescent="0.15">
      <c r="B7724" s="7"/>
      <c r="D7724" s="9" t="s">
        <v>11</v>
      </c>
      <c r="F7724" s="8" t="str">
        <f>ReportingCurrencyUnitLables</f>
        <v>USD 000s</v>
      </c>
      <c r="H7724" s="29">
        <f>H7674 * H7694 / 1000</f>
        <v>0</v>
      </c>
      <c r="I7724" s="105">
        <f t="shared" ref="I7724:L7724" si="449">I7674 * I7694 / 1000</f>
        <v>0</v>
      </c>
      <c r="J7724" s="29">
        <f t="shared" si="449"/>
        <v>0</v>
      </c>
      <c r="K7724" s="29">
        <f t="shared" si="449"/>
        <v>0</v>
      </c>
      <c r="L7724" s="29">
        <f t="shared" si="449"/>
        <v>0</v>
      </c>
    </row>
    <row r="7725" spans="2:13" ht="4" hidden="1" customHeight="1" outlineLevel="1" x14ac:dyDescent="0.15">
      <c r="D7725" s="9"/>
      <c r="F7725" s="1"/>
      <c r="H7725" s="1"/>
      <c r="I7725" s="1"/>
      <c r="J7725" s="1"/>
      <c r="K7725" s="1"/>
      <c r="L7725" s="1"/>
    </row>
    <row r="7726" spans="2:13" s="1" customFormat="1" ht="15" hidden="1" customHeight="1" outlineLevel="1" x14ac:dyDescent="0.15">
      <c r="B7726" s="7"/>
      <c r="D7726" s="9" t="s">
        <v>13</v>
      </c>
      <c r="F7726" s="8" t="s">
        <v>14</v>
      </c>
      <c r="H7726" s="30">
        <f>IF(H7720=0,0,H7722 / H7720)</f>
        <v>0</v>
      </c>
      <c r="I7726" s="30">
        <f>IF(I7720=0,0,I7722 / I7720)</f>
        <v>0</v>
      </c>
      <c r="J7726" s="30">
        <f>IF(J7720=0,0,J7722 / J7720)</f>
        <v>0</v>
      </c>
      <c r="K7726" s="30">
        <f>IF(K7720=0,0,K7722 / K7720)</f>
        <v>0</v>
      </c>
      <c r="L7726" s="30">
        <f>IF(L7720=0,0,L7722 / L7720)</f>
        <v>0</v>
      </c>
    </row>
    <row r="7727" spans="2:13" ht="4" hidden="1" customHeight="1" outlineLevel="1" x14ac:dyDescent="0.15">
      <c r="D7727" s="9"/>
      <c r="F7727" s="1"/>
      <c r="H7727" s="1"/>
      <c r="I7727" s="1"/>
      <c r="J7727" s="1"/>
      <c r="K7727" s="1"/>
      <c r="L7727" s="1"/>
    </row>
    <row r="7728" spans="2:13" ht="15" hidden="1" customHeight="1" outlineLevel="1" x14ac:dyDescent="0.15">
      <c r="D7728" s="9" t="s">
        <v>301</v>
      </c>
      <c r="F7728" s="8" t="str">
        <f>ReportingCurrencyUnitLables</f>
        <v>USD 000s</v>
      </c>
      <c r="G7728" s="1"/>
      <c r="H7728" s="105" cm="1">
        <f t="array" ref="H7728">SUM((H7709:H7716&lt;H7674) * (H7674 - H7709:H7716) * H7683:H7690) / 1000</f>
        <v>0</v>
      </c>
      <c r="I7728" s="105" cm="1">
        <f t="array" ref="I7728">SUM((I7709:I7716&lt;I7674) * (I7674 - I7709:I7716) * I7683:I7690) / 1000</f>
        <v>0</v>
      </c>
      <c r="J7728" s="105" cm="1">
        <f t="array" ref="J7728">SUM((J7709:J7716&lt;J7674) * (J7674 - J7709:J7716) * J7683:J7690) / 1000</f>
        <v>0</v>
      </c>
      <c r="K7728" s="105" cm="1">
        <f t="array" ref="K7728">SUM((K7709:K7716&lt;K7674) * (K7674 - K7709:K7716) * K7683:K7690) / 1000</f>
        <v>0</v>
      </c>
      <c r="L7728" s="105" cm="1">
        <f t="array" ref="L7728">SUM((L7709:L7716&lt;L7674) * (L7674 - L7709:L7716) * L7683:L7690) / 1000</f>
        <v>0</v>
      </c>
    </row>
    <row r="7729" spans="2:13" ht="4" hidden="1" customHeight="1" outlineLevel="1" x14ac:dyDescent="0.15">
      <c r="D7729" s="9"/>
      <c r="F7729" s="1"/>
      <c r="H7729" s="1"/>
      <c r="I7729" s="1"/>
      <c r="J7729" s="1"/>
      <c r="K7729" s="1"/>
      <c r="L7729" s="1"/>
    </row>
    <row r="7730" spans="2:13" s="1" customFormat="1" ht="15" hidden="1" customHeight="1" outlineLevel="1" x14ac:dyDescent="0.15">
      <c r="B7730" s="7"/>
      <c r="D7730" s="9" t="s">
        <v>252</v>
      </c>
      <c r="F7730" s="8" t="s">
        <v>250</v>
      </c>
      <c r="H7730" s="30">
        <f>IF(H7724=0, 0, H7728/H7724)</f>
        <v>0</v>
      </c>
      <c r="I7730" s="30">
        <f>IF(I7724=0, 0, I7728/I7724)</f>
        <v>0</v>
      </c>
      <c r="J7730" s="30">
        <f>IF(J7724=0, 0, J7728/J7724)</f>
        <v>0</v>
      </c>
      <c r="K7730" s="30">
        <f>IF(K7724=0, 0, K7728/K7724)</f>
        <v>0</v>
      </c>
      <c r="L7730" s="30">
        <f>IF(L7724=0, 0, L7728/L7724)</f>
        <v>0</v>
      </c>
    </row>
    <row r="7731" spans="2:13" ht="4" hidden="1" customHeight="1" outlineLevel="1" x14ac:dyDescent="0.15">
      <c r="D7731" s="9"/>
      <c r="F7731" s="1"/>
      <c r="H7731" s="1"/>
      <c r="I7731" s="1"/>
      <c r="J7731" s="1"/>
      <c r="K7731" s="1"/>
      <c r="L7731" s="1"/>
    </row>
    <row r="7732" spans="2:13" s="1" customFormat="1" ht="15" hidden="1" customHeight="1" outlineLevel="1" x14ac:dyDescent="0.15">
      <c r="B7732" s="7"/>
      <c r="C7732" s="7"/>
      <c r="D7732" s="9" t="s">
        <v>251</v>
      </c>
      <c r="F7732" s="8" t="s">
        <v>259</v>
      </c>
      <c r="H7732" s="31"/>
      <c r="I7732" s="30">
        <f>IF(H7730=0, 0, -(I7730-H7730) / H7730)</f>
        <v>0</v>
      </c>
      <c r="J7732" s="30">
        <f>IF(I7730=0, 0, -(J7730-I7730) / I7730)</f>
        <v>0</v>
      </c>
      <c r="K7732" s="30">
        <f>IF(J7730=0, 0, -(K7730-J7730) / J7730)</f>
        <v>0</v>
      </c>
      <c r="L7732" s="30">
        <f>IF(K7730=0, 0, -(L7730-K7730) / K7730)</f>
        <v>0</v>
      </c>
    </row>
    <row r="7733" spans="2:13" hidden="1" outlineLevel="1" x14ac:dyDescent="0.15"/>
    <row r="7734" spans="2:13" s="1" customFormat="1" ht="18" hidden="1" customHeight="1" outlineLevel="1" x14ac:dyDescent="0.15">
      <c r="B7734" s="7"/>
      <c r="C7734" s="95" t="s">
        <v>241</v>
      </c>
      <c r="D7734" s="95"/>
      <c r="E7734" s="97">
        <f>IF(AND(J7661 = "Yes", OR(ISBLANK(Worker_Type_Filter), Worker_Type_Filter = H7666),
 OR(ISBLANK(Country_Filter), Country_Filter = J7666)), 1, 0)</f>
        <v>1</v>
      </c>
      <c r="F7734" s="96"/>
      <c r="G7734" s="96"/>
      <c r="H7734" s="96" t="s">
        <v>4</v>
      </c>
      <c r="I7734" s="96" t="s">
        <v>5</v>
      </c>
      <c r="J7734" s="96" t="s">
        <v>6</v>
      </c>
      <c r="K7734" s="96" t="s">
        <v>257</v>
      </c>
      <c r="L7734" s="96" t="s">
        <v>258</v>
      </c>
      <c r="M7734" s="96"/>
    </row>
    <row r="7735" spans="2:13" ht="10" hidden="1" customHeight="1" outlineLevel="1" x14ac:dyDescent="0.15">
      <c r="C7735" s="44" t="s">
        <v>248</v>
      </c>
    </row>
    <row r="7736" spans="2:13" ht="4" hidden="1" customHeight="1" outlineLevel="1" x14ac:dyDescent="0.15"/>
    <row r="7737" spans="2:13" s="1" customFormat="1" ht="15" hidden="1" customHeight="1" outlineLevel="1" x14ac:dyDescent="0.15">
      <c r="B7737" s="7"/>
      <c r="C7737" s="19">
        <v>1</v>
      </c>
      <c r="D7737" s="9" t="s">
        <v>17</v>
      </c>
      <c r="F7737" s="8" t="s">
        <v>9</v>
      </c>
      <c r="H7737" s="29">
        <f>H7720 * $E7734</f>
        <v>0</v>
      </c>
      <c r="I7737" s="29">
        <f>I7720 * $E7734</f>
        <v>0</v>
      </c>
      <c r="J7737" s="29">
        <f>J7720 * $E7734</f>
        <v>0</v>
      </c>
      <c r="K7737" s="29">
        <f>K7720 * $E7734</f>
        <v>0</v>
      </c>
      <c r="L7737" s="29">
        <f>L7720 * $E7734</f>
        <v>0</v>
      </c>
    </row>
    <row r="7738" spans="2:13" ht="4" hidden="1" customHeight="1" outlineLevel="1" x14ac:dyDescent="0.15">
      <c r="D7738" s="9"/>
      <c r="F7738" s="1"/>
      <c r="H7738" s="1"/>
      <c r="I7738" s="1"/>
      <c r="J7738" s="1"/>
      <c r="K7738" s="1"/>
      <c r="L7738" s="1"/>
    </row>
    <row r="7739" spans="2:13" s="1" customFormat="1" ht="15" hidden="1" customHeight="1" outlineLevel="1" x14ac:dyDescent="0.15">
      <c r="B7739" s="7"/>
      <c r="C7739" s="19">
        <v>2</v>
      </c>
      <c r="D7739" s="9" t="s">
        <v>249</v>
      </c>
      <c r="F7739" s="8" t="s">
        <v>9</v>
      </c>
      <c r="H7739" s="29">
        <f>H7722 * $E7734</f>
        <v>0</v>
      </c>
      <c r="I7739" s="29">
        <f>I7722 * $E7734</f>
        <v>0</v>
      </c>
      <c r="J7739" s="29">
        <f>J7722 * $E7734</f>
        <v>0</v>
      </c>
      <c r="K7739" s="29">
        <f>K7722 * $E7734</f>
        <v>0</v>
      </c>
      <c r="L7739" s="29">
        <f>L7722 * $E7734</f>
        <v>0</v>
      </c>
    </row>
    <row r="7740" spans="2:13" ht="4" hidden="1" customHeight="1" outlineLevel="1" x14ac:dyDescent="0.15">
      <c r="D7740" s="9"/>
      <c r="F7740" s="1"/>
      <c r="H7740" s="1"/>
      <c r="I7740" s="1"/>
      <c r="J7740" s="1"/>
      <c r="K7740" s="1"/>
      <c r="L7740" s="1"/>
    </row>
    <row r="7741" spans="2:13" s="1" customFormat="1" ht="15" hidden="1" customHeight="1" outlineLevel="1" x14ac:dyDescent="0.15">
      <c r="B7741" s="7"/>
      <c r="C7741" s="19">
        <v>3</v>
      </c>
      <c r="D7741" s="9" t="s">
        <v>11</v>
      </c>
      <c r="F7741" s="8" t="str">
        <f>ReportingCurrencyUnitLables</f>
        <v>USD 000s</v>
      </c>
      <c r="H7741" s="29">
        <f>H7724 * $E7734</f>
        <v>0</v>
      </c>
      <c r="I7741" s="29">
        <f>I7724 * $E7734</f>
        <v>0</v>
      </c>
      <c r="J7741" s="29">
        <f>J7724 * $E7734</f>
        <v>0</v>
      </c>
      <c r="K7741" s="29">
        <f>K7724 * $E7734</f>
        <v>0</v>
      </c>
      <c r="L7741" s="29">
        <f>L7724 * $E7734</f>
        <v>0</v>
      </c>
    </row>
    <row r="7742" spans="2:13" ht="4" hidden="1" customHeight="1" outlineLevel="1" x14ac:dyDescent="0.15">
      <c r="D7742" s="9"/>
      <c r="F7742" s="1"/>
      <c r="H7742" s="1"/>
      <c r="I7742" s="1"/>
      <c r="J7742" s="1"/>
      <c r="K7742" s="1"/>
      <c r="L7742" s="1"/>
    </row>
    <row r="7743" spans="2:13" s="1" customFormat="1" ht="15" hidden="1" customHeight="1" outlineLevel="1" x14ac:dyDescent="0.15">
      <c r="B7743" s="7"/>
      <c r="C7743" s="19">
        <v>4</v>
      </c>
      <c r="D7743" s="9" t="s">
        <v>256</v>
      </c>
      <c r="F7743" s="8" t="str">
        <f>ReportingCurrencyUnitLables</f>
        <v>USD 000s</v>
      </c>
      <c r="H7743" s="29">
        <f>H7728 * $E7734</f>
        <v>0</v>
      </c>
      <c r="I7743" s="29">
        <f>I7728 * $E7734</f>
        <v>0</v>
      </c>
      <c r="J7743" s="29">
        <f>J7728 * $E7734</f>
        <v>0</v>
      </c>
      <c r="K7743" s="29">
        <f>K7728 * $E7734</f>
        <v>0</v>
      </c>
      <c r="L7743" s="29">
        <f>L7728 * $E7734</f>
        <v>0</v>
      </c>
    </row>
    <row r="7744" spans="2:13" ht="4" hidden="1" customHeight="1" outlineLevel="1" x14ac:dyDescent="0.15">
      <c r="D7744" s="9"/>
      <c r="F7744" s="1"/>
      <c r="H7744" s="1"/>
      <c r="I7744" s="1"/>
      <c r="J7744" s="1"/>
      <c r="K7744" s="1"/>
      <c r="L7744" s="1"/>
    </row>
    <row r="7745" spans="2:14" ht="10" hidden="1" customHeight="1" outlineLevel="1" x14ac:dyDescent="0.15">
      <c r="B7745" s="45"/>
      <c r="C7745" s="41"/>
      <c r="D7745" s="41"/>
      <c r="E7745" s="41"/>
      <c r="F7745" s="41"/>
      <c r="G7745" s="41"/>
      <c r="H7745" s="41"/>
      <c r="I7745" s="46"/>
      <c r="J7745" s="46"/>
      <c r="K7745" s="46"/>
      <c r="L7745" s="41"/>
      <c r="M7745" s="41"/>
      <c r="N7745" s="1"/>
    </row>
    <row r="7746" spans="2:14" ht="10" customHeight="1" x14ac:dyDescent="0.15"/>
    <row r="7747" spans="2:14" s="1" customFormat="1" ht="19" collapsed="1" x14ac:dyDescent="0.15">
      <c r="B7747" s="87" cm="1">
        <f t="array" aca="1" ref="B7747" ca="1">MAX($B$2:OFFSET(B7747,-1,0)+1)</f>
        <v>91</v>
      </c>
      <c r="C7747" s="88" t="str">
        <f>UPPER(J7752) &amp;" / " &amp; K7752  &amp; " / " &amp; L7752 &amp; " / " &amp; H7752</f>
        <v xml:space="preserve"> /  /  / </v>
      </c>
      <c r="D7747" s="88"/>
      <c r="E7747" s="41"/>
      <c r="F7747" s="41"/>
      <c r="G7747" s="41"/>
      <c r="H7747" s="62" t="str">
        <f>IF(COUNTIF(E7749:E7829, "!")&gt;0, "!", "")</f>
        <v/>
      </c>
      <c r="I7747" s="18" t="s">
        <v>240</v>
      </c>
      <c r="J7747" s="2" t="s">
        <v>210</v>
      </c>
      <c r="K7747" s="18" t="s">
        <v>266</v>
      </c>
      <c r="L7747" s="42">
        <f>E7820</f>
        <v>1</v>
      </c>
      <c r="M7747" s="41"/>
    </row>
    <row r="7748" spans="2:14" s="1" customFormat="1" ht="4" hidden="1" customHeight="1" outlineLevel="1" x14ac:dyDescent="0.15">
      <c r="B7748" s="92"/>
      <c r="C7748" s="93"/>
      <c r="D7748" s="93"/>
      <c r="E7748" s="93"/>
      <c r="F7748" s="93"/>
      <c r="G7748" s="93"/>
      <c r="H7748" s="93"/>
      <c r="I7748" s="94"/>
      <c r="J7748" s="94"/>
      <c r="K7748" s="94"/>
      <c r="L7748" s="93"/>
      <c r="M7748" s="93"/>
    </row>
    <row r="7749" spans="2:14" ht="10" hidden="1" customHeight="1" outlineLevel="1" x14ac:dyDescent="0.15"/>
    <row r="7750" spans="2:14" ht="15" hidden="1" customHeight="1" outlineLevel="1" x14ac:dyDescent="0.15">
      <c r="D7750" s="1"/>
      <c r="E7750" s="1"/>
      <c r="H7750" s="4" t="s">
        <v>1</v>
      </c>
      <c r="J7750" s="4" t="s">
        <v>0</v>
      </c>
      <c r="K7750" s="4" t="s">
        <v>209</v>
      </c>
      <c r="L7750" s="4" t="s">
        <v>263</v>
      </c>
    </row>
    <row r="7751" spans="2:14" ht="5" hidden="1" customHeight="1" outlineLevel="1" x14ac:dyDescent="0.15">
      <c r="D7751" s="1"/>
      <c r="E7751" s="1"/>
      <c r="H7751" s="1"/>
      <c r="J7751" s="1"/>
      <c r="K7751" s="1"/>
      <c r="L7751" s="1"/>
    </row>
    <row r="7752" spans="2:14" ht="15" hidden="1" customHeight="1" outlineLevel="1" x14ac:dyDescent="0.15">
      <c r="D7752" s="9" t="s">
        <v>2</v>
      </c>
      <c r="E7752" s="1"/>
      <c r="H7752" s="2"/>
      <c r="J7752" s="2"/>
      <c r="K7752" s="2"/>
      <c r="L7752" s="2"/>
    </row>
    <row r="7753" spans="2:14" hidden="1" outlineLevel="1" x14ac:dyDescent="0.15">
      <c r="D7753" s="1"/>
      <c r="E7753" s="1"/>
      <c r="F7753" s="1"/>
      <c r="H7753" s="1"/>
      <c r="I7753" s="1"/>
      <c r="J7753" s="1"/>
      <c r="K7753" s="1"/>
      <c r="L7753" s="1"/>
    </row>
    <row r="7754" spans="2:14" s="1" customFormat="1" ht="18" hidden="1" customHeight="1" outlineLevel="1" x14ac:dyDescent="0.15">
      <c r="B7754" s="7"/>
      <c r="C7754" s="95" t="s">
        <v>3</v>
      </c>
      <c r="D7754" s="95"/>
      <c r="E7754" s="95"/>
      <c r="F7754" s="96"/>
      <c r="G7754" s="96"/>
      <c r="H7754" s="96" t="s">
        <v>4</v>
      </c>
      <c r="I7754" s="96" t="s">
        <v>5</v>
      </c>
      <c r="J7754" s="96" t="s">
        <v>6</v>
      </c>
      <c r="K7754" s="96" t="s">
        <v>257</v>
      </c>
      <c r="L7754" s="96" t="s">
        <v>258</v>
      </c>
      <c r="M7754" s="96"/>
    </row>
    <row r="7755" spans="2:14" ht="10" hidden="1" customHeight="1" outlineLevel="1" x14ac:dyDescent="0.15">
      <c r="H7755" s="1"/>
      <c r="I7755" s="1"/>
      <c r="J7755" s="1"/>
      <c r="K7755" s="1"/>
      <c r="L7755" s="1"/>
    </row>
    <row r="7756" spans="2:14" s="1" customFormat="1" ht="15" hidden="1" customHeight="1" outlineLevel="1" x14ac:dyDescent="0.15">
      <c r="B7756" s="7"/>
      <c r="D7756" s="9" t="s">
        <v>3</v>
      </c>
      <c r="F7756" s="17" t="s">
        <v>331</v>
      </c>
      <c r="H7756" s="22"/>
      <c r="I7756" s="22"/>
      <c r="J7756" s="22"/>
      <c r="K7756" s="22"/>
      <c r="L7756" s="22"/>
    </row>
    <row r="7757" spans="2:14" ht="4" hidden="1" customHeight="1" outlineLevel="1" x14ac:dyDescent="0.15">
      <c r="D7757" s="1"/>
      <c r="E7757" s="1"/>
      <c r="F7757" s="1"/>
      <c r="H7757" s="1"/>
      <c r="I7757" s="1"/>
      <c r="J7757" s="1"/>
      <c r="K7757" s="1"/>
      <c r="L7757" s="1"/>
    </row>
    <row r="7758" spans="2:14" s="1" customFormat="1" ht="15" hidden="1" customHeight="1" outlineLevel="1" x14ac:dyDescent="0.15">
      <c r="B7758" s="7"/>
      <c r="D7758" s="9" t="s">
        <v>246</v>
      </c>
      <c r="F7758" s="8" t="str">
        <f>F7760 &amp; ":" &amp; F7756</f>
        <v>USD:[currency code]</v>
      </c>
      <c r="H7758" s="24"/>
      <c r="I7758" s="24"/>
      <c r="J7758" s="24"/>
      <c r="K7758" s="24"/>
      <c r="L7758" s="24"/>
    </row>
    <row r="7759" spans="2:14" ht="4" hidden="1" customHeight="1" outlineLevel="1" x14ac:dyDescent="0.15">
      <c r="D7759" s="1"/>
      <c r="E7759" s="1"/>
      <c r="F7759" s="1"/>
      <c r="H7759" s="1"/>
      <c r="I7759" s="1"/>
      <c r="J7759" s="1"/>
      <c r="K7759" s="1"/>
      <c r="L7759" s="1"/>
    </row>
    <row r="7760" spans="2:14" s="1" customFormat="1" ht="15" hidden="1" customHeight="1" outlineLevel="1" x14ac:dyDescent="0.15">
      <c r="B7760" s="7"/>
      <c r="D7760" s="9" t="s">
        <v>16</v>
      </c>
      <c r="F7760" s="8" t="str">
        <f>ReportingCurrency</f>
        <v>USD</v>
      </c>
      <c r="H7760" s="28">
        <f>IF(H7758=0, 0, H7756/H7758)</f>
        <v>0</v>
      </c>
      <c r="I7760" s="28">
        <f>IF(I7758=0, 0, I7756/I7758)</f>
        <v>0</v>
      </c>
      <c r="J7760" s="28">
        <f>IF(J7758=0, 0, J7756/J7758)</f>
        <v>0</v>
      </c>
      <c r="K7760" s="28">
        <f>IF(K7758=0, 0, K7756/K7758)</f>
        <v>0</v>
      </c>
      <c r="L7760" s="28">
        <f>IF(L7758=0, 0, L7756/L7758)</f>
        <v>0</v>
      </c>
    </row>
    <row r="7761" spans="2:13" ht="4" hidden="1" customHeight="1" outlineLevel="1" x14ac:dyDescent="0.15">
      <c r="D7761" s="1"/>
      <c r="E7761" s="1"/>
      <c r="F7761" s="1"/>
      <c r="H7761" s="1"/>
      <c r="I7761" s="1"/>
      <c r="J7761" s="1"/>
      <c r="K7761" s="1"/>
      <c r="L7761" s="1"/>
    </row>
    <row r="7762" spans="2:13" s="1" customFormat="1" ht="15" hidden="1" customHeight="1" outlineLevel="1" x14ac:dyDescent="0.15">
      <c r="B7762" s="7"/>
      <c r="D7762" s="9" t="s">
        <v>253</v>
      </c>
      <c r="F7762" s="8" t="s">
        <v>254</v>
      </c>
      <c r="H7762" s="2"/>
      <c r="I7762" s="2"/>
      <c r="J7762" s="2"/>
      <c r="K7762" s="2"/>
      <c r="L7762" s="2"/>
    </row>
    <row r="7763" spans="2:13" ht="4" hidden="1" customHeight="1" outlineLevel="1" x14ac:dyDescent="0.15">
      <c r="D7763" s="1"/>
      <c r="E7763" s="1"/>
      <c r="F7763" s="1"/>
      <c r="H7763" s="1"/>
      <c r="I7763" s="1"/>
      <c r="J7763" s="1"/>
      <c r="K7763" s="1"/>
      <c r="L7763" s="1"/>
    </row>
    <row r="7764" spans="2:13" s="1" customFormat="1" ht="15" hidden="1" customHeight="1" outlineLevel="1" x14ac:dyDescent="0.15">
      <c r="B7764" s="7"/>
      <c r="D7764" s="9" t="s">
        <v>279</v>
      </c>
      <c r="F7764" s="8" t="s">
        <v>255</v>
      </c>
      <c r="H7764" s="25"/>
      <c r="I7764" s="25"/>
      <c r="J7764" s="25"/>
      <c r="K7764" s="25"/>
      <c r="L7764" s="25"/>
    </row>
    <row r="7765" spans="2:13" hidden="1" outlineLevel="1" x14ac:dyDescent="0.15">
      <c r="D7765" s="1"/>
      <c r="E7765" s="1"/>
      <c r="F7765" s="1"/>
      <c r="H7765" s="1"/>
      <c r="I7765" s="1"/>
      <c r="J7765" s="1"/>
      <c r="K7765" s="1"/>
      <c r="L7765" s="1"/>
    </row>
    <row r="7766" spans="2:13" s="1" customFormat="1" ht="18" hidden="1" customHeight="1" outlineLevel="1" x14ac:dyDescent="0.15">
      <c r="B7766" s="7"/>
      <c r="C7766" s="95" t="s">
        <v>8</v>
      </c>
      <c r="D7766" s="95"/>
      <c r="E7766" s="95"/>
      <c r="F7766" s="96"/>
      <c r="G7766" s="96"/>
      <c r="H7766" s="96" t="s">
        <v>4</v>
      </c>
      <c r="I7766" s="96" t="s">
        <v>5</v>
      </c>
      <c r="J7766" s="96" t="s">
        <v>6</v>
      </c>
      <c r="K7766" s="96" t="s">
        <v>257</v>
      </c>
      <c r="L7766" s="96" t="s">
        <v>258</v>
      </c>
      <c r="M7766" s="96"/>
    </row>
    <row r="7767" spans="2:13" ht="10" hidden="1" customHeight="1" outlineLevel="1" x14ac:dyDescent="0.15">
      <c r="H7767" s="1"/>
      <c r="I7767" s="1"/>
      <c r="J7767" s="1"/>
      <c r="K7767" s="1"/>
      <c r="L7767" s="1"/>
    </row>
    <row r="7768" spans="2:13" ht="15" hidden="1" customHeight="1" outlineLevel="1" x14ac:dyDescent="0.15">
      <c r="D7768" s="9" t="s">
        <v>323</v>
      </c>
      <c r="E7768" s="1"/>
      <c r="F7768" s="1"/>
      <c r="H7768" s="65"/>
      <c r="I7768" s="1"/>
      <c r="J7768" s="1"/>
      <c r="K7768" s="1"/>
      <c r="L7768" s="1"/>
    </row>
    <row r="7769" spans="2:13" s="1" customFormat="1" ht="15" hidden="1" customHeight="1" outlineLevel="1" x14ac:dyDescent="0.15">
      <c r="B7769" s="7"/>
      <c r="D7769" s="63" t="s">
        <v>317</v>
      </c>
      <c r="F7769" s="8" t="s">
        <v>18</v>
      </c>
      <c r="H7769" s="23"/>
      <c r="I7769" s="23"/>
      <c r="J7769" s="23"/>
      <c r="K7769" s="23"/>
      <c r="L7769" s="23"/>
    </row>
    <row r="7770" spans="2:13" s="1" customFormat="1" ht="15" hidden="1" customHeight="1" outlineLevel="1" x14ac:dyDescent="0.15">
      <c r="B7770" s="7"/>
      <c r="D7770" s="63" t="s">
        <v>302</v>
      </c>
      <c r="F7770" s="8" t="s">
        <v>18</v>
      </c>
      <c r="H7770" s="23"/>
      <c r="I7770" s="23"/>
      <c r="J7770" s="23"/>
      <c r="K7770" s="23"/>
      <c r="L7770" s="23"/>
    </row>
    <row r="7771" spans="2:13" s="1" customFormat="1" ht="15" hidden="1" customHeight="1" outlineLevel="1" x14ac:dyDescent="0.15">
      <c r="B7771" s="7"/>
      <c r="D7771" s="63" t="s">
        <v>303</v>
      </c>
      <c r="F7771" s="8" t="s">
        <v>18</v>
      </c>
      <c r="H7771" s="23"/>
      <c r="I7771" s="23"/>
      <c r="J7771" s="23"/>
      <c r="K7771" s="23"/>
      <c r="L7771" s="23"/>
    </row>
    <row r="7772" spans="2:13" s="1" customFormat="1" ht="15" hidden="1" customHeight="1" outlineLevel="1" x14ac:dyDescent="0.15">
      <c r="B7772" s="7"/>
      <c r="D7772" s="63" t="s">
        <v>304</v>
      </c>
      <c r="F7772" s="8" t="s">
        <v>18</v>
      </c>
      <c r="H7772" s="23"/>
      <c r="I7772" s="23"/>
      <c r="J7772" s="23"/>
      <c r="K7772" s="23"/>
      <c r="L7772" s="23"/>
    </row>
    <row r="7773" spans="2:13" s="1" customFormat="1" ht="15" hidden="1" customHeight="1" outlineLevel="1" x14ac:dyDescent="0.15">
      <c r="B7773" s="7"/>
      <c r="D7773" s="63" t="s">
        <v>318</v>
      </c>
      <c r="F7773" s="8" t="s">
        <v>18</v>
      </c>
      <c r="H7773" s="23"/>
      <c r="I7773" s="23"/>
      <c r="J7773" s="23"/>
      <c r="K7773" s="23"/>
      <c r="L7773" s="23"/>
    </row>
    <row r="7774" spans="2:13" s="1" customFormat="1" ht="15" hidden="1" customHeight="1" outlineLevel="1" x14ac:dyDescent="0.15">
      <c r="B7774" s="7"/>
      <c r="D7774" s="63" t="s">
        <v>319</v>
      </c>
      <c r="F7774" s="8" t="s">
        <v>18</v>
      </c>
      <c r="H7774" s="23"/>
      <c r="I7774" s="23"/>
      <c r="J7774" s="23"/>
      <c r="K7774" s="23"/>
      <c r="L7774" s="23"/>
    </row>
    <row r="7775" spans="2:13" s="1" customFormat="1" ht="15" hidden="1" customHeight="1" outlineLevel="1" x14ac:dyDescent="0.15">
      <c r="B7775" s="7"/>
      <c r="D7775" s="63" t="s">
        <v>320</v>
      </c>
      <c r="F7775" s="8" t="s">
        <v>18</v>
      </c>
      <c r="H7775" s="23"/>
      <c r="I7775" s="23"/>
      <c r="J7775" s="23"/>
      <c r="K7775" s="23"/>
      <c r="L7775" s="23"/>
    </row>
    <row r="7776" spans="2:13" s="1" customFormat="1" ht="15" hidden="1" customHeight="1" outlineLevel="1" x14ac:dyDescent="0.15">
      <c r="B7776" s="7"/>
      <c r="D7776" s="63" t="s">
        <v>321</v>
      </c>
      <c r="F7776" s="8" t="s">
        <v>18</v>
      </c>
      <c r="H7776" s="23"/>
      <c r="I7776" s="23"/>
      <c r="J7776" s="23"/>
      <c r="K7776" s="23"/>
      <c r="L7776" s="23"/>
    </row>
    <row r="7777" spans="2:13" ht="4" hidden="1" customHeight="1" outlineLevel="1" x14ac:dyDescent="0.15">
      <c r="D7777" s="1"/>
      <c r="E7777" s="1"/>
      <c r="F7777" s="1"/>
      <c r="H7777" s="1"/>
      <c r="I7777" s="1"/>
      <c r="J7777" s="1"/>
      <c r="K7777" s="1"/>
      <c r="L7777" s="1"/>
    </row>
    <row r="7778" spans="2:13" s="1" customFormat="1" ht="15" hidden="1" customHeight="1" outlineLevel="1" x14ac:dyDescent="0.15">
      <c r="B7778" s="7"/>
      <c r="D7778" s="66" t="s">
        <v>327</v>
      </c>
      <c r="F7778" s="8" t="s">
        <v>18</v>
      </c>
      <c r="H7778" s="23"/>
      <c r="I7778" s="23"/>
      <c r="J7778" s="23"/>
      <c r="K7778" s="23"/>
      <c r="L7778" s="23"/>
    </row>
    <row r="7779" spans="2:13" ht="4" hidden="1" customHeight="1" outlineLevel="1" x14ac:dyDescent="0.15">
      <c r="D7779" s="1"/>
      <c r="E7779" s="1"/>
      <c r="F7779" s="1"/>
      <c r="H7779" s="1"/>
      <c r="I7779" s="1"/>
      <c r="J7779" s="1"/>
      <c r="K7779" s="1"/>
      <c r="L7779" s="1"/>
    </row>
    <row r="7780" spans="2:13" s="1" customFormat="1" ht="15" hidden="1" customHeight="1" outlineLevel="1" x14ac:dyDescent="0.15">
      <c r="B7780" s="7"/>
      <c r="D7780" s="60" t="s">
        <v>310</v>
      </c>
      <c r="E7780"/>
      <c r="F7780" s="8" t="s">
        <v>18</v>
      </c>
      <c r="H7780" s="28">
        <f>SUM(H7769:H7776, H7778)</f>
        <v>0</v>
      </c>
      <c r="I7780" s="28">
        <f t="shared" ref="I7780:L7780" si="450">SUM(I7769:I7776, I7778)</f>
        <v>0</v>
      </c>
      <c r="J7780" s="28">
        <f t="shared" si="450"/>
        <v>0</v>
      </c>
      <c r="K7780" s="28">
        <f t="shared" si="450"/>
        <v>0</v>
      </c>
      <c r="L7780" s="28">
        <f t="shared" si="450"/>
        <v>0</v>
      </c>
    </row>
    <row r="7781" spans="2:13" hidden="1" outlineLevel="1" x14ac:dyDescent="0.15">
      <c r="D7781" s="1"/>
      <c r="E7781" s="1"/>
      <c r="F7781" s="1"/>
      <c r="H7781" s="1"/>
      <c r="I7781" s="1"/>
      <c r="J7781" s="1"/>
      <c r="K7781" s="1"/>
      <c r="L7781" s="1"/>
    </row>
    <row r="7782" spans="2:13" s="1" customFormat="1" ht="18" hidden="1" customHeight="1" outlineLevel="1" x14ac:dyDescent="0.15">
      <c r="B7782" s="7"/>
      <c r="C7782" s="95" t="s">
        <v>322</v>
      </c>
      <c r="D7782" s="95"/>
      <c r="E7782" s="95"/>
      <c r="F7782" s="96"/>
      <c r="G7782" s="96"/>
      <c r="H7782" s="96" t="s">
        <v>4</v>
      </c>
      <c r="I7782" s="96" t="s">
        <v>5</v>
      </c>
      <c r="J7782" s="96" t="s">
        <v>6</v>
      </c>
      <c r="K7782" s="96" t="s">
        <v>257</v>
      </c>
      <c r="L7782" s="96" t="s">
        <v>258</v>
      </c>
      <c r="M7782" s="96"/>
    </row>
    <row r="7783" spans="2:13" ht="10" hidden="1" customHeight="1" outlineLevel="1" x14ac:dyDescent="0.15">
      <c r="H7783" s="1"/>
      <c r="I7783" s="1"/>
      <c r="J7783" s="1"/>
      <c r="K7783" s="1"/>
      <c r="L7783" s="1"/>
    </row>
    <row r="7784" spans="2:13" ht="15" hidden="1" customHeight="1" outlineLevel="1" x14ac:dyDescent="0.15">
      <c r="D7784" s="61" t="s">
        <v>308</v>
      </c>
      <c r="H7784" s="102" t="str" cm="1">
        <f t="array" ref="H7784">IF(OR(E7785:E7792 = "!"), "Red alert = missing data","")</f>
        <v/>
      </c>
      <c r="I7784" s="1"/>
      <c r="J7784" s="1"/>
      <c r="K7784" s="1"/>
      <c r="L7784" s="1"/>
    </row>
    <row r="7785" spans="2:13" s="1" customFormat="1" ht="15" hidden="1" customHeight="1" outlineLevel="1" x14ac:dyDescent="0.15">
      <c r="B7785" s="7"/>
      <c r="D7785" s="64" t="str">
        <f t="shared" ref="D7785:D7792" si="451">D7769</f>
        <v>[Role 1]</v>
      </c>
      <c r="E7785" s="62" t="str" cm="1">
        <f t="array" ref="E7785">IF(OR(H7769:L7769*H7785:L7785 &lt; H7769:L7769*1), "!", "")</f>
        <v/>
      </c>
      <c r="F7785" s="59" t="str">
        <f>F7756</f>
        <v>[currency code]</v>
      </c>
      <c r="H7785" s="23"/>
      <c r="I7785" s="23"/>
      <c r="J7785" s="23"/>
      <c r="K7785" s="23"/>
      <c r="L7785" s="23"/>
    </row>
    <row r="7786" spans="2:13" s="1" customFormat="1" ht="15" hidden="1" customHeight="1" outlineLevel="1" x14ac:dyDescent="0.15">
      <c r="B7786" s="7"/>
      <c r="D7786" s="64" t="str">
        <f t="shared" si="451"/>
        <v>[Role 2]</v>
      </c>
      <c r="E7786" s="62" t="str" cm="1">
        <f t="array" ref="E7786">IF(OR(H7770:L7770*H7786:L7786 &lt; H7770:L7770*1), "!", "")</f>
        <v/>
      </c>
      <c r="F7786" s="59" t="str">
        <f>F7756</f>
        <v>[currency code]</v>
      </c>
      <c r="H7786" s="23"/>
      <c r="I7786" s="23"/>
      <c r="J7786" s="23"/>
      <c r="K7786" s="23"/>
      <c r="L7786" s="23"/>
    </row>
    <row r="7787" spans="2:13" s="1" customFormat="1" ht="15" hidden="1" customHeight="1" outlineLevel="1" x14ac:dyDescent="0.15">
      <c r="B7787" s="7"/>
      <c r="D7787" s="64" t="str">
        <f t="shared" si="451"/>
        <v>[Role 3]</v>
      </c>
      <c r="E7787" s="62" t="str" cm="1">
        <f t="array" ref="E7787">IF(OR(H7771:L7771*H7787:L7787 &lt; H7771:L7771*1), "!", "")</f>
        <v/>
      </c>
      <c r="F7787" s="59" t="str">
        <f>F7756</f>
        <v>[currency code]</v>
      </c>
      <c r="H7787" s="23"/>
      <c r="I7787" s="23"/>
      <c r="J7787" s="23"/>
      <c r="K7787" s="23"/>
      <c r="L7787" s="23"/>
    </row>
    <row r="7788" spans="2:13" s="1" customFormat="1" ht="15" hidden="1" customHeight="1" outlineLevel="1" x14ac:dyDescent="0.15">
      <c r="B7788" s="7"/>
      <c r="D7788" s="64" t="str">
        <f t="shared" si="451"/>
        <v>[Role 4]</v>
      </c>
      <c r="E7788" s="62" t="str" cm="1">
        <f t="array" ref="E7788">IF(OR(H7772:L7772*H7788:L7788 &lt; H7772:L7772*1), "!", "")</f>
        <v/>
      </c>
      <c r="F7788" s="59" t="str">
        <f>F7756</f>
        <v>[currency code]</v>
      </c>
      <c r="H7788" s="23"/>
      <c r="I7788" s="23"/>
      <c r="J7788" s="23"/>
      <c r="K7788" s="23"/>
      <c r="L7788" s="23"/>
    </row>
    <row r="7789" spans="2:13" s="1" customFormat="1" ht="15" hidden="1" customHeight="1" outlineLevel="1" x14ac:dyDescent="0.15">
      <c r="B7789" s="7"/>
      <c r="D7789" s="64" t="str">
        <f t="shared" si="451"/>
        <v>[Role 5]</v>
      </c>
      <c r="E7789" s="62" t="str" cm="1">
        <f t="array" ref="E7789">IF(OR(H7773:L7773*H7789:L7789 &lt; H7773:L7773*1), "!", "")</f>
        <v/>
      </c>
      <c r="F7789" s="59" t="str">
        <f>F7756</f>
        <v>[currency code]</v>
      </c>
      <c r="H7789" s="23"/>
      <c r="I7789" s="23"/>
      <c r="J7789" s="23"/>
      <c r="K7789" s="23"/>
      <c r="L7789" s="23"/>
    </row>
    <row r="7790" spans="2:13" s="1" customFormat="1" ht="15" hidden="1" customHeight="1" outlineLevel="1" x14ac:dyDescent="0.15">
      <c r="B7790" s="7"/>
      <c r="D7790" s="64" t="str">
        <f t="shared" si="451"/>
        <v>[Role 6]</v>
      </c>
      <c r="E7790" s="62" t="str" cm="1">
        <f t="array" ref="E7790">IF(OR(H7774:L7774*H7790:L7790 &lt; H7774:L7774*1), "!", "")</f>
        <v/>
      </c>
      <c r="F7790" s="59" t="str">
        <f>F7756</f>
        <v>[currency code]</v>
      </c>
      <c r="H7790" s="23"/>
      <c r="I7790" s="23"/>
      <c r="J7790" s="23"/>
      <c r="K7790" s="23"/>
      <c r="L7790" s="23"/>
    </row>
    <row r="7791" spans="2:13" s="1" customFormat="1" ht="15" hidden="1" customHeight="1" outlineLevel="1" x14ac:dyDescent="0.15">
      <c r="B7791" s="7"/>
      <c r="D7791" s="64" t="str">
        <f t="shared" si="451"/>
        <v>[Role 7]</v>
      </c>
      <c r="E7791" s="62" t="str" cm="1">
        <f t="array" ref="E7791">IF(OR(H7775:L7775*H7791:L7791 &lt; H7775:L7775*1), "!", "")</f>
        <v/>
      </c>
      <c r="F7791" s="59" t="str">
        <f>F7756</f>
        <v>[currency code]</v>
      </c>
      <c r="H7791" s="23"/>
      <c r="I7791" s="23"/>
      <c r="J7791" s="23"/>
      <c r="K7791" s="23"/>
      <c r="L7791" s="23"/>
    </row>
    <row r="7792" spans="2:13" s="1" customFormat="1" ht="15" hidden="1" customHeight="1" outlineLevel="1" x14ac:dyDescent="0.15">
      <c r="B7792" s="7"/>
      <c r="D7792" s="64" t="str">
        <f t="shared" si="451"/>
        <v>[Role 8]</v>
      </c>
      <c r="E7792" s="62" t="str" cm="1">
        <f t="array" ref="E7792">IF(OR(H7776:L7776*H7792:L7792 &lt; H7776:L7776*1), "!", "")</f>
        <v/>
      </c>
      <c r="F7792" s="59" t="str">
        <f>F7756</f>
        <v>[currency code]</v>
      </c>
      <c r="H7792" s="23"/>
      <c r="I7792" s="23"/>
      <c r="J7792" s="23"/>
      <c r="K7792" s="23"/>
      <c r="L7792" s="23"/>
    </row>
    <row r="7793" spans="2:13" ht="10" hidden="1" customHeight="1" outlineLevel="1" x14ac:dyDescent="0.15">
      <c r="D7793" s="1"/>
      <c r="E7793" s="1"/>
      <c r="F7793" s="1"/>
      <c r="H7793" s="1"/>
      <c r="I7793" s="1"/>
      <c r="J7793" s="1"/>
      <c r="K7793" s="1"/>
      <c r="L7793" s="1"/>
    </row>
    <row r="7794" spans="2:13" ht="15" hidden="1" customHeight="1" outlineLevel="1" x14ac:dyDescent="0.15">
      <c r="D7794" s="61" t="s">
        <v>309</v>
      </c>
      <c r="E7794" s="1"/>
      <c r="F7794" s="1"/>
      <c r="H7794" s="104" t="s">
        <v>326</v>
      </c>
      <c r="I7794" s="1"/>
      <c r="J7794" s="1"/>
      <c r="K7794" s="1"/>
      <c r="L7794" s="1"/>
    </row>
    <row r="7795" spans="2:13" s="1" customFormat="1" ht="15" hidden="1" customHeight="1" outlineLevel="1" x14ac:dyDescent="0.15">
      <c r="B7795" s="7"/>
      <c r="D7795" s="64" t="str">
        <f t="shared" ref="D7795:D7802" si="452">D7769</f>
        <v>[Role 1]</v>
      </c>
      <c r="E7795" s="43"/>
      <c r="F7795" s="8" t="str">
        <f t="shared" ref="F7795:F7802" si="453">ReportingCurrency</f>
        <v>USD</v>
      </c>
      <c r="H7795" s="28">
        <f>IF(OR(H7758=0, H7769=0), 0, H7785/H7758)</f>
        <v>0</v>
      </c>
      <c r="I7795" s="28">
        <f>IF(OR(I7758=0, I7769=0), 0, I7785/I7758)</f>
        <v>0</v>
      </c>
      <c r="J7795" s="28">
        <f>IF(OR(J7758=0, J7769=0), 0, J7785/J7758)</f>
        <v>0</v>
      </c>
      <c r="K7795" s="28">
        <f>IF(OR(K7758=0, K7769=0), 0, K7785/K7758)</f>
        <v>0</v>
      </c>
      <c r="L7795" s="28">
        <f>IF(OR(L7758=0, L7769=0), 0, L7785/L7758)</f>
        <v>0</v>
      </c>
    </row>
    <row r="7796" spans="2:13" s="1" customFormat="1" ht="15" hidden="1" customHeight="1" outlineLevel="1" x14ac:dyDescent="0.15">
      <c r="B7796" s="7"/>
      <c r="D7796" s="64" t="str">
        <f t="shared" si="452"/>
        <v>[Role 2]</v>
      </c>
      <c r="E7796" s="43"/>
      <c r="F7796" s="8" t="str">
        <f t="shared" si="453"/>
        <v>USD</v>
      </c>
      <c r="H7796" s="28">
        <f>IF(OR(H7758=0, H7770=0), 0, H7786/H7758)</f>
        <v>0</v>
      </c>
      <c r="I7796" s="28">
        <f>IF(OR(I7758=0, I7770=0), 0, I7786/I7758)</f>
        <v>0</v>
      </c>
      <c r="J7796" s="28">
        <f>IF(OR(J7758=0, J7770=0), 0, J7786/J7758)</f>
        <v>0</v>
      </c>
      <c r="K7796" s="28">
        <f>IF(OR(K7758=0, K7770=0), 0, K7786/K7758)</f>
        <v>0</v>
      </c>
      <c r="L7796" s="28">
        <f>IF(OR(L7758=0, L7770=0), 0, L7786/L7758)</f>
        <v>0</v>
      </c>
    </row>
    <row r="7797" spans="2:13" s="1" customFormat="1" ht="15" hidden="1" customHeight="1" outlineLevel="1" x14ac:dyDescent="0.15">
      <c r="B7797" s="7"/>
      <c r="D7797" s="64" t="str">
        <f t="shared" si="452"/>
        <v>[Role 3]</v>
      </c>
      <c r="E7797" s="43"/>
      <c r="F7797" s="8" t="str">
        <f t="shared" si="453"/>
        <v>USD</v>
      </c>
      <c r="H7797" s="28">
        <f>IF(OR(H7758=0, H7771=0), 0, H7787/H7758)</f>
        <v>0</v>
      </c>
      <c r="I7797" s="28">
        <f>IF(OR(I7758=0, I7771=0), 0, I7787/I7758)</f>
        <v>0</v>
      </c>
      <c r="J7797" s="28">
        <f>IF(OR(J7758=0, J7771=0), 0, J7787/J7758)</f>
        <v>0</v>
      </c>
      <c r="K7797" s="28">
        <f>IF(OR(K7758=0, K7771=0), 0, K7787/K7758)</f>
        <v>0</v>
      </c>
      <c r="L7797" s="28">
        <f>IF(OR(L7758=0, L7771=0), 0, L7787/L7758)</f>
        <v>0</v>
      </c>
    </row>
    <row r="7798" spans="2:13" s="1" customFormat="1" ht="15" hidden="1" customHeight="1" outlineLevel="1" x14ac:dyDescent="0.15">
      <c r="B7798" s="7"/>
      <c r="D7798" s="64" t="str">
        <f t="shared" si="452"/>
        <v>[Role 4]</v>
      </c>
      <c r="E7798" s="43"/>
      <c r="F7798" s="8" t="str">
        <f t="shared" si="453"/>
        <v>USD</v>
      </c>
      <c r="H7798" s="28">
        <f>IF(OR(H7758=0, H7772=0), 0, H7788/H7758)</f>
        <v>0</v>
      </c>
      <c r="I7798" s="28">
        <f>IF(OR(I7758=0, I7772=0), 0, I7788/I7758)</f>
        <v>0</v>
      </c>
      <c r="J7798" s="28">
        <f>IF(OR(J7758=0, J7772=0), 0, J7788/J7758)</f>
        <v>0</v>
      </c>
      <c r="K7798" s="28">
        <f>IF(OR(K7758=0, K7772=0), 0, K7788/K7758)</f>
        <v>0</v>
      </c>
      <c r="L7798" s="28">
        <f>IF(OR(L7758=0, L7772=0), 0, L7788/L7758)</f>
        <v>0</v>
      </c>
    </row>
    <row r="7799" spans="2:13" s="1" customFormat="1" ht="15" hidden="1" customHeight="1" outlineLevel="1" x14ac:dyDescent="0.15">
      <c r="B7799" s="7"/>
      <c r="D7799" s="64" t="str">
        <f t="shared" si="452"/>
        <v>[Role 5]</v>
      </c>
      <c r="E7799" s="43"/>
      <c r="F7799" s="8" t="str">
        <f t="shared" si="453"/>
        <v>USD</v>
      </c>
      <c r="H7799" s="28">
        <f>IF(OR(H7758=0, H7773=0), 0, H7789/H7758)</f>
        <v>0</v>
      </c>
      <c r="I7799" s="28">
        <f>IF(OR(I7758=0, I7773=0), 0, I7789/I7758)</f>
        <v>0</v>
      </c>
      <c r="J7799" s="28">
        <f>IF(OR(J7758=0, J7773=0), 0, J7789/J7758)</f>
        <v>0</v>
      </c>
      <c r="K7799" s="28">
        <f>IF(OR(K7758=0, K7773=0), 0, K7789/K7758)</f>
        <v>0</v>
      </c>
      <c r="L7799" s="28">
        <f>IF(OR(L7758=0, L7773=0), 0, L7789/L7758)</f>
        <v>0</v>
      </c>
    </row>
    <row r="7800" spans="2:13" s="1" customFormat="1" ht="15" hidden="1" customHeight="1" outlineLevel="1" x14ac:dyDescent="0.15">
      <c r="B7800" s="7"/>
      <c r="D7800" s="64" t="str">
        <f t="shared" si="452"/>
        <v>[Role 6]</v>
      </c>
      <c r="E7800" s="43"/>
      <c r="F7800" s="8" t="str">
        <f t="shared" si="453"/>
        <v>USD</v>
      </c>
      <c r="H7800" s="28">
        <f>IF(OR(H7758=0, H7774=0), 0, H7790/H7758)</f>
        <v>0</v>
      </c>
      <c r="I7800" s="28">
        <f>IF(OR(I7758=0, I7774=0), 0, I7790/I7758)</f>
        <v>0</v>
      </c>
      <c r="J7800" s="28">
        <f>IF(OR(J7758=0, J7774=0), 0, J7790/J7758)</f>
        <v>0</v>
      </c>
      <c r="K7800" s="28">
        <f>IF(OR(K7758=0, K7774=0), 0, K7790/K7758)</f>
        <v>0</v>
      </c>
      <c r="L7800" s="28">
        <f>IF(OR(L7758=0, L7774=0), 0, L7790/L7758)</f>
        <v>0</v>
      </c>
    </row>
    <row r="7801" spans="2:13" s="1" customFormat="1" ht="15" hidden="1" customHeight="1" outlineLevel="1" x14ac:dyDescent="0.15">
      <c r="B7801" s="7"/>
      <c r="D7801" s="64" t="str">
        <f t="shared" si="452"/>
        <v>[Role 7]</v>
      </c>
      <c r="E7801" s="43"/>
      <c r="F7801" s="8" t="str">
        <f t="shared" si="453"/>
        <v>USD</v>
      </c>
      <c r="H7801" s="28">
        <f>IF(OR(H7758=0, H7775=0), 0, H7791/H7758)</f>
        <v>0</v>
      </c>
      <c r="I7801" s="28">
        <f>IF(OR(I7758=0, I7775=0), 0, I7791/I7758)</f>
        <v>0</v>
      </c>
      <c r="J7801" s="28">
        <f>IF(OR(J7758=0, J7775=0), 0, J7791/J7758)</f>
        <v>0</v>
      </c>
      <c r="K7801" s="28">
        <f>IF(OR(K7758=0, K7775=0), 0, K7791/K7758)</f>
        <v>0</v>
      </c>
      <c r="L7801" s="28">
        <f>IF(OR(L7758=0, L7775=0), 0, L7791/L7758)</f>
        <v>0</v>
      </c>
    </row>
    <row r="7802" spans="2:13" s="1" customFormat="1" ht="15" hidden="1" customHeight="1" outlineLevel="1" x14ac:dyDescent="0.15">
      <c r="B7802" s="7"/>
      <c r="D7802" s="64" t="str">
        <f t="shared" si="452"/>
        <v>[Role 8]</v>
      </c>
      <c r="E7802" s="43"/>
      <c r="F7802" s="8" t="str">
        <f t="shared" si="453"/>
        <v>USD</v>
      </c>
      <c r="H7802" s="28">
        <f>IF(OR(H7758=0, H7776=0), 0, H7792/H7758)</f>
        <v>0</v>
      </c>
      <c r="I7802" s="28">
        <f>IF(OR(I7758=0, I7776=0), 0, I7792/I7758)</f>
        <v>0</v>
      </c>
      <c r="J7802" s="28">
        <f>IF(OR(J7758=0, J7776=0), 0, J7792/J7758)</f>
        <v>0</v>
      </c>
      <c r="K7802" s="28">
        <f>IF(OR(K7758=0, K7776=0), 0, K7792/K7758)</f>
        <v>0</v>
      </c>
      <c r="L7802" s="28">
        <f>IF(OR(L7758=0, L7776=0), 0, L7792/L7758)</f>
        <v>0</v>
      </c>
    </row>
    <row r="7803" spans="2:13" hidden="1" outlineLevel="1" x14ac:dyDescent="0.15"/>
    <row r="7804" spans="2:13" s="1" customFormat="1" ht="18" hidden="1" customHeight="1" outlineLevel="1" x14ac:dyDescent="0.15">
      <c r="B7804" s="7"/>
      <c r="C7804" s="95" t="s">
        <v>10</v>
      </c>
      <c r="D7804" s="95"/>
      <c r="E7804" s="95"/>
      <c r="F7804" s="96"/>
      <c r="G7804" s="96"/>
      <c r="H7804" s="103" t="s">
        <v>4</v>
      </c>
      <c r="I7804" s="96" t="s">
        <v>5</v>
      </c>
      <c r="J7804" s="96" t="s">
        <v>6</v>
      </c>
      <c r="K7804" s="96" t="s">
        <v>257</v>
      </c>
      <c r="L7804" s="96" t="s">
        <v>258</v>
      </c>
      <c r="M7804" s="96"/>
    </row>
    <row r="7805" spans="2:13" ht="10" hidden="1" customHeight="1" outlineLevel="1" x14ac:dyDescent="0.15"/>
    <row r="7806" spans="2:13" s="1" customFormat="1" ht="15" hidden="1" customHeight="1" outlineLevel="1" x14ac:dyDescent="0.15">
      <c r="B7806" s="7"/>
      <c r="D7806" s="9" t="s">
        <v>17</v>
      </c>
      <c r="F7806" s="8" t="s">
        <v>9</v>
      </c>
      <c r="H7806" s="29">
        <f>H7780</f>
        <v>0</v>
      </c>
      <c r="I7806" s="29">
        <f>I7780</f>
        <v>0</v>
      </c>
      <c r="J7806" s="29">
        <f>J7780</f>
        <v>0</v>
      </c>
      <c r="K7806" s="29">
        <f>K7780</f>
        <v>0</v>
      </c>
      <c r="L7806" s="29">
        <f>L7780</f>
        <v>0</v>
      </c>
    </row>
    <row r="7807" spans="2:13" ht="4" hidden="1" customHeight="1" outlineLevel="1" x14ac:dyDescent="0.15">
      <c r="D7807" s="9"/>
      <c r="F7807" s="1"/>
      <c r="H7807" s="1"/>
      <c r="I7807" s="1"/>
      <c r="J7807" s="1"/>
      <c r="K7807" s="1"/>
      <c r="L7807" s="1"/>
    </row>
    <row r="7808" spans="2:13" s="1" customFormat="1" ht="15" hidden="1" customHeight="1" outlineLevel="1" x14ac:dyDescent="0.15">
      <c r="B7808" s="7"/>
      <c r="D7808" s="9" t="s">
        <v>249</v>
      </c>
      <c r="F7808" s="8" t="s">
        <v>9</v>
      </c>
      <c r="H7808" s="29" cm="1">
        <f t="array" ref="H7808">SUM(H7769:H7776 * (H7785:H7792 &lt;H7756))</f>
        <v>0</v>
      </c>
      <c r="I7808" s="29" cm="1">
        <f t="array" ref="I7808">SUM(I7769:I7776 * (I7785:I7792 &lt;I7756))</f>
        <v>0</v>
      </c>
      <c r="J7808" s="29" cm="1">
        <f t="array" ref="J7808">SUM(J7769:J7776 * (J7785:J7792 &lt;J7756))</f>
        <v>0</v>
      </c>
      <c r="K7808" s="29" cm="1">
        <f t="array" ref="K7808">SUM(K7769:K7776 * (K7785:K7792 &lt;K7756))</f>
        <v>0</v>
      </c>
      <c r="L7808" s="29" cm="1">
        <f t="array" ref="L7808">SUM(L7769:L7776 * (L7785:L7792 &lt;L7756))</f>
        <v>0</v>
      </c>
    </row>
    <row r="7809" spans="2:13" ht="4" hidden="1" customHeight="1" outlineLevel="1" x14ac:dyDescent="0.15">
      <c r="D7809" s="9"/>
      <c r="F7809" s="1"/>
      <c r="H7809" s="1"/>
      <c r="I7809" s="1"/>
      <c r="J7809" s="1"/>
      <c r="K7809" s="1"/>
      <c r="L7809" s="1"/>
    </row>
    <row r="7810" spans="2:13" s="1" customFormat="1" ht="15" hidden="1" customHeight="1" outlineLevel="1" x14ac:dyDescent="0.15">
      <c r="B7810" s="7"/>
      <c r="D7810" s="9" t="s">
        <v>11</v>
      </c>
      <c r="F7810" s="8" t="str">
        <f>ReportingCurrencyUnitLables</f>
        <v>USD 000s</v>
      </c>
      <c r="H7810" s="29">
        <f>H7760 * H7780 / 1000</f>
        <v>0</v>
      </c>
      <c r="I7810" s="105">
        <f t="shared" ref="I7810:L7810" si="454">I7760 * I7780 / 1000</f>
        <v>0</v>
      </c>
      <c r="J7810" s="29">
        <f t="shared" si="454"/>
        <v>0</v>
      </c>
      <c r="K7810" s="29">
        <f t="shared" si="454"/>
        <v>0</v>
      </c>
      <c r="L7810" s="29">
        <f t="shared" si="454"/>
        <v>0</v>
      </c>
    </row>
    <row r="7811" spans="2:13" ht="4" hidden="1" customHeight="1" outlineLevel="1" x14ac:dyDescent="0.15">
      <c r="D7811" s="9"/>
      <c r="F7811" s="1"/>
      <c r="H7811" s="1"/>
      <c r="I7811" s="1"/>
      <c r="J7811" s="1"/>
      <c r="K7811" s="1"/>
      <c r="L7811" s="1"/>
    </row>
    <row r="7812" spans="2:13" s="1" customFormat="1" ht="15" hidden="1" customHeight="1" outlineLevel="1" x14ac:dyDescent="0.15">
      <c r="B7812" s="7"/>
      <c r="D7812" s="9" t="s">
        <v>13</v>
      </c>
      <c r="F7812" s="8" t="s">
        <v>14</v>
      </c>
      <c r="H7812" s="30">
        <f>IF(H7806=0,0,H7808 / H7806)</f>
        <v>0</v>
      </c>
      <c r="I7812" s="30">
        <f>IF(I7806=0,0,I7808 / I7806)</f>
        <v>0</v>
      </c>
      <c r="J7812" s="30">
        <f>IF(J7806=0,0,J7808 / J7806)</f>
        <v>0</v>
      </c>
      <c r="K7812" s="30">
        <f>IF(K7806=0,0,K7808 / K7806)</f>
        <v>0</v>
      </c>
      <c r="L7812" s="30">
        <f>IF(L7806=0,0,L7808 / L7806)</f>
        <v>0</v>
      </c>
    </row>
    <row r="7813" spans="2:13" ht="4" hidden="1" customHeight="1" outlineLevel="1" x14ac:dyDescent="0.15">
      <c r="D7813" s="9"/>
      <c r="F7813" s="1"/>
      <c r="H7813" s="1"/>
      <c r="I7813" s="1"/>
      <c r="J7813" s="1"/>
      <c r="K7813" s="1"/>
      <c r="L7813" s="1"/>
    </row>
    <row r="7814" spans="2:13" ht="15" hidden="1" customHeight="1" outlineLevel="1" x14ac:dyDescent="0.15">
      <c r="D7814" s="9" t="s">
        <v>301</v>
      </c>
      <c r="F7814" s="8" t="str">
        <f>ReportingCurrencyUnitLables</f>
        <v>USD 000s</v>
      </c>
      <c r="G7814" s="1"/>
      <c r="H7814" s="105" cm="1">
        <f t="array" ref="H7814">SUM((H7795:H7802&lt;H7760) * (H7760 - H7795:H7802) * H7769:H7776) / 1000</f>
        <v>0</v>
      </c>
      <c r="I7814" s="105" cm="1">
        <f t="array" ref="I7814">SUM((I7795:I7802&lt;I7760) * (I7760 - I7795:I7802) * I7769:I7776) / 1000</f>
        <v>0</v>
      </c>
      <c r="J7814" s="105" cm="1">
        <f t="array" ref="J7814">SUM((J7795:J7802&lt;J7760) * (J7760 - J7795:J7802) * J7769:J7776) / 1000</f>
        <v>0</v>
      </c>
      <c r="K7814" s="105" cm="1">
        <f t="array" ref="K7814">SUM((K7795:K7802&lt;K7760) * (K7760 - K7795:K7802) * K7769:K7776) / 1000</f>
        <v>0</v>
      </c>
      <c r="L7814" s="105" cm="1">
        <f t="array" ref="L7814">SUM((L7795:L7802&lt;L7760) * (L7760 - L7795:L7802) * L7769:L7776) / 1000</f>
        <v>0</v>
      </c>
    </row>
    <row r="7815" spans="2:13" ht="4" hidden="1" customHeight="1" outlineLevel="1" x14ac:dyDescent="0.15">
      <c r="D7815" s="9"/>
      <c r="F7815" s="1"/>
      <c r="H7815" s="1"/>
      <c r="I7815" s="1"/>
      <c r="J7815" s="1"/>
      <c r="K7815" s="1"/>
      <c r="L7815" s="1"/>
    </row>
    <row r="7816" spans="2:13" s="1" customFormat="1" ht="15" hidden="1" customHeight="1" outlineLevel="1" x14ac:dyDescent="0.15">
      <c r="B7816" s="7"/>
      <c r="D7816" s="9" t="s">
        <v>252</v>
      </c>
      <c r="F7816" s="8" t="s">
        <v>250</v>
      </c>
      <c r="H7816" s="30">
        <f>IF(H7810=0, 0, H7814/H7810)</f>
        <v>0</v>
      </c>
      <c r="I7816" s="30">
        <f>IF(I7810=0, 0, I7814/I7810)</f>
        <v>0</v>
      </c>
      <c r="J7816" s="30">
        <f>IF(J7810=0, 0, J7814/J7810)</f>
        <v>0</v>
      </c>
      <c r="K7816" s="30">
        <f>IF(K7810=0, 0, K7814/K7810)</f>
        <v>0</v>
      </c>
      <c r="L7816" s="30">
        <f>IF(L7810=0, 0, L7814/L7810)</f>
        <v>0</v>
      </c>
    </row>
    <row r="7817" spans="2:13" ht="4" hidden="1" customHeight="1" outlineLevel="1" x14ac:dyDescent="0.15">
      <c r="D7817" s="9"/>
      <c r="F7817" s="1"/>
      <c r="H7817" s="1"/>
      <c r="I7817" s="1"/>
      <c r="J7817" s="1"/>
      <c r="K7817" s="1"/>
      <c r="L7817" s="1"/>
    </row>
    <row r="7818" spans="2:13" s="1" customFormat="1" ht="15" hidden="1" customHeight="1" outlineLevel="1" x14ac:dyDescent="0.15">
      <c r="B7818" s="7"/>
      <c r="C7818" s="7"/>
      <c r="D7818" s="9" t="s">
        <v>251</v>
      </c>
      <c r="F7818" s="8" t="s">
        <v>259</v>
      </c>
      <c r="H7818" s="31"/>
      <c r="I7818" s="30">
        <f>IF(H7816=0, 0, -(I7816-H7816) / H7816)</f>
        <v>0</v>
      </c>
      <c r="J7818" s="30">
        <f>IF(I7816=0, 0, -(J7816-I7816) / I7816)</f>
        <v>0</v>
      </c>
      <c r="K7818" s="30">
        <f>IF(J7816=0, 0, -(K7816-J7816) / J7816)</f>
        <v>0</v>
      </c>
      <c r="L7818" s="30">
        <f>IF(K7816=0, 0, -(L7816-K7816) / K7816)</f>
        <v>0</v>
      </c>
    </row>
    <row r="7819" spans="2:13" hidden="1" outlineLevel="1" x14ac:dyDescent="0.15"/>
    <row r="7820" spans="2:13" s="1" customFormat="1" ht="18" hidden="1" customHeight="1" outlineLevel="1" x14ac:dyDescent="0.15">
      <c r="B7820" s="7"/>
      <c r="C7820" s="95" t="s">
        <v>241</v>
      </c>
      <c r="D7820" s="95"/>
      <c r="E7820" s="97">
        <f>IF(AND(J7747 = "Yes", OR(ISBLANK(Worker_Type_Filter), Worker_Type_Filter = H7752),
 OR(ISBLANK(Country_Filter), Country_Filter = J7752)), 1, 0)</f>
        <v>1</v>
      </c>
      <c r="F7820" s="96"/>
      <c r="G7820" s="96"/>
      <c r="H7820" s="96" t="s">
        <v>4</v>
      </c>
      <c r="I7820" s="96" t="s">
        <v>5</v>
      </c>
      <c r="J7820" s="96" t="s">
        <v>6</v>
      </c>
      <c r="K7820" s="96" t="s">
        <v>257</v>
      </c>
      <c r="L7820" s="96" t="s">
        <v>258</v>
      </c>
      <c r="M7820" s="96"/>
    </row>
    <row r="7821" spans="2:13" ht="10" hidden="1" customHeight="1" outlineLevel="1" x14ac:dyDescent="0.15">
      <c r="C7821" s="44" t="s">
        <v>248</v>
      </c>
    </row>
    <row r="7822" spans="2:13" ht="4" hidden="1" customHeight="1" outlineLevel="1" x14ac:dyDescent="0.15"/>
    <row r="7823" spans="2:13" s="1" customFormat="1" ht="15" hidden="1" customHeight="1" outlineLevel="1" x14ac:dyDescent="0.15">
      <c r="B7823" s="7"/>
      <c r="C7823" s="19">
        <v>1</v>
      </c>
      <c r="D7823" s="9" t="s">
        <v>17</v>
      </c>
      <c r="F7823" s="8" t="s">
        <v>9</v>
      </c>
      <c r="H7823" s="29">
        <f>H7806 * $E7820</f>
        <v>0</v>
      </c>
      <c r="I7823" s="29">
        <f>I7806 * $E7820</f>
        <v>0</v>
      </c>
      <c r="J7823" s="29">
        <f>J7806 * $E7820</f>
        <v>0</v>
      </c>
      <c r="K7823" s="29">
        <f>K7806 * $E7820</f>
        <v>0</v>
      </c>
      <c r="L7823" s="29">
        <f>L7806 * $E7820</f>
        <v>0</v>
      </c>
    </row>
    <row r="7824" spans="2:13" ht="4" hidden="1" customHeight="1" outlineLevel="1" x14ac:dyDescent="0.15">
      <c r="D7824" s="9"/>
      <c r="F7824" s="1"/>
      <c r="H7824" s="1"/>
      <c r="I7824" s="1"/>
      <c r="J7824" s="1"/>
      <c r="K7824" s="1"/>
      <c r="L7824" s="1"/>
    </row>
    <row r="7825" spans="2:14" s="1" customFormat="1" ht="15" hidden="1" customHeight="1" outlineLevel="1" x14ac:dyDescent="0.15">
      <c r="B7825" s="7"/>
      <c r="C7825" s="19">
        <v>2</v>
      </c>
      <c r="D7825" s="9" t="s">
        <v>249</v>
      </c>
      <c r="F7825" s="8" t="s">
        <v>9</v>
      </c>
      <c r="H7825" s="29">
        <f>H7808 * $E7820</f>
        <v>0</v>
      </c>
      <c r="I7825" s="29">
        <f>I7808 * $E7820</f>
        <v>0</v>
      </c>
      <c r="J7825" s="29">
        <f>J7808 * $E7820</f>
        <v>0</v>
      </c>
      <c r="K7825" s="29">
        <f>K7808 * $E7820</f>
        <v>0</v>
      </c>
      <c r="L7825" s="29">
        <f>L7808 * $E7820</f>
        <v>0</v>
      </c>
    </row>
    <row r="7826" spans="2:14" ht="4" hidden="1" customHeight="1" outlineLevel="1" x14ac:dyDescent="0.15">
      <c r="D7826" s="9"/>
      <c r="F7826" s="1"/>
      <c r="H7826" s="1"/>
      <c r="I7826" s="1"/>
      <c r="J7826" s="1"/>
      <c r="K7826" s="1"/>
      <c r="L7826" s="1"/>
    </row>
    <row r="7827" spans="2:14" s="1" customFormat="1" ht="15" hidden="1" customHeight="1" outlineLevel="1" x14ac:dyDescent="0.15">
      <c r="B7827" s="7"/>
      <c r="C7827" s="19">
        <v>3</v>
      </c>
      <c r="D7827" s="9" t="s">
        <v>11</v>
      </c>
      <c r="F7827" s="8" t="str">
        <f>ReportingCurrencyUnitLables</f>
        <v>USD 000s</v>
      </c>
      <c r="H7827" s="29">
        <f>H7810 * $E7820</f>
        <v>0</v>
      </c>
      <c r="I7827" s="29">
        <f>I7810 * $E7820</f>
        <v>0</v>
      </c>
      <c r="J7827" s="29">
        <f>J7810 * $E7820</f>
        <v>0</v>
      </c>
      <c r="K7827" s="29">
        <f>K7810 * $E7820</f>
        <v>0</v>
      </c>
      <c r="L7827" s="29">
        <f>L7810 * $E7820</f>
        <v>0</v>
      </c>
    </row>
    <row r="7828" spans="2:14" ht="4" hidden="1" customHeight="1" outlineLevel="1" x14ac:dyDescent="0.15">
      <c r="D7828" s="9"/>
      <c r="F7828" s="1"/>
      <c r="H7828" s="1"/>
      <c r="I7828" s="1"/>
      <c r="J7828" s="1"/>
      <c r="K7828" s="1"/>
      <c r="L7828" s="1"/>
    </row>
    <row r="7829" spans="2:14" s="1" customFormat="1" ht="15" hidden="1" customHeight="1" outlineLevel="1" x14ac:dyDescent="0.15">
      <c r="B7829" s="7"/>
      <c r="C7829" s="19">
        <v>4</v>
      </c>
      <c r="D7829" s="9" t="s">
        <v>256</v>
      </c>
      <c r="F7829" s="8" t="str">
        <f>ReportingCurrencyUnitLables</f>
        <v>USD 000s</v>
      </c>
      <c r="H7829" s="29">
        <f>H7814 * $E7820</f>
        <v>0</v>
      </c>
      <c r="I7829" s="29">
        <f>I7814 * $E7820</f>
        <v>0</v>
      </c>
      <c r="J7829" s="29">
        <f>J7814 * $E7820</f>
        <v>0</v>
      </c>
      <c r="K7829" s="29">
        <f>K7814 * $E7820</f>
        <v>0</v>
      </c>
      <c r="L7829" s="29">
        <f>L7814 * $E7820</f>
        <v>0</v>
      </c>
    </row>
    <row r="7830" spans="2:14" ht="4" hidden="1" customHeight="1" outlineLevel="1" x14ac:dyDescent="0.15">
      <c r="D7830" s="9"/>
      <c r="F7830" s="1"/>
      <c r="H7830" s="1"/>
      <c r="I7830" s="1"/>
      <c r="J7830" s="1"/>
      <c r="K7830" s="1"/>
      <c r="L7830" s="1"/>
    </row>
    <row r="7831" spans="2:14" ht="10" hidden="1" customHeight="1" outlineLevel="1" x14ac:dyDescent="0.15">
      <c r="B7831" s="45"/>
      <c r="C7831" s="41"/>
      <c r="D7831" s="41"/>
      <c r="E7831" s="41"/>
      <c r="F7831" s="41"/>
      <c r="G7831" s="41"/>
      <c r="H7831" s="41"/>
      <c r="I7831" s="46"/>
      <c r="J7831" s="46"/>
      <c r="K7831" s="46"/>
      <c r="L7831" s="41"/>
      <c r="M7831" s="41"/>
      <c r="N7831" s="1"/>
    </row>
    <row r="7832" spans="2:14" ht="10" customHeight="1" x14ac:dyDescent="0.15">
      <c r="B7832" s="45"/>
      <c r="C7832" s="41"/>
      <c r="D7832" s="41"/>
      <c r="E7832" s="41"/>
      <c r="F7832" s="41"/>
      <c r="G7832" s="41"/>
      <c r="H7832" s="41"/>
      <c r="I7832" s="46"/>
      <c r="J7832" s="46"/>
      <c r="K7832" s="46"/>
      <c r="L7832" s="41"/>
      <c r="M7832" s="41"/>
      <c r="N7832" s="1"/>
    </row>
    <row r="7833" spans="2:14" s="1" customFormat="1" ht="19" collapsed="1" x14ac:dyDescent="0.15">
      <c r="B7833" s="87" cm="1">
        <f t="array" aca="1" ref="B7833" ca="1">MAX($B$2:OFFSET(B7833,-1,0)+1)</f>
        <v>92</v>
      </c>
      <c r="C7833" s="88" t="str">
        <f>UPPER(J7838) &amp;" / " &amp; K7838  &amp; " / " &amp; L7838 &amp; " / " &amp; H7838</f>
        <v xml:space="preserve"> /  /  / </v>
      </c>
      <c r="D7833" s="88"/>
      <c r="E7833" s="41"/>
      <c r="F7833" s="41"/>
      <c r="G7833" s="41"/>
      <c r="H7833" s="62" t="str">
        <f>IF(COUNTIF(E7835:E7915, "!")&gt;0, "!", "")</f>
        <v/>
      </c>
      <c r="I7833" s="18" t="s">
        <v>240</v>
      </c>
      <c r="J7833" s="2" t="s">
        <v>210</v>
      </c>
      <c r="K7833" s="18" t="s">
        <v>266</v>
      </c>
      <c r="L7833" s="42">
        <f>E7906</f>
        <v>1</v>
      </c>
      <c r="M7833" s="41"/>
    </row>
    <row r="7834" spans="2:14" s="1" customFormat="1" ht="4" hidden="1" customHeight="1" outlineLevel="1" x14ac:dyDescent="0.15">
      <c r="B7834" s="92"/>
      <c r="C7834" s="93"/>
      <c r="D7834" s="93"/>
      <c r="E7834" s="93"/>
      <c r="F7834" s="93"/>
      <c r="G7834" s="93"/>
      <c r="H7834" s="93"/>
      <c r="I7834" s="94"/>
      <c r="J7834" s="94"/>
      <c r="K7834" s="94"/>
      <c r="L7834" s="93"/>
      <c r="M7834" s="93"/>
    </row>
    <row r="7835" spans="2:14" ht="10" hidden="1" customHeight="1" outlineLevel="1" x14ac:dyDescent="0.15"/>
    <row r="7836" spans="2:14" ht="15" hidden="1" customHeight="1" outlineLevel="1" x14ac:dyDescent="0.15">
      <c r="D7836" s="1"/>
      <c r="E7836" s="1"/>
      <c r="H7836" s="4" t="s">
        <v>1</v>
      </c>
      <c r="J7836" s="4" t="s">
        <v>0</v>
      </c>
      <c r="K7836" s="4" t="s">
        <v>209</v>
      </c>
      <c r="L7836" s="4" t="s">
        <v>263</v>
      </c>
    </row>
    <row r="7837" spans="2:14" ht="5" hidden="1" customHeight="1" outlineLevel="1" x14ac:dyDescent="0.15">
      <c r="D7837" s="1"/>
      <c r="E7837" s="1"/>
      <c r="H7837" s="1"/>
      <c r="J7837" s="1"/>
      <c r="K7837" s="1"/>
      <c r="L7837" s="1"/>
    </row>
    <row r="7838" spans="2:14" ht="15" hidden="1" customHeight="1" outlineLevel="1" x14ac:dyDescent="0.15">
      <c r="D7838" s="9" t="s">
        <v>2</v>
      </c>
      <c r="E7838" s="1"/>
      <c r="H7838" s="2"/>
      <c r="J7838" s="2"/>
      <c r="K7838" s="2"/>
      <c r="L7838" s="2"/>
    </row>
    <row r="7839" spans="2:14" hidden="1" outlineLevel="1" x14ac:dyDescent="0.15">
      <c r="D7839" s="1"/>
      <c r="E7839" s="1"/>
      <c r="F7839" s="1"/>
      <c r="H7839" s="1"/>
      <c r="I7839" s="1"/>
      <c r="J7839" s="1"/>
      <c r="K7839" s="1"/>
      <c r="L7839" s="1"/>
    </row>
    <row r="7840" spans="2:14" s="1" customFormat="1" ht="18" hidden="1" customHeight="1" outlineLevel="1" x14ac:dyDescent="0.15">
      <c r="B7840" s="7"/>
      <c r="C7840" s="95" t="s">
        <v>3</v>
      </c>
      <c r="D7840" s="95"/>
      <c r="E7840" s="95"/>
      <c r="F7840" s="96"/>
      <c r="G7840" s="96"/>
      <c r="H7840" s="96" t="s">
        <v>4</v>
      </c>
      <c r="I7840" s="96" t="s">
        <v>5</v>
      </c>
      <c r="J7840" s="96" t="s">
        <v>6</v>
      </c>
      <c r="K7840" s="96" t="s">
        <v>257</v>
      </c>
      <c r="L7840" s="96" t="s">
        <v>258</v>
      </c>
      <c r="M7840" s="96"/>
    </row>
    <row r="7841" spans="2:13" ht="10" hidden="1" customHeight="1" outlineLevel="1" x14ac:dyDescent="0.15">
      <c r="H7841" s="1"/>
      <c r="I7841" s="1"/>
      <c r="J7841" s="1"/>
      <c r="K7841" s="1"/>
      <c r="L7841" s="1"/>
    </row>
    <row r="7842" spans="2:13" s="1" customFormat="1" ht="15" hidden="1" customHeight="1" outlineLevel="1" x14ac:dyDescent="0.15">
      <c r="B7842" s="7"/>
      <c r="D7842" s="9" t="s">
        <v>3</v>
      </c>
      <c r="F7842" s="17" t="s">
        <v>331</v>
      </c>
      <c r="H7842" s="22"/>
      <c r="I7842" s="22"/>
      <c r="J7842" s="22"/>
      <c r="K7842" s="22"/>
      <c r="L7842" s="22"/>
    </row>
    <row r="7843" spans="2:13" ht="4" hidden="1" customHeight="1" outlineLevel="1" x14ac:dyDescent="0.15">
      <c r="D7843" s="1"/>
      <c r="E7843" s="1"/>
      <c r="F7843" s="1"/>
      <c r="H7843" s="1"/>
      <c r="I7843" s="1"/>
      <c r="J7843" s="1"/>
      <c r="K7843" s="1"/>
      <c r="L7843" s="1"/>
    </row>
    <row r="7844" spans="2:13" s="1" customFormat="1" ht="15" hidden="1" customHeight="1" outlineLevel="1" x14ac:dyDescent="0.15">
      <c r="B7844" s="7"/>
      <c r="D7844" s="9" t="s">
        <v>246</v>
      </c>
      <c r="F7844" s="8" t="str">
        <f>F7846 &amp; ":" &amp; F7842</f>
        <v>USD:[currency code]</v>
      </c>
      <c r="H7844" s="24"/>
      <c r="I7844" s="24"/>
      <c r="J7844" s="24"/>
      <c r="K7844" s="24"/>
      <c r="L7844" s="24"/>
    </row>
    <row r="7845" spans="2:13" ht="4" hidden="1" customHeight="1" outlineLevel="1" x14ac:dyDescent="0.15">
      <c r="D7845" s="1"/>
      <c r="E7845" s="1"/>
      <c r="F7845" s="1"/>
      <c r="H7845" s="1"/>
      <c r="I7845" s="1"/>
      <c r="J7845" s="1"/>
      <c r="K7845" s="1"/>
      <c r="L7845" s="1"/>
    </row>
    <row r="7846" spans="2:13" s="1" customFormat="1" ht="15" hidden="1" customHeight="1" outlineLevel="1" x14ac:dyDescent="0.15">
      <c r="B7846" s="7"/>
      <c r="D7846" s="9" t="s">
        <v>16</v>
      </c>
      <c r="F7846" s="8" t="str">
        <f>ReportingCurrency</f>
        <v>USD</v>
      </c>
      <c r="H7846" s="28">
        <f>IF(H7844=0, 0, H7842/H7844)</f>
        <v>0</v>
      </c>
      <c r="I7846" s="28">
        <f>IF(I7844=0, 0, I7842/I7844)</f>
        <v>0</v>
      </c>
      <c r="J7846" s="28">
        <f>IF(J7844=0, 0, J7842/J7844)</f>
        <v>0</v>
      </c>
      <c r="K7846" s="28">
        <f>IF(K7844=0, 0, K7842/K7844)</f>
        <v>0</v>
      </c>
      <c r="L7846" s="28">
        <f>IF(L7844=0, 0, L7842/L7844)</f>
        <v>0</v>
      </c>
    </row>
    <row r="7847" spans="2:13" ht="4" hidden="1" customHeight="1" outlineLevel="1" x14ac:dyDescent="0.15">
      <c r="D7847" s="1"/>
      <c r="E7847" s="1"/>
      <c r="F7847" s="1"/>
      <c r="H7847" s="1"/>
      <c r="I7847" s="1"/>
      <c r="J7847" s="1"/>
      <c r="K7847" s="1"/>
      <c r="L7847" s="1"/>
    </row>
    <row r="7848" spans="2:13" s="1" customFormat="1" ht="15" hidden="1" customHeight="1" outlineLevel="1" x14ac:dyDescent="0.15">
      <c r="B7848" s="7"/>
      <c r="D7848" s="9" t="s">
        <v>253</v>
      </c>
      <c r="F7848" s="8" t="s">
        <v>254</v>
      </c>
      <c r="H7848" s="2"/>
      <c r="I7848" s="2"/>
      <c r="J7848" s="2"/>
      <c r="K7848" s="2"/>
      <c r="L7848" s="2"/>
    </row>
    <row r="7849" spans="2:13" ht="4" hidden="1" customHeight="1" outlineLevel="1" x14ac:dyDescent="0.15">
      <c r="D7849" s="1"/>
      <c r="E7849" s="1"/>
      <c r="F7849" s="1"/>
      <c r="H7849" s="1"/>
      <c r="I7849" s="1"/>
      <c r="J7849" s="1"/>
      <c r="K7849" s="1"/>
      <c r="L7849" s="1"/>
    </row>
    <row r="7850" spans="2:13" s="1" customFormat="1" ht="15" hidden="1" customHeight="1" outlineLevel="1" x14ac:dyDescent="0.15">
      <c r="B7850" s="7"/>
      <c r="D7850" s="9" t="s">
        <v>279</v>
      </c>
      <c r="F7850" s="8" t="s">
        <v>255</v>
      </c>
      <c r="H7850" s="25"/>
      <c r="I7850" s="25"/>
      <c r="J7850" s="25"/>
      <c r="K7850" s="25"/>
      <c r="L7850" s="25"/>
    </row>
    <row r="7851" spans="2:13" hidden="1" outlineLevel="1" x14ac:dyDescent="0.15">
      <c r="D7851" s="1"/>
      <c r="E7851" s="1"/>
      <c r="F7851" s="1"/>
      <c r="H7851" s="1"/>
      <c r="I7851" s="1"/>
      <c r="J7851" s="1"/>
      <c r="K7851" s="1"/>
      <c r="L7851" s="1"/>
    </row>
    <row r="7852" spans="2:13" s="1" customFormat="1" ht="18" hidden="1" customHeight="1" outlineLevel="1" x14ac:dyDescent="0.15">
      <c r="B7852" s="7"/>
      <c r="C7852" s="95" t="s">
        <v>8</v>
      </c>
      <c r="D7852" s="95"/>
      <c r="E7852" s="95"/>
      <c r="F7852" s="96"/>
      <c r="G7852" s="96"/>
      <c r="H7852" s="96" t="s">
        <v>4</v>
      </c>
      <c r="I7852" s="96" t="s">
        <v>5</v>
      </c>
      <c r="J7852" s="96" t="s">
        <v>6</v>
      </c>
      <c r="K7852" s="96" t="s">
        <v>257</v>
      </c>
      <c r="L7852" s="96" t="s">
        <v>258</v>
      </c>
      <c r="M7852" s="96"/>
    </row>
    <row r="7853" spans="2:13" ht="10" hidden="1" customHeight="1" outlineLevel="1" x14ac:dyDescent="0.15">
      <c r="H7853" s="1"/>
      <c r="I7853" s="1"/>
      <c r="J7853" s="1"/>
      <c r="K7853" s="1"/>
      <c r="L7853" s="1"/>
    </row>
    <row r="7854" spans="2:13" ht="15" hidden="1" customHeight="1" outlineLevel="1" x14ac:dyDescent="0.15">
      <c r="D7854" s="9" t="s">
        <v>323</v>
      </c>
      <c r="E7854" s="1"/>
      <c r="F7854" s="1"/>
      <c r="H7854" s="65"/>
      <c r="I7854" s="1"/>
      <c r="J7854" s="1"/>
      <c r="K7854" s="1"/>
      <c r="L7854" s="1"/>
    </row>
    <row r="7855" spans="2:13" s="1" customFormat="1" ht="15" hidden="1" customHeight="1" outlineLevel="1" x14ac:dyDescent="0.15">
      <c r="B7855" s="7"/>
      <c r="D7855" s="63" t="s">
        <v>317</v>
      </c>
      <c r="F7855" s="8" t="s">
        <v>18</v>
      </c>
      <c r="H7855" s="23"/>
      <c r="I7855" s="23"/>
      <c r="J7855" s="23"/>
      <c r="K7855" s="23"/>
      <c r="L7855" s="23"/>
    </row>
    <row r="7856" spans="2:13" s="1" customFormat="1" ht="15" hidden="1" customHeight="1" outlineLevel="1" x14ac:dyDescent="0.15">
      <c r="B7856" s="7"/>
      <c r="D7856" s="63" t="s">
        <v>302</v>
      </c>
      <c r="F7856" s="8" t="s">
        <v>18</v>
      </c>
      <c r="H7856" s="23"/>
      <c r="I7856" s="23"/>
      <c r="J7856" s="23"/>
      <c r="K7856" s="23"/>
      <c r="L7856" s="23"/>
    </row>
    <row r="7857" spans="2:13" s="1" customFormat="1" ht="15" hidden="1" customHeight="1" outlineLevel="1" x14ac:dyDescent="0.15">
      <c r="B7857" s="7"/>
      <c r="D7857" s="63" t="s">
        <v>303</v>
      </c>
      <c r="F7857" s="8" t="s">
        <v>18</v>
      </c>
      <c r="H7857" s="23"/>
      <c r="I7857" s="23"/>
      <c r="J7857" s="23"/>
      <c r="K7857" s="23"/>
      <c r="L7857" s="23"/>
    </row>
    <row r="7858" spans="2:13" s="1" customFormat="1" ht="15" hidden="1" customHeight="1" outlineLevel="1" x14ac:dyDescent="0.15">
      <c r="B7858" s="7"/>
      <c r="D7858" s="63" t="s">
        <v>304</v>
      </c>
      <c r="F7858" s="8" t="s">
        <v>18</v>
      </c>
      <c r="H7858" s="23"/>
      <c r="I7858" s="23"/>
      <c r="J7858" s="23"/>
      <c r="K7858" s="23"/>
      <c r="L7858" s="23"/>
    </row>
    <row r="7859" spans="2:13" s="1" customFormat="1" ht="15" hidden="1" customHeight="1" outlineLevel="1" x14ac:dyDescent="0.15">
      <c r="B7859" s="7"/>
      <c r="D7859" s="63" t="s">
        <v>318</v>
      </c>
      <c r="F7859" s="8" t="s">
        <v>18</v>
      </c>
      <c r="H7859" s="23"/>
      <c r="I7859" s="23"/>
      <c r="J7859" s="23"/>
      <c r="K7859" s="23"/>
      <c r="L7859" s="23"/>
    </row>
    <row r="7860" spans="2:13" s="1" customFormat="1" ht="15" hidden="1" customHeight="1" outlineLevel="1" x14ac:dyDescent="0.15">
      <c r="B7860" s="7"/>
      <c r="D7860" s="63" t="s">
        <v>319</v>
      </c>
      <c r="F7860" s="8" t="s">
        <v>18</v>
      </c>
      <c r="H7860" s="23"/>
      <c r="I7860" s="23"/>
      <c r="J7860" s="23"/>
      <c r="K7860" s="23"/>
      <c r="L7860" s="23"/>
    </row>
    <row r="7861" spans="2:13" s="1" customFormat="1" ht="15" hidden="1" customHeight="1" outlineLevel="1" x14ac:dyDescent="0.15">
      <c r="B7861" s="7"/>
      <c r="D7861" s="63" t="s">
        <v>320</v>
      </c>
      <c r="F7861" s="8" t="s">
        <v>18</v>
      </c>
      <c r="H7861" s="23"/>
      <c r="I7861" s="23"/>
      <c r="J7861" s="23"/>
      <c r="K7861" s="23"/>
      <c r="L7861" s="23"/>
    </row>
    <row r="7862" spans="2:13" s="1" customFormat="1" ht="15" hidden="1" customHeight="1" outlineLevel="1" x14ac:dyDescent="0.15">
      <c r="B7862" s="7"/>
      <c r="D7862" s="63" t="s">
        <v>321</v>
      </c>
      <c r="F7862" s="8" t="s">
        <v>18</v>
      </c>
      <c r="H7862" s="23"/>
      <c r="I7862" s="23"/>
      <c r="J7862" s="23"/>
      <c r="K7862" s="23"/>
      <c r="L7862" s="23"/>
    </row>
    <row r="7863" spans="2:13" ht="4" hidden="1" customHeight="1" outlineLevel="1" x14ac:dyDescent="0.15">
      <c r="D7863" s="1"/>
      <c r="E7863" s="1"/>
      <c r="F7863" s="1"/>
      <c r="H7863" s="1"/>
      <c r="I7863" s="1"/>
      <c r="J7863" s="1"/>
      <c r="K7863" s="1"/>
      <c r="L7863" s="1"/>
    </row>
    <row r="7864" spans="2:13" s="1" customFormat="1" ht="15" hidden="1" customHeight="1" outlineLevel="1" x14ac:dyDescent="0.15">
      <c r="B7864" s="7"/>
      <c r="D7864" s="66" t="s">
        <v>327</v>
      </c>
      <c r="F7864" s="8" t="s">
        <v>18</v>
      </c>
      <c r="H7864" s="23"/>
      <c r="I7864" s="23"/>
      <c r="J7864" s="23"/>
      <c r="K7864" s="23"/>
      <c r="L7864" s="23"/>
    </row>
    <row r="7865" spans="2:13" ht="4" hidden="1" customHeight="1" outlineLevel="1" x14ac:dyDescent="0.15">
      <c r="D7865" s="1"/>
      <c r="E7865" s="1"/>
      <c r="F7865" s="1"/>
      <c r="H7865" s="1"/>
      <c r="I7865" s="1"/>
      <c r="J7865" s="1"/>
      <c r="K7865" s="1"/>
      <c r="L7865" s="1"/>
    </row>
    <row r="7866" spans="2:13" s="1" customFormat="1" ht="15" hidden="1" customHeight="1" outlineLevel="1" x14ac:dyDescent="0.15">
      <c r="B7866" s="7"/>
      <c r="D7866" s="60" t="s">
        <v>310</v>
      </c>
      <c r="E7866"/>
      <c r="F7866" s="8" t="s">
        <v>18</v>
      </c>
      <c r="H7866" s="28">
        <f>SUM(H7855:H7862, H7864)</f>
        <v>0</v>
      </c>
      <c r="I7866" s="28">
        <f t="shared" ref="I7866:L7866" si="455">SUM(I7855:I7862, I7864)</f>
        <v>0</v>
      </c>
      <c r="J7866" s="28">
        <f t="shared" si="455"/>
        <v>0</v>
      </c>
      <c r="K7866" s="28">
        <f t="shared" si="455"/>
        <v>0</v>
      </c>
      <c r="L7866" s="28">
        <f t="shared" si="455"/>
        <v>0</v>
      </c>
    </row>
    <row r="7867" spans="2:13" hidden="1" outlineLevel="1" x14ac:dyDescent="0.15">
      <c r="D7867" s="1"/>
      <c r="E7867" s="1"/>
      <c r="F7867" s="1"/>
      <c r="H7867" s="1"/>
      <c r="I7867" s="1"/>
      <c r="J7867" s="1"/>
      <c r="K7867" s="1"/>
      <c r="L7867" s="1"/>
    </row>
    <row r="7868" spans="2:13" s="1" customFormat="1" ht="18" hidden="1" customHeight="1" outlineLevel="1" x14ac:dyDescent="0.15">
      <c r="B7868" s="7"/>
      <c r="C7868" s="95" t="s">
        <v>322</v>
      </c>
      <c r="D7868" s="95"/>
      <c r="E7868" s="95"/>
      <c r="F7868" s="96"/>
      <c r="G7868" s="96"/>
      <c r="H7868" s="96" t="s">
        <v>4</v>
      </c>
      <c r="I7868" s="96" t="s">
        <v>5</v>
      </c>
      <c r="J7868" s="96" t="s">
        <v>6</v>
      </c>
      <c r="K7868" s="96" t="s">
        <v>257</v>
      </c>
      <c r="L7868" s="96" t="s">
        <v>258</v>
      </c>
      <c r="M7868" s="96"/>
    </row>
    <row r="7869" spans="2:13" ht="10" hidden="1" customHeight="1" outlineLevel="1" x14ac:dyDescent="0.15">
      <c r="H7869" s="1"/>
      <c r="I7869" s="1"/>
      <c r="J7869" s="1"/>
      <c r="K7869" s="1"/>
      <c r="L7869" s="1"/>
    </row>
    <row r="7870" spans="2:13" ht="15" hidden="1" customHeight="1" outlineLevel="1" x14ac:dyDescent="0.15">
      <c r="D7870" s="61" t="s">
        <v>308</v>
      </c>
      <c r="H7870" s="102" t="str" cm="1">
        <f t="array" ref="H7870">IF(OR(E7871:E7878 = "!"), "Red alert = missing data","")</f>
        <v/>
      </c>
      <c r="I7870" s="1"/>
      <c r="J7870" s="1"/>
      <c r="K7870" s="1"/>
      <c r="L7870" s="1"/>
    </row>
    <row r="7871" spans="2:13" s="1" customFormat="1" ht="15" hidden="1" customHeight="1" outlineLevel="1" x14ac:dyDescent="0.15">
      <c r="B7871" s="7"/>
      <c r="D7871" s="64" t="str">
        <f t="shared" ref="D7871:D7878" si="456">D7855</f>
        <v>[Role 1]</v>
      </c>
      <c r="E7871" s="62" t="str" cm="1">
        <f t="array" ref="E7871">IF(OR(H7855:L7855*H7871:L7871 &lt; H7855:L7855*1), "!", "")</f>
        <v/>
      </c>
      <c r="F7871" s="59" t="str">
        <f>F7842</f>
        <v>[currency code]</v>
      </c>
      <c r="H7871" s="23"/>
      <c r="I7871" s="23"/>
      <c r="J7871" s="23"/>
      <c r="K7871" s="23"/>
      <c r="L7871" s="23"/>
    </row>
    <row r="7872" spans="2:13" s="1" customFormat="1" ht="15" hidden="1" customHeight="1" outlineLevel="1" x14ac:dyDescent="0.15">
      <c r="B7872" s="7"/>
      <c r="D7872" s="64" t="str">
        <f t="shared" si="456"/>
        <v>[Role 2]</v>
      </c>
      <c r="E7872" s="62" t="str" cm="1">
        <f t="array" ref="E7872">IF(OR(H7856:L7856*H7872:L7872 &lt; H7856:L7856*1), "!", "")</f>
        <v/>
      </c>
      <c r="F7872" s="59" t="str">
        <f>F7842</f>
        <v>[currency code]</v>
      </c>
      <c r="H7872" s="23"/>
      <c r="I7872" s="23"/>
      <c r="J7872" s="23"/>
      <c r="K7872" s="23"/>
      <c r="L7872" s="23"/>
    </row>
    <row r="7873" spans="2:12" s="1" customFormat="1" ht="15" hidden="1" customHeight="1" outlineLevel="1" x14ac:dyDescent="0.15">
      <c r="B7873" s="7"/>
      <c r="D7873" s="64" t="str">
        <f t="shared" si="456"/>
        <v>[Role 3]</v>
      </c>
      <c r="E7873" s="62" t="str" cm="1">
        <f t="array" ref="E7873">IF(OR(H7857:L7857*H7873:L7873 &lt; H7857:L7857*1), "!", "")</f>
        <v/>
      </c>
      <c r="F7873" s="59" t="str">
        <f>F7842</f>
        <v>[currency code]</v>
      </c>
      <c r="H7873" s="23"/>
      <c r="I7873" s="23"/>
      <c r="J7873" s="23"/>
      <c r="K7873" s="23"/>
      <c r="L7873" s="23"/>
    </row>
    <row r="7874" spans="2:12" s="1" customFormat="1" ht="15" hidden="1" customHeight="1" outlineLevel="1" x14ac:dyDescent="0.15">
      <c r="B7874" s="7"/>
      <c r="D7874" s="64" t="str">
        <f t="shared" si="456"/>
        <v>[Role 4]</v>
      </c>
      <c r="E7874" s="62" t="str" cm="1">
        <f t="array" ref="E7874">IF(OR(H7858:L7858*H7874:L7874 &lt; H7858:L7858*1), "!", "")</f>
        <v/>
      </c>
      <c r="F7874" s="59" t="str">
        <f>F7842</f>
        <v>[currency code]</v>
      </c>
      <c r="H7874" s="23"/>
      <c r="I7874" s="23"/>
      <c r="J7874" s="23"/>
      <c r="K7874" s="23"/>
      <c r="L7874" s="23"/>
    </row>
    <row r="7875" spans="2:12" s="1" customFormat="1" ht="15" hidden="1" customHeight="1" outlineLevel="1" x14ac:dyDescent="0.15">
      <c r="B7875" s="7"/>
      <c r="D7875" s="64" t="str">
        <f t="shared" si="456"/>
        <v>[Role 5]</v>
      </c>
      <c r="E7875" s="62" t="str" cm="1">
        <f t="array" ref="E7875">IF(OR(H7859:L7859*H7875:L7875 &lt; H7859:L7859*1), "!", "")</f>
        <v/>
      </c>
      <c r="F7875" s="59" t="str">
        <f>F7842</f>
        <v>[currency code]</v>
      </c>
      <c r="H7875" s="23"/>
      <c r="I7875" s="23"/>
      <c r="J7875" s="23"/>
      <c r="K7875" s="23"/>
      <c r="L7875" s="23"/>
    </row>
    <row r="7876" spans="2:12" s="1" customFormat="1" ht="15" hidden="1" customHeight="1" outlineLevel="1" x14ac:dyDescent="0.15">
      <c r="B7876" s="7"/>
      <c r="D7876" s="64" t="str">
        <f t="shared" si="456"/>
        <v>[Role 6]</v>
      </c>
      <c r="E7876" s="62" t="str" cm="1">
        <f t="array" ref="E7876">IF(OR(H7860:L7860*H7876:L7876 &lt; H7860:L7860*1), "!", "")</f>
        <v/>
      </c>
      <c r="F7876" s="59" t="str">
        <f>F7842</f>
        <v>[currency code]</v>
      </c>
      <c r="H7876" s="23"/>
      <c r="I7876" s="23"/>
      <c r="J7876" s="23"/>
      <c r="K7876" s="23"/>
      <c r="L7876" s="23"/>
    </row>
    <row r="7877" spans="2:12" s="1" customFormat="1" ht="15" hidden="1" customHeight="1" outlineLevel="1" x14ac:dyDescent="0.15">
      <c r="B7877" s="7"/>
      <c r="D7877" s="64" t="str">
        <f t="shared" si="456"/>
        <v>[Role 7]</v>
      </c>
      <c r="E7877" s="62" t="str" cm="1">
        <f t="array" ref="E7877">IF(OR(H7861:L7861*H7877:L7877 &lt; H7861:L7861*1), "!", "")</f>
        <v/>
      </c>
      <c r="F7877" s="59" t="str">
        <f>F7842</f>
        <v>[currency code]</v>
      </c>
      <c r="H7877" s="23"/>
      <c r="I7877" s="23"/>
      <c r="J7877" s="23"/>
      <c r="K7877" s="23"/>
      <c r="L7877" s="23"/>
    </row>
    <row r="7878" spans="2:12" s="1" customFormat="1" ht="15" hidden="1" customHeight="1" outlineLevel="1" x14ac:dyDescent="0.15">
      <c r="B7878" s="7"/>
      <c r="D7878" s="64" t="str">
        <f t="shared" si="456"/>
        <v>[Role 8]</v>
      </c>
      <c r="E7878" s="62" t="str" cm="1">
        <f t="array" ref="E7878">IF(OR(H7862:L7862*H7878:L7878 &lt; H7862:L7862*1), "!", "")</f>
        <v/>
      </c>
      <c r="F7878" s="59" t="str">
        <f>F7842</f>
        <v>[currency code]</v>
      </c>
      <c r="H7878" s="23"/>
      <c r="I7878" s="23"/>
      <c r="J7878" s="23"/>
      <c r="K7878" s="23"/>
      <c r="L7878" s="23"/>
    </row>
    <row r="7879" spans="2:12" ht="10" hidden="1" customHeight="1" outlineLevel="1" x14ac:dyDescent="0.15">
      <c r="D7879" s="1"/>
      <c r="E7879" s="1"/>
      <c r="F7879" s="1"/>
      <c r="H7879" s="1"/>
      <c r="I7879" s="1"/>
      <c r="J7879" s="1"/>
      <c r="K7879" s="1"/>
      <c r="L7879" s="1"/>
    </row>
    <row r="7880" spans="2:12" ht="15" hidden="1" customHeight="1" outlineLevel="1" x14ac:dyDescent="0.15">
      <c r="D7880" s="61" t="s">
        <v>309</v>
      </c>
      <c r="E7880" s="1"/>
      <c r="F7880" s="1"/>
      <c r="H7880" s="104" t="s">
        <v>326</v>
      </c>
      <c r="I7880" s="1"/>
      <c r="J7880" s="1"/>
      <c r="K7880" s="1"/>
      <c r="L7880" s="1"/>
    </row>
    <row r="7881" spans="2:12" s="1" customFormat="1" ht="15" hidden="1" customHeight="1" outlineLevel="1" x14ac:dyDescent="0.15">
      <c r="B7881" s="7"/>
      <c r="D7881" s="64" t="str">
        <f t="shared" ref="D7881:D7888" si="457">D7855</f>
        <v>[Role 1]</v>
      </c>
      <c r="E7881" s="43"/>
      <c r="F7881" s="8" t="str">
        <f t="shared" ref="F7881:F7888" si="458">ReportingCurrency</f>
        <v>USD</v>
      </c>
      <c r="H7881" s="28">
        <f>IF(OR(H7844=0, H7855=0), 0, H7871/H7844)</f>
        <v>0</v>
      </c>
      <c r="I7881" s="28">
        <f>IF(OR(I7844=0, I7855=0), 0, I7871/I7844)</f>
        <v>0</v>
      </c>
      <c r="J7881" s="28">
        <f>IF(OR(J7844=0, J7855=0), 0, J7871/J7844)</f>
        <v>0</v>
      </c>
      <c r="K7881" s="28">
        <f>IF(OR(K7844=0, K7855=0), 0, K7871/K7844)</f>
        <v>0</v>
      </c>
      <c r="L7881" s="28">
        <f>IF(OR(L7844=0, L7855=0), 0, L7871/L7844)</f>
        <v>0</v>
      </c>
    </row>
    <row r="7882" spans="2:12" s="1" customFormat="1" ht="15" hidden="1" customHeight="1" outlineLevel="1" x14ac:dyDescent="0.15">
      <c r="B7882" s="7"/>
      <c r="D7882" s="64" t="str">
        <f t="shared" si="457"/>
        <v>[Role 2]</v>
      </c>
      <c r="E7882" s="43"/>
      <c r="F7882" s="8" t="str">
        <f t="shared" si="458"/>
        <v>USD</v>
      </c>
      <c r="H7882" s="28">
        <f>IF(OR(H7844=0, H7856=0), 0, H7872/H7844)</f>
        <v>0</v>
      </c>
      <c r="I7882" s="28">
        <f>IF(OR(I7844=0, I7856=0), 0, I7872/I7844)</f>
        <v>0</v>
      </c>
      <c r="J7882" s="28">
        <f>IF(OR(J7844=0, J7856=0), 0, J7872/J7844)</f>
        <v>0</v>
      </c>
      <c r="K7882" s="28">
        <f>IF(OR(K7844=0, K7856=0), 0, K7872/K7844)</f>
        <v>0</v>
      </c>
      <c r="L7882" s="28">
        <f>IF(OR(L7844=0, L7856=0), 0, L7872/L7844)</f>
        <v>0</v>
      </c>
    </row>
    <row r="7883" spans="2:12" s="1" customFormat="1" ht="15" hidden="1" customHeight="1" outlineLevel="1" x14ac:dyDescent="0.15">
      <c r="B7883" s="7"/>
      <c r="D7883" s="64" t="str">
        <f t="shared" si="457"/>
        <v>[Role 3]</v>
      </c>
      <c r="E7883" s="43"/>
      <c r="F7883" s="8" t="str">
        <f t="shared" si="458"/>
        <v>USD</v>
      </c>
      <c r="H7883" s="28">
        <f>IF(OR(H7844=0, H7857=0), 0, H7873/H7844)</f>
        <v>0</v>
      </c>
      <c r="I7883" s="28">
        <f>IF(OR(I7844=0, I7857=0), 0, I7873/I7844)</f>
        <v>0</v>
      </c>
      <c r="J7883" s="28">
        <f>IF(OR(J7844=0, J7857=0), 0, J7873/J7844)</f>
        <v>0</v>
      </c>
      <c r="K7883" s="28">
        <f>IF(OR(K7844=0, K7857=0), 0, K7873/K7844)</f>
        <v>0</v>
      </c>
      <c r="L7883" s="28">
        <f>IF(OR(L7844=0, L7857=0), 0, L7873/L7844)</f>
        <v>0</v>
      </c>
    </row>
    <row r="7884" spans="2:12" s="1" customFormat="1" ht="15" hidden="1" customHeight="1" outlineLevel="1" x14ac:dyDescent="0.15">
      <c r="B7884" s="7"/>
      <c r="D7884" s="64" t="str">
        <f t="shared" si="457"/>
        <v>[Role 4]</v>
      </c>
      <c r="E7884" s="43"/>
      <c r="F7884" s="8" t="str">
        <f t="shared" si="458"/>
        <v>USD</v>
      </c>
      <c r="H7884" s="28">
        <f>IF(OR(H7844=0, H7858=0), 0, H7874/H7844)</f>
        <v>0</v>
      </c>
      <c r="I7884" s="28">
        <f>IF(OR(I7844=0, I7858=0), 0, I7874/I7844)</f>
        <v>0</v>
      </c>
      <c r="J7884" s="28">
        <f>IF(OR(J7844=0, J7858=0), 0, J7874/J7844)</f>
        <v>0</v>
      </c>
      <c r="K7884" s="28">
        <f>IF(OR(K7844=0, K7858=0), 0, K7874/K7844)</f>
        <v>0</v>
      </c>
      <c r="L7884" s="28">
        <f>IF(OR(L7844=0, L7858=0), 0, L7874/L7844)</f>
        <v>0</v>
      </c>
    </row>
    <row r="7885" spans="2:12" s="1" customFormat="1" ht="15" hidden="1" customHeight="1" outlineLevel="1" x14ac:dyDescent="0.15">
      <c r="B7885" s="7"/>
      <c r="D7885" s="64" t="str">
        <f t="shared" si="457"/>
        <v>[Role 5]</v>
      </c>
      <c r="E7885" s="43"/>
      <c r="F7885" s="8" t="str">
        <f t="shared" si="458"/>
        <v>USD</v>
      </c>
      <c r="H7885" s="28">
        <f>IF(OR(H7844=0, H7859=0), 0, H7875/H7844)</f>
        <v>0</v>
      </c>
      <c r="I7885" s="28">
        <f>IF(OR(I7844=0, I7859=0), 0, I7875/I7844)</f>
        <v>0</v>
      </c>
      <c r="J7885" s="28">
        <f>IF(OR(J7844=0, J7859=0), 0, J7875/J7844)</f>
        <v>0</v>
      </c>
      <c r="K7885" s="28">
        <f>IF(OR(K7844=0, K7859=0), 0, K7875/K7844)</f>
        <v>0</v>
      </c>
      <c r="L7885" s="28">
        <f>IF(OR(L7844=0, L7859=0), 0, L7875/L7844)</f>
        <v>0</v>
      </c>
    </row>
    <row r="7886" spans="2:12" s="1" customFormat="1" ht="15" hidden="1" customHeight="1" outlineLevel="1" x14ac:dyDescent="0.15">
      <c r="B7886" s="7"/>
      <c r="D7886" s="64" t="str">
        <f t="shared" si="457"/>
        <v>[Role 6]</v>
      </c>
      <c r="E7886" s="43"/>
      <c r="F7886" s="8" t="str">
        <f t="shared" si="458"/>
        <v>USD</v>
      </c>
      <c r="H7886" s="28">
        <f>IF(OR(H7844=0, H7860=0), 0, H7876/H7844)</f>
        <v>0</v>
      </c>
      <c r="I7886" s="28">
        <f>IF(OR(I7844=0, I7860=0), 0, I7876/I7844)</f>
        <v>0</v>
      </c>
      <c r="J7886" s="28">
        <f>IF(OR(J7844=0, J7860=0), 0, J7876/J7844)</f>
        <v>0</v>
      </c>
      <c r="K7886" s="28">
        <f>IF(OR(K7844=0, K7860=0), 0, K7876/K7844)</f>
        <v>0</v>
      </c>
      <c r="L7886" s="28">
        <f>IF(OR(L7844=0, L7860=0), 0, L7876/L7844)</f>
        <v>0</v>
      </c>
    </row>
    <row r="7887" spans="2:12" s="1" customFormat="1" ht="15" hidden="1" customHeight="1" outlineLevel="1" x14ac:dyDescent="0.15">
      <c r="B7887" s="7"/>
      <c r="D7887" s="64" t="str">
        <f t="shared" si="457"/>
        <v>[Role 7]</v>
      </c>
      <c r="E7887" s="43"/>
      <c r="F7887" s="8" t="str">
        <f t="shared" si="458"/>
        <v>USD</v>
      </c>
      <c r="H7887" s="28">
        <f>IF(OR(H7844=0, H7861=0), 0, H7877/H7844)</f>
        <v>0</v>
      </c>
      <c r="I7887" s="28">
        <f>IF(OR(I7844=0, I7861=0), 0, I7877/I7844)</f>
        <v>0</v>
      </c>
      <c r="J7887" s="28">
        <f>IF(OR(J7844=0, J7861=0), 0, J7877/J7844)</f>
        <v>0</v>
      </c>
      <c r="K7887" s="28">
        <f>IF(OR(K7844=0, K7861=0), 0, K7877/K7844)</f>
        <v>0</v>
      </c>
      <c r="L7887" s="28">
        <f>IF(OR(L7844=0, L7861=0), 0, L7877/L7844)</f>
        <v>0</v>
      </c>
    </row>
    <row r="7888" spans="2:12" s="1" customFormat="1" ht="15" hidden="1" customHeight="1" outlineLevel="1" x14ac:dyDescent="0.15">
      <c r="B7888" s="7"/>
      <c r="D7888" s="64" t="str">
        <f t="shared" si="457"/>
        <v>[Role 8]</v>
      </c>
      <c r="E7888" s="43"/>
      <c r="F7888" s="8" t="str">
        <f t="shared" si="458"/>
        <v>USD</v>
      </c>
      <c r="H7888" s="28">
        <f>IF(OR(H7844=0, H7862=0), 0, H7878/H7844)</f>
        <v>0</v>
      </c>
      <c r="I7888" s="28">
        <f>IF(OR(I7844=0, I7862=0), 0, I7878/I7844)</f>
        <v>0</v>
      </c>
      <c r="J7888" s="28">
        <f>IF(OR(J7844=0, J7862=0), 0, J7878/J7844)</f>
        <v>0</v>
      </c>
      <c r="K7888" s="28">
        <f>IF(OR(K7844=0, K7862=0), 0, K7878/K7844)</f>
        <v>0</v>
      </c>
      <c r="L7888" s="28">
        <f>IF(OR(L7844=0, L7862=0), 0, L7878/L7844)</f>
        <v>0</v>
      </c>
    </row>
    <row r="7889" spans="2:13" hidden="1" outlineLevel="1" x14ac:dyDescent="0.15"/>
    <row r="7890" spans="2:13" s="1" customFormat="1" ht="18" hidden="1" customHeight="1" outlineLevel="1" x14ac:dyDescent="0.15">
      <c r="B7890" s="7"/>
      <c r="C7890" s="95" t="s">
        <v>10</v>
      </c>
      <c r="D7890" s="95"/>
      <c r="E7890" s="95"/>
      <c r="F7890" s="96"/>
      <c r="G7890" s="96"/>
      <c r="H7890" s="103" t="s">
        <v>4</v>
      </c>
      <c r="I7890" s="96" t="s">
        <v>5</v>
      </c>
      <c r="J7890" s="96" t="s">
        <v>6</v>
      </c>
      <c r="K7890" s="96" t="s">
        <v>257</v>
      </c>
      <c r="L7890" s="96" t="s">
        <v>258</v>
      </c>
      <c r="M7890" s="96"/>
    </row>
    <row r="7891" spans="2:13" ht="10" hidden="1" customHeight="1" outlineLevel="1" x14ac:dyDescent="0.15"/>
    <row r="7892" spans="2:13" s="1" customFormat="1" ht="15" hidden="1" customHeight="1" outlineLevel="1" x14ac:dyDescent="0.15">
      <c r="B7892" s="7"/>
      <c r="D7892" s="9" t="s">
        <v>17</v>
      </c>
      <c r="F7892" s="8" t="s">
        <v>9</v>
      </c>
      <c r="H7892" s="29">
        <f>H7866</f>
        <v>0</v>
      </c>
      <c r="I7892" s="29">
        <f>I7866</f>
        <v>0</v>
      </c>
      <c r="J7892" s="29">
        <f>J7866</f>
        <v>0</v>
      </c>
      <c r="K7892" s="29">
        <f>K7866</f>
        <v>0</v>
      </c>
      <c r="L7892" s="29">
        <f>L7866</f>
        <v>0</v>
      </c>
    </row>
    <row r="7893" spans="2:13" ht="4" hidden="1" customHeight="1" outlineLevel="1" x14ac:dyDescent="0.15">
      <c r="D7893" s="9"/>
      <c r="F7893" s="1"/>
      <c r="H7893" s="1"/>
      <c r="I7893" s="1"/>
      <c r="J7893" s="1"/>
      <c r="K7893" s="1"/>
      <c r="L7893" s="1"/>
    </row>
    <row r="7894" spans="2:13" s="1" customFormat="1" ht="15" hidden="1" customHeight="1" outlineLevel="1" x14ac:dyDescent="0.15">
      <c r="B7894" s="7"/>
      <c r="D7894" s="9" t="s">
        <v>249</v>
      </c>
      <c r="F7894" s="8" t="s">
        <v>9</v>
      </c>
      <c r="H7894" s="29" cm="1">
        <f t="array" ref="H7894">SUM(H7855:H7862 * (H7871:H7878 &lt;H7842))</f>
        <v>0</v>
      </c>
      <c r="I7894" s="29" cm="1">
        <f t="array" ref="I7894">SUM(I7855:I7862 * (I7871:I7878 &lt;I7842))</f>
        <v>0</v>
      </c>
      <c r="J7894" s="29" cm="1">
        <f t="array" ref="J7894">SUM(J7855:J7862 * (J7871:J7878 &lt;J7842))</f>
        <v>0</v>
      </c>
      <c r="K7894" s="29" cm="1">
        <f t="array" ref="K7894">SUM(K7855:K7862 * (K7871:K7878 &lt;K7842))</f>
        <v>0</v>
      </c>
      <c r="L7894" s="29" cm="1">
        <f t="array" ref="L7894">SUM(L7855:L7862 * (L7871:L7878 &lt;L7842))</f>
        <v>0</v>
      </c>
    </row>
    <row r="7895" spans="2:13" ht="4" hidden="1" customHeight="1" outlineLevel="1" x14ac:dyDescent="0.15">
      <c r="D7895" s="9"/>
      <c r="F7895" s="1"/>
      <c r="H7895" s="1"/>
      <c r="I7895" s="1"/>
      <c r="J7895" s="1"/>
      <c r="K7895" s="1"/>
      <c r="L7895" s="1"/>
    </row>
    <row r="7896" spans="2:13" s="1" customFormat="1" ht="15" hidden="1" customHeight="1" outlineLevel="1" x14ac:dyDescent="0.15">
      <c r="B7896" s="7"/>
      <c r="D7896" s="9" t="s">
        <v>11</v>
      </c>
      <c r="F7896" s="8" t="str">
        <f>ReportingCurrencyUnitLables</f>
        <v>USD 000s</v>
      </c>
      <c r="H7896" s="29">
        <f>H7846 * H7866 / 1000</f>
        <v>0</v>
      </c>
      <c r="I7896" s="105">
        <f t="shared" ref="I7896:L7896" si="459">I7846 * I7866 / 1000</f>
        <v>0</v>
      </c>
      <c r="J7896" s="29">
        <f t="shared" si="459"/>
        <v>0</v>
      </c>
      <c r="K7896" s="29">
        <f t="shared" si="459"/>
        <v>0</v>
      </c>
      <c r="L7896" s="29">
        <f t="shared" si="459"/>
        <v>0</v>
      </c>
    </row>
    <row r="7897" spans="2:13" ht="4" hidden="1" customHeight="1" outlineLevel="1" x14ac:dyDescent="0.15">
      <c r="D7897" s="9"/>
      <c r="F7897" s="1"/>
      <c r="H7897" s="1"/>
      <c r="I7897" s="1"/>
      <c r="J7897" s="1"/>
      <c r="K7897" s="1"/>
      <c r="L7897" s="1"/>
    </row>
    <row r="7898" spans="2:13" s="1" customFormat="1" ht="15" hidden="1" customHeight="1" outlineLevel="1" x14ac:dyDescent="0.15">
      <c r="B7898" s="7"/>
      <c r="D7898" s="9" t="s">
        <v>13</v>
      </c>
      <c r="F7898" s="8" t="s">
        <v>14</v>
      </c>
      <c r="H7898" s="30">
        <f>IF(H7892=0,0,H7894 / H7892)</f>
        <v>0</v>
      </c>
      <c r="I7898" s="30">
        <f>IF(I7892=0,0,I7894 / I7892)</f>
        <v>0</v>
      </c>
      <c r="J7898" s="30">
        <f>IF(J7892=0,0,J7894 / J7892)</f>
        <v>0</v>
      </c>
      <c r="K7898" s="30">
        <f>IF(K7892=0,0,K7894 / K7892)</f>
        <v>0</v>
      </c>
      <c r="L7898" s="30">
        <f>IF(L7892=0,0,L7894 / L7892)</f>
        <v>0</v>
      </c>
    </row>
    <row r="7899" spans="2:13" ht="4" hidden="1" customHeight="1" outlineLevel="1" x14ac:dyDescent="0.15">
      <c r="D7899" s="9"/>
      <c r="F7899" s="1"/>
      <c r="H7899" s="1"/>
      <c r="I7899" s="1"/>
      <c r="J7899" s="1"/>
      <c r="K7899" s="1"/>
      <c r="L7899" s="1"/>
    </row>
    <row r="7900" spans="2:13" ht="15" hidden="1" customHeight="1" outlineLevel="1" x14ac:dyDescent="0.15">
      <c r="D7900" s="9" t="s">
        <v>301</v>
      </c>
      <c r="F7900" s="8" t="str">
        <f>ReportingCurrencyUnitLables</f>
        <v>USD 000s</v>
      </c>
      <c r="G7900" s="1"/>
      <c r="H7900" s="105" cm="1">
        <f t="array" ref="H7900">SUM((H7881:H7888&lt;H7846) * (H7846 - H7881:H7888) * H7855:H7862) / 1000</f>
        <v>0</v>
      </c>
      <c r="I7900" s="105" cm="1">
        <f t="array" ref="I7900">SUM((I7881:I7888&lt;I7846) * (I7846 - I7881:I7888) * I7855:I7862) / 1000</f>
        <v>0</v>
      </c>
      <c r="J7900" s="105" cm="1">
        <f t="array" ref="J7900">SUM((J7881:J7888&lt;J7846) * (J7846 - J7881:J7888) * J7855:J7862) / 1000</f>
        <v>0</v>
      </c>
      <c r="K7900" s="105" cm="1">
        <f t="array" ref="K7900">SUM((K7881:K7888&lt;K7846) * (K7846 - K7881:K7888) * K7855:K7862) / 1000</f>
        <v>0</v>
      </c>
      <c r="L7900" s="105" cm="1">
        <f t="array" ref="L7900">SUM((L7881:L7888&lt;L7846) * (L7846 - L7881:L7888) * L7855:L7862) / 1000</f>
        <v>0</v>
      </c>
    </row>
    <row r="7901" spans="2:13" ht="4" hidden="1" customHeight="1" outlineLevel="1" x14ac:dyDescent="0.15">
      <c r="D7901" s="9"/>
      <c r="F7901" s="1"/>
      <c r="H7901" s="1"/>
      <c r="I7901" s="1"/>
      <c r="J7901" s="1"/>
      <c r="K7901" s="1"/>
      <c r="L7901" s="1"/>
    </row>
    <row r="7902" spans="2:13" s="1" customFormat="1" ht="15" hidden="1" customHeight="1" outlineLevel="1" x14ac:dyDescent="0.15">
      <c r="B7902" s="7"/>
      <c r="D7902" s="9" t="s">
        <v>252</v>
      </c>
      <c r="F7902" s="8" t="s">
        <v>250</v>
      </c>
      <c r="H7902" s="30">
        <f>IF(H7896=0, 0, H7900/H7896)</f>
        <v>0</v>
      </c>
      <c r="I7902" s="30">
        <f>IF(I7896=0, 0, I7900/I7896)</f>
        <v>0</v>
      </c>
      <c r="J7902" s="30">
        <f>IF(J7896=0, 0, J7900/J7896)</f>
        <v>0</v>
      </c>
      <c r="K7902" s="30">
        <f>IF(K7896=0, 0, K7900/K7896)</f>
        <v>0</v>
      </c>
      <c r="L7902" s="30">
        <f>IF(L7896=0, 0, L7900/L7896)</f>
        <v>0</v>
      </c>
    </row>
    <row r="7903" spans="2:13" ht="4" hidden="1" customHeight="1" outlineLevel="1" x14ac:dyDescent="0.15">
      <c r="D7903" s="9"/>
      <c r="F7903" s="1"/>
      <c r="H7903" s="1"/>
      <c r="I7903" s="1"/>
      <c r="J7903" s="1"/>
      <c r="K7903" s="1"/>
      <c r="L7903" s="1"/>
    </row>
    <row r="7904" spans="2:13" s="1" customFormat="1" ht="15" hidden="1" customHeight="1" outlineLevel="1" x14ac:dyDescent="0.15">
      <c r="B7904" s="7"/>
      <c r="C7904" s="7"/>
      <c r="D7904" s="9" t="s">
        <v>251</v>
      </c>
      <c r="F7904" s="8" t="s">
        <v>259</v>
      </c>
      <c r="H7904" s="31"/>
      <c r="I7904" s="30">
        <f>IF(H7902=0, 0, -(I7902-H7902) / H7902)</f>
        <v>0</v>
      </c>
      <c r="J7904" s="30">
        <f>IF(I7902=0, 0, -(J7902-I7902) / I7902)</f>
        <v>0</v>
      </c>
      <c r="K7904" s="30">
        <f>IF(J7902=0, 0, -(K7902-J7902) / J7902)</f>
        <v>0</v>
      </c>
      <c r="L7904" s="30">
        <f>IF(K7902=0, 0, -(L7902-K7902) / K7902)</f>
        <v>0</v>
      </c>
    </row>
    <row r="7905" spans="2:14" hidden="1" outlineLevel="1" x14ac:dyDescent="0.15"/>
    <row r="7906" spans="2:14" s="1" customFormat="1" ht="18" hidden="1" customHeight="1" outlineLevel="1" x14ac:dyDescent="0.15">
      <c r="B7906" s="7"/>
      <c r="C7906" s="95" t="s">
        <v>241</v>
      </c>
      <c r="D7906" s="95"/>
      <c r="E7906" s="97">
        <f>IF(AND(J7833 = "Yes", OR(ISBLANK(Worker_Type_Filter), Worker_Type_Filter = H7838),
 OR(ISBLANK(Country_Filter), Country_Filter = J7838)), 1, 0)</f>
        <v>1</v>
      </c>
      <c r="F7906" s="96"/>
      <c r="G7906" s="96"/>
      <c r="H7906" s="96" t="s">
        <v>4</v>
      </c>
      <c r="I7906" s="96" t="s">
        <v>5</v>
      </c>
      <c r="J7906" s="96" t="s">
        <v>6</v>
      </c>
      <c r="K7906" s="96" t="s">
        <v>257</v>
      </c>
      <c r="L7906" s="96" t="s">
        <v>258</v>
      </c>
      <c r="M7906" s="96"/>
    </row>
    <row r="7907" spans="2:14" ht="10" hidden="1" customHeight="1" outlineLevel="1" x14ac:dyDescent="0.15">
      <c r="C7907" s="44" t="s">
        <v>248</v>
      </c>
    </row>
    <row r="7908" spans="2:14" ht="4" hidden="1" customHeight="1" outlineLevel="1" x14ac:dyDescent="0.15"/>
    <row r="7909" spans="2:14" s="1" customFormat="1" ht="15" hidden="1" customHeight="1" outlineLevel="1" x14ac:dyDescent="0.15">
      <c r="B7909" s="7"/>
      <c r="C7909" s="19">
        <v>1</v>
      </c>
      <c r="D7909" s="9" t="s">
        <v>17</v>
      </c>
      <c r="F7909" s="8" t="s">
        <v>9</v>
      </c>
      <c r="H7909" s="29">
        <f>H7892 * $E7906</f>
        <v>0</v>
      </c>
      <c r="I7909" s="29">
        <f>I7892 * $E7906</f>
        <v>0</v>
      </c>
      <c r="J7909" s="29">
        <f>J7892 * $E7906</f>
        <v>0</v>
      </c>
      <c r="K7909" s="29">
        <f>K7892 * $E7906</f>
        <v>0</v>
      </c>
      <c r="L7909" s="29">
        <f>L7892 * $E7906</f>
        <v>0</v>
      </c>
    </row>
    <row r="7910" spans="2:14" ht="4" hidden="1" customHeight="1" outlineLevel="1" x14ac:dyDescent="0.15">
      <c r="D7910" s="9"/>
      <c r="F7910" s="1"/>
      <c r="H7910" s="1"/>
      <c r="I7910" s="1"/>
      <c r="J7910" s="1"/>
      <c r="K7910" s="1"/>
      <c r="L7910" s="1"/>
    </row>
    <row r="7911" spans="2:14" s="1" customFormat="1" ht="15" hidden="1" customHeight="1" outlineLevel="1" x14ac:dyDescent="0.15">
      <c r="B7911" s="7"/>
      <c r="C7911" s="19">
        <v>2</v>
      </c>
      <c r="D7911" s="9" t="s">
        <v>249</v>
      </c>
      <c r="F7911" s="8" t="s">
        <v>9</v>
      </c>
      <c r="H7911" s="29">
        <f>H7894 * $E7906</f>
        <v>0</v>
      </c>
      <c r="I7911" s="29">
        <f>I7894 * $E7906</f>
        <v>0</v>
      </c>
      <c r="J7911" s="29">
        <f>J7894 * $E7906</f>
        <v>0</v>
      </c>
      <c r="K7911" s="29">
        <f>K7894 * $E7906</f>
        <v>0</v>
      </c>
      <c r="L7911" s="29">
        <f>L7894 * $E7906</f>
        <v>0</v>
      </c>
    </row>
    <row r="7912" spans="2:14" ht="4" hidden="1" customHeight="1" outlineLevel="1" x14ac:dyDescent="0.15">
      <c r="D7912" s="9"/>
      <c r="F7912" s="1"/>
      <c r="H7912" s="1"/>
      <c r="I7912" s="1"/>
      <c r="J7912" s="1"/>
      <c r="K7912" s="1"/>
      <c r="L7912" s="1"/>
    </row>
    <row r="7913" spans="2:14" s="1" customFormat="1" ht="15" hidden="1" customHeight="1" outlineLevel="1" x14ac:dyDescent="0.15">
      <c r="B7913" s="7"/>
      <c r="C7913" s="19">
        <v>3</v>
      </c>
      <c r="D7913" s="9" t="s">
        <v>11</v>
      </c>
      <c r="F7913" s="8" t="str">
        <f>ReportingCurrencyUnitLables</f>
        <v>USD 000s</v>
      </c>
      <c r="H7913" s="29">
        <f>H7896 * $E7906</f>
        <v>0</v>
      </c>
      <c r="I7913" s="29">
        <f>I7896 * $E7906</f>
        <v>0</v>
      </c>
      <c r="J7913" s="29">
        <f>J7896 * $E7906</f>
        <v>0</v>
      </c>
      <c r="K7913" s="29">
        <f>K7896 * $E7906</f>
        <v>0</v>
      </c>
      <c r="L7913" s="29">
        <f>L7896 * $E7906</f>
        <v>0</v>
      </c>
    </row>
    <row r="7914" spans="2:14" ht="4" hidden="1" customHeight="1" outlineLevel="1" x14ac:dyDescent="0.15">
      <c r="D7914" s="9"/>
      <c r="F7914" s="1"/>
      <c r="H7914" s="1"/>
      <c r="I7914" s="1"/>
      <c r="J7914" s="1"/>
      <c r="K7914" s="1"/>
      <c r="L7914" s="1"/>
    </row>
    <row r="7915" spans="2:14" s="1" customFormat="1" ht="15" hidden="1" customHeight="1" outlineLevel="1" x14ac:dyDescent="0.15">
      <c r="B7915" s="7"/>
      <c r="C7915" s="19">
        <v>4</v>
      </c>
      <c r="D7915" s="9" t="s">
        <v>256</v>
      </c>
      <c r="F7915" s="8" t="str">
        <f>ReportingCurrencyUnitLables</f>
        <v>USD 000s</v>
      </c>
      <c r="H7915" s="29">
        <f>H7900 * $E7906</f>
        <v>0</v>
      </c>
      <c r="I7915" s="29">
        <f>I7900 * $E7906</f>
        <v>0</v>
      </c>
      <c r="J7915" s="29">
        <f>J7900 * $E7906</f>
        <v>0</v>
      </c>
      <c r="K7915" s="29">
        <f>K7900 * $E7906</f>
        <v>0</v>
      </c>
      <c r="L7915" s="29">
        <f>L7900 * $E7906</f>
        <v>0</v>
      </c>
    </row>
    <row r="7916" spans="2:14" ht="4" hidden="1" customHeight="1" outlineLevel="1" x14ac:dyDescent="0.15">
      <c r="D7916" s="9"/>
      <c r="F7916" s="1"/>
      <c r="H7916" s="1"/>
      <c r="I7916" s="1"/>
      <c r="J7916" s="1"/>
      <c r="K7916" s="1"/>
      <c r="L7916" s="1"/>
    </row>
    <row r="7917" spans="2:14" ht="10" hidden="1" customHeight="1" outlineLevel="1" x14ac:dyDescent="0.15">
      <c r="B7917" s="45"/>
      <c r="C7917" s="41"/>
      <c r="D7917" s="41"/>
      <c r="E7917" s="41"/>
      <c r="F7917" s="41"/>
      <c r="G7917" s="41"/>
      <c r="H7917" s="41"/>
      <c r="I7917" s="46"/>
      <c r="J7917" s="46"/>
      <c r="K7917" s="46"/>
      <c r="L7917" s="41"/>
      <c r="M7917" s="41"/>
      <c r="N7917" s="1"/>
    </row>
    <row r="7918" spans="2:14" ht="10" customHeight="1" x14ac:dyDescent="0.15"/>
    <row r="7919" spans="2:14" s="1" customFormat="1" ht="19" collapsed="1" x14ac:dyDescent="0.15">
      <c r="B7919" s="87" cm="1">
        <f t="array" aca="1" ref="B7919" ca="1">MAX($B$2:OFFSET(B7919,-1,0)+1)</f>
        <v>93</v>
      </c>
      <c r="C7919" s="88" t="str">
        <f>UPPER(J7924) &amp;" / " &amp; K7924  &amp; " / " &amp; L7924 &amp; " / " &amp; H7924</f>
        <v xml:space="preserve"> /  /  / </v>
      </c>
      <c r="D7919" s="88"/>
      <c r="E7919" s="41"/>
      <c r="F7919" s="41"/>
      <c r="G7919" s="41"/>
      <c r="H7919" s="62" t="str">
        <f>IF(COUNTIF(E7921:E8001, "!")&gt;0, "!", "")</f>
        <v/>
      </c>
      <c r="I7919" s="18" t="s">
        <v>240</v>
      </c>
      <c r="J7919" s="2" t="s">
        <v>210</v>
      </c>
      <c r="K7919" s="18" t="s">
        <v>266</v>
      </c>
      <c r="L7919" s="42">
        <f>E7992</f>
        <v>1</v>
      </c>
      <c r="M7919" s="41"/>
    </row>
    <row r="7920" spans="2:14" s="1" customFormat="1" ht="4" hidden="1" customHeight="1" outlineLevel="1" x14ac:dyDescent="0.15">
      <c r="B7920" s="92"/>
      <c r="C7920" s="93"/>
      <c r="D7920" s="93"/>
      <c r="E7920" s="93"/>
      <c r="F7920" s="93"/>
      <c r="G7920" s="93"/>
      <c r="H7920" s="93"/>
      <c r="I7920" s="94"/>
      <c r="J7920" s="94"/>
      <c r="K7920" s="94"/>
      <c r="L7920" s="93"/>
      <c r="M7920" s="93"/>
    </row>
    <row r="7921" spans="2:13" ht="10" hidden="1" customHeight="1" outlineLevel="1" x14ac:dyDescent="0.15"/>
    <row r="7922" spans="2:13" ht="15" hidden="1" customHeight="1" outlineLevel="1" x14ac:dyDescent="0.15">
      <c r="D7922" s="1"/>
      <c r="E7922" s="1"/>
      <c r="H7922" s="4" t="s">
        <v>1</v>
      </c>
      <c r="J7922" s="4" t="s">
        <v>0</v>
      </c>
      <c r="K7922" s="4" t="s">
        <v>209</v>
      </c>
      <c r="L7922" s="4" t="s">
        <v>263</v>
      </c>
    </row>
    <row r="7923" spans="2:13" ht="5" hidden="1" customHeight="1" outlineLevel="1" x14ac:dyDescent="0.15">
      <c r="D7923" s="1"/>
      <c r="E7923" s="1"/>
      <c r="H7923" s="1"/>
      <c r="J7923" s="1"/>
      <c r="K7923" s="1"/>
      <c r="L7923" s="1"/>
    </row>
    <row r="7924" spans="2:13" ht="15" hidden="1" customHeight="1" outlineLevel="1" x14ac:dyDescent="0.15">
      <c r="D7924" s="9" t="s">
        <v>2</v>
      </c>
      <c r="E7924" s="1"/>
      <c r="H7924" s="2"/>
      <c r="J7924" s="2"/>
      <c r="K7924" s="2"/>
      <c r="L7924" s="2"/>
    </row>
    <row r="7925" spans="2:13" hidden="1" outlineLevel="1" x14ac:dyDescent="0.15">
      <c r="D7925" s="1"/>
      <c r="E7925" s="1"/>
      <c r="F7925" s="1"/>
      <c r="H7925" s="1"/>
      <c r="I7925" s="1"/>
      <c r="J7925" s="1"/>
      <c r="K7925" s="1"/>
      <c r="L7925" s="1"/>
    </row>
    <row r="7926" spans="2:13" s="1" customFormat="1" ht="18" hidden="1" customHeight="1" outlineLevel="1" x14ac:dyDescent="0.15">
      <c r="B7926" s="7"/>
      <c r="C7926" s="95" t="s">
        <v>3</v>
      </c>
      <c r="D7926" s="95"/>
      <c r="E7926" s="95"/>
      <c r="F7926" s="96"/>
      <c r="G7926" s="96"/>
      <c r="H7926" s="96" t="s">
        <v>4</v>
      </c>
      <c r="I7926" s="96" t="s">
        <v>5</v>
      </c>
      <c r="J7926" s="96" t="s">
        <v>6</v>
      </c>
      <c r="K7926" s="96" t="s">
        <v>257</v>
      </c>
      <c r="L7926" s="96" t="s">
        <v>258</v>
      </c>
      <c r="M7926" s="96"/>
    </row>
    <row r="7927" spans="2:13" ht="10" hidden="1" customHeight="1" outlineLevel="1" x14ac:dyDescent="0.15">
      <c r="H7927" s="1"/>
      <c r="I7927" s="1"/>
      <c r="J7927" s="1"/>
      <c r="K7927" s="1"/>
      <c r="L7927" s="1"/>
    </row>
    <row r="7928" spans="2:13" s="1" customFormat="1" ht="15" hidden="1" customHeight="1" outlineLevel="1" x14ac:dyDescent="0.15">
      <c r="B7928" s="7"/>
      <c r="D7928" s="9" t="s">
        <v>3</v>
      </c>
      <c r="F7928" s="17" t="s">
        <v>331</v>
      </c>
      <c r="H7928" s="22"/>
      <c r="I7928" s="22"/>
      <c r="J7928" s="22"/>
      <c r="K7928" s="22"/>
      <c r="L7928" s="22"/>
    </row>
    <row r="7929" spans="2:13" ht="4" hidden="1" customHeight="1" outlineLevel="1" x14ac:dyDescent="0.15">
      <c r="D7929" s="1"/>
      <c r="E7929" s="1"/>
      <c r="F7929" s="1"/>
      <c r="H7929" s="1"/>
      <c r="I7929" s="1"/>
      <c r="J7929" s="1"/>
      <c r="K7929" s="1"/>
      <c r="L7929" s="1"/>
    </row>
    <row r="7930" spans="2:13" s="1" customFormat="1" ht="15" hidden="1" customHeight="1" outlineLevel="1" x14ac:dyDescent="0.15">
      <c r="B7930" s="7"/>
      <c r="D7930" s="9" t="s">
        <v>246</v>
      </c>
      <c r="F7930" s="8" t="str">
        <f>F7932 &amp; ":" &amp; F7928</f>
        <v>USD:[currency code]</v>
      </c>
      <c r="H7930" s="24"/>
      <c r="I7930" s="24"/>
      <c r="J7930" s="24"/>
      <c r="K7930" s="24"/>
      <c r="L7930" s="24"/>
    </row>
    <row r="7931" spans="2:13" ht="4" hidden="1" customHeight="1" outlineLevel="1" x14ac:dyDescent="0.15">
      <c r="D7931" s="1"/>
      <c r="E7931" s="1"/>
      <c r="F7931" s="1"/>
      <c r="H7931" s="1"/>
      <c r="I7931" s="1"/>
      <c r="J7931" s="1"/>
      <c r="K7931" s="1"/>
      <c r="L7931" s="1"/>
    </row>
    <row r="7932" spans="2:13" s="1" customFormat="1" ht="15" hidden="1" customHeight="1" outlineLevel="1" x14ac:dyDescent="0.15">
      <c r="B7932" s="7"/>
      <c r="D7932" s="9" t="s">
        <v>16</v>
      </c>
      <c r="F7932" s="8" t="str">
        <f>ReportingCurrency</f>
        <v>USD</v>
      </c>
      <c r="H7932" s="28">
        <f>IF(H7930=0, 0, H7928/H7930)</f>
        <v>0</v>
      </c>
      <c r="I7932" s="28">
        <f>IF(I7930=0, 0, I7928/I7930)</f>
        <v>0</v>
      </c>
      <c r="J7932" s="28">
        <f>IF(J7930=0, 0, J7928/J7930)</f>
        <v>0</v>
      </c>
      <c r="K7932" s="28">
        <f>IF(K7930=0, 0, K7928/K7930)</f>
        <v>0</v>
      </c>
      <c r="L7932" s="28">
        <f>IF(L7930=0, 0, L7928/L7930)</f>
        <v>0</v>
      </c>
    </row>
    <row r="7933" spans="2:13" ht="4" hidden="1" customHeight="1" outlineLevel="1" x14ac:dyDescent="0.15">
      <c r="D7933" s="1"/>
      <c r="E7933" s="1"/>
      <c r="F7933" s="1"/>
      <c r="H7933" s="1"/>
      <c r="I7933" s="1"/>
      <c r="J7933" s="1"/>
      <c r="K7933" s="1"/>
      <c r="L7933" s="1"/>
    </row>
    <row r="7934" spans="2:13" s="1" customFormat="1" ht="15" hidden="1" customHeight="1" outlineLevel="1" x14ac:dyDescent="0.15">
      <c r="B7934" s="7"/>
      <c r="D7934" s="9" t="s">
        <v>253</v>
      </c>
      <c r="F7934" s="8" t="s">
        <v>254</v>
      </c>
      <c r="H7934" s="2"/>
      <c r="I7934" s="2"/>
      <c r="J7934" s="2"/>
      <c r="K7934" s="2"/>
      <c r="L7934" s="2"/>
    </row>
    <row r="7935" spans="2:13" ht="4" hidden="1" customHeight="1" outlineLevel="1" x14ac:dyDescent="0.15">
      <c r="D7935" s="1"/>
      <c r="E7935" s="1"/>
      <c r="F7935" s="1"/>
      <c r="H7935" s="1"/>
      <c r="I7935" s="1"/>
      <c r="J7935" s="1"/>
      <c r="K7935" s="1"/>
      <c r="L7935" s="1"/>
    </row>
    <row r="7936" spans="2:13" s="1" customFormat="1" ht="15" hidden="1" customHeight="1" outlineLevel="1" x14ac:dyDescent="0.15">
      <c r="B7936" s="7"/>
      <c r="D7936" s="9" t="s">
        <v>279</v>
      </c>
      <c r="F7936" s="8" t="s">
        <v>255</v>
      </c>
      <c r="H7936" s="25"/>
      <c r="I7936" s="25"/>
      <c r="J7936" s="25"/>
      <c r="K7936" s="25"/>
      <c r="L7936" s="25"/>
    </row>
    <row r="7937" spans="2:13" hidden="1" outlineLevel="1" x14ac:dyDescent="0.15">
      <c r="D7937" s="1"/>
      <c r="E7937" s="1"/>
      <c r="F7937" s="1"/>
      <c r="H7937" s="1"/>
      <c r="I7937" s="1"/>
      <c r="J7937" s="1"/>
      <c r="K7937" s="1"/>
      <c r="L7937" s="1"/>
    </row>
    <row r="7938" spans="2:13" s="1" customFormat="1" ht="18" hidden="1" customHeight="1" outlineLevel="1" x14ac:dyDescent="0.15">
      <c r="B7938" s="7"/>
      <c r="C7938" s="95" t="s">
        <v>8</v>
      </c>
      <c r="D7938" s="95"/>
      <c r="E7938" s="95"/>
      <c r="F7938" s="96"/>
      <c r="G7938" s="96"/>
      <c r="H7938" s="96" t="s">
        <v>4</v>
      </c>
      <c r="I7938" s="96" t="s">
        <v>5</v>
      </c>
      <c r="J7938" s="96" t="s">
        <v>6</v>
      </c>
      <c r="K7938" s="96" t="s">
        <v>257</v>
      </c>
      <c r="L7938" s="96" t="s">
        <v>258</v>
      </c>
      <c r="M7938" s="96"/>
    </row>
    <row r="7939" spans="2:13" ht="10" hidden="1" customHeight="1" outlineLevel="1" x14ac:dyDescent="0.15">
      <c r="H7939" s="1"/>
      <c r="I7939" s="1"/>
      <c r="J7939" s="1"/>
      <c r="K7939" s="1"/>
      <c r="L7939" s="1"/>
    </row>
    <row r="7940" spans="2:13" ht="15" hidden="1" customHeight="1" outlineLevel="1" x14ac:dyDescent="0.15">
      <c r="D7940" s="9" t="s">
        <v>323</v>
      </c>
      <c r="E7940" s="1"/>
      <c r="F7940" s="1"/>
      <c r="H7940" s="65"/>
      <c r="I7940" s="1"/>
      <c r="J7940" s="1"/>
      <c r="K7940" s="1"/>
      <c r="L7940" s="1"/>
    </row>
    <row r="7941" spans="2:13" s="1" customFormat="1" ht="15" hidden="1" customHeight="1" outlineLevel="1" x14ac:dyDescent="0.15">
      <c r="B7941" s="7"/>
      <c r="D7941" s="63" t="s">
        <v>317</v>
      </c>
      <c r="F7941" s="8" t="s">
        <v>18</v>
      </c>
      <c r="H7941" s="23"/>
      <c r="I7941" s="23"/>
      <c r="J7941" s="23"/>
      <c r="K7941" s="23"/>
      <c r="L7941" s="23"/>
    </row>
    <row r="7942" spans="2:13" s="1" customFormat="1" ht="15" hidden="1" customHeight="1" outlineLevel="1" x14ac:dyDescent="0.15">
      <c r="B7942" s="7"/>
      <c r="D7942" s="63" t="s">
        <v>302</v>
      </c>
      <c r="F7942" s="8" t="s">
        <v>18</v>
      </c>
      <c r="H7942" s="23"/>
      <c r="I7942" s="23"/>
      <c r="J7942" s="23"/>
      <c r="K7942" s="23"/>
      <c r="L7942" s="23"/>
    </row>
    <row r="7943" spans="2:13" s="1" customFormat="1" ht="15" hidden="1" customHeight="1" outlineLevel="1" x14ac:dyDescent="0.15">
      <c r="B7943" s="7"/>
      <c r="D7943" s="63" t="s">
        <v>303</v>
      </c>
      <c r="F7943" s="8" t="s">
        <v>18</v>
      </c>
      <c r="H7943" s="23"/>
      <c r="I7943" s="23"/>
      <c r="J7943" s="23"/>
      <c r="K7943" s="23"/>
      <c r="L7943" s="23"/>
    </row>
    <row r="7944" spans="2:13" s="1" customFormat="1" ht="15" hidden="1" customHeight="1" outlineLevel="1" x14ac:dyDescent="0.15">
      <c r="B7944" s="7"/>
      <c r="D7944" s="63" t="s">
        <v>304</v>
      </c>
      <c r="F7944" s="8" t="s">
        <v>18</v>
      </c>
      <c r="H7944" s="23"/>
      <c r="I7944" s="23"/>
      <c r="J7944" s="23"/>
      <c r="K7944" s="23"/>
      <c r="L7944" s="23"/>
    </row>
    <row r="7945" spans="2:13" s="1" customFormat="1" ht="15" hidden="1" customHeight="1" outlineLevel="1" x14ac:dyDescent="0.15">
      <c r="B7945" s="7"/>
      <c r="D7945" s="63" t="s">
        <v>318</v>
      </c>
      <c r="F7945" s="8" t="s">
        <v>18</v>
      </c>
      <c r="H7945" s="23"/>
      <c r="I7945" s="23"/>
      <c r="J7945" s="23"/>
      <c r="K7945" s="23"/>
      <c r="L7945" s="23"/>
    </row>
    <row r="7946" spans="2:13" s="1" customFormat="1" ht="15" hidden="1" customHeight="1" outlineLevel="1" x14ac:dyDescent="0.15">
      <c r="B7946" s="7"/>
      <c r="D7946" s="63" t="s">
        <v>319</v>
      </c>
      <c r="F7946" s="8" t="s">
        <v>18</v>
      </c>
      <c r="H7946" s="23"/>
      <c r="I7946" s="23"/>
      <c r="J7946" s="23"/>
      <c r="K7946" s="23"/>
      <c r="L7946" s="23"/>
    </row>
    <row r="7947" spans="2:13" s="1" customFormat="1" ht="15" hidden="1" customHeight="1" outlineLevel="1" x14ac:dyDescent="0.15">
      <c r="B7947" s="7"/>
      <c r="D7947" s="63" t="s">
        <v>320</v>
      </c>
      <c r="F7947" s="8" t="s">
        <v>18</v>
      </c>
      <c r="H7947" s="23"/>
      <c r="I7947" s="23"/>
      <c r="J7947" s="23"/>
      <c r="K7947" s="23"/>
      <c r="L7947" s="23"/>
    </row>
    <row r="7948" spans="2:13" s="1" customFormat="1" ht="15" hidden="1" customHeight="1" outlineLevel="1" x14ac:dyDescent="0.15">
      <c r="B7948" s="7"/>
      <c r="D7948" s="63" t="s">
        <v>321</v>
      </c>
      <c r="F7948" s="8" t="s">
        <v>18</v>
      </c>
      <c r="H7948" s="23"/>
      <c r="I7948" s="23"/>
      <c r="J7948" s="23"/>
      <c r="K7948" s="23"/>
      <c r="L7948" s="23"/>
    </row>
    <row r="7949" spans="2:13" ht="4" hidden="1" customHeight="1" outlineLevel="1" x14ac:dyDescent="0.15">
      <c r="D7949" s="1"/>
      <c r="E7949" s="1"/>
      <c r="F7949" s="1"/>
      <c r="H7949" s="1"/>
      <c r="I7949" s="1"/>
      <c r="J7949" s="1"/>
      <c r="K7949" s="1"/>
      <c r="L7949" s="1"/>
    </row>
    <row r="7950" spans="2:13" s="1" customFormat="1" ht="15" hidden="1" customHeight="1" outlineLevel="1" x14ac:dyDescent="0.15">
      <c r="B7950" s="7"/>
      <c r="D7950" s="66" t="s">
        <v>327</v>
      </c>
      <c r="F7950" s="8" t="s">
        <v>18</v>
      </c>
      <c r="H7950" s="23"/>
      <c r="I7950" s="23"/>
      <c r="J7950" s="23"/>
      <c r="K7950" s="23"/>
      <c r="L7950" s="23"/>
    </row>
    <row r="7951" spans="2:13" ht="4" hidden="1" customHeight="1" outlineLevel="1" x14ac:dyDescent="0.15">
      <c r="D7951" s="1"/>
      <c r="E7951" s="1"/>
      <c r="F7951" s="1"/>
      <c r="H7951" s="1"/>
      <c r="I7951" s="1"/>
      <c r="J7951" s="1"/>
      <c r="K7951" s="1"/>
      <c r="L7951" s="1"/>
    </row>
    <row r="7952" spans="2:13" s="1" customFormat="1" ht="15" hidden="1" customHeight="1" outlineLevel="1" x14ac:dyDescent="0.15">
      <c r="B7952" s="7"/>
      <c r="D7952" s="60" t="s">
        <v>310</v>
      </c>
      <c r="E7952"/>
      <c r="F7952" s="8" t="s">
        <v>18</v>
      </c>
      <c r="H7952" s="28">
        <f>SUM(H7941:H7948, H7950)</f>
        <v>0</v>
      </c>
      <c r="I7952" s="28">
        <f t="shared" ref="I7952:L7952" si="460">SUM(I7941:I7948, I7950)</f>
        <v>0</v>
      </c>
      <c r="J7952" s="28">
        <f t="shared" si="460"/>
        <v>0</v>
      </c>
      <c r="K7952" s="28">
        <f t="shared" si="460"/>
        <v>0</v>
      </c>
      <c r="L7952" s="28">
        <f t="shared" si="460"/>
        <v>0</v>
      </c>
    </row>
    <row r="7953" spans="2:13" hidden="1" outlineLevel="1" x14ac:dyDescent="0.15">
      <c r="D7953" s="1"/>
      <c r="E7953" s="1"/>
      <c r="F7953" s="1"/>
      <c r="H7953" s="1"/>
      <c r="I7953" s="1"/>
      <c r="J7953" s="1"/>
      <c r="K7953" s="1"/>
      <c r="L7953" s="1"/>
    </row>
    <row r="7954" spans="2:13" s="1" customFormat="1" ht="18" hidden="1" customHeight="1" outlineLevel="1" x14ac:dyDescent="0.15">
      <c r="B7954" s="7"/>
      <c r="C7954" s="95" t="s">
        <v>322</v>
      </c>
      <c r="D7954" s="95"/>
      <c r="E7954" s="95"/>
      <c r="F7954" s="96"/>
      <c r="G7954" s="96"/>
      <c r="H7954" s="96" t="s">
        <v>4</v>
      </c>
      <c r="I7954" s="96" t="s">
        <v>5</v>
      </c>
      <c r="J7954" s="96" t="s">
        <v>6</v>
      </c>
      <c r="K7954" s="96" t="s">
        <v>257</v>
      </c>
      <c r="L7954" s="96" t="s">
        <v>258</v>
      </c>
      <c r="M7954" s="96"/>
    </row>
    <row r="7955" spans="2:13" ht="10" hidden="1" customHeight="1" outlineLevel="1" x14ac:dyDescent="0.15">
      <c r="H7955" s="1"/>
      <c r="I7955" s="1"/>
      <c r="J7955" s="1"/>
      <c r="K7955" s="1"/>
      <c r="L7955" s="1"/>
    </row>
    <row r="7956" spans="2:13" ht="15" hidden="1" customHeight="1" outlineLevel="1" x14ac:dyDescent="0.15">
      <c r="D7956" s="61" t="s">
        <v>308</v>
      </c>
      <c r="H7956" s="102" t="str" cm="1">
        <f t="array" ref="H7956">IF(OR(E7957:E7964 = "!"), "Red alert = missing data","")</f>
        <v/>
      </c>
      <c r="I7956" s="1"/>
      <c r="J7956" s="1"/>
      <c r="K7956" s="1"/>
      <c r="L7956" s="1"/>
    </row>
    <row r="7957" spans="2:13" s="1" customFormat="1" ht="15" hidden="1" customHeight="1" outlineLevel="1" x14ac:dyDescent="0.15">
      <c r="B7957" s="7"/>
      <c r="D7957" s="64" t="str">
        <f t="shared" ref="D7957:D7964" si="461">D7941</f>
        <v>[Role 1]</v>
      </c>
      <c r="E7957" s="62" t="str" cm="1">
        <f t="array" ref="E7957">IF(OR(H7941:L7941*H7957:L7957 &lt; H7941:L7941*1), "!", "")</f>
        <v/>
      </c>
      <c r="F7957" s="59" t="str">
        <f>F7928</f>
        <v>[currency code]</v>
      </c>
      <c r="H7957" s="23"/>
      <c r="I7957" s="23"/>
      <c r="J7957" s="23"/>
      <c r="K7957" s="23"/>
      <c r="L7957" s="23"/>
    </row>
    <row r="7958" spans="2:13" s="1" customFormat="1" ht="15" hidden="1" customHeight="1" outlineLevel="1" x14ac:dyDescent="0.15">
      <c r="B7958" s="7"/>
      <c r="D7958" s="64" t="str">
        <f t="shared" si="461"/>
        <v>[Role 2]</v>
      </c>
      <c r="E7958" s="62" t="str" cm="1">
        <f t="array" ref="E7958">IF(OR(H7942:L7942*H7958:L7958 &lt; H7942:L7942*1), "!", "")</f>
        <v/>
      </c>
      <c r="F7958" s="59" t="str">
        <f>F7928</f>
        <v>[currency code]</v>
      </c>
      <c r="H7958" s="23"/>
      <c r="I7958" s="23"/>
      <c r="J7958" s="23"/>
      <c r="K7958" s="23"/>
      <c r="L7958" s="23"/>
    </row>
    <row r="7959" spans="2:13" s="1" customFormat="1" ht="15" hidden="1" customHeight="1" outlineLevel="1" x14ac:dyDescent="0.15">
      <c r="B7959" s="7"/>
      <c r="D7959" s="64" t="str">
        <f t="shared" si="461"/>
        <v>[Role 3]</v>
      </c>
      <c r="E7959" s="62" t="str" cm="1">
        <f t="array" ref="E7959">IF(OR(H7943:L7943*H7959:L7959 &lt; H7943:L7943*1), "!", "")</f>
        <v/>
      </c>
      <c r="F7959" s="59" t="str">
        <f>F7928</f>
        <v>[currency code]</v>
      </c>
      <c r="H7959" s="23"/>
      <c r="I7959" s="23"/>
      <c r="J7959" s="23"/>
      <c r="K7959" s="23"/>
      <c r="L7959" s="23"/>
    </row>
    <row r="7960" spans="2:13" s="1" customFormat="1" ht="15" hidden="1" customHeight="1" outlineLevel="1" x14ac:dyDescent="0.15">
      <c r="B7960" s="7"/>
      <c r="D7960" s="64" t="str">
        <f t="shared" si="461"/>
        <v>[Role 4]</v>
      </c>
      <c r="E7960" s="62" t="str" cm="1">
        <f t="array" ref="E7960">IF(OR(H7944:L7944*H7960:L7960 &lt; H7944:L7944*1), "!", "")</f>
        <v/>
      </c>
      <c r="F7960" s="59" t="str">
        <f>F7928</f>
        <v>[currency code]</v>
      </c>
      <c r="H7960" s="23"/>
      <c r="I7960" s="23"/>
      <c r="J7960" s="23"/>
      <c r="K7960" s="23"/>
      <c r="L7960" s="23"/>
    </row>
    <row r="7961" spans="2:13" s="1" customFormat="1" ht="15" hidden="1" customHeight="1" outlineLevel="1" x14ac:dyDescent="0.15">
      <c r="B7961" s="7"/>
      <c r="D7961" s="64" t="str">
        <f t="shared" si="461"/>
        <v>[Role 5]</v>
      </c>
      <c r="E7961" s="62" t="str" cm="1">
        <f t="array" ref="E7961">IF(OR(H7945:L7945*H7961:L7961 &lt; H7945:L7945*1), "!", "")</f>
        <v/>
      </c>
      <c r="F7961" s="59" t="str">
        <f>F7928</f>
        <v>[currency code]</v>
      </c>
      <c r="H7961" s="23"/>
      <c r="I7961" s="23"/>
      <c r="J7961" s="23"/>
      <c r="K7961" s="23"/>
      <c r="L7961" s="23"/>
    </row>
    <row r="7962" spans="2:13" s="1" customFormat="1" ht="15" hidden="1" customHeight="1" outlineLevel="1" x14ac:dyDescent="0.15">
      <c r="B7962" s="7"/>
      <c r="D7962" s="64" t="str">
        <f t="shared" si="461"/>
        <v>[Role 6]</v>
      </c>
      <c r="E7962" s="62" t="str" cm="1">
        <f t="array" ref="E7962">IF(OR(H7946:L7946*H7962:L7962 &lt; H7946:L7946*1), "!", "")</f>
        <v/>
      </c>
      <c r="F7962" s="59" t="str">
        <f>F7928</f>
        <v>[currency code]</v>
      </c>
      <c r="H7962" s="23"/>
      <c r="I7962" s="23"/>
      <c r="J7962" s="23"/>
      <c r="K7962" s="23"/>
      <c r="L7962" s="23"/>
    </row>
    <row r="7963" spans="2:13" s="1" customFormat="1" ht="15" hidden="1" customHeight="1" outlineLevel="1" x14ac:dyDescent="0.15">
      <c r="B7963" s="7"/>
      <c r="D7963" s="64" t="str">
        <f t="shared" si="461"/>
        <v>[Role 7]</v>
      </c>
      <c r="E7963" s="62" t="str" cm="1">
        <f t="array" ref="E7963">IF(OR(H7947:L7947*H7963:L7963 &lt; H7947:L7947*1), "!", "")</f>
        <v/>
      </c>
      <c r="F7963" s="59" t="str">
        <f>F7928</f>
        <v>[currency code]</v>
      </c>
      <c r="H7963" s="23"/>
      <c r="I7963" s="23"/>
      <c r="J7963" s="23"/>
      <c r="K7963" s="23"/>
      <c r="L7963" s="23"/>
    </row>
    <row r="7964" spans="2:13" s="1" customFormat="1" ht="15" hidden="1" customHeight="1" outlineLevel="1" x14ac:dyDescent="0.15">
      <c r="B7964" s="7"/>
      <c r="D7964" s="64" t="str">
        <f t="shared" si="461"/>
        <v>[Role 8]</v>
      </c>
      <c r="E7964" s="62" t="str" cm="1">
        <f t="array" ref="E7964">IF(OR(H7948:L7948*H7964:L7964 &lt; H7948:L7948*1), "!", "")</f>
        <v/>
      </c>
      <c r="F7964" s="59" t="str">
        <f>F7928</f>
        <v>[currency code]</v>
      </c>
      <c r="H7964" s="23"/>
      <c r="I7964" s="23"/>
      <c r="J7964" s="23"/>
      <c r="K7964" s="23"/>
      <c r="L7964" s="23"/>
    </row>
    <row r="7965" spans="2:13" ht="10" hidden="1" customHeight="1" outlineLevel="1" x14ac:dyDescent="0.15">
      <c r="D7965" s="1"/>
      <c r="E7965" s="1"/>
      <c r="F7965" s="1"/>
      <c r="H7965" s="1"/>
      <c r="I7965" s="1"/>
      <c r="J7965" s="1"/>
      <c r="K7965" s="1"/>
      <c r="L7965" s="1"/>
    </row>
    <row r="7966" spans="2:13" ht="15" hidden="1" customHeight="1" outlineLevel="1" x14ac:dyDescent="0.15">
      <c r="D7966" s="61" t="s">
        <v>309</v>
      </c>
      <c r="E7966" s="1"/>
      <c r="F7966" s="1"/>
      <c r="H7966" s="104" t="s">
        <v>326</v>
      </c>
      <c r="I7966" s="1"/>
      <c r="J7966" s="1"/>
      <c r="K7966" s="1"/>
      <c r="L7966" s="1"/>
    </row>
    <row r="7967" spans="2:13" s="1" customFormat="1" ht="15" hidden="1" customHeight="1" outlineLevel="1" x14ac:dyDescent="0.15">
      <c r="B7967" s="7"/>
      <c r="D7967" s="64" t="str">
        <f t="shared" ref="D7967:D7974" si="462">D7941</f>
        <v>[Role 1]</v>
      </c>
      <c r="E7967" s="43"/>
      <c r="F7967" s="8" t="str">
        <f t="shared" ref="F7967:F7974" si="463">ReportingCurrency</f>
        <v>USD</v>
      </c>
      <c r="H7967" s="28">
        <f>IF(OR(H7930=0, H7941=0), 0, H7957/H7930)</f>
        <v>0</v>
      </c>
      <c r="I7967" s="28">
        <f>IF(OR(I7930=0, I7941=0), 0, I7957/I7930)</f>
        <v>0</v>
      </c>
      <c r="J7967" s="28">
        <f>IF(OR(J7930=0, J7941=0), 0, J7957/J7930)</f>
        <v>0</v>
      </c>
      <c r="K7967" s="28">
        <f>IF(OR(K7930=0, K7941=0), 0, K7957/K7930)</f>
        <v>0</v>
      </c>
      <c r="L7967" s="28">
        <f>IF(OR(L7930=0, L7941=0), 0, L7957/L7930)</f>
        <v>0</v>
      </c>
    </row>
    <row r="7968" spans="2:13" s="1" customFormat="1" ht="15" hidden="1" customHeight="1" outlineLevel="1" x14ac:dyDescent="0.15">
      <c r="B7968" s="7"/>
      <c r="D7968" s="64" t="str">
        <f t="shared" si="462"/>
        <v>[Role 2]</v>
      </c>
      <c r="E7968" s="43"/>
      <c r="F7968" s="8" t="str">
        <f t="shared" si="463"/>
        <v>USD</v>
      </c>
      <c r="H7968" s="28">
        <f>IF(OR(H7930=0, H7942=0), 0, H7958/H7930)</f>
        <v>0</v>
      </c>
      <c r="I7968" s="28">
        <f>IF(OR(I7930=0, I7942=0), 0, I7958/I7930)</f>
        <v>0</v>
      </c>
      <c r="J7968" s="28">
        <f>IF(OR(J7930=0, J7942=0), 0, J7958/J7930)</f>
        <v>0</v>
      </c>
      <c r="K7968" s="28">
        <f>IF(OR(K7930=0, K7942=0), 0, K7958/K7930)</f>
        <v>0</v>
      </c>
      <c r="L7968" s="28">
        <f>IF(OR(L7930=0, L7942=0), 0, L7958/L7930)</f>
        <v>0</v>
      </c>
    </row>
    <row r="7969" spans="2:13" s="1" customFormat="1" ht="15" hidden="1" customHeight="1" outlineLevel="1" x14ac:dyDescent="0.15">
      <c r="B7969" s="7"/>
      <c r="D7969" s="64" t="str">
        <f t="shared" si="462"/>
        <v>[Role 3]</v>
      </c>
      <c r="E7969" s="43"/>
      <c r="F7969" s="8" t="str">
        <f t="shared" si="463"/>
        <v>USD</v>
      </c>
      <c r="H7969" s="28">
        <f>IF(OR(H7930=0, H7943=0), 0, H7959/H7930)</f>
        <v>0</v>
      </c>
      <c r="I7969" s="28">
        <f>IF(OR(I7930=0, I7943=0), 0, I7959/I7930)</f>
        <v>0</v>
      </c>
      <c r="J7969" s="28">
        <f>IF(OR(J7930=0, J7943=0), 0, J7959/J7930)</f>
        <v>0</v>
      </c>
      <c r="K7969" s="28">
        <f>IF(OR(K7930=0, K7943=0), 0, K7959/K7930)</f>
        <v>0</v>
      </c>
      <c r="L7969" s="28">
        <f>IF(OR(L7930=0, L7943=0), 0, L7959/L7930)</f>
        <v>0</v>
      </c>
    </row>
    <row r="7970" spans="2:13" s="1" customFormat="1" ht="15" hidden="1" customHeight="1" outlineLevel="1" x14ac:dyDescent="0.15">
      <c r="B7970" s="7"/>
      <c r="D7970" s="64" t="str">
        <f t="shared" si="462"/>
        <v>[Role 4]</v>
      </c>
      <c r="E7970" s="43"/>
      <c r="F7970" s="8" t="str">
        <f t="shared" si="463"/>
        <v>USD</v>
      </c>
      <c r="H7970" s="28">
        <f>IF(OR(H7930=0, H7944=0), 0, H7960/H7930)</f>
        <v>0</v>
      </c>
      <c r="I7970" s="28">
        <f>IF(OR(I7930=0, I7944=0), 0, I7960/I7930)</f>
        <v>0</v>
      </c>
      <c r="J7970" s="28">
        <f>IF(OR(J7930=0, J7944=0), 0, J7960/J7930)</f>
        <v>0</v>
      </c>
      <c r="K7970" s="28">
        <f>IF(OR(K7930=0, K7944=0), 0, K7960/K7930)</f>
        <v>0</v>
      </c>
      <c r="L7970" s="28">
        <f>IF(OR(L7930=0, L7944=0), 0, L7960/L7930)</f>
        <v>0</v>
      </c>
    </row>
    <row r="7971" spans="2:13" s="1" customFormat="1" ht="15" hidden="1" customHeight="1" outlineLevel="1" x14ac:dyDescent="0.15">
      <c r="B7971" s="7"/>
      <c r="D7971" s="64" t="str">
        <f t="shared" si="462"/>
        <v>[Role 5]</v>
      </c>
      <c r="E7971" s="43"/>
      <c r="F7971" s="8" t="str">
        <f t="shared" si="463"/>
        <v>USD</v>
      </c>
      <c r="H7971" s="28">
        <f>IF(OR(H7930=0, H7945=0), 0, H7961/H7930)</f>
        <v>0</v>
      </c>
      <c r="I7971" s="28">
        <f>IF(OR(I7930=0, I7945=0), 0, I7961/I7930)</f>
        <v>0</v>
      </c>
      <c r="J7971" s="28">
        <f>IF(OR(J7930=0, J7945=0), 0, J7961/J7930)</f>
        <v>0</v>
      </c>
      <c r="K7971" s="28">
        <f>IF(OR(K7930=0, K7945=0), 0, K7961/K7930)</f>
        <v>0</v>
      </c>
      <c r="L7971" s="28">
        <f>IF(OR(L7930=0, L7945=0), 0, L7961/L7930)</f>
        <v>0</v>
      </c>
    </row>
    <row r="7972" spans="2:13" s="1" customFormat="1" ht="15" hidden="1" customHeight="1" outlineLevel="1" x14ac:dyDescent="0.15">
      <c r="B7972" s="7"/>
      <c r="D7972" s="64" t="str">
        <f t="shared" si="462"/>
        <v>[Role 6]</v>
      </c>
      <c r="E7972" s="43"/>
      <c r="F7972" s="8" t="str">
        <f t="shared" si="463"/>
        <v>USD</v>
      </c>
      <c r="H7972" s="28">
        <f>IF(OR(H7930=0, H7946=0), 0, H7962/H7930)</f>
        <v>0</v>
      </c>
      <c r="I7972" s="28">
        <f>IF(OR(I7930=0, I7946=0), 0, I7962/I7930)</f>
        <v>0</v>
      </c>
      <c r="J7972" s="28">
        <f>IF(OR(J7930=0, J7946=0), 0, J7962/J7930)</f>
        <v>0</v>
      </c>
      <c r="K7972" s="28">
        <f>IF(OR(K7930=0, K7946=0), 0, K7962/K7930)</f>
        <v>0</v>
      </c>
      <c r="L7972" s="28">
        <f>IF(OR(L7930=0, L7946=0), 0, L7962/L7930)</f>
        <v>0</v>
      </c>
    </row>
    <row r="7973" spans="2:13" s="1" customFormat="1" ht="15" hidden="1" customHeight="1" outlineLevel="1" x14ac:dyDescent="0.15">
      <c r="B7973" s="7"/>
      <c r="D7973" s="64" t="str">
        <f t="shared" si="462"/>
        <v>[Role 7]</v>
      </c>
      <c r="E7973" s="43"/>
      <c r="F7973" s="8" t="str">
        <f t="shared" si="463"/>
        <v>USD</v>
      </c>
      <c r="H7973" s="28">
        <f>IF(OR(H7930=0, H7947=0), 0, H7963/H7930)</f>
        <v>0</v>
      </c>
      <c r="I7973" s="28">
        <f>IF(OR(I7930=0, I7947=0), 0, I7963/I7930)</f>
        <v>0</v>
      </c>
      <c r="J7973" s="28">
        <f>IF(OR(J7930=0, J7947=0), 0, J7963/J7930)</f>
        <v>0</v>
      </c>
      <c r="K7973" s="28">
        <f>IF(OR(K7930=0, K7947=0), 0, K7963/K7930)</f>
        <v>0</v>
      </c>
      <c r="L7973" s="28">
        <f>IF(OR(L7930=0, L7947=0), 0, L7963/L7930)</f>
        <v>0</v>
      </c>
    </row>
    <row r="7974" spans="2:13" s="1" customFormat="1" ht="15" hidden="1" customHeight="1" outlineLevel="1" x14ac:dyDescent="0.15">
      <c r="B7974" s="7"/>
      <c r="D7974" s="64" t="str">
        <f t="shared" si="462"/>
        <v>[Role 8]</v>
      </c>
      <c r="E7974" s="43"/>
      <c r="F7974" s="8" t="str">
        <f t="shared" si="463"/>
        <v>USD</v>
      </c>
      <c r="H7974" s="28">
        <f>IF(OR(H7930=0, H7948=0), 0, H7964/H7930)</f>
        <v>0</v>
      </c>
      <c r="I7974" s="28">
        <f>IF(OR(I7930=0, I7948=0), 0, I7964/I7930)</f>
        <v>0</v>
      </c>
      <c r="J7974" s="28">
        <f>IF(OR(J7930=0, J7948=0), 0, J7964/J7930)</f>
        <v>0</v>
      </c>
      <c r="K7974" s="28">
        <f>IF(OR(K7930=0, K7948=0), 0, K7964/K7930)</f>
        <v>0</v>
      </c>
      <c r="L7974" s="28">
        <f>IF(OR(L7930=0, L7948=0), 0, L7964/L7930)</f>
        <v>0</v>
      </c>
    </row>
    <row r="7975" spans="2:13" hidden="1" outlineLevel="1" x14ac:dyDescent="0.15"/>
    <row r="7976" spans="2:13" s="1" customFormat="1" ht="18" hidden="1" customHeight="1" outlineLevel="1" x14ac:dyDescent="0.15">
      <c r="B7976" s="7"/>
      <c r="C7976" s="95" t="s">
        <v>10</v>
      </c>
      <c r="D7976" s="95"/>
      <c r="E7976" s="95"/>
      <c r="F7976" s="96"/>
      <c r="G7976" s="96"/>
      <c r="H7976" s="103" t="s">
        <v>4</v>
      </c>
      <c r="I7976" s="96" t="s">
        <v>5</v>
      </c>
      <c r="J7976" s="96" t="s">
        <v>6</v>
      </c>
      <c r="K7976" s="96" t="s">
        <v>257</v>
      </c>
      <c r="L7976" s="96" t="s">
        <v>258</v>
      </c>
      <c r="M7976" s="96"/>
    </row>
    <row r="7977" spans="2:13" ht="10" hidden="1" customHeight="1" outlineLevel="1" x14ac:dyDescent="0.15"/>
    <row r="7978" spans="2:13" s="1" customFormat="1" ht="15" hidden="1" customHeight="1" outlineLevel="1" x14ac:dyDescent="0.15">
      <c r="B7978" s="7"/>
      <c r="D7978" s="9" t="s">
        <v>17</v>
      </c>
      <c r="F7978" s="8" t="s">
        <v>9</v>
      </c>
      <c r="H7978" s="29">
        <f>H7952</f>
        <v>0</v>
      </c>
      <c r="I7978" s="29">
        <f>I7952</f>
        <v>0</v>
      </c>
      <c r="J7978" s="29">
        <f>J7952</f>
        <v>0</v>
      </c>
      <c r="K7978" s="29">
        <f>K7952</f>
        <v>0</v>
      </c>
      <c r="L7978" s="29">
        <f>L7952</f>
        <v>0</v>
      </c>
    </row>
    <row r="7979" spans="2:13" ht="4" hidden="1" customHeight="1" outlineLevel="1" x14ac:dyDescent="0.15">
      <c r="D7979" s="9"/>
      <c r="F7979" s="1"/>
      <c r="H7979" s="1"/>
      <c r="I7979" s="1"/>
      <c r="J7979" s="1"/>
      <c r="K7979" s="1"/>
      <c r="L7979" s="1"/>
    </row>
    <row r="7980" spans="2:13" s="1" customFormat="1" ht="15" hidden="1" customHeight="1" outlineLevel="1" x14ac:dyDescent="0.15">
      <c r="B7980" s="7"/>
      <c r="D7980" s="9" t="s">
        <v>249</v>
      </c>
      <c r="F7980" s="8" t="s">
        <v>9</v>
      </c>
      <c r="H7980" s="29" cm="1">
        <f t="array" ref="H7980">SUM(H7941:H7948 * (H7957:H7964 &lt;H7928))</f>
        <v>0</v>
      </c>
      <c r="I7980" s="29" cm="1">
        <f t="array" ref="I7980">SUM(I7941:I7948 * (I7957:I7964 &lt;I7928))</f>
        <v>0</v>
      </c>
      <c r="J7980" s="29" cm="1">
        <f t="array" ref="J7980">SUM(J7941:J7948 * (J7957:J7964 &lt;J7928))</f>
        <v>0</v>
      </c>
      <c r="K7980" s="29" cm="1">
        <f t="array" ref="K7980">SUM(K7941:K7948 * (K7957:K7964 &lt;K7928))</f>
        <v>0</v>
      </c>
      <c r="L7980" s="29" cm="1">
        <f t="array" ref="L7980">SUM(L7941:L7948 * (L7957:L7964 &lt;L7928))</f>
        <v>0</v>
      </c>
    </row>
    <row r="7981" spans="2:13" ht="4" hidden="1" customHeight="1" outlineLevel="1" x14ac:dyDescent="0.15">
      <c r="D7981" s="9"/>
      <c r="F7981" s="1"/>
      <c r="H7981" s="1"/>
      <c r="I7981" s="1"/>
      <c r="J7981" s="1"/>
      <c r="K7981" s="1"/>
      <c r="L7981" s="1"/>
    </row>
    <row r="7982" spans="2:13" s="1" customFormat="1" ht="15" hidden="1" customHeight="1" outlineLevel="1" x14ac:dyDescent="0.15">
      <c r="B7982" s="7"/>
      <c r="D7982" s="9" t="s">
        <v>11</v>
      </c>
      <c r="F7982" s="8" t="str">
        <f>ReportingCurrencyUnitLables</f>
        <v>USD 000s</v>
      </c>
      <c r="H7982" s="29">
        <f>H7932 * H7952 / 1000</f>
        <v>0</v>
      </c>
      <c r="I7982" s="105">
        <f t="shared" ref="I7982:L7982" si="464">I7932 * I7952 / 1000</f>
        <v>0</v>
      </c>
      <c r="J7982" s="29">
        <f t="shared" si="464"/>
        <v>0</v>
      </c>
      <c r="K7982" s="29">
        <f t="shared" si="464"/>
        <v>0</v>
      </c>
      <c r="L7982" s="29">
        <f t="shared" si="464"/>
        <v>0</v>
      </c>
    </row>
    <row r="7983" spans="2:13" ht="4" hidden="1" customHeight="1" outlineLevel="1" x14ac:dyDescent="0.15">
      <c r="D7983" s="9"/>
      <c r="F7983" s="1"/>
      <c r="H7983" s="1"/>
      <c r="I7983" s="1"/>
      <c r="J7983" s="1"/>
      <c r="K7983" s="1"/>
      <c r="L7983" s="1"/>
    </row>
    <row r="7984" spans="2:13" s="1" customFormat="1" ht="15" hidden="1" customHeight="1" outlineLevel="1" x14ac:dyDescent="0.15">
      <c r="B7984" s="7"/>
      <c r="D7984" s="9" t="s">
        <v>13</v>
      </c>
      <c r="F7984" s="8" t="s">
        <v>14</v>
      </c>
      <c r="H7984" s="30">
        <f>IF(H7978=0,0,H7980 / H7978)</f>
        <v>0</v>
      </c>
      <c r="I7984" s="30">
        <f>IF(I7978=0,0,I7980 / I7978)</f>
        <v>0</v>
      </c>
      <c r="J7984" s="30">
        <f>IF(J7978=0,0,J7980 / J7978)</f>
        <v>0</v>
      </c>
      <c r="K7984" s="30">
        <f>IF(K7978=0,0,K7980 / K7978)</f>
        <v>0</v>
      </c>
      <c r="L7984" s="30">
        <f>IF(L7978=0,0,L7980 / L7978)</f>
        <v>0</v>
      </c>
    </row>
    <row r="7985" spans="2:13" ht="4" hidden="1" customHeight="1" outlineLevel="1" x14ac:dyDescent="0.15">
      <c r="D7985" s="9"/>
      <c r="F7985" s="1"/>
      <c r="H7985" s="1"/>
      <c r="I7985" s="1"/>
      <c r="J7985" s="1"/>
      <c r="K7985" s="1"/>
      <c r="L7985" s="1"/>
    </row>
    <row r="7986" spans="2:13" ht="15" hidden="1" customHeight="1" outlineLevel="1" x14ac:dyDescent="0.15">
      <c r="D7986" s="9" t="s">
        <v>301</v>
      </c>
      <c r="F7986" s="8" t="str">
        <f>ReportingCurrencyUnitLables</f>
        <v>USD 000s</v>
      </c>
      <c r="G7986" s="1"/>
      <c r="H7986" s="105" cm="1">
        <f t="array" ref="H7986">SUM((H7967:H7974&lt;H7932) * (H7932 - H7967:H7974) * H7941:H7948) / 1000</f>
        <v>0</v>
      </c>
      <c r="I7986" s="105" cm="1">
        <f t="array" ref="I7986">SUM((I7967:I7974&lt;I7932) * (I7932 - I7967:I7974) * I7941:I7948) / 1000</f>
        <v>0</v>
      </c>
      <c r="J7986" s="105" cm="1">
        <f t="array" ref="J7986">SUM((J7967:J7974&lt;J7932) * (J7932 - J7967:J7974) * J7941:J7948) / 1000</f>
        <v>0</v>
      </c>
      <c r="K7986" s="105" cm="1">
        <f t="array" ref="K7986">SUM((K7967:K7974&lt;K7932) * (K7932 - K7967:K7974) * K7941:K7948) / 1000</f>
        <v>0</v>
      </c>
      <c r="L7986" s="105" cm="1">
        <f t="array" ref="L7986">SUM((L7967:L7974&lt;L7932) * (L7932 - L7967:L7974) * L7941:L7948) / 1000</f>
        <v>0</v>
      </c>
    </row>
    <row r="7987" spans="2:13" ht="4" hidden="1" customHeight="1" outlineLevel="1" x14ac:dyDescent="0.15">
      <c r="D7987" s="9"/>
      <c r="F7987" s="1"/>
      <c r="H7987" s="1"/>
      <c r="I7987" s="1"/>
      <c r="J7987" s="1"/>
      <c r="K7987" s="1"/>
      <c r="L7987" s="1"/>
    </row>
    <row r="7988" spans="2:13" s="1" customFormat="1" ht="15" hidden="1" customHeight="1" outlineLevel="1" x14ac:dyDescent="0.15">
      <c r="B7988" s="7"/>
      <c r="D7988" s="9" t="s">
        <v>252</v>
      </c>
      <c r="F7988" s="8" t="s">
        <v>250</v>
      </c>
      <c r="H7988" s="30">
        <f>IF(H7982=0, 0, H7986/H7982)</f>
        <v>0</v>
      </c>
      <c r="I7988" s="30">
        <f>IF(I7982=0, 0, I7986/I7982)</f>
        <v>0</v>
      </c>
      <c r="J7988" s="30">
        <f>IF(J7982=0, 0, J7986/J7982)</f>
        <v>0</v>
      </c>
      <c r="K7988" s="30">
        <f>IF(K7982=0, 0, K7986/K7982)</f>
        <v>0</v>
      </c>
      <c r="L7988" s="30">
        <f>IF(L7982=0, 0, L7986/L7982)</f>
        <v>0</v>
      </c>
    </row>
    <row r="7989" spans="2:13" ht="4" hidden="1" customHeight="1" outlineLevel="1" x14ac:dyDescent="0.15">
      <c r="D7989" s="9"/>
      <c r="F7989" s="1"/>
      <c r="H7989" s="1"/>
      <c r="I7989" s="1"/>
      <c r="J7989" s="1"/>
      <c r="K7989" s="1"/>
      <c r="L7989" s="1"/>
    </row>
    <row r="7990" spans="2:13" s="1" customFormat="1" ht="15" hidden="1" customHeight="1" outlineLevel="1" x14ac:dyDescent="0.15">
      <c r="B7990" s="7"/>
      <c r="C7990" s="7"/>
      <c r="D7990" s="9" t="s">
        <v>251</v>
      </c>
      <c r="F7990" s="8" t="s">
        <v>259</v>
      </c>
      <c r="H7990" s="31"/>
      <c r="I7990" s="30">
        <f>IF(H7988=0, 0, -(I7988-H7988) / H7988)</f>
        <v>0</v>
      </c>
      <c r="J7990" s="30">
        <f>IF(I7988=0, 0, -(J7988-I7988) / I7988)</f>
        <v>0</v>
      </c>
      <c r="K7990" s="30">
        <f>IF(J7988=0, 0, -(K7988-J7988) / J7988)</f>
        <v>0</v>
      </c>
      <c r="L7990" s="30">
        <f>IF(K7988=0, 0, -(L7988-K7988) / K7988)</f>
        <v>0</v>
      </c>
    </row>
    <row r="7991" spans="2:13" hidden="1" outlineLevel="1" x14ac:dyDescent="0.15"/>
    <row r="7992" spans="2:13" s="1" customFormat="1" ht="18" hidden="1" customHeight="1" outlineLevel="1" x14ac:dyDescent="0.15">
      <c r="B7992" s="7"/>
      <c r="C7992" s="95" t="s">
        <v>241</v>
      </c>
      <c r="D7992" s="95"/>
      <c r="E7992" s="97">
        <f>IF(AND(J7919 = "Yes", OR(ISBLANK(Worker_Type_Filter), Worker_Type_Filter = H7924),
 OR(ISBLANK(Country_Filter), Country_Filter = J7924)), 1, 0)</f>
        <v>1</v>
      </c>
      <c r="F7992" s="96"/>
      <c r="G7992" s="96"/>
      <c r="H7992" s="96" t="s">
        <v>4</v>
      </c>
      <c r="I7992" s="96" t="s">
        <v>5</v>
      </c>
      <c r="J7992" s="96" t="s">
        <v>6</v>
      </c>
      <c r="K7992" s="96" t="s">
        <v>257</v>
      </c>
      <c r="L7992" s="96" t="s">
        <v>258</v>
      </c>
      <c r="M7992" s="96"/>
    </row>
    <row r="7993" spans="2:13" ht="10" hidden="1" customHeight="1" outlineLevel="1" x14ac:dyDescent="0.15">
      <c r="C7993" s="44" t="s">
        <v>248</v>
      </c>
    </row>
    <row r="7994" spans="2:13" ht="4" hidden="1" customHeight="1" outlineLevel="1" x14ac:dyDescent="0.15"/>
    <row r="7995" spans="2:13" s="1" customFormat="1" ht="15" hidden="1" customHeight="1" outlineLevel="1" x14ac:dyDescent="0.15">
      <c r="B7995" s="7"/>
      <c r="C7995" s="19">
        <v>1</v>
      </c>
      <c r="D7995" s="9" t="s">
        <v>17</v>
      </c>
      <c r="F7995" s="8" t="s">
        <v>9</v>
      </c>
      <c r="H7995" s="29">
        <f>H7978 * $E7992</f>
        <v>0</v>
      </c>
      <c r="I7995" s="29">
        <f>I7978 * $E7992</f>
        <v>0</v>
      </c>
      <c r="J7995" s="29">
        <f>J7978 * $E7992</f>
        <v>0</v>
      </c>
      <c r="K7995" s="29">
        <f>K7978 * $E7992</f>
        <v>0</v>
      </c>
      <c r="L7995" s="29">
        <f>L7978 * $E7992</f>
        <v>0</v>
      </c>
    </row>
    <row r="7996" spans="2:13" ht="4" hidden="1" customHeight="1" outlineLevel="1" x14ac:dyDescent="0.15">
      <c r="D7996" s="9"/>
      <c r="F7996" s="1"/>
      <c r="H7996" s="1"/>
      <c r="I7996" s="1"/>
      <c r="J7996" s="1"/>
      <c r="K7996" s="1"/>
      <c r="L7996" s="1"/>
    </row>
    <row r="7997" spans="2:13" s="1" customFormat="1" ht="15" hidden="1" customHeight="1" outlineLevel="1" x14ac:dyDescent="0.15">
      <c r="B7997" s="7"/>
      <c r="C7997" s="19">
        <v>2</v>
      </c>
      <c r="D7997" s="9" t="s">
        <v>249</v>
      </c>
      <c r="F7997" s="8" t="s">
        <v>9</v>
      </c>
      <c r="H7997" s="29">
        <f>H7980 * $E7992</f>
        <v>0</v>
      </c>
      <c r="I7997" s="29">
        <f>I7980 * $E7992</f>
        <v>0</v>
      </c>
      <c r="J7997" s="29">
        <f>J7980 * $E7992</f>
        <v>0</v>
      </c>
      <c r="K7997" s="29">
        <f>K7980 * $E7992</f>
        <v>0</v>
      </c>
      <c r="L7997" s="29">
        <f>L7980 * $E7992</f>
        <v>0</v>
      </c>
    </row>
    <row r="7998" spans="2:13" ht="4" hidden="1" customHeight="1" outlineLevel="1" x14ac:dyDescent="0.15">
      <c r="D7998" s="9"/>
      <c r="F7998" s="1"/>
      <c r="H7998" s="1"/>
      <c r="I7998" s="1"/>
      <c r="J7998" s="1"/>
      <c r="K7998" s="1"/>
      <c r="L7998" s="1"/>
    </row>
    <row r="7999" spans="2:13" s="1" customFormat="1" ht="15" hidden="1" customHeight="1" outlineLevel="1" x14ac:dyDescent="0.15">
      <c r="B7999" s="7"/>
      <c r="C7999" s="19">
        <v>3</v>
      </c>
      <c r="D7999" s="9" t="s">
        <v>11</v>
      </c>
      <c r="F7999" s="8" t="str">
        <f>ReportingCurrencyUnitLables</f>
        <v>USD 000s</v>
      </c>
      <c r="H7999" s="29">
        <f>H7982 * $E7992</f>
        <v>0</v>
      </c>
      <c r="I7999" s="29">
        <f>I7982 * $E7992</f>
        <v>0</v>
      </c>
      <c r="J7999" s="29">
        <f>J7982 * $E7992</f>
        <v>0</v>
      </c>
      <c r="K7999" s="29">
        <f>K7982 * $E7992</f>
        <v>0</v>
      </c>
      <c r="L7999" s="29">
        <f>L7982 * $E7992</f>
        <v>0</v>
      </c>
    </row>
    <row r="8000" spans="2:13" ht="4" hidden="1" customHeight="1" outlineLevel="1" x14ac:dyDescent="0.15">
      <c r="D8000" s="9"/>
      <c r="F8000" s="1"/>
      <c r="H8000" s="1"/>
      <c r="I8000" s="1"/>
      <c r="J8000" s="1"/>
      <c r="K8000" s="1"/>
      <c r="L8000" s="1"/>
    </row>
    <row r="8001" spans="2:14" s="1" customFormat="1" ht="15" hidden="1" customHeight="1" outlineLevel="1" x14ac:dyDescent="0.15">
      <c r="B8001" s="7"/>
      <c r="C8001" s="19">
        <v>4</v>
      </c>
      <c r="D8001" s="9" t="s">
        <v>256</v>
      </c>
      <c r="F8001" s="8" t="str">
        <f>ReportingCurrencyUnitLables</f>
        <v>USD 000s</v>
      </c>
      <c r="H8001" s="29">
        <f>H7986 * $E7992</f>
        <v>0</v>
      </c>
      <c r="I8001" s="29">
        <f>I7986 * $E7992</f>
        <v>0</v>
      </c>
      <c r="J8001" s="29">
        <f>J7986 * $E7992</f>
        <v>0</v>
      </c>
      <c r="K8001" s="29">
        <f>K7986 * $E7992</f>
        <v>0</v>
      </c>
      <c r="L8001" s="29">
        <f>L7986 * $E7992</f>
        <v>0</v>
      </c>
    </row>
    <row r="8002" spans="2:14" ht="4" hidden="1" customHeight="1" outlineLevel="1" x14ac:dyDescent="0.15">
      <c r="D8002" s="9"/>
      <c r="F8002" s="1"/>
      <c r="H8002" s="1"/>
      <c r="I8002" s="1"/>
      <c r="J8002" s="1"/>
      <c r="K8002" s="1"/>
      <c r="L8002" s="1"/>
    </row>
    <row r="8003" spans="2:14" ht="10" hidden="1" customHeight="1" outlineLevel="1" x14ac:dyDescent="0.15">
      <c r="B8003" s="45"/>
      <c r="C8003" s="41"/>
      <c r="D8003" s="41"/>
      <c r="E8003" s="41"/>
      <c r="F8003" s="41"/>
      <c r="G8003" s="41"/>
      <c r="H8003" s="41"/>
      <c r="I8003" s="46"/>
      <c r="J8003" s="46"/>
      <c r="K8003" s="46"/>
      <c r="L8003" s="41"/>
      <c r="M8003" s="41"/>
      <c r="N8003" s="1"/>
    </row>
    <row r="8004" spans="2:14" ht="10" customHeight="1" x14ac:dyDescent="0.15">
      <c r="B8004" s="45"/>
      <c r="C8004" s="41"/>
      <c r="D8004" s="41"/>
      <c r="E8004" s="41"/>
      <c r="F8004" s="41"/>
      <c r="G8004" s="41"/>
      <c r="H8004" s="41"/>
      <c r="I8004" s="46"/>
      <c r="J8004" s="46"/>
      <c r="K8004" s="46"/>
      <c r="L8004" s="41"/>
      <c r="M8004" s="41"/>
      <c r="N8004" s="1"/>
    </row>
    <row r="8005" spans="2:14" s="1" customFormat="1" ht="19" collapsed="1" x14ac:dyDescent="0.15">
      <c r="B8005" s="87" cm="1">
        <f t="array" aca="1" ref="B8005" ca="1">MAX($B$2:OFFSET(B8005,-1,0)+1)</f>
        <v>94</v>
      </c>
      <c r="C8005" s="88" t="str">
        <f>UPPER(J8010) &amp;" / " &amp; K8010  &amp; " / " &amp; L8010 &amp; " / " &amp; H8010</f>
        <v xml:space="preserve"> /  /  / </v>
      </c>
      <c r="D8005" s="88"/>
      <c r="E8005" s="41"/>
      <c r="F8005" s="41"/>
      <c r="G8005" s="41"/>
      <c r="H8005" s="62" t="str">
        <f>IF(COUNTIF(E8007:E8087, "!")&gt;0, "!", "")</f>
        <v/>
      </c>
      <c r="I8005" s="18" t="s">
        <v>240</v>
      </c>
      <c r="J8005" s="2" t="s">
        <v>210</v>
      </c>
      <c r="K8005" s="18" t="s">
        <v>266</v>
      </c>
      <c r="L8005" s="42">
        <f>E8078</f>
        <v>1</v>
      </c>
      <c r="M8005" s="41"/>
    </row>
    <row r="8006" spans="2:14" s="1" customFormat="1" ht="4" hidden="1" customHeight="1" outlineLevel="1" x14ac:dyDescent="0.15">
      <c r="B8006" s="92"/>
      <c r="C8006" s="93"/>
      <c r="D8006" s="93"/>
      <c r="E8006" s="93"/>
      <c r="F8006" s="93"/>
      <c r="G8006" s="93"/>
      <c r="H8006" s="93"/>
      <c r="I8006" s="94"/>
      <c r="J8006" s="94"/>
      <c r="K8006" s="94"/>
      <c r="L8006" s="93"/>
      <c r="M8006" s="93"/>
    </row>
    <row r="8007" spans="2:14" ht="10" hidden="1" customHeight="1" outlineLevel="1" x14ac:dyDescent="0.15"/>
    <row r="8008" spans="2:14" ht="15" hidden="1" customHeight="1" outlineLevel="1" x14ac:dyDescent="0.15">
      <c r="D8008" s="1"/>
      <c r="E8008" s="1"/>
      <c r="H8008" s="4" t="s">
        <v>1</v>
      </c>
      <c r="J8008" s="4" t="s">
        <v>0</v>
      </c>
      <c r="K8008" s="4" t="s">
        <v>209</v>
      </c>
      <c r="L8008" s="4" t="s">
        <v>263</v>
      </c>
    </row>
    <row r="8009" spans="2:14" ht="5" hidden="1" customHeight="1" outlineLevel="1" x14ac:dyDescent="0.15">
      <c r="D8009" s="1"/>
      <c r="E8009" s="1"/>
      <c r="H8009" s="1"/>
      <c r="J8009" s="1"/>
      <c r="K8009" s="1"/>
      <c r="L8009" s="1"/>
    </row>
    <row r="8010" spans="2:14" ht="15" hidden="1" customHeight="1" outlineLevel="1" x14ac:dyDescent="0.15">
      <c r="D8010" s="9" t="s">
        <v>2</v>
      </c>
      <c r="E8010" s="1"/>
      <c r="H8010" s="2"/>
      <c r="J8010" s="2"/>
      <c r="K8010" s="2"/>
      <c r="L8010" s="2"/>
    </row>
    <row r="8011" spans="2:14" hidden="1" outlineLevel="1" x14ac:dyDescent="0.15">
      <c r="D8011" s="1"/>
      <c r="E8011" s="1"/>
      <c r="F8011" s="1"/>
      <c r="H8011" s="1"/>
      <c r="I8011" s="1"/>
      <c r="J8011" s="1"/>
      <c r="K8011" s="1"/>
      <c r="L8011" s="1"/>
    </row>
    <row r="8012" spans="2:14" s="1" customFormat="1" ht="18" hidden="1" customHeight="1" outlineLevel="1" x14ac:dyDescent="0.15">
      <c r="B8012" s="7"/>
      <c r="C8012" s="95" t="s">
        <v>3</v>
      </c>
      <c r="D8012" s="95"/>
      <c r="E8012" s="95"/>
      <c r="F8012" s="96"/>
      <c r="G8012" s="96"/>
      <c r="H8012" s="96" t="s">
        <v>4</v>
      </c>
      <c r="I8012" s="96" t="s">
        <v>5</v>
      </c>
      <c r="J8012" s="96" t="s">
        <v>6</v>
      </c>
      <c r="K8012" s="96" t="s">
        <v>257</v>
      </c>
      <c r="L8012" s="96" t="s">
        <v>258</v>
      </c>
      <c r="M8012" s="96"/>
    </row>
    <row r="8013" spans="2:14" ht="10" hidden="1" customHeight="1" outlineLevel="1" x14ac:dyDescent="0.15">
      <c r="H8013" s="1"/>
      <c r="I8013" s="1"/>
      <c r="J8013" s="1"/>
      <c r="K8013" s="1"/>
      <c r="L8013" s="1"/>
    </row>
    <row r="8014" spans="2:14" s="1" customFormat="1" ht="15" hidden="1" customHeight="1" outlineLevel="1" x14ac:dyDescent="0.15">
      <c r="B8014" s="7"/>
      <c r="D8014" s="9" t="s">
        <v>3</v>
      </c>
      <c r="F8014" s="17" t="s">
        <v>331</v>
      </c>
      <c r="H8014" s="22"/>
      <c r="I8014" s="22"/>
      <c r="J8014" s="22"/>
      <c r="K8014" s="22"/>
      <c r="L8014" s="22"/>
    </row>
    <row r="8015" spans="2:14" ht="4" hidden="1" customHeight="1" outlineLevel="1" x14ac:dyDescent="0.15">
      <c r="D8015" s="1"/>
      <c r="E8015" s="1"/>
      <c r="F8015" s="1"/>
      <c r="H8015" s="1"/>
      <c r="I8015" s="1"/>
      <c r="J8015" s="1"/>
      <c r="K8015" s="1"/>
      <c r="L8015" s="1"/>
    </row>
    <row r="8016" spans="2:14" s="1" customFormat="1" ht="15" hidden="1" customHeight="1" outlineLevel="1" x14ac:dyDescent="0.15">
      <c r="B8016" s="7"/>
      <c r="D8016" s="9" t="s">
        <v>246</v>
      </c>
      <c r="F8016" s="8" t="str">
        <f>F8018 &amp; ":" &amp; F8014</f>
        <v>USD:[currency code]</v>
      </c>
      <c r="H8016" s="24"/>
      <c r="I8016" s="24"/>
      <c r="J8016" s="24"/>
      <c r="K8016" s="24"/>
      <c r="L8016" s="24"/>
    </row>
    <row r="8017" spans="2:13" ht="4" hidden="1" customHeight="1" outlineLevel="1" x14ac:dyDescent="0.15">
      <c r="D8017" s="1"/>
      <c r="E8017" s="1"/>
      <c r="F8017" s="1"/>
      <c r="H8017" s="1"/>
      <c r="I8017" s="1"/>
      <c r="J8017" s="1"/>
      <c r="K8017" s="1"/>
      <c r="L8017" s="1"/>
    </row>
    <row r="8018" spans="2:13" s="1" customFormat="1" ht="15" hidden="1" customHeight="1" outlineLevel="1" x14ac:dyDescent="0.15">
      <c r="B8018" s="7"/>
      <c r="D8018" s="9" t="s">
        <v>16</v>
      </c>
      <c r="F8018" s="8" t="str">
        <f>ReportingCurrency</f>
        <v>USD</v>
      </c>
      <c r="H8018" s="28">
        <f>IF(H8016=0, 0, H8014/H8016)</f>
        <v>0</v>
      </c>
      <c r="I8018" s="28">
        <f>IF(I8016=0, 0, I8014/I8016)</f>
        <v>0</v>
      </c>
      <c r="J8018" s="28">
        <f>IF(J8016=0, 0, J8014/J8016)</f>
        <v>0</v>
      </c>
      <c r="K8018" s="28">
        <f>IF(K8016=0, 0, K8014/K8016)</f>
        <v>0</v>
      </c>
      <c r="L8018" s="28">
        <f>IF(L8016=0, 0, L8014/L8016)</f>
        <v>0</v>
      </c>
    </row>
    <row r="8019" spans="2:13" ht="4" hidden="1" customHeight="1" outlineLevel="1" x14ac:dyDescent="0.15">
      <c r="D8019" s="1"/>
      <c r="E8019" s="1"/>
      <c r="F8019" s="1"/>
      <c r="H8019" s="1"/>
      <c r="I8019" s="1"/>
      <c r="J8019" s="1"/>
      <c r="K8019" s="1"/>
      <c r="L8019" s="1"/>
    </row>
    <row r="8020" spans="2:13" s="1" customFormat="1" ht="15" hidden="1" customHeight="1" outlineLevel="1" x14ac:dyDescent="0.15">
      <c r="B8020" s="7"/>
      <c r="D8020" s="9" t="s">
        <v>253</v>
      </c>
      <c r="F8020" s="8" t="s">
        <v>254</v>
      </c>
      <c r="H8020" s="2"/>
      <c r="I8020" s="2"/>
      <c r="J8020" s="2"/>
      <c r="K8020" s="2"/>
      <c r="L8020" s="2"/>
    </row>
    <row r="8021" spans="2:13" ht="4" hidden="1" customHeight="1" outlineLevel="1" x14ac:dyDescent="0.15">
      <c r="D8021" s="1"/>
      <c r="E8021" s="1"/>
      <c r="F8021" s="1"/>
      <c r="H8021" s="1"/>
      <c r="I8021" s="1"/>
      <c r="J8021" s="1"/>
      <c r="K8021" s="1"/>
      <c r="L8021" s="1"/>
    </row>
    <row r="8022" spans="2:13" s="1" customFormat="1" ht="15" hidden="1" customHeight="1" outlineLevel="1" x14ac:dyDescent="0.15">
      <c r="B8022" s="7"/>
      <c r="D8022" s="9" t="s">
        <v>279</v>
      </c>
      <c r="F8022" s="8" t="s">
        <v>255</v>
      </c>
      <c r="H8022" s="25"/>
      <c r="I8022" s="25"/>
      <c r="J8022" s="25"/>
      <c r="K8022" s="25"/>
      <c r="L8022" s="25"/>
    </row>
    <row r="8023" spans="2:13" hidden="1" outlineLevel="1" x14ac:dyDescent="0.15">
      <c r="D8023" s="1"/>
      <c r="E8023" s="1"/>
      <c r="F8023" s="1"/>
      <c r="H8023" s="1"/>
      <c r="I8023" s="1"/>
      <c r="J8023" s="1"/>
      <c r="K8023" s="1"/>
      <c r="L8023" s="1"/>
    </row>
    <row r="8024" spans="2:13" s="1" customFormat="1" ht="18" hidden="1" customHeight="1" outlineLevel="1" x14ac:dyDescent="0.15">
      <c r="B8024" s="7"/>
      <c r="C8024" s="95" t="s">
        <v>8</v>
      </c>
      <c r="D8024" s="95"/>
      <c r="E8024" s="95"/>
      <c r="F8024" s="96"/>
      <c r="G8024" s="96"/>
      <c r="H8024" s="96" t="s">
        <v>4</v>
      </c>
      <c r="I8024" s="96" t="s">
        <v>5</v>
      </c>
      <c r="J8024" s="96" t="s">
        <v>6</v>
      </c>
      <c r="K8024" s="96" t="s">
        <v>257</v>
      </c>
      <c r="L8024" s="96" t="s">
        <v>258</v>
      </c>
      <c r="M8024" s="96"/>
    </row>
    <row r="8025" spans="2:13" ht="10" hidden="1" customHeight="1" outlineLevel="1" x14ac:dyDescent="0.15">
      <c r="H8025" s="1"/>
      <c r="I8025" s="1"/>
      <c r="J8025" s="1"/>
      <c r="K8025" s="1"/>
      <c r="L8025" s="1"/>
    </row>
    <row r="8026" spans="2:13" ht="15" hidden="1" customHeight="1" outlineLevel="1" x14ac:dyDescent="0.15">
      <c r="D8026" s="9" t="s">
        <v>323</v>
      </c>
      <c r="E8026" s="1"/>
      <c r="F8026" s="1"/>
      <c r="H8026" s="65"/>
      <c r="I8026" s="1"/>
      <c r="J8026" s="1"/>
      <c r="K8026" s="1"/>
      <c r="L8026" s="1"/>
    </row>
    <row r="8027" spans="2:13" s="1" customFormat="1" ht="15" hidden="1" customHeight="1" outlineLevel="1" x14ac:dyDescent="0.15">
      <c r="B8027" s="7"/>
      <c r="D8027" s="63" t="s">
        <v>317</v>
      </c>
      <c r="F8027" s="8" t="s">
        <v>18</v>
      </c>
      <c r="H8027" s="23"/>
      <c r="I8027" s="23"/>
      <c r="J8027" s="23"/>
      <c r="K8027" s="23"/>
      <c r="L8027" s="23"/>
    </row>
    <row r="8028" spans="2:13" s="1" customFormat="1" ht="15" hidden="1" customHeight="1" outlineLevel="1" x14ac:dyDescent="0.15">
      <c r="B8028" s="7"/>
      <c r="D8028" s="63" t="s">
        <v>302</v>
      </c>
      <c r="F8028" s="8" t="s">
        <v>18</v>
      </c>
      <c r="H8028" s="23"/>
      <c r="I8028" s="23"/>
      <c r="J8028" s="23"/>
      <c r="K8028" s="23"/>
      <c r="L8028" s="23"/>
    </row>
    <row r="8029" spans="2:13" s="1" customFormat="1" ht="15" hidden="1" customHeight="1" outlineLevel="1" x14ac:dyDescent="0.15">
      <c r="B8029" s="7"/>
      <c r="D8029" s="63" t="s">
        <v>303</v>
      </c>
      <c r="F8029" s="8" t="s">
        <v>18</v>
      </c>
      <c r="H8029" s="23"/>
      <c r="I8029" s="23"/>
      <c r="J8029" s="23"/>
      <c r="K8029" s="23"/>
      <c r="L8029" s="23"/>
    </row>
    <row r="8030" spans="2:13" s="1" customFormat="1" ht="15" hidden="1" customHeight="1" outlineLevel="1" x14ac:dyDescent="0.15">
      <c r="B8030" s="7"/>
      <c r="D8030" s="63" t="s">
        <v>304</v>
      </c>
      <c r="F8030" s="8" t="s">
        <v>18</v>
      </c>
      <c r="H8030" s="23"/>
      <c r="I8030" s="23"/>
      <c r="J8030" s="23"/>
      <c r="K8030" s="23"/>
      <c r="L8030" s="23"/>
    </row>
    <row r="8031" spans="2:13" s="1" customFormat="1" ht="15" hidden="1" customHeight="1" outlineLevel="1" x14ac:dyDescent="0.15">
      <c r="B8031" s="7"/>
      <c r="D8031" s="63" t="s">
        <v>318</v>
      </c>
      <c r="F8031" s="8" t="s">
        <v>18</v>
      </c>
      <c r="H8031" s="23"/>
      <c r="I8031" s="23"/>
      <c r="J8031" s="23"/>
      <c r="K8031" s="23"/>
      <c r="L8031" s="23"/>
    </row>
    <row r="8032" spans="2:13" s="1" customFormat="1" ht="15" hidden="1" customHeight="1" outlineLevel="1" x14ac:dyDescent="0.15">
      <c r="B8032" s="7"/>
      <c r="D8032" s="63" t="s">
        <v>319</v>
      </c>
      <c r="F8032" s="8" t="s">
        <v>18</v>
      </c>
      <c r="H8032" s="23"/>
      <c r="I8032" s="23"/>
      <c r="J8032" s="23"/>
      <c r="K8032" s="23"/>
      <c r="L8032" s="23"/>
    </row>
    <row r="8033" spans="2:13" s="1" customFormat="1" ht="15" hidden="1" customHeight="1" outlineLevel="1" x14ac:dyDescent="0.15">
      <c r="B8033" s="7"/>
      <c r="D8033" s="63" t="s">
        <v>320</v>
      </c>
      <c r="F8033" s="8" t="s">
        <v>18</v>
      </c>
      <c r="H8033" s="23"/>
      <c r="I8033" s="23"/>
      <c r="J8033" s="23"/>
      <c r="K8033" s="23"/>
      <c r="L8033" s="23"/>
    </row>
    <row r="8034" spans="2:13" s="1" customFormat="1" ht="15" hidden="1" customHeight="1" outlineLevel="1" x14ac:dyDescent="0.15">
      <c r="B8034" s="7"/>
      <c r="D8034" s="63" t="s">
        <v>321</v>
      </c>
      <c r="F8034" s="8" t="s">
        <v>18</v>
      </c>
      <c r="H8034" s="23"/>
      <c r="I8034" s="23"/>
      <c r="J8034" s="23"/>
      <c r="K8034" s="23"/>
      <c r="L8034" s="23"/>
    </row>
    <row r="8035" spans="2:13" ht="4" hidden="1" customHeight="1" outlineLevel="1" x14ac:dyDescent="0.15">
      <c r="D8035" s="1"/>
      <c r="E8035" s="1"/>
      <c r="F8035" s="1"/>
      <c r="H8035" s="1"/>
      <c r="I8035" s="1"/>
      <c r="J8035" s="1"/>
      <c r="K8035" s="1"/>
      <c r="L8035" s="1"/>
    </row>
    <row r="8036" spans="2:13" s="1" customFormat="1" ht="15" hidden="1" customHeight="1" outlineLevel="1" x14ac:dyDescent="0.15">
      <c r="B8036" s="7"/>
      <c r="D8036" s="66" t="s">
        <v>327</v>
      </c>
      <c r="F8036" s="8" t="s">
        <v>18</v>
      </c>
      <c r="H8036" s="23"/>
      <c r="I8036" s="23"/>
      <c r="J8036" s="23"/>
      <c r="K8036" s="23"/>
      <c r="L8036" s="23"/>
    </row>
    <row r="8037" spans="2:13" ht="4" hidden="1" customHeight="1" outlineLevel="1" x14ac:dyDescent="0.15">
      <c r="D8037" s="1"/>
      <c r="E8037" s="1"/>
      <c r="F8037" s="1"/>
      <c r="H8037" s="1"/>
      <c r="I8037" s="1"/>
      <c r="J8037" s="1"/>
      <c r="K8037" s="1"/>
      <c r="L8037" s="1"/>
    </row>
    <row r="8038" spans="2:13" s="1" customFormat="1" ht="15" hidden="1" customHeight="1" outlineLevel="1" x14ac:dyDescent="0.15">
      <c r="B8038" s="7"/>
      <c r="D8038" s="60" t="s">
        <v>310</v>
      </c>
      <c r="E8038"/>
      <c r="F8038" s="8" t="s">
        <v>18</v>
      </c>
      <c r="H8038" s="28">
        <f>SUM(H8027:H8034, H8036)</f>
        <v>0</v>
      </c>
      <c r="I8038" s="28">
        <f t="shared" ref="I8038:L8038" si="465">SUM(I8027:I8034, I8036)</f>
        <v>0</v>
      </c>
      <c r="J8038" s="28">
        <f t="shared" si="465"/>
        <v>0</v>
      </c>
      <c r="K8038" s="28">
        <f t="shared" si="465"/>
        <v>0</v>
      </c>
      <c r="L8038" s="28">
        <f t="shared" si="465"/>
        <v>0</v>
      </c>
    </row>
    <row r="8039" spans="2:13" hidden="1" outlineLevel="1" x14ac:dyDescent="0.15">
      <c r="D8039" s="1"/>
      <c r="E8039" s="1"/>
      <c r="F8039" s="1"/>
      <c r="H8039" s="1"/>
      <c r="I8039" s="1"/>
      <c r="J8039" s="1"/>
      <c r="K8039" s="1"/>
      <c r="L8039" s="1"/>
    </row>
    <row r="8040" spans="2:13" s="1" customFormat="1" ht="18" hidden="1" customHeight="1" outlineLevel="1" x14ac:dyDescent="0.15">
      <c r="B8040" s="7"/>
      <c r="C8040" s="95" t="s">
        <v>322</v>
      </c>
      <c r="D8040" s="95"/>
      <c r="E8040" s="95"/>
      <c r="F8040" s="96"/>
      <c r="G8040" s="96"/>
      <c r="H8040" s="96" t="s">
        <v>4</v>
      </c>
      <c r="I8040" s="96" t="s">
        <v>5</v>
      </c>
      <c r="J8040" s="96" t="s">
        <v>6</v>
      </c>
      <c r="K8040" s="96" t="s">
        <v>257</v>
      </c>
      <c r="L8040" s="96" t="s">
        <v>258</v>
      </c>
      <c r="M8040" s="96"/>
    </row>
    <row r="8041" spans="2:13" ht="10" hidden="1" customHeight="1" outlineLevel="1" x14ac:dyDescent="0.15">
      <c r="H8041" s="1"/>
      <c r="I8041" s="1"/>
      <c r="J8041" s="1"/>
      <c r="K8041" s="1"/>
      <c r="L8041" s="1"/>
    </row>
    <row r="8042" spans="2:13" ht="15" hidden="1" customHeight="1" outlineLevel="1" x14ac:dyDescent="0.15">
      <c r="D8042" s="61" t="s">
        <v>308</v>
      </c>
      <c r="H8042" s="102" t="str" cm="1">
        <f t="array" ref="H8042">IF(OR(E8043:E8050 = "!"), "Red alert = missing data","")</f>
        <v/>
      </c>
      <c r="I8042" s="1"/>
      <c r="J8042" s="1"/>
      <c r="K8042" s="1"/>
      <c r="L8042" s="1"/>
    </row>
    <row r="8043" spans="2:13" s="1" customFormat="1" ht="15" hidden="1" customHeight="1" outlineLevel="1" x14ac:dyDescent="0.15">
      <c r="B8043" s="7"/>
      <c r="D8043" s="64" t="str">
        <f t="shared" ref="D8043:D8050" si="466">D8027</f>
        <v>[Role 1]</v>
      </c>
      <c r="E8043" s="62" t="str" cm="1">
        <f t="array" ref="E8043">IF(OR(H8027:L8027*H8043:L8043 &lt; H8027:L8027*1), "!", "")</f>
        <v/>
      </c>
      <c r="F8043" s="59" t="str">
        <f>F8014</f>
        <v>[currency code]</v>
      </c>
      <c r="H8043" s="23"/>
      <c r="I8043" s="23"/>
      <c r="J8043" s="23"/>
      <c r="K8043" s="23"/>
      <c r="L8043" s="23"/>
    </row>
    <row r="8044" spans="2:13" s="1" customFormat="1" ht="15" hidden="1" customHeight="1" outlineLevel="1" x14ac:dyDescent="0.15">
      <c r="B8044" s="7"/>
      <c r="D8044" s="64" t="str">
        <f t="shared" si="466"/>
        <v>[Role 2]</v>
      </c>
      <c r="E8044" s="62" t="str" cm="1">
        <f t="array" ref="E8044">IF(OR(H8028:L8028*H8044:L8044 &lt; H8028:L8028*1), "!", "")</f>
        <v/>
      </c>
      <c r="F8044" s="59" t="str">
        <f>F8014</f>
        <v>[currency code]</v>
      </c>
      <c r="H8044" s="23"/>
      <c r="I8044" s="23"/>
      <c r="J8044" s="23"/>
      <c r="K8044" s="23"/>
      <c r="L8044" s="23"/>
    </row>
    <row r="8045" spans="2:13" s="1" customFormat="1" ht="15" hidden="1" customHeight="1" outlineLevel="1" x14ac:dyDescent="0.15">
      <c r="B8045" s="7"/>
      <c r="D8045" s="64" t="str">
        <f t="shared" si="466"/>
        <v>[Role 3]</v>
      </c>
      <c r="E8045" s="62" t="str" cm="1">
        <f t="array" ref="E8045">IF(OR(H8029:L8029*H8045:L8045 &lt; H8029:L8029*1), "!", "")</f>
        <v/>
      </c>
      <c r="F8045" s="59" t="str">
        <f>F8014</f>
        <v>[currency code]</v>
      </c>
      <c r="H8045" s="23"/>
      <c r="I8045" s="23"/>
      <c r="J8045" s="23"/>
      <c r="K8045" s="23"/>
      <c r="L8045" s="23"/>
    </row>
    <row r="8046" spans="2:13" s="1" customFormat="1" ht="15" hidden="1" customHeight="1" outlineLevel="1" x14ac:dyDescent="0.15">
      <c r="B8046" s="7"/>
      <c r="D8046" s="64" t="str">
        <f t="shared" si="466"/>
        <v>[Role 4]</v>
      </c>
      <c r="E8046" s="62" t="str" cm="1">
        <f t="array" ref="E8046">IF(OR(H8030:L8030*H8046:L8046 &lt; H8030:L8030*1), "!", "")</f>
        <v/>
      </c>
      <c r="F8046" s="59" t="str">
        <f>F8014</f>
        <v>[currency code]</v>
      </c>
      <c r="H8046" s="23"/>
      <c r="I8046" s="23"/>
      <c r="J8046" s="23"/>
      <c r="K8046" s="23"/>
      <c r="L8046" s="23"/>
    </row>
    <row r="8047" spans="2:13" s="1" customFormat="1" ht="15" hidden="1" customHeight="1" outlineLevel="1" x14ac:dyDescent="0.15">
      <c r="B8047" s="7"/>
      <c r="D8047" s="64" t="str">
        <f t="shared" si="466"/>
        <v>[Role 5]</v>
      </c>
      <c r="E8047" s="62" t="str" cm="1">
        <f t="array" ref="E8047">IF(OR(H8031:L8031*H8047:L8047 &lt; H8031:L8031*1), "!", "")</f>
        <v/>
      </c>
      <c r="F8047" s="59" t="str">
        <f>F8014</f>
        <v>[currency code]</v>
      </c>
      <c r="H8047" s="23"/>
      <c r="I8047" s="23"/>
      <c r="J8047" s="23"/>
      <c r="K8047" s="23"/>
      <c r="L8047" s="23"/>
    </row>
    <row r="8048" spans="2:13" s="1" customFormat="1" ht="15" hidden="1" customHeight="1" outlineLevel="1" x14ac:dyDescent="0.15">
      <c r="B8048" s="7"/>
      <c r="D8048" s="64" t="str">
        <f t="shared" si="466"/>
        <v>[Role 6]</v>
      </c>
      <c r="E8048" s="62" t="str" cm="1">
        <f t="array" ref="E8048">IF(OR(H8032:L8032*H8048:L8048 &lt; H8032:L8032*1), "!", "")</f>
        <v/>
      </c>
      <c r="F8048" s="59" t="str">
        <f>F8014</f>
        <v>[currency code]</v>
      </c>
      <c r="H8048" s="23"/>
      <c r="I8048" s="23"/>
      <c r="J8048" s="23"/>
      <c r="K8048" s="23"/>
      <c r="L8048" s="23"/>
    </row>
    <row r="8049" spans="2:13" s="1" customFormat="1" ht="15" hidden="1" customHeight="1" outlineLevel="1" x14ac:dyDescent="0.15">
      <c r="B8049" s="7"/>
      <c r="D8049" s="64" t="str">
        <f t="shared" si="466"/>
        <v>[Role 7]</v>
      </c>
      <c r="E8049" s="62" t="str" cm="1">
        <f t="array" ref="E8049">IF(OR(H8033:L8033*H8049:L8049 &lt; H8033:L8033*1), "!", "")</f>
        <v/>
      </c>
      <c r="F8049" s="59" t="str">
        <f>F8014</f>
        <v>[currency code]</v>
      </c>
      <c r="H8049" s="23"/>
      <c r="I8049" s="23"/>
      <c r="J8049" s="23"/>
      <c r="K8049" s="23"/>
      <c r="L8049" s="23"/>
    </row>
    <row r="8050" spans="2:13" s="1" customFormat="1" ht="15" hidden="1" customHeight="1" outlineLevel="1" x14ac:dyDescent="0.15">
      <c r="B8050" s="7"/>
      <c r="D8050" s="64" t="str">
        <f t="shared" si="466"/>
        <v>[Role 8]</v>
      </c>
      <c r="E8050" s="62" t="str" cm="1">
        <f t="array" ref="E8050">IF(OR(H8034:L8034*H8050:L8050 &lt; H8034:L8034*1), "!", "")</f>
        <v/>
      </c>
      <c r="F8050" s="59" t="str">
        <f>F8014</f>
        <v>[currency code]</v>
      </c>
      <c r="H8050" s="23"/>
      <c r="I8050" s="23"/>
      <c r="J8050" s="23"/>
      <c r="K8050" s="23"/>
      <c r="L8050" s="23"/>
    </row>
    <row r="8051" spans="2:13" ht="10" hidden="1" customHeight="1" outlineLevel="1" x14ac:dyDescent="0.15">
      <c r="D8051" s="1"/>
      <c r="E8051" s="1"/>
      <c r="F8051" s="1"/>
      <c r="H8051" s="1"/>
      <c r="I8051" s="1"/>
      <c r="J8051" s="1"/>
      <c r="K8051" s="1"/>
      <c r="L8051" s="1"/>
    </row>
    <row r="8052" spans="2:13" ht="15" hidden="1" customHeight="1" outlineLevel="1" x14ac:dyDescent="0.15">
      <c r="D8052" s="61" t="s">
        <v>309</v>
      </c>
      <c r="E8052" s="1"/>
      <c r="F8052" s="1"/>
      <c r="H8052" s="104" t="s">
        <v>326</v>
      </c>
      <c r="I8052" s="1"/>
      <c r="J8052" s="1"/>
      <c r="K8052" s="1"/>
      <c r="L8052" s="1"/>
    </row>
    <row r="8053" spans="2:13" s="1" customFormat="1" ht="15" hidden="1" customHeight="1" outlineLevel="1" x14ac:dyDescent="0.15">
      <c r="B8053" s="7"/>
      <c r="D8053" s="64" t="str">
        <f t="shared" ref="D8053:D8060" si="467">D8027</f>
        <v>[Role 1]</v>
      </c>
      <c r="E8053" s="43"/>
      <c r="F8053" s="8" t="str">
        <f t="shared" ref="F8053:F8060" si="468">ReportingCurrency</f>
        <v>USD</v>
      </c>
      <c r="H8053" s="28">
        <f>IF(OR(H8016=0, H8027=0), 0, H8043/H8016)</f>
        <v>0</v>
      </c>
      <c r="I8053" s="28">
        <f>IF(OR(I8016=0, I8027=0), 0, I8043/I8016)</f>
        <v>0</v>
      </c>
      <c r="J8053" s="28">
        <f>IF(OR(J8016=0, J8027=0), 0, J8043/J8016)</f>
        <v>0</v>
      </c>
      <c r="K8053" s="28">
        <f>IF(OR(K8016=0, K8027=0), 0, K8043/K8016)</f>
        <v>0</v>
      </c>
      <c r="L8053" s="28">
        <f>IF(OR(L8016=0, L8027=0), 0, L8043/L8016)</f>
        <v>0</v>
      </c>
    </row>
    <row r="8054" spans="2:13" s="1" customFormat="1" ht="15" hidden="1" customHeight="1" outlineLevel="1" x14ac:dyDescent="0.15">
      <c r="B8054" s="7"/>
      <c r="D8054" s="64" t="str">
        <f t="shared" si="467"/>
        <v>[Role 2]</v>
      </c>
      <c r="E8054" s="43"/>
      <c r="F8054" s="8" t="str">
        <f t="shared" si="468"/>
        <v>USD</v>
      </c>
      <c r="H8054" s="28">
        <f>IF(OR(H8016=0, H8028=0), 0, H8044/H8016)</f>
        <v>0</v>
      </c>
      <c r="I8054" s="28">
        <f>IF(OR(I8016=0, I8028=0), 0, I8044/I8016)</f>
        <v>0</v>
      </c>
      <c r="J8054" s="28">
        <f>IF(OR(J8016=0, J8028=0), 0, J8044/J8016)</f>
        <v>0</v>
      </c>
      <c r="K8054" s="28">
        <f>IF(OR(K8016=0, K8028=0), 0, K8044/K8016)</f>
        <v>0</v>
      </c>
      <c r="L8054" s="28">
        <f>IF(OR(L8016=0, L8028=0), 0, L8044/L8016)</f>
        <v>0</v>
      </c>
    </row>
    <row r="8055" spans="2:13" s="1" customFormat="1" ht="15" hidden="1" customHeight="1" outlineLevel="1" x14ac:dyDescent="0.15">
      <c r="B8055" s="7"/>
      <c r="D8055" s="64" t="str">
        <f t="shared" si="467"/>
        <v>[Role 3]</v>
      </c>
      <c r="E8055" s="43"/>
      <c r="F8055" s="8" t="str">
        <f t="shared" si="468"/>
        <v>USD</v>
      </c>
      <c r="H8055" s="28">
        <f>IF(OR(H8016=0, H8029=0), 0, H8045/H8016)</f>
        <v>0</v>
      </c>
      <c r="I8055" s="28">
        <f>IF(OR(I8016=0, I8029=0), 0, I8045/I8016)</f>
        <v>0</v>
      </c>
      <c r="J8055" s="28">
        <f>IF(OR(J8016=0, J8029=0), 0, J8045/J8016)</f>
        <v>0</v>
      </c>
      <c r="K8055" s="28">
        <f>IF(OR(K8016=0, K8029=0), 0, K8045/K8016)</f>
        <v>0</v>
      </c>
      <c r="L8055" s="28">
        <f>IF(OR(L8016=0, L8029=0), 0, L8045/L8016)</f>
        <v>0</v>
      </c>
    </row>
    <row r="8056" spans="2:13" s="1" customFormat="1" ht="15" hidden="1" customHeight="1" outlineLevel="1" x14ac:dyDescent="0.15">
      <c r="B8056" s="7"/>
      <c r="D8056" s="64" t="str">
        <f t="shared" si="467"/>
        <v>[Role 4]</v>
      </c>
      <c r="E8056" s="43"/>
      <c r="F8056" s="8" t="str">
        <f t="shared" si="468"/>
        <v>USD</v>
      </c>
      <c r="H8056" s="28">
        <f>IF(OR(H8016=0, H8030=0), 0, H8046/H8016)</f>
        <v>0</v>
      </c>
      <c r="I8056" s="28">
        <f>IF(OR(I8016=0, I8030=0), 0, I8046/I8016)</f>
        <v>0</v>
      </c>
      <c r="J8056" s="28">
        <f>IF(OR(J8016=0, J8030=0), 0, J8046/J8016)</f>
        <v>0</v>
      </c>
      <c r="K8056" s="28">
        <f>IF(OR(K8016=0, K8030=0), 0, K8046/K8016)</f>
        <v>0</v>
      </c>
      <c r="L8056" s="28">
        <f>IF(OR(L8016=0, L8030=0), 0, L8046/L8016)</f>
        <v>0</v>
      </c>
    </row>
    <row r="8057" spans="2:13" s="1" customFormat="1" ht="15" hidden="1" customHeight="1" outlineLevel="1" x14ac:dyDescent="0.15">
      <c r="B8057" s="7"/>
      <c r="D8057" s="64" t="str">
        <f t="shared" si="467"/>
        <v>[Role 5]</v>
      </c>
      <c r="E8057" s="43"/>
      <c r="F8057" s="8" t="str">
        <f t="shared" si="468"/>
        <v>USD</v>
      </c>
      <c r="H8057" s="28">
        <f>IF(OR(H8016=0, H8031=0), 0, H8047/H8016)</f>
        <v>0</v>
      </c>
      <c r="I8057" s="28">
        <f>IF(OR(I8016=0, I8031=0), 0, I8047/I8016)</f>
        <v>0</v>
      </c>
      <c r="J8057" s="28">
        <f>IF(OR(J8016=0, J8031=0), 0, J8047/J8016)</f>
        <v>0</v>
      </c>
      <c r="K8057" s="28">
        <f>IF(OR(K8016=0, K8031=0), 0, K8047/K8016)</f>
        <v>0</v>
      </c>
      <c r="L8057" s="28">
        <f>IF(OR(L8016=0, L8031=0), 0, L8047/L8016)</f>
        <v>0</v>
      </c>
    </row>
    <row r="8058" spans="2:13" s="1" customFormat="1" ht="15" hidden="1" customHeight="1" outlineLevel="1" x14ac:dyDescent="0.15">
      <c r="B8058" s="7"/>
      <c r="D8058" s="64" t="str">
        <f t="shared" si="467"/>
        <v>[Role 6]</v>
      </c>
      <c r="E8058" s="43"/>
      <c r="F8058" s="8" t="str">
        <f t="shared" si="468"/>
        <v>USD</v>
      </c>
      <c r="H8058" s="28">
        <f>IF(OR(H8016=0, H8032=0), 0, H8048/H8016)</f>
        <v>0</v>
      </c>
      <c r="I8058" s="28">
        <f>IF(OR(I8016=0, I8032=0), 0, I8048/I8016)</f>
        <v>0</v>
      </c>
      <c r="J8058" s="28">
        <f>IF(OR(J8016=0, J8032=0), 0, J8048/J8016)</f>
        <v>0</v>
      </c>
      <c r="K8058" s="28">
        <f>IF(OR(K8016=0, K8032=0), 0, K8048/K8016)</f>
        <v>0</v>
      </c>
      <c r="L8058" s="28">
        <f>IF(OR(L8016=0, L8032=0), 0, L8048/L8016)</f>
        <v>0</v>
      </c>
    </row>
    <row r="8059" spans="2:13" s="1" customFormat="1" ht="15" hidden="1" customHeight="1" outlineLevel="1" x14ac:dyDescent="0.15">
      <c r="B8059" s="7"/>
      <c r="D8059" s="64" t="str">
        <f t="shared" si="467"/>
        <v>[Role 7]</v>
      </c>
      <c r="E8059" s="43"/>
      <c r="F8059" s="8" t="str">
        <f t="shared" si="468"/>
        <v>USD</v>
      </c>
      <c r="H8059" s="28">
        <f>IF(OR(H8016=0, H8033=0), 0, H8049/H8016)</f>
        <v>0</v>
      </c>
      <c r="I8059" s="28">
        <f>IF(OR(I8016=0, I8033=0), 0, I8049/I8016)</f>
        <v>0</v>
      </c>
      <c r="J8059" s="28">
        <f>IF(OR(J8016=0, J8033=0), 0, J8049/J8016)</f>
        <v>0</v>
      </c>
      <c r="K8059" s="28">
        <f>IF(OR(K8016=0, K8033=0), 0, K8049/K8016)</f>
        <v>0</v>
      </c>
      <c r="L8059" s="28">
        <f>IF(OR(L8016=0, L8033=0), 0, L8049/L8016)</f>
        <v>0</v>
      </c>
    </row>
    <row r="8060" spans="2:13" s="1" customFormat="1" ht="15" hidden="1" customHeight="1" outlineLevel="1" x14ac:dyDescent="0.15">
      <c r="B8060" s="7"/>
      <c r="D8060" s="64" t="str">
        <f t="shared" si="467"/>
        <v>[Role 8]</v>
      </c>
      <c r="E8060" s="43"/>
      <c r="F8060" s="8" t="str">
        <f t="shared" si="468"/>
        <v>USD</v>
      </c>
      <c r="H8060" s="28">
        <f>IF(OR(H8016=0, H8034=0), 0, H8050/H8016)</f>
        <v>0</v>
      </c>
      <c r="I8060" s="28">
        <f>IF(OR(I8016=0, I8034=0), 0, I8050/I8016)</f>
        <v>0</v>
      </c>
      <c r="J8060" s="28">
        <f>IF(OR(J8016=0, J8034=0), 0, J8050/J8016)</f>
        <v>0</v>
      </c>
      <c r="K8060" s="28">
        <f>IF(OR(K8016=0, K8034=0), 0, K8050/K8016)</f>
        <v>0</v>
      </c>
      <c r="L8060" s="28">
        <f>IF(OR(L8016=0, L8034=0), 0, L8050/L8016)</f>
        <v>0</v>
      </c>
    </row>
    <row r="8061" spans="2:13" hidden="1" outlineLevel="1" x14ac:dyDescent="0.15"/>
    <row r="8062" spans="2:13" s="1" customFormat="1" ht="18" hidden="1" customHeight="1" outlineLevel="1" x14ac:dyDescent="0.15">
      <c r="B8062" s="7"/>
      <c r="C8062" s="95" t="s">
        <v>10</v>
      </c>
      <c r="D8062" s="95"/>
      <c r="E8062" s="95"/>
      <c r="F8062" s="96"/>
      <c r="G8062" s="96"/>
      <c r="H8062" s="103" t="s">
        <v>4</v>
      </c>
      <c r="I8062" s="96" t="s">
        <v>5</v>
      </c>
      <c r="J8062" s="96" t="s">
        <v>6</v>
      </c>
      <c r="K8062" s="96" t="s">
        <v>257</v>
      </c>
      <c r="L8062" s="96" t="s">
        <v>258</v>
      </c>
      <c r="M8062" s="96"/>
    </row>
    <row r="8063" spans="2:13" ht="10" hidden="1" customHeight="1" outlineLevel="1" x14ac:dyDescent="0.15"/>
    <row r="8064" spans="2:13" s="1" customFormat="1" ht="15" hidden="1" customHeight="1" outlineLevel="1" x14ac:dyDescent="0.15">
      <c r="B8064" s="7"/>
      <c r="D8064" s="9" t="s">
        <v>17</v>
      </c>
      <c r="F8064" s="8" t="s">
        <v>9</v>
      </c>
      <c r="H8064" s="29">
        <f>H8038</f>
        <v>0</v>
      </c>
      <c r="I8064" s="29">
        <f>I8038</f>
        <v>0</v>
      </c>
      <c r="J8064" s="29">
        <f>J8038</f>
        <v>0</v>
      </c>
      <c r="K8064" s="29">
        <f>K8038</f>
        <v>0</v>
      </c>
      <c r="L8064" s="29">
        <f>L8038</f>
        <v>0</v>
      </c>
    </row>
    <row r="8065" spans="2:13" ht="4" hidden="1" customHeight="1" outlineLevel="1" x14ac:dyDescent="0.15">
      <c r="D8065" s="9"/>
      <c r="F8065" s="1"/>
      <c r="H8065" s="1"/>
      <c r="I8065" s="1"/>
      <c r="J8065" s="1"/>
      <c r="K8065" s="1"/>
      <c r="L8065" s="1"/>
    </row>
    <row r="8066" spans="2:13" s="1" customFormat="1" ht="15" hidden="1" customHeight="1" outlineLevel="1" x14ac:dyDescent="0.15">
      <c r="B8066" s="7"/>
      <c r="D8066" s="9" t="s">
        <v>249</v>
      </c>
      <c r="F8066" s="8" t="s">
        <v>9</v>
      </c>
      <c r="H8066" s="29" cm="1">
        <f t="array" ref="H8066">SUM(H8027:H8034 * (H8043:H8050 &lt;H8014))</f>
        <v>0</v>
      </c>
      <c r="I8066" s="29" cm="1">
        <f t="array" ref="I8066">SUM(I8027:I8034 * (I8043:I8050 &lt;I8014))</f>
        <v>0</v>
      </c>
      <c r="J8066" s="29" cm="1">
        <f t="array" ref="J8066">SUM(J8027:J8034 * (J8043:J8050 &lt;J8014))</f>
        <v>0</v>
      </c>
      <c r="K8066" s="29" cm="1">
        <f t="array" ref="K8066">SUM(K8027:K8034 * (K8043:K8050 &lt;K8014))</f>
        <v>0</v>
      </c>
      <c r="L8066" s="29" cm="1">
        <f t="array" ref="L8066">SUM(L8027:L8034 * (L8043:L8050 &lt;L8014))</f>
        <v>0</v>
      </c>
    </row>
    <row r="8067" spans="2:13" ht="4" hidden="1" customHeight="1" outlineLevel="1" x14ac:dyDescent="0.15">
      <c r="D8067" s="9"/>
      <c r="F8067" s="1"/>
      <c r="H8067" s="1"/>
      <c r="I8067" s="1"/>
      <c r="J8067" s="1"/>
      <c r="K8067" s="1"/>
      <c r="L8067" s="1"/>
    </row>
    <row r="8068" spans="2:13" s="1" customFormat="1" ht="15" hidden="1" customHeight="1" outlineLevel="1" x14ac:dyDescent="0.15">
      <c r="B8068" s="7"/>
      <c r="D8068" s="9" t="s">
        <v>11</v>
      </c>
      <c r="F8068" s="8" t="str">
        <f>ReportingCurrencyUnitLables</f>
        <v>USD 000s</v>
      </c>
      <c r="H8068" s="29">
        <f>H8018 * H8038 / 1000</f>
        <v>0</v>
      </c>
      <c r="I8068" s="105">
        <f t="shared" ref="I8068:L8068" si="469">I8018 * I8038 / 1000</f>
        <v>0</v>
      </c>
      <c r="J8068" s="29">
        <f t="shared" si="469"/>
        <v>0</v>
      </c>
      <c r="K8068" s="29">
        <f t="shared" si="469"/>
        <v>0</v>
      </c>
      <c r="L8068" s="29">
        <f t="shared" si="469"/>
        <v>0</v>
      </c>
    </row>
    <row r="8069" spans="2:13" ht="4" hidden="1" customHeight="1" outlineLevel="1" x14ac:dyDescent="0.15">
      <c r="D8069" s="9"/>
      <c r="F8069" s="1"/>
      <c r="H8069" s="1"/>
      <c r="I8069" s="1"/>
      <c r="J8069" s="1"/>
      <c r="K8069" s="1"/>
      <c r="L8069" s="1"/>
    </row>
    <row r="8070" spans="2:13" s="1" customFormat="1" ht="15" hidden="1" customHeight="1" outlineLevel="1" x14ac:dyDescent="0.15">
      <c r="B8070" s="7"/>
      <c r="D8070" s="9" t="s">
        <v>13</v>
      </c>
      <c r="F8070" s="8" t="s">
        <v>14</v>
      </c>
      <c r="H8070" s="30">
        <f>IF(H8064=0,0,H8066 / H8064)</f>
        <v>0</v>
      </c>
      <c r="I8070" s="30">
        <f>IF(I8064=0,0,I8066 / I8064)</f>
        <v>0</v>
      </c>
      <c r="J8070" s="30">
        <f>IF(J8064=0,0,J8066 / J8064)</f>
        <v>0</v>
      </c>
      <c r="K8070" s="30">
        <f>IF(K8064=0,0,K8066 / K8064)</f>
        <v>0</v>
      </c>
      <c r="L8070" s="30">
        <f>IF(L8064=0,0,L8066 / L8064)</f>
        <v>0</v>
      </c>
    </row>
    <row r="8071" spans="2:13" ht="4" hidden="1" customHeight="1" outlineLevel="1" x14ac:dyDescent="0.15">
      <c r="D8071" s="9"/>
      <c r="F8071" s="1"/>
      <c r="H8071" s="1"/>
      <c r="I8071" s="1"/>
      <c r="J8071" s="1"/>
      <c r="K8071" s="1"/>
      <c r="L8071" s="1"/>
    </row>
    <row r="8072" spans="2:13" ht="15" hidden="1" customHeight="1" outlineLevel="1" x14ac:dyDescent="0.15">
      <c r="D8072" s="9" t="s">
        <v>301</v>
      </c>
      <c r="F8072" s="8" t="str">
        <f>ReportingCurrencyUnitLables</f>
        <v>USD 000s</v>
      </c>
      <c r="G8072" s="1"/>
      <c r="H8072" s="105" cm="1">
        <f t="array" ref="H8072">SUM((H8053:H8060&lt;H8018) * (H8018 - H8053:H8060) * H8027:H8034) / 1000</f>
        <v>0</v>
      </c>
      <c r="I8072" s="105" cm="1">
        <f t="array" ref="I8072">SUM((I8053:I8060&lt;I8018) * (I8018 - I8053:I8060) * I8027:I8034) / 1000</f>
        <v>0</v>
      </c>
      <c r="J8072" s="105" cm="1">
        <f t="array" ref="J8072">SUM((J8053:J8060&lt;J8018) * (J8018 - J8053:J8060) * J8027:J8034) / 1000</f>
        <v>0</v>
      </c>
      <c r="K8072" s="105" cm="1">
        <f t="array" ref="K8072">SUM((K8053:K8060&lt;K8018) * (K8018 - K8053:K8060) * K8027:K8034) / 1000</f>
        <v>0</v>
      </c>
      <c r="L8072" s="105" cm="1">
        <f t="array" ref="L8072">SUM((L8053:L8060&lt;L8018) * (L8018 - L8053:L8060) * L8027:L8034) / 1000</f>
        <v>0</v>
      </c>
    </row>
    <row r="8073" spans="2:13" ht="4" hidden="1" customHeight="1" outlineLevel="1" x14ac:dyDescent="0.15">
      <c r="D8073" s="9"/>
      <c r="F8073" s="1"/>
      <c r="H8073" s="1"/>
      <c r="I8073" s="1"/>
      <c r="J8073" s="1"/>
      <c r="K8073" s="1"/>
      <c r="L8073" s="1"/>
    </row>
    <row r="8074" spans="2:13" s="1" customFormat="1" ht="15" hidden="1" customHeight="1" outlineLevel="1" x14ac:dyDescent="0.15">
      <c r="B8074" s="7"/>
      <c r="D8074" s="9" t="s">
        <v>252</v>
      </c>
      <c r="F8074" s="8" t="s">
        <v>250</v>
      </c>
      <c r="H8074" s="30">
        <f>IF(H8068=0, 0, H8072/H8068)</f>
        <v>0</v>
      </c>
      <c r="I8074" s="30">
        <f>IF(I8068=0, 0, I8072/I8068)</f>
        <v>0</v>
      </c>
      <c r="J8074" s="30">
        <f>IF(J8068=0, 0, J8072/J8068)</f>
        <v>0</v>
      </c>
      <c r="K8074" s="30">
        <f>IF(K8068=0, 0, K8072/K8068)</f>
        <v>0</v>
      </c>
      <c r="L8074" s="30">
        <f>IF(L8068=0, 0, L8072/L8068)</f>
        <v>0</v>
      </c>
    </row>
    <row r="8075" spans="2:13" ht="4" hidden="1" customHeight="1" outlineLevel="1" x14ac:dyDescent="0.15">
      <c r="D8075" s="9"/>
      <c r="F8075" s="1"/>
      <c r="H8075" s="1"/>
      <c r="I8075" s="1"/>
      <c r="J8075" s="1"/>
      <c r="K8075" s="1"/>
      <c r="L8075" s="1"/>
    </row>
    <row r="8076" spans="2:13" s="1" customFormat="1" ht="15" hidden="1" customHeight="1" outlineLevel="1" x14ac:dyDescent="0.15">
      <c r="B8076" s="7"/>
      <c r="C8076" s="7"/>
      <c r="D8076" s="9" t="s">
        <v>251</v>
      </c>
      <c r="F8076" s="8" t="s">
        <v>259</v>
      </c>
      <c r="H8076" s="31"/>
      <c r="I8076" s="30">
        <f>IF(H8074=0, 0, -(I8074-H8074) / H8074)</f>
        <v>0</v>
      </c>
      <c r="J8076" s="30">
        <f>IF(I8074=0, 0, -(J8074-I8074) / I8074)</f>
        <v>0</v>
      </c>
      <c r="K8076" s="30">
        <f>IF(J8074=0, 0, -(K8074-J8074) / J8074)</f>
        <v>0</v>
      </c>
      <c r="L8076" s="30">
        <f>IF(K8074=0, 0, -(L8074-K8074) / K8074)</f>
        <v>0</v>
      </c>
    </row>
    <row r="8077" spans="2:13" hidden="1" outlineLevel="1" x14ac:dyDescent="0.15"/>
    <row r="8078" spans="2:13" s="1" customFormat="1" ht="18" hidden="1" customHeight="1" outlineLevel="1" x14ac:dyDescent="0.15">
      <c r="B8078" s="7"/>
      <c r="C8078" s="95" t="s">
        <v>241</v>
      </c>
      <c r="D8078" s="95"/>
      <c r="E8078" s="97">
        <f>IF(AND(J8005 = "Yes", OR(ISBLANK(Worker_Type_Filter), Worker_Type_Filter = H8010),
 OR(ISBLANK(Country_Filter), Country_Filter = J8010)), 1, 0)</f>
        <v>1</v>
      </c>
      <c r="F8078" s="96"/>
      <c r="G8078" s="96"/>
      <c r="H8078" s="96" t="s">
        <v>4</v>
      </c>
      <c r="I8078" s="96" t="s">
        <v>5</v>
      </c>
      <c r="J8078" s="96" t="s">
        <v>6</v>
      </c>
      <c r="K8078" s="96" t="s">
        <v>257</v>
      </c>
      <c r="L8078" s="96" t="s">
        <v>258</v>
      </c>
      <c r="M8078" s="96"/>
    </row>
    <row r="8079" spans="2:13" ht="10" hidden="1" customHeight="1" outlineLevel="1" x14ac:dyDescent="0.15">
      <c r="C8079" s="44" t="s">
        <v>248</v>
      </c>
    </row>
    <row r="8080" spans="2:13" ht="4" hidden="1" customHeight="1" outlineLevel="1" x14ac:dyDescent="0.15"/>
    <row r="8081" spans="2:14" s="1" customFormat="1" ht="15" hidden="1" customHeight="1" outlineLevel="1" x14ac:dyDescent="0.15">
      <c r="B8081" s="7"/>
      <c r="C8081" s="19">
        <v>1</v>
      </c>
      <c r="D8081" s="9" t="s">
        <v>17</v>
      </c>
      <c r="F8081" s="8" t="s">
        <v>9</v>
      </c>
      <c r="H8081" s="29">
        <f>H8064 * $E8078</f>
        <v>0</v>
      </c>
      <c r="I8081" s="29">
        <f>I8064 * $E8078</f>
        <v>0</v>
      </c>
      <c r="J8081" s="29">
        <f>J8064 * $E8078</f>
        <v>0</v>
      </c>
      <c r="K8081" s="29">
        <f>K8064 * $E8078</f>
        <v>0</v>
      </c>
      <c r="L8081" s="29">
        <f>L8064 * $E8078</f>
        <v>0</v>
      </c>
    </row>
    <row r="8082" spans="2:14" ht="4" hidden="1" customHeight="1" outlineLevel="1" x14ac:dyDescent="0.15">
      <c r="D8082" s="9"/>
      <c r="F8082" s="1"/>
      <c r="H8082" s="1"/>
      <c r="I8082" s="1"/>
      <c r="J8082" s="1"/>
      <c r="K8082" s="1"/>
      <c r="L8082" s="1"/>
    </row>
    <row r="8083" spans="2:14" s="1" customFormat="1" ht="15" hidden="1" customHeight="1" outlineLevel="1" x14ac:dyDescent="0.15">
      <c r="B8083" s="7"/>
      <c r="C8083" s="19">
        <v>2</v>
      </c>
      <c r="D8083" s="9" t="s">
        <v>249</v>
      </c>
      <c r="F8083" s="8" t="s">
        <v>9</v>
      </c>
      <c r="H8083" s="29">
        <f>H8066 * $E8078</f>
        <v>0</v>
      </c>
      <c r="I8083" s="29">
        <f>I8066 * $E8078</f>
        <v>0</v>
      </c>
      <c r="J8083" s="29">
        <f>J8066 * $E8078</f>
        <v>0</v>
      </c>
      <c r="K8083" s="29">
        <f>K8066 * $E8078</f>
        <v>0</v>
      </c>
      <c r="L8083" s="29">
        <f>L8066 * $E8078</f>
        <v>0</v>
      </c>
    </row>
    <row r="8084" spans="2:14" ht="4" hidden="1" customHeight="1" outlineLevel="1" x14ac:dyDescent="0.15">
      <c r="D8084" s="9"/>
      <c r="F8084" s="1"/>
      <c r="H8084" s="1"/>
      <c r="I8084" s="1"/>
      <c r="J8084" s="1"/>
      <c r="K8084" s="1"/>
      <c r="L8084" s="1"/>
    </row>
    <row r="8085" spans="2:14" s="1" customFormat="1" ht="15" hidden="1" customHeight="1" outlineLevel="1" x14ac:dyDescent="0.15">
      <c r="B8085" s="7"/>
      <c r="C8085" s="19">
        <v>3</v>
      </c>
      <c r="D8085" s="9" t="s">
        <v>11</v>
      </c>
      <c r="F8085" s="8" t="str">
        <f>ReportingCurrencyUnitLables</f>
        <v>USD 000s</v>
      </c>
      <c r="H8085" s="29">
        <f>H8068 * $E8078</f>
        <v>0</v>
      </c>
      <c r="I8085" s="29">
        <f>I8068 * $E8078</f>
        <v>0</v>
      </c>
      <c r="J8085" s="29">
        <f>J8068 * $E8078</f>
        <v>0</v>
      </c>
      <c r="K8085" s="29">
        <f>K8068 * $E8078</f>
        <v>0</v>
      </c>
      <c r="L8085" s="29">
        <f>L8068 * $E8078</f>
        <v>0</v>
      </c>
    </row>
    <row r="8086" spans="2:14" ht="4" hidden="1" customHeight="1" outlineLevel="1" x14ac:dyDescent="0.15">
      <c r="D8086" s="9"/>
      <c r="F8086" s="1"/>
      <c r="H8086" s="1"/>
      <c r="I8086" s="1"/>
      <c r="J8086" s="1"/>
      <c r="K8086" s="1"/>
      <c r="L8086" s="1"/>
    </row>
    <row r="8087" spans="2:14" s="1" customFormat="1" ht="15" hidden="1" customHeight="1" outlineLevel="1" x14ac:dyDescent="0.15">
      <c r="B8087" s="7"/>
      <c r="C8087" s="19">
        <v>4</v>
      </c>
      <c r="D8087" s="9" t="s">
        <v>256</v>
      </c>
      <c r="F8087" s="8" t="str">
        <f>ReportingCurrencyUnitLables</f>
        <v>USD 000s</v>
      </c>
      <c r="H8087" s="29">
        <f>H8072 * $E8078</f>
        <v>0</v>
      </c>
      <c r="I8087" s="29">
        <f>I8072 * $E8078</f>
        <v>0</v>
      </c>
      <c r="J8087" s="29">
        <f>J8072 * $E8078</f>
        <v>0</v>
      </c>
      <c r="K8087" s="29">
        <f>K8072 * $E8078</f>
        <v>0</v>
      </c>
      <c r="L8087" s="29">
        <f>L8072 * $E8078</f>
        <v>0</v>
      </c>
    </row>
    <row r="8088" spans="2:14" ht="4" hidden="1" customHeight="1" outlineLevel="1" x14ac:dyDescent="0.15">
      <c r="D8088" s="9"/>
      <c r="F8088" s="1"/>
      <c r="H8088" s="1"/>
      <c r="I8088" s="1"/>
      <c r="J8088" s="1"/>
      <c r="K8088" s="1"/>
      <c r="L8088" s="1"/>
    </row>
    <row r="8089" spans="2:14" ht="10" hidden="1" customHeight="1" outlineLevel="1" x14ac:dyDescent="0.15">
      <c r="B8089" s="45"/>
      <c r="C8089" s="41"/>
      <c r="D8089" s="41"/>
      <c r="E8089" s="41"/>
      <c r="F8089" s="41"/>
      <c r="G8089" s="41"/>
      <c r="H8089" s="41"/>
      <c r="I8089" s="46"/>
      <c r="J8089" s="46"/>
      <c r="K8089" s="46"/>
      <c r="L8089" s="41"/>
      <c r="M8089" s="41"/>
      <c r="N8089" s="1"/>
    </row>
    <row r="8090" spans="2:14" ht="10" customHeight="1" x14ac:dyDescent="0.15"/>
    <row r="8091" spans="2:14" s="1" customFormat="1" ht="19" collapsed="1" x14ac:dyDescent="0.15">
      <c r="B8091" s="87" cm="1">
        <f t="array" aca="1" ref="B8091" ca="1">MAX($B$2:OFFSET(B8091,-1,0)+1)</f>
        <v>95</v>
      </c>
      <c r="C8091" s="88" t="str">
        <f>UPPER(J8096) &amp;" / " &amp; K8096  &amp; " / " &amp; L8096 &amp; " / " &amp; H8096</f>
        <v xml:space="preserve"> /  /  / </v>
      </c>
      <c r="D8091" s="88"/>
      <c r="E8091" s="41"/>
      <c r="F8091" s="41"/>
      <c r="G8091" s="41"/>
      <c r="H8091" s="62" t="str">
        <f>IF(COUNTIF(E8093:E8173, "!")&gt;0, "!", "")</f>
        <v/>
      </c>
      <c r="I8091" s="18" t="s">
        <v>240</v>
      </c>
      <c r="J8091" s="2" t="s">
        <v>210</v>
      </c>
      <c r="K8091" s="18" t="s">
        <v>266</v>
      </c>
      <c r="L8091" s="42">
        <f>E8164</f>
        <v>1</v>
      </c>
      <c r="M8091" s="41"/>
    </row>
    <row r="8092" spans="2:14" s="1" customFormat="1" ht="4" hidden="1" customHeight="1" outlineLevel="1" x14ac:dyDescent="0.15">
      <c r="B8092" s="92"/>
      <c r="C8092" s="93"/>
      <c r="D8092" s="93"/>
      <c r="E8092" s="93"/>
      <c r="F8092" s="93"/>
      <c r="G8092" s="93"/>
      <c r="H8092" s="93"/>
      <c r="I8092" s="94"/>
      <c r="J8092" s="94"/>
      <c r="K8092" s="94"/>
      <c r="L8092" s="93"/>
      <c r="M8092" s="93"/>
    </row>
    <row r="8093" spans="2:14" ht="10" hidden="1" customHeight="1" outlineLevel="1" x14ac:dyDescent="0.15"/>
    <row r="8094" spans="2:14" ht="15" hidden="1" customHeight="1" outlineLevel="1" x14ac:dyDescent="0.15">
      <c r="D8094" s="1"/>
      <c r="E8094" s="1"/>
      <c r="H8094" s="4" t="s">
        <v>1</v>
      </c>
      <c r="J8094" s="4" t="s">
        <v>0</v>
      </c>
      <c r="K8094" s="4" t="s">
        <v>209</v>
      </c>
      <c r="L8094" s="4" t="s">
        <v>263</v>
      </c>
    </row>
    <row r="8095" spans="2:14" ht="5" hidden="1" customHeight="1" outlineLevel="1" x14ac:dyDescent="0.15">
      <c r="D8095" s="1"/>
      <c r="E8095" s="1"/>
      <c r="H8095" s="1"/>
      <c r="J8095" s="1"/>
      <c r="K8095" s="1"/>
      <c r="L8095" s="1"/>
    </row>
    <row r="8096" spans="2:14" ht="15" hidden="1" customHeight="1" outlineLevel="1" x14ac:dyDescent="0.15">
      <c r="D8096" s="9" t="s">
        <v>2</v>
      </c>
      <c r="E8096" s="1"/>
      <c r="H8096" s="2"/>
      <c r="J8096" s="2"/>
      <c r="K8096" s="2"/>
      <c r="L8096" s="2"/>
    </row>
    <row r="8097" spans="2:13" hidden="1" outlineLevel="1" x14ac:dyDescent="0.15">
      <c r="D8097" s="1"/>
      <c r="E8097" s="1"/>
      <c r="F8097" s="1"/>
      <c r="H8097" s="1"/>
      <c r="I8097" s="1"/>
      <c r="J8097" s="1"/>
      <c r="K8097" s="1"/>
      <c r="L8097" s="1"/>
    </row>
    <row r="8098" spans="2:13" s="1" customFormat="1" ht="18" hidden="1" customHeight="1" outlineLevel="1" x14ac:dyDescent="0.15">
      <c r="B8098" s="7"/>
      <c r="C8098" s="95" t="s">
        <v>3</v>
      </c>
      <c r="D8098" s="95"/>
      <c r="E8098" s="95"/>
      <c r="F8098" s="96"/>
      <c r="G8098" s="96"/>
      <c r="H8098" s="96" t="s">
        <v>4</v>
      </c>
      <c r="I8098" s="96" t="s">
        <v>5</v>
      </c>
      <c r="J8098" s="96" t="s">
        <v>6</v>
      </c>
      <c r="K8098" s="96" t="s">
        <v>257</v>
      </c>
      <c r="L8098" s="96" t="s">
        <v>258</v>
      </c>
      <c r="M8098" s="96"/>
    </row>
    <row r="8099" spans="2:13" ht="10" hidden="1" customHeight="1" outlineLevel="1" x14ac:dyDescent="0.15">
      <c r="H8099" s="1"/>
      <c r="I8099" s="1"/>
      <c r="J8099" s="1"/>
      <c r="K8099" s="1"/>
      <c r="L8099" s="1"/>
    </row>
    <row r="8100" spans="2:13" s="1" customFormat="1" ht="15" hidden="1" customHeight="1" outlineLevel="1" x14ac:dyDescent="0.15">
      <c r="B8100" s="7"/>
      <c r="D8100" s="9" t="s">
        <v>3</v>
      </c>
      <c r="F8100" s="17" t="s">
        <v>331</v>
      </c>
      <c r="H8100" s="22"/>
      <c r="I8100" s="22"/>
      <c r="J8100" s="22"/>
      <c r="K8100" s="22"/>
      <c r="L8100" s="22"/>
    </row>
    <row r="8101" spans="2:13" ht="4" hidden="1" customHeight="1" outlineLevel="1" x14ac:dyDescent="0.15">
      <c r="D8101" s="1"/>
      <c r="E8101" s="1"/>
      <c r="F8101" s="1"/>
      <c r="H8101" s="1"/>
      <c r="I8101" s="1"/>
      <c r="J8101" s="1"/>
      <c r="K8101" s="1"/>
      <c r="L8101" s="1"/>
    </row>
    <row r="8102" spans="2:13" s="1" customFormat="1" ht="15" hidden="1" customHeight="1" outlineLevel="1" x14ac:dyDescent="0.15">
      <c r="B8102" s="7"/>
      <c r="D8102" s="9" t="s">
        <v>246</v>
      </c>
      <c r="F8102" s="8" t="str">
        <f>F8104 &amp; ":" &amp; F8100</f>
        <v>USD:[currency code]</v>
      </c>
      <c r="H8102" s="24"/>
      <c r="I8102" s="24"/>
      <c r="J8102" s="24"/>
      <c r="K8102" s="24"/>
      <c r="L8102" s="24"/>
    </row>
    <row r="8103" spans="2:13" ht="4" hidden="1" customHeight="1" outlineLevel="1" x14ac:dyDescent="0.15">
      <c r="D8103" s="1"/>
      <c r="E8103" s="1"/>
      <c r="F8103" s="1"/>
      <c r="H8103" s="1"/>
      <c r="I8103" s="1"/>
      <c r="J8103" s="1"/>
      <c r="K8103" s="1"/>
      <c r="L8103" s="1"/>
    </row>
    <row r="8104" spans="2:13" s="1" customFormat="1" ht="15" hidden="1" customHeight="1" outlineLevel="1" x14ac:dyDescent="0.15">
      <c r="B8104" s="7"/>
      <c r="D8104" s="9" t="s">
        <v>16</v>
      </c>
      <c r="F8104" s="8" t="str">
        <f>ReportingCurrency</f>
        <v>USD</v>
      </c>
      <c r="H8104" s="28">
        <f>IF(H8102=0, 0, H8100/H8102)</f>
        <v>0</v>
      </c>
      <c r="I8104" s="28">
        <f>IF(I8102=0, 0, I8100/I8102)</f>
        <v>0</v>
      </c>
      <c r="J8104" s="28">
        <f>IF(J8102=0, 0, J8100/J8102)</f>
        <v>0</v>
      </c>
      <c r="K8104" s="28">
        <f>IF(K8102=0, 0, K8100/K8102)</f>
        <v>0</v>
      </c>
      <c r="L8104" s="28">
        <f>IF(L8102=0, 0, L8100/L8102)</f>
        <v>0</v>
      </c>
    </row>
    <row r="8105" spans="2:13" ht="4" hidden="1" customHeight="1" outlineLevel="1" x14ac:dyDescent="0.15">
      <c r="D8105" s="1"/>
      <c r="E8105" s="1"/>
      <c r="F8105" s="1"/>
      <c r="H8105" s="1"/>
      <c r="I8105" s="1"/>
      <c r="J8105" s="1"/>
      <c r="K8105" s="1"/>
      <c r="L8105" s="1"/>
    </row>
    <row r="8106" spans="2:13" s="1" customFormat="1" ht="15" hidden="1" customHeight="1" outlineLevel="1" x14ac:dyDescent="0.15">
      <c r="B8106" s="7"/>
      <c r="D8106" s="9" t="s">
        <v>253</v>
      </c>
      <c r="F8106" s="8" t="s">
        <v>254</v>
      </c>
      <c r="H8106" s="2"/>
      <c r="I8106" s="2"/>
      <c r="J8106" s="2"/>
      <c r="K8106" s="2"/>
      <c r="L8106" s="2"/>
    </row>
    <row r="8107" spans="2:13" ht="4" hidden="1" customHeight="1" outlineLevel="1" x14ac:dyDescent="0.15">
      <c r="D8107" s="1"/>
      <c r="E8107" s="1"/>
      <c r="F8107" s="1"/>
      <c r="H8107" s="1"/>
      <c r="I8107" s="1"/>
      <c r="J8107" s="1"/>
      <c r="K8107" s="1"/>
      <c r="L8107" s="1"/>
    </row>
    <row r="8108" spans="2:13" s="1" customFormat="1" ht="15" hidden="1" customHeight="1" outlineLevel="1" x14ac:dyDescent="0.15">
      <c r="B8108" s="7"/>
      <c r="D8108" s="9" t="s">
        <v>279</v>
      </c>
      <c r="F8108" s="8" t="s">
        <v>255</v>
      </c>
      <c r="H8108" s="25"/>
      <c r="I8108" s="25"/>
      <c r="J8108" s="25"/>
      <c r="K8108" s="25"/>
      <c r="L8108" s="25"/>
    </row>
    <row r="8109" spans="2:13" hidden="1" outlineLevel="1" x14ac:dyDescent="0.15">
      <c r="D8109" s="1"/>
      <c r="E8109" s="1"/>
      <c r="F8109" s="1"/>
      <c r="H8109" s="1"/>
      <c r="I8109" s="1"/>
      <c r="J8109" s="1"/>
      <c r="K8109" s="1"/>
      <c r="L8109" s="1"/>
    </row>
    <row r="8110" spans="2:13" s="1" customFormat="1" ht="18" hidden="1" customHeight="1" outlineLevel="1" x14ac:dyDescent="0.15">
      <c r="B8110" s="7"/>
      <c r="C8110" s="95" t="s">
        <v>8</v>
      </c>
      <c r="D8110" s="95"/>
      <c r="E8110" s="95"/>
      <c r="F8110" s="96"/>
      <c r="G8110" s="96"/>
      <c r="H8110" s="96" t="s">
        <v>4</v>
      </c>
      <c r="I8110" s="96" t="s">
        <v>5</v>
      </c>
      <c r="J8110" s="96" t="s">
        <v>6</v>
      </c>
      <c r="K8110" s="96" t="s">
        <v>257</v>
      </c>
      <c r="L8110" s="96" t="s">
        <v>258</v>
      </c>
      <c r="M8110" s="96"/>
    </row>
    <row r="8111" spans="2:13" ht="10" hidden="1" customHeight="1" outlineLevel="1" x14ac:dyDescent="0.15">
      <c r="H8111" s="1"/>
      <c r="I8111" s="1"/>
      <c r="J8111" s="1"/>
      <c r="K8111" s="1"/>
      <c r="L8111" s="1"/>
    </row>
    <row r="8112" spans="2:13" ht="15" hidden="1" customHeight="1" outlineLevel="1" x14ac:dyDescent="0.15">
      <c r="D8112" s="9" t="s">
        <v>323</v>
      </c>
      <c r="E8112" s="1"/>
      <c r="F8112" s="1"/>
      <c r="H8112" s="65"/>
      <c r="I8112" s="1"/>
      <c r="J8112" s="1"/>
      <c r="K8112" s="1"/>
      <c r="L8112" s="1"/>
    </row>
    <row r="8113" spans="2:13" s="1" customFormat="1" ht="15" hidden="1" customHeight="1" outlineLevel="1" x14ac:dyDescent="0.15">
      <c r="B8113" s="7"/>
      <c r="D8113" s="63" t="s">
        <v>317</v>
      </c>
      <c r="F8113" s="8" t="s">
        <v>18</v>
      </c>
      <c r="H8113" s="23"/>
      <c r="I8113" s="23"/>
      <c r="J8113" s="23"/>
      <c r="K8113" s="23"/>
      <c r="L8113" s="23"/>
    </row>
    <row r="8114" spans="2:13" s="1" customFormat="1" ht="15" hidden="1" customHeight="1" outlineLevel="1" x14ac:dyDescent="0.15">
      <c r="B8114" s="7"/>
      <c r="D8114" s="63" t="s">
        <v>302</v>
      </c>
      <c r="F8114" s="8" t="s">
        <v>18</v>
      </c>
      <c r="H8114" s="23"/>
      <c r="I8114" s="23"/>
      <c r="J8114" s="23"/>
      <c r="K8114" s="23"/>
      <c r="L8114" s="23"/>
    </row>
    <row r="8115" spans="2:13" s="1" customFormat="1" ht="15" hidden="1" customHeight="1" outlineLevel="1" x14ac:dyDescent="0.15">
      <c r="B8115" s="7"/>
      <c r="D8115" s="63" t="s">
        <v>303</v>
      </c>
      <c r="F8115" s="8" t="s">
        <v>18</v>
      </c>
      <c r="H8115" s="23"/>
      <c r="I8115" s="23"/>
      <c r="J8115" s="23"/>
      <c r="K8115" s="23"/>
      <c r="L8115" s="23"/>
    </row>
    <row r="8116" spans="2:13" s="1" customFormat="1" ht="15" hidden="1" customHeight="1" outlineLevel="1" x14ac:dyDescent="0.15">
      <c r="B8116" s="7"/>
      <c r="D8116" s="63" t="s">
        <v>304</v>
      </c>
      <c r="F8116" s="8" t="s">
        <v>18</v>
      </c>
      <c r="H8116" s="23"/>
      <c r="I8116" s="23"/>
      <c r="J8116" s="23"/>
      <c r="K8116" s="23"/>
      <c r="L8116" s="23"/>
    </row>
    <row r="8117" spans="2:13" s="1" customFormat="1" ht="15" hidden="1" customHeight="1" outlineLevel="1" x14ac:dyDescent="0.15">
      <c r="B8117" s="7"/>
      <c r="D8117" s="63" t="s">
        <v>318</v>
      </c>
      <c r="F8117" s="8" t="s">
        <v>18</v>
      </c>
      <c r="H8117" s="23"/>
      <c r="I8117" s="23"/>
      <c r="J8117" s="23"/>
      <c r="K8117" s="23"/>
      <c r="L8117" s="23"/>
    </row>
    <row r="8118" spans="2:13" s="1" customFormat="1" ht="15" hidden="1" customHeight="1" outlineLevel="1" x14ac:dyDescent="0.15">
      <c r="B8118" s="7"/>
      <c r="D8118" s="63" t="s">
        <v>319</v>
      </c>
      <c r="F8118" s="8" t="s">
        <v>18</v>
      </c>
      <c r="H8118" s="23"/>
      <c r="I8118" s="23"/>
      <c r="J8118" s="23"/>
      <c r="K8118" s="23"/>
      <c r="L8118" s="23"/>
    </row>
    <row r="8119" spans="2:13" s="1" customFormat="1" ht="15" hidden="1" customHeight="1" outlineLevel="1" x14ac:dyDescent="0.15">
      <c r="B8119" s="7"/>
      <c r="D8119" s="63" t="s">
        <v>320</v>
      </c>
      <c r="F8119" s="8" t="s">
        <v>18</v>
      </c>
      <c r="H8119" s="23"/>
      <c r="I8119" s="23"/>
      <c r="J8119" s="23"/>
      <c r="K8119" s="23"/>
      <c r="L8119" s="23"/>
    </row>
    <row r="8120" spans="2:13" s="1" customFormat="1" ht="15" hidden="1" customHeight="1" outlineLevel="1" x14ac:dyDescent="0.15">
      <c r="B8120" s="7"/>
      <c r="D8120" s="63" t="s">
        <v>321</v>
      </c>
      <c r="F8120" s="8" t="s">
        <v>18</v>
      </c>
      <c r="H8120" s="23"/>
      <c r="I8120" s="23"/>
      <c r="J8120" s="23"/>
      <c r="K8120" s="23"/>
      <c r="L8120" s="23"/>
    </row>
    <row r="8121" spans="2:13" ht="4" hidden="1" customHeight="1" outlineLevel="1" x14ac:dyDescent="0.15">
      <c r="D8121" s="1"/>
      <c r="E8121" s="1"/>
      <c r="F8121" s="1"/>
      <c r="H8121" s="1"/>
      <c r="I8121" s="1"/>
      <c r="J8121" s="1"/>
      <c r="K8121" s="1"/>
      <c r="L8121" s="1"/>
    </row>
    <row r="8122" spans="2:13" s="1" customFormat="1" ht="15" hidden="1" customHeight="1" outlineLevel="1" x14ac:dyDescent="0.15">
      <c r="B8122" s="7"/>
      <c r="D8122" s="66" t="s">
        <v>327</v>
      </c>
      <c r="F8122" s="8" t="s">
        <v>18</v>
      </c>
      <c r="H8122" s="23"/>
      <c r="I8122" s="23"/>
      <c r="J8122" s="23"/>
      <c r="K8122" s="23"/>
      <c r="L8122" s="23"/>
    </row>
    <row r="8123" spans="2:13" ht="4" hidden="1" customHeight="1" outlineLevel="1" x14ac:dyDescent="0.15">
      <c r="D8123" s="1"/>
      <c r="E8123" s="1"/>
      <c r="F8123" s="1"/>
      <c r="H8123" s="1"/>
      <c r="I8123" s="1"/>
      <c r="J8123" s="1"/>
      <c r="K8123" s="1"/>
      <c r="L8123" s="1"/>
    </row>
    <row r="8124" spans="2:13" s="1" customFormat="1" ht="15" hidden="1" customHeight="1" outlineLevel="1" x14ac:dyDescent="0.15">
      <c r="B8124" s="7"/>
      <c r="D8124" s="60" t="s">
        <v>310</v>
      </c>
      <c r="E8124"/>
      <c r="F8124" s="8" t="s">
        <v>18</v>
      </c>
      <c r="H8124" s="28">
        <f>SUM(H8113:H8120, H8122)</f>
        <v>0</v>
      </c>
      <c r="I8124" s="28">
        <f t="shared" ref="I8124:L8124" si="470">SUM(I8113:I8120, I8122)</f>
        <v>0</v>
      </c>
      <c r="J8124" s="28">
        <f t="shared" si="470"/>
        <v>0</v>
      </c>
      <c r="K8124" s="28">
        <f t="shared" si="470"/>
        <v>0</v>
      </c>
      <c r="L8124" s="28">
        <f t="shared" si="470"/>
        <v>0</v>
      </c>
    </row>
    <row r="8125" spans="2:13" hidden="1" outlineLevel="1" x14ac:dyDescent="0.15">
      <c r="D8125" s="1"/>
      <c r="E8125" s="1"/>
      <c r="F8125" s="1"/>
      <c r="H8125" s="1"/>
      <c r="I8125" s="1"/>
      <c r="J8125" s="1"/>
      <c r="K8125" s="1"/>
      <c r="L8125" s="1"/>
    </row>
    <row r="8126" spans="2:13" s="1" customFormat="1" ht="18" hidden="1" customHeight="1" outlineLevel="1" x14ac:dyDescent="0.15">
      <c r="B8126" s="7"/>
      <c r="C8126" s="95" t="s">
        <v>322</v>
      </c>
      <c r="D8126" s="95"/>
      <c r="E8126" s="95"/>
      <c r="F8126" s="96"/>
      <c r="G8126" s="96"/>
      <c r="H8126" s="96" t="s">
        <v>4</v>
      </c>
      <c r="I8126" s="96" t="s">
        <v>5</v>
      </c>
      <c r="J8126" s="96" t="s">
        <v>6</v>
      </c>
      <c r="K8126" s="96" t="s">
        <v>257</v>
      </c>
      <c r="L8126" s="96" t="s">
        <v>258</v>
      </c>
      <c r="M8126" s="96"/>
    </row>
    <row r="8127" spans="2:13" ht="10" hidden="1" customHeight="1" outlineLevel="1" x14ac:dyDescent="0.15">
      <c r="H8127" s="1"/>
      <c r="I8127" s="1"/>
      <c r="J8127" s="1"/>
      <c r="K8127" s="1"/>
      <c r="L8127" s="1"/>
    </row>
    <row r="8128" spans="2:13" ht="15" hidden="1" customHeight="1" outlineLevel="1" x14ac:dyDescent="0.15">
      <c r="D8128" s="61" t="s">
        <v>308</v>
      </c>
      <c r="H8128" s="102" t="str" cm="1">
        <f t="array" ref="H8128">IF(OR(E8129:E8136 = "!"), "Red alert = missing data","")</f>
        <v/>
      </c>
      <c r="I8128" s="1"/>
      <c r="J8128" s="1"/>
      <c r="K8128" s="1"/>
      <c r="L8128" s="1"/>
    </row>
    <row r="8129" spans="2:12" s="1" customFormat="1" ht="15" hidden="1" customHeight="1" outlineLevel="1" x14ac:dyDescent="0.15">
      <c r="B8129" s="7"/>
      <c r="D8129" s="64" t="str">
        <f t="shared" ref="D8129:D8136" si="471">D8113</f>
        <v>[Role 1]</v>
      </c>
      <c r="E8129" s="62" t="str" cm="1">
        <f t="array" ref="E8129">IF(OR(H8113:L8113*H8129:L8129 &lt; H8113:L8113*1), "!", "")</f>
        <v/>
      </c>
      <c r="F8129" s="59" t="str">
        <f>F8100</f>
        <v>[currency code]</v>
      </c>
      <c r="H8129" s="23"/>
      <c r="I8129" s="23"/>
      <c r="J8129" s="23"/>
      <c r="K8129" s="23"/>
      <c r="L8129" s="23"/>
    </row>
    <row r="8130" spans="2:12" s="1" customFormat="1" ht="15" hidden="1" customHeight="1" outlineLevel="1" x14ac:dyDescent="0.15">
      <c r="B8130" s="7"/>
      <c r="D8130" s="64" t="str">
        <f t="shared" si="471"/>
        <v>[Role 2]</v>
      </c>
      <c r="E8130" s="62" t="str" cm="1">
        <f t="array" ref="E8130">IF(OR(H8114:L8114*H8130:L8130 &lt; H8114:L8114*1), "!", "")</f>
        <v/>
      </c>
      <c r="F8130" s="59" t="str">
        <f>F8100</f>
        <v>[currency code]</v>
      </c>
      <c r="H8130" s="23"/>
      <c r="I8130" s="23"/>
      <c r="J8130" s="23"/>
      <c r="K8130" s="23"/>
      <c r="L8130" s="23"/>
    </row>
    <row r="8131" spans="2:12" s="1" customFormat="1" ht="15" hidden="1" customHeight="1" outlineLevel="1" x14ac:dyDescent="0.15">
      <c r="B8131" s="7"/>
      <c r="D8131" s="64" t="str">
        <f t="shared" si="471"/>
        <v>[Role 3]</v>
      </c>
      <c r="E8131" s="62" t="str" cm="1">
        <f t="array" ref="E8131">IF(OR(H8115:L8115*H8131:L8131 &lt; H8115:L8115*1), "!", "")</f>
        <v/>
      </c>
      <c r="F8131" s="59" t="str">
        <f>F8100</f>
        <v>[currency code]</v>
      </c>
      <c r="H8131" s="23"/>
      <c r="I8131" s="23"/>
      <c r="J8131" s="23"/>
      <c r="K8131" s="23"/>
      <c r="L8131" s="23"/>
    </row>
    <row r="8132" spans="2:12" s="1" customFormat="1" ht="15" hidden="1" customHeight="1" outlineLevel="1" x14ac:dyDescent="0.15">
      <c r="B8132" s="7"/>
      <c r="D8132" s="64" t="str">
        <f t="shared" si="471"/>
        <v>[Role 4]</v>
      </c>
      <c r="E8132" s="62" t="str" cm="1">
        <f t="array" ref="E8132">IF(OR(H8116:L8116*H8132:L8132 &lt; H8116:L8116*1), "!", "")</f>
        <v/>
      </c>
      <c r="F8132" s="59" t="str">
        <f>F8100</f>
        <v>[currency code]</v>
      </c>
      <c r="H8132" s="23"/>
      <c r="I8132" s="23"/>
      <c r="J8132" s="23"/>
      <c r="K8132" s="23"/>
      <c r="L8132" s="23"/>
    </row>
    <row r="8133" spans="2:12" s="1" customFormat="1" ht="15" hidden="1" customHeight="1" outlineLevel="1" x14ac:dyDescent="0.15">
      <c r="B8133" s="7"/>
      <c r="D8133" s="64" t="str">
        <f t="shared" si="471"/>
        <v>[Role 5]</v>
      </c>
      <c r="E8133" s="62" t="str" cm="1">
        <f t="array" ref="E8133">IF(OR(H8117:L8117*H8133:L8133 &lt; H8117:L8117*1), "!", "")</f>
        <v/>
      </c>
      <c r="F8133" s="59" t="str">
        <f>F8100</f>
        <v>[currency code]</v>
      </c>
      <c r="H8133" s="23"/>
      <c r="I8133" s="23"/>
      <c r="J8133" s="23"/>
      <c r="K8133" s="23"/>
      <c r="L8133" s="23"/>
    </row>
    <row r="8134" spans="2:12" s="1" customFormat="1" ht="15" hidden="1" customHeight="1" outlineLevel="1" x14ac:dyDescent="0.15">
      <c r="B8134" s="7"/>
      <c r="D8134" s="64" t="str">
        <f t="shared" si="471"/>
        <v>[Role 6]</v>
      </c>
      <c r="E8134" s="62" t="str" cm="1">
        <f t="array" ref="E8134">IF(OR(H8118:L8118*H8134:L8134 &lt; H8118:L8118*1), "!", "")</f>
        <v/>
      </c>
      <c r="F8134" s="59" t="str">
        <f>F8100</f>
        <v>[currency code]</v>
      </c>
      <c r="H8134" s="23"/>
      <c r="I8134" s="23"/>
      <c r="J8134" s="23"/>
      <c r="K8134" s="23"/>
      <c r="L8134" s="23"/>
    </row>
    <row r="8135" spans="2:12" s="1" customFormat="1" ht="15" hidden="1" customHeight="1" outlineLevel="1" x14ac:dyDescent="0.15">
      <c r="B8135" s="7"/>
      <c r="D8135" s="64" t="str">
        <f t="shared" si="471"/>
        <v>[Role 7]</v>
      </c>
      <c r="E8135" s="62" t="str" cm="1">
        <f t="array" ref="E8135">IF(OR(H8119:L8119*H8135:L8135 &lt; H8119:L8119*1), "!", "")</f>
        <v/>
      </c>
      <c r="F8135" s="59" t="str">
        <f>F8100</f>
        <v>[currency code]</v>
      </c>
      <c r="H8135" s="23"/>
      <c r="I8135" s="23"/>
      <c r="J8135" s="23"/>
      <c r="K8135" s="23"/>
      <c r="L8135" s="23"/>
    </row>
    <row r="8136" spans="2:12" s="1" customFormat="1" ht="15" hidden="1" customHeight="1" outlineLevel="1" x14ac:dyDescent="0.15">
      <c r="B8136" s="7"/>
      <c r="D8136" s="64" t="str">
        <f t="shared" si="471"/>
        <v>[Role 8]</v>
      </c>
      <c r="E8136" s="62" t="str" cm="1">
        <f t="array" ref="E8136">IF(OR(H8120:L8120*H8136:L8136 &lt; H8120:L8120*1), "!", "")</f>
        <v/>
      </c>
      <c r="F8136" s="59" t="str">
        <f>F8100</f>
        <v>[currency code]</v>
      </c>
      <c r="H8136" s="23"/>
      <c r="I8136" s="23"/>
      <c r="J8136" s="23"/>
      <c r="K8136" s="23"/>
      <c r="L8136" s="23"/>
    </row>
    <row r="8137" spans="2:12" ht="10" hidden="1" customHeight="1" outlineLevel="1" x14ac:dyDescent="0.15">
      <c r="D8137" s="1"/>
      <c r="E8137" s="1"/>
      <c r="F8137" s="1"/>
      <c r="H8137" s="1"/>
      <c r="I8137" s="1"/>
      <c r="J8137" s="1"/>
      <c r="K8137" s="1"/>
      <c r="L8137" s="1"/>
    </row>
    <row r="8138" spans="2:12" ht="15" hidden="1" customHeight="1" outlineLevel="1" x14ac:dyDescent="0.15">
      <c r="D8138" s="61" t="s">
        <v>309</v>
      </c>
      <c r="E8138" s="1"/>
      <c r="F8138" s="1"/>
      <c r="H8138" s="104" t="s">
        <v>326</v>
      </c>
      <c r="I8138" s="1"/>
      <c r="J8138" s="1"/>
      <c r="K8138" s="1"/>
      <c r="L8138" s="1"/>
    </row>
    <row r="8139" spans="2:12" s="1" customFormat="1" ht="15" hidden="1" customHeight="1" outlineLevel="1" x14ac:dyDescent="0.15">
      <c r="B8139" s="7"/>
      <c r="D8139" s="64" t="str">
        <f t="shared" ref="D8139:D8146" si="472">D8113</f>
        <v>[Role 1]</v>
      </c>
      <c r="E8139" s="43"/>
      <c r="F8139" s="8" t="str">
        <f t="shared" ref="F8139:F8146" si="473">ReportingCurrency</f>
        <v>USD</v>
      </c>
      <c r="H8139" s="28">
        <f>IF(OR(H8102=0, H8113=0), 0, H8129/H8102)</f>
        <v>0</v>
      </c>
      <c r="I8139" s="28">
        <f>IF(OR(I8102=0, I8113=0), 0, I8129/I8102)</f>
        <v>0</v>
      </c>
      <c r="J8139" s="28">
        <f>IF(OR(J8102=0, J8113=0), 0, J8129/J8102)</f>
        <v>0</v>
      </c>
      <c r="K8139" s="28">
        <f>IF(OR(K8102=0, K8113=0), 0, K8129/K8102)</f>
        <v>0</v>
      </c>
      <c r="L8139" s="28">
        <f>IF(OR(L8102=0, L8113=0), 0, L8129/L8102)</f>
        <v>0</v>
      </c>
    </row>
    <row r="8140" spans="2:12" s="1" customFormat="1" ht="15" hidden="1" customHeight="1" outlineLevel="1" x14ac:dyDescent="0.15">
      <c r="B8140" s="7"/>
      <c r="D8140" s="64" t="str">
        <f t="shared" si="472"/>
        <v>[Role 2]</v>
      </c>
      <c r="E8140" s="43"/>
      <c r="F8140" s="8" t="str">
        <f t="shared" si="473"/>
        <v>USD</v>
      </c>
      <c r="H8140" s="28">
        <f>IF(OR(H8102=0, H8114=0), 0, H8130/H8102)</f>
        <v>0</v>
      </c>
      <c r="I8140" s="28">
        <f>IF(OR(I8102=0, I8114=0), 0, I8130/I8102)</f>
        <v>0</v>
      </c>
      <c r="J8140" s="28">
        <f>IF(OR(J8102=0, J8114=0), 0, J8130/J8102)</f>
        <v>0</v>
      </c>
      <c r="K8140" s="28">
        <f>IF(OR(K8102=0, K8114=0), 0, K8130/K8102)</f>
        <v>0</v>
      </c>
      <c r="L8140" s="28">
        <f>IF(OR(L8102=0, L8114=0), 0, L8130/L8102)</f>
        <v>0</v>
      </c>
    </row>
    <row r="8141" spans="2:12" s="1" customFormat="1" ht="15" hidden="1" customHeight="1" outlineLevel="1" x14ac:dyDescent="0.15">
      <c r="B8141" s="7"/>
      <c r="D8141" s="64" t="str">
        <f t="shared" si="472"/>
        <v>[Role 3]</v>
      </c>
      <c r="E8141" s="43"/>
      <c r="F8141" s="8" t="str">
        <f t="shared" si="473"/>
        <v>USD</v>
      </c>
      <c r="H8141" s="28">
        <f>IF(OR(H8102=0, H8115=0), 0, H8131/H8102)</f>
        <v>0</v>
      </c>
      <c r="I8141" s="28">
        <f>IF(OR(I8102=0, I8115=0), 0, I8131/I8102)</f>
        <v>0</v>
      </c>
      <c r="J8141" s="28">
        <f>IF(OR(J8102=0, J8115=0), 0, J8131/J8102)</f>
        <v>0</v>
      </c>
      <c r="K8141" s="28">
        <f>IF(OR(K8102=0, K8115=0), 0, K8131/K8102)</f>
        <v>0</v>
      </c>
      <c r="L8141" s="28">
        <f>IF(OR(L8102=0, L8115=0), 0, L8131/L8102)</f>
        <v>0</v>
      </c>
    </row>
    <row r="8142" spans="2:12" s="1" customFormat="1" ht="15" hidden="1" customHeight="1" outlineLevel="1" x14ac:dyDescent="0.15">
      <c r="B8142" s="7"/>
      <c r="D8142" s="64" t="str">
        <f t="shared" si="472"/>
        <v>[Role 4]</v>
      </c>
      <c r="E8142" s="43"/>
      <c r="F8142" s="8" t="str">
        <f t="shared" si="473"/>
        <v>USD</v>
      </c>
      <c r="H8142" s="28">
        <f>IF(OR(H8102=0, H8116=0), 0, H8132/H8102)</f>
        <v>0</v>
      </c>
      <c r="I8142" s="28">
        <f>IF(OR(I8102=0, I8116=0), 0, I8132/I8102)</f>
        <v>0</v>
      </c>
      <c r="J8142" s="28">
        <f>IF(OR(J8102=0, J8116=0), 0, J8132/J8102)</f>
        <v>0</v>
      </c>
      <c r="K8142" s="28">
        <f>IF(OR(K8102=0, K8116=0), 0, K8132/K8102)</f>
        <v>0</v>
      </c>
      <c r="L8142" s="28">
        <f>IF(OR(L8102=0, L8116=0), 0, L8132/L8102)</f>
        <v>0</v>
      </c>
    </row>
    <row r="8143" spans="2:12" s="1" customFormat="1" ht="15" hidden="1" customHeight="1" outlineLevel="1" x14ac:dyDescent="0.15">
      <c r="B8143" s="7"/>
      <c r="D8143" s="64" t="str">
        <f t="shared" si="472"/>
        <v>[Role 5]</v>
      </c>
      <c r="E8143" s="43"/>
      <c r="F8143" s="8" t="str">
        <f t="shared" si="473"/>
        <v>USD</v>
      </c>
      <c r="H8143" s="28">
        <f>IF(OR(H8102=0, H8117=0), 0, H8133/H8102)</f>
        <v>0</v>
      </c>
      <c r="I8143" s="28">
        <f>IF(OR(I8102=0, I8117=0), 0, I8133/I8102)</f>
        <v>0</v>
      </c>
      <c r="J8143" s="28">
        <f>IF(OR(J8102=0, J8117=0), 0, J8133/J8102)</f>
        <v>0</v>
      </c>
      <c r="K8143" s="28">
        <f>IF(OR(K8102=0, K8117=0), 0, K8133/K8102)</f>
        <v>0</v>
      </c>
      <c r="L8143" s="28">
        <f>IF(OR(L8102=0, L8117=0), 0, L8133/L8102)</f>
        <v>0</v>
      </c>
    </row>
    <row r="8144" spans="2:12" s="1" customFormat="1" ht="15" hidden="1" customHeight="1" outlineLevel="1" x14ac:dyDescent="0.15">
      <c r="B8144" s="7"/>
      <c r="D8144" s="64" t="str">
        <f t="shared" si="472"/>
        <v>[Role 6]</v>
      </c>
      <c r="E8144" s="43"/>
      <c r="F8144" s="8" t="str">
        <f t="shared" si="473"/>
        <v>USD</v>
      </c>
      <c r="H8144" s="28">
        <f>IF(OR(H8102=0, H8118=0), 0, H8134/H8102)</f>
        <v>0</v>
      </c>
      <c r="I8144" s="28">
        <f>IF(OR(I8102=0, I8118=0), 0, I8134/I8102)</f>
        <v>0</v>
      </c>
      <c r="J8144" s="28">
        <f>IF(OR(J8102=0, J8118=0), 0, J8134/J8102)</f>
        <v>0</v>
      </c>
      <c r="K8144" s="28">
        <f>IF(OR(K8102=0, K8118=0), 0, K8134/K8102)</f>
        <v>0</v>
      </c>
      <c r="L8144" s="28">
        <f>IF(OR(L8102=0, L8118=0), 0, L8134/L8102)</f>
        <v>0</v>
      </c>
    </row>
    <row r="8145" spans="2:13" s="1" customFormat="1" ht="15" hidden="1" customHeight="1" outlineLevel="1" x14ac:dyDescent="0.15">
      <c r="B8145" s="7"/>
      <c r="D8145" s="64" t="str">
        <f t="shared" si="472"/>
        <v>[Role 7]</v>
      </c>
      <c r="E8145" s="43"/>
      <c r="F8145" s="8" t="str">
        <f t="shared" si="473"/>
        <v>USD</v>
      </c>
      <c r="H8145" s="28">
        <f>IF(OR(H8102=0, H8119=0), 0, H8135/H8102)</f>
        <v>0</v>
      </c>
      <c r="I8145" s="28">
        <f>IF(OR(I8102=0, I8119=0), 0, I8135/I8102)</f>
        <v>0</v>
      </c>
      <c r="J8145" s="28">
        <f>IF(OR(J8102=0, J8119=0), 0, J8135/J8102)</f>
        <v>0</v>
      </c>
      <c r="K8145" s="28">
        <f>IF(OR(K8102=0, K8119=0), 0, K8135/K8102)</f>
        <v>0</v>
      </c>
      <c r="L8145" s="28">
        <f>IF(OR(L8102=0, L8119=0), 0, L8135/L8102)</f>
        <v>0</v>
      </c>
    </row>
    <row r="8146" spans="2:13" s="1" customFormat="1" ht="15" hidden="1" customHeight="1" outlineLevel="1" x14ac:dyDescent="0.15">
      <c r="B8146" s="7"/>
      <c r="D8146" s="64" t="str">
        <f t="shared" si="472"/>
        <v>[Role 8]</v>
      </c>
      <c r="E8146" s="43"/>
      <c r="F8146" s="8" t="str">
        <f t="shared" si="473"/>
        <v>USD</v>
      </c>
      <c r="H8146" s="28">
        <f>IF(OR(H8102=0, H8120=0), 0, H8136/H8102)</f>
        <v>0</v>
      </c>
      <c r="I8146" s="28">
        <f>IF(OR(I8102=0, I8120=0), 0, I8136/I8102)</f>
        <v>0</v>
      </c>
      <c r="J8146" s="28">
        <f>IF(OR(J8102=0, J8120=0), 0, J8136/J8102)</f>
        <v>0</v>
      </c>
      <c r="K8146" s="28">
        <f>IF(OR(K8102=0, K8120=0), 0, K8136/K8102)</f>
        <v>0</v>
      </c>
      <c r="L8146" s="28">
        <f>IF(OR(L8102=0, L8120=0), 0, L8136/L8102)</f>
        <v>0</v>
      </c>
    </row>
    <row r="8147" spans="2:13" hidden="1" outlineLevel="1" x14ac:dyDescent="0.15"/>
    <row r="8148" spans="2:13" s="1" customFormat="1" ht="18" hidden="1" customHeight="1" outlineLevel="1" x14ac:dyDescent="0.15">
      <c r="B8148" s="7"/>
      <c r="C8148" s="95" t="s">
        <v>10</v>
      </c>
      <c r="D8148" s="95"/>
      <c r="E8148" s="95"/>
      <c r="F8148" s="96"/>
      <c r="G8148" s="96"/>
      <c r="H8148" s="103" t="s">
        <v>4</v>
      </c>
      <c r="I8148" s="96" t="s">
        <v>5</v>
      </c>
      <c r="J8148" s="96" t="s">
        <v>6</v>
      </c>
      <c r="K8148" s="96" t="s">
        <v>257</v>
      </c>
      <c r="L8148" s="96" t="s">
        <v>258</v>
      </c>
      <c r="M8148" s="96"/>
    </row>
    <row r="8149" spans="2:13" ht="10" hidden="1" customHeight="1" outlineLevel="1" x14ac:dyDescent="0.15"/>
    <row r="8150" spans="2:13" s="1" customFormat="1" ht="15" hidden="1" customHeight="1" outlineLevel="1" x14ac:dyDescent="0.15">
      <c r="B8150" s="7"/>
      <c r="D8150" s="9" t="s">
        <v>17</v>
      </c>
      <c r="F8150" s="8" t="s">
        <v>9</v>
      </c>
      <c r="H8150" s="29">
        <f>H8124</f>
        <v>0</v>
      </c>
      <c r="I8150" s="29">
        <f>I8124</f>
        <v>0</v>
      </c>
      <c r="J8150" s="29">
        <f>J8124</f>
        <v>0</v>
      </c>
      <c r="K8150" s="29">
        <f>K8124</f>
        <v>0</v>
      </c>
      <c r="L8150" s="29">
        <f>L8124</f>
        <v>0</v>
      </c>
    </row>
    <row r="8151" spans="2:13" ht="4" hidden="1" customHeight="1" outlineLevel="1" x14ac:dyDescent="0.15">
      <c r="D8151" s="9"/>
      <c r="F8151" s="1"/>
      <c r="H8151" s="1"/>
      <c r="I8151" s="1"/>
      <c r="J8151" s="1"/>
      <c r="K8151" s="1"/>
      <c r="L8151" s="1"/>
    </row>
    <row r="8152" spans="2:13" s="1" customFormat="1" ht="15" hidden="1" customHeight="1" outlineLevel="1" x14ac:dyDescent="0.15">
      <c r="B8152" s="7"/>
      <c r="D8152" s="9" t="s">
        <v>249</v>
      </c>
      <c r="F8152" s="8" t="s">
        <v>9</v>
      </c>
      <c r="H8152" s="29" cm="1">
        <f t="array" ref="H8152">SUM(H8113:H8120 * (H8129:H8136 &lt;H8100))</f>
        <v>0</v>
      </c>
      <c r="I8152" s="29" cm="1">
        <f t="array" ref="I8152">SUM(I8113:I8120 * (I8129:I8136 &lt;I8100))</f>
        <v>0</v>
      </c>
      <c r="J8152" s="29" cm="1">
        <f t="array" ref="J8152">SUM(J8113:J8120 * (J8129:J8136 &lt;J8100))</f>
        <v>0</v>
      </c>
      <c r="K8152" s="29" cm="1">
        <f t="array" ref="K8152">SUM(K8113:K8120 * (K8129:K8136 &lt;K8100))</f>
        <v>0</v>
      </c>
      <c r="L8152" s="29" cm="1">
        <f t="array" ref="L8152">SUM(L8113:L8120 * (L8129:L8136 &lt;L8100))</f>
        <v>0</v>
      </c>
    </row>
    <row r="8153" spans="2:13" ht="4" hidden="1" customHeight="1" outlineLevel="1" x14ac:dyDescent="0.15">
      <c r="D8153" s="9"/>
      <c r="F8153" s="1"/>
      <c r="H8153" s="1"/>
      <c r="I8153" s="1"/>
      <c r="J8153" s="1"/>
      <c r="K8153" s="1"/>
      <c r="L8153" s="1"/>
    </row>
    <row r="8154" spans="2:13" s="1" customFormat="1" ht="15" hidden="1" customHeight="1" outlineLevel="1" x14ac:dyDescent="0.15">
      <c r="B8154" s="7"/>
      <c r="D8154" s="9" t="s">
        <v>11</v>
      </c>
      <c r="F8154" s="8" t="str">
        <f>ReportingCurrencyUnitLables</f>
        <v>USD 000s</v>
      </c>
      <c r="H8154" s="29">
        <f>H8104 * H8124 / 1000</f>
        <v>0</v>
      </c>
      <c r="I8154" s="105">
        <f t="shared" ref="I8154:L8154" si="474">I8104 * I8124 / 1000</f>
        <v>0</v>
      </c>
      <c r="J8154" s="29">
        <f t="shared" si="474"/>
        <v>0</v>
      </c>
      <c r="K8154" s="29">
        <f t="shared" si="474"/>
        <v>0</v>
      </c>
      <c r="L8154" s="29">
        <f t="shared" si="474"/>
        <v>0</v>
      </c>
    </row>
    <row r="8155" spans="2:13" ht="4" hidden="1" customHeight="1" outlineLevel="1" x14ac:dyDescent="0.15">
      <c r="D8155" s="9"/>
      <c r="F8155" s="1"/>
      <c r="H8155" s="1"/>
      <c r="I8155" s="1"/>
      <c r="J8155" s="1"/>
      <c r="K8155" s="1"/>
      <c r="L8155" s="1"/>
    </row>
    <row r="8156" spans="2:13" s="1" customFormat="1" ht="15" hidden="1" customHeight="1" outlineLevel="1" x14ac:dyDescent="0.15">
      <c r="B8156" s="7"/>
      <c r="D8156" s="9" t="s">
        <v>13</v>
      </c>
      <c r="F8156" s="8" t="s">
        <v>14</v>
      </c>
      <c r="H8156" s="30">
        <f>IF(H8150=0,0,H8152 / H8150)</f>
        <v>0</v>
      </c>
      <c r="I8156" s="30">
        <f>IF(I8150=0,0,I8152 / I8150)</f>
        <v>0</v>
      </c>
      <c r="J8156" s="30">
        <f>IF(J8150=0,0,J8152 / J8150)</f>
        <v>0</v>
      </c>
      <c r="K8156" s="30">
        <f>IF(K8150=0,0,K8152 / K8150)</f>
        <v>0</v>
      </c>
      <c r="L8156" s="30">
        <f>IF(L8150=0,0,L8152 / L8150)</f>
        <v>0</v>
      </c>
    </row>
    <row r="8157" spans="2:13" ht="4" hidden="1" customHeight="1" outlineLevel="1" x14ac:dyDescent="0.15">
      <c r="D8157" s="9"/>
      <c r="F8157" s="1"/>
      <c r="H8157" s="1"/>
      <c r="I8157" s="1"/>
      <c r="J8157" s="1"/>
      <c r="K8157" s="1"/>
      <c r="L8157" s="1"/>
    </row>
    <row r="8158" spans="2:13" ht="15" hidden="1" customHeight="1" outlineLevel="1" x14ac:dyDescent="0.15">
      <c r="D8158" s="9" t="s">
        <v>301</v>
      </c>
      <c r="F8158" s="8" t="str">
        <f>ReportingCurrencyUnitLables</f>
        <v>USD 000s</v>
      </c>
      <c r="G8158" s="1"/>
      <c r="H8158" s="105" cm="1">
        <f t="array" ref="H8158">SUM((H8139:H8146&lt;H8104) * (H8104 - H8139:H8146) * H8113:H8120) / 1000</f>
        <v>0</v>
      </c>
      <c r="I8158" s="105" cm="1">
        <f t="array" ref="I8158">SUM((I8139:I8146&lt;I8104) * (I8104 - I8139:I8146) * I8113:I8120) / 1000</f>
        <v>0</v>
      </c>
      <c r="J8158" s="105" cm="1">
        <f t="array" ref="J8158">SUM((J8139:J8146&lt;J8104) * (J8104 - J8139:J8146) * J8113:J8120) / 1000</f>
        <v>0</v>
      </c>
      <c r="K8158" s="105" cm="1">
        <f t="array" ref="K8158">SUM((K8139:K8146&lt;K8104) * (K8104 - K8139:K8146) * K8113:K8120) / 1000</f>
        <v>0</v>
      </c>
      <c r="L8158" s="105" cm="1">
        <f t="array" ref="L8158">SUM((L8139:L8146&lt;L8104) * (L8104 - L8139:L8146) * L8113:L8120) / 1000</f>
        <v>0</v>
      </c>
    </row>
    <row r="8159" spans="2:13" ht="4" hidden="1" customHeight="1" outlineLevel="1" x14ac:dyDescent="0.15">
      <c r="D8159" s="9"/>
      <c r="F8159" s="1"/>
      <c r="H8159" s="1"/>
      <c r="I8159" s="1"/>
      <c r="J8159" s="1"/>
      <c r="K8159" s="1"/>
      <c r="L8159" s="1"/>
    </row>
    <row r="8160" spans="2:13" s="1" customFormat="1" ht="15" hidden="1" customHeight="1" outlineLevel="1" x14ac:dyDescent="0.15">
      <c r="B8160" s="7"/>
      <c r="D8160" s="9" t="s">
        <v>252</v>
      </c>
      <c r="F8160" s="8" t="s">
        <v>250</v>
      </c>
      <c r="H8160" s="30">
        <f>IF(H8154=0, 0, H8158/H8154)</f>
        <v>0</v>
      </c>
      <c r="I8160" s="30">
        <f>IF(I8154=0, 0, I8158/I8154)</f>
        <v>0</v>
      </c>
      <c r="J8160" s="30">
        <f>IF(J8154=0, 0, J8158/J8154)</f>
        <v>0</v>
      </c>
      <c r="K8160" s="30">
        <f>IF(K8154=0, 0, K8158/K8154)</f>
        <v>0</v>
      </c>
      <c r="L8160" s="30">
        <f>IF(L8154=0, 0, L8158/L8154)</f>
        <v>0</v>
      </c>
    </row>
    <row r="8161" spans="2:14" ht="4" hidden="1" customHeight="1" outlineLevel="1" x14ac:dyDescent="0.15">
      <c r="D8161" s="9"/>
      <c r="F8161" s="1"/>
      <c r="H8161" s="1"/>
      <c r="I8161" s="1"/>
      <c r="J8161" s="1"/>
      <c r="K8161" s="1"/>
      <c r="L8161" s="1"/>
    </row>
    <row r="8162" spans="2:14" s="1" customFormat="1" ht="15" hidden="1" customHeight="1" outlineLevel="1" x14ac:dyDescent="0.15">
      <c r="B8162" s="7"/>
      <c r="C8162" s="7"/>
      <c r="D8162" s="9" t="s">
        <v>251</v>
      </c>
      <c r="F8162" s="8" t="s">
        <v>259</v>
      </c>
      <c r="H8162" s="31"/>
      <c r="I8162" s="30">
        <f>IF(H8160=0, 0, -(I8160-H8160) / H8160)</f>
        <v>0</v>
      </c>
      <c r="J8162" s="30">
        <f>IF(I8160=0, 0, -(J8160-I8160) / I8160)</f>
        <v>0</v>
      </c>
      <c r="K8162" s="30">
        <f>IF(J8160=0, 0, -(K8160-J8160) / J8160)</f>
        <v>0</v>
      </c>
      <c r="L8162" s="30">
        <f>IF(K8160=0, 0, -(L8160-K8160) / K8160)</f>
        <v>0</v>
      </c>
    </row>
    <row r="8163" spans="2:14" hidden="1" outlineLevel="1" x14ac:dyDescent="0.15"/>
    <row r="8164" spans="2:14" s="1" customFormat="1" ht="18" hidden="1" customHeight="1" outlineLevel="1" x14ac:dyDescent="0.15">
      <c r="B8164" s="7"/>
      <c r="C8164" s="95" t="s">
        <v>241</v>
      </c>
      <c r="D8164" s="95"/>
      <c r="E8164" s="97">
        <f>IF(AND(J8091 = "Yes", OR(ISBLANK(Worker_Type_Filter), Worker_Type_Filter = H8096),
 OR(ISBLANK(Country_Filter), Country_Filter = J8096)), 1, 0)</f>
        <v>1</v>
      </c>
      <c r="F8164" s="96"/>
      <c r="G8164" s="96"/>
      <c r="H8164" s="96" t="s">
        <v>4</v>
      </c>
      <c r="I8164" s="96" t="s">
        <v>5</v>
      </c>
      <c r="J8164" s="96" t="s">
        <v>6</v>
      </c>
      <c r="K8164" s="96" t="s">
        <v>257</v>
      </c>
      <c r="L8164" s="96" t="s">
        <v>258</v>
      </c>
      <c r="M8164" s="96"/>
    </row>
    <row r="8165" spans="2:14" ht="10" hidden="1" customHeight="1" outlineLevel="1" x14ac:dyDescent="0.15">
      <c r="C8165" s="44" t="s">
        <v>248</v>
      </c>
    </row>
    <row r="8166" spans="2:14" ht="4" hidden="1" customHeight="1" outlineLevel="1" x14ac:dyDescent="0.15"/>
    <row r="8167" spans="2:14" s="1" customFormat="1" ht="15" hidden="1" customHeight="1" outlineLevel="1" x14ac:dyDescent="0.15">
      <c r="B8167" s="7"/>
      <c r="C8167" s="19">
        <v>1</v>
      </c>
      <c r="D8167" s="9" t="s">
        <v>17</v>
      </c>
      <c r="F8167" s="8" t="s">
        <v>9</v>
      </c>
      <c r="H8167" s="29">
        <f>H8150 * $E8164</f>
        <v>0</v>
      </c>
      <c r="I8167" s="29">
        <f>I8150 * $E8164</f>
        <v>0</v>
      </c>
      <c r="J8167" s="29">
        <f>J8150 * $E8164</f>
        <v>0</v>
      </c>
      <c r="K8167" s="29">
        <f>K8150 * $E8164</f>
        <v>0</v>
      </c>
      <c r="L8167" s="29">
        <f>L8150 * $E8164</f>
        <v>0</v>
      </c>
    </row>
    <row r="8168" spans="2:14" ht="4" hidden="1" customHeight="1" outlineLevel="1" x14ac:dyDescent="0.15">
      <c r="D8168" s="9"/>
      <c r="F8168" s="1"/>
      <c r="H8168" s="1"/>
      <c r="I8168" s="1"/>
      <c r="J8168" s="1"/>
      <c r="K8168" s="1"/>
      <c r="L8168" s="1"/>
    </row>
    <row r="8169" spans="2:14" s="1" customFormat="1" ht="15" hidden="1" customHeight="1" outlineLevel="1" x14ac:dyDescent="0.15">
      <c r="B8169" s="7"/>
      <c r="C8169" s="19">
        <v>2</v>
      </c>
      <c r="D8169" s="9" t="s">
        <v>249</v>
      </c>
      <c r="F8169" s="8" t="s">
        <v>9</v>
      </c>
      <c r="H8169" s="29">
        <f>H8152 * $E8164</f>
        <v>0</v>
      </c>
      <c r="I8169" s="29">
        <f>I8152 * $E8164</f>
        <v>0</v>
      </c>
      <c r="J8169" s="29">
        <f>J8152 * $E8164</f>
        <v>0</v>
      </c>
      <c r="K8169" s="29">
        <f>K8152 * $E8164</f>
        <v>0</v>
      </c>
      <c r="L8169" s="29">
        <f>L8152 * $E8164</f>
        <v>0</v>
      </c>
    </row>
    <row r="8170" spans="2:14" ht="4" hidden="1" customHeight="1" outlineLevel="1" x14ac:dyDescent="0.15">
      <c r="D8170" s="9"/>
      <c r="F8170" s="1"/>
      <c r="H8170" s="1"/>
      <c r="I8170" s="1"/>
      <c r="J8170" s="1"/>
      <c r="K8170" s="1"/>
      <c r="L8170" s="1"/>
    </row>
    <row r="8171" spans="2:14" s="1" customFormat="1" ht="15" hidden="1" customHeight="1" outlineLevel="1" x14ac:dyDescent="0.15">
      <c r="B8171" s="7"/>
      <c r="C8171" s="19">
        <v>3</v>
      </c>
      <c r="D8171" s="9" t="s">
        <v>11</v>
      </c>
      <c r="F8171" s="8" t="str">
        <f>ReportingCurrencyUnitLables</f>
        <v>USD 000s</v>
      </c>
      <c r="H8171" s="29">
        <f>H8154 * $E8164</f>
        <v>0</v>
      </c>
      <c r="I8171" s="29">
        <f>I8154 * $E8164</f>
        <v>0</v>
      </c>
      <c r="J8171" s="29">
        <f>J8154 * $E8164</f>
        <v>0</v>
      </c>
      <c r="K8171" s="29">
        <f>K8154 * $E8164</f>
        <v>0</v>
      </c>
      <c r="L8171" s="29">
        <f>L8154 * $E8164</f>
        <v>0</v>
      </c>
    </row>
    <row r="8172" spans="2:14" ht="4" hidden="1" customHeight="1" outlineLevel="1" x14ac:dyDescent="0.15">
      <c r="D8172" s="9"/>
      <c r="F8172" s="1"/>
      <c r="H8172" s="1"/>
      <c r="I8172" s="1"/>
      <c r="J8172" s="1"/>
      <c r="K8172" s="1"/>
      <c r="L8172" s="1"/>
    </row>
    <row r="8173" spans="2:14" s="1" customFormat="1" ht="15" hidden="1" customHeight="1" outlineLevel="1" x14ac:dyDescent="0.15">
      <c r="B8173" s="7"/>
      <c r="C8173" s="19">
        <v>4</v>
      </c>
      <c r="D8173" s="9" t="s">
        <v>256</v>
      </c>
      <c r="F8173" s="8" t="str">
        <f>ReportingCurrencyUnitLables</f>
        <v>USD 000s</v>
      </c>
      <c r="H8173" s="29">
        <f>H8158 * $E8164</f>
        <v>0</v>
      </c>
      <c r="I8173" s="29">
        <f>I8158 * $E8164</f>
        <v>0</v>
      </c>
      <c r="J8173" s="29">
        <f>J8158 * $E8164</f>
        <v>0</v>
      </c>
      <c r="K8173" s="29">
        <f>K8158 * $E8164</f>
        <v>0</v>
      </c>
      <c r="L8173" s="29">
        <f>L8158 * $E8164</f>
        <v>0</v>
      </c>
    </row>
    <row r="8174" spans="2:14" ht="4" hidden="1" customHeight="1" outlineLevel="1" x14ac:dyDescent="0.15">
      <c r="D8174" s="9"/>
      <c r="F8174" s="1"/>
      <c r="H8174" s="1"/>
      <c r="I8174" s="1"/>
      <c r="J8174" s="1"/>
      <c r="K8174" s="1"/>
      <c r="L8174" s="1"/>
    </row>
    <row r="8175" spans="2:14" ht="10" hidden="1" customHeight="1" outlineLevel="1" x14ac:dyDescent="0.15">
      <c r="B8175" s="45"/>
      <c r="C8175" s="41"/>
      <c r="D8175" s="41"/>
      <c r="E8175" s="41"/>
      <c r="F8175" s="41"/>
      <c r="G8175" s="41"/>
      <c r="H8175" s="41"/>
      <c r="I8175" s="46"/>
      <c r="J8175" s="46"/>
      <c r="K8175" s="46"/>
      <c r="L8175" s="41"/>
      <c r="M8175" s="41"/>
      <c r="N8175" s="1"/>
    </row>
    <row r="8176" spans="2:14" ht="10" customHeight="1" x14ac:dyDescent="0.15">
      <c r="B8176" s="45"/>
      <c r="C8176" s="41"/>
      <c r="D8176" s="41"/>
      <c r="E8176" s="41"/>
      <c r="F8176" s="41"/>
      <c r="G8176" s="41"/>
      <c r="H8176" s="41"/>
      <c r="I8176" s="46"/>
      <c r="J8176" s="46"/>
      <c r="K8176" s="46"/>
      <c r="L8176" s="41"/>
      <c r="M8176" s="41"/>
      <c r="N8176" s="1"/>
    </row>
    <row r="8177" spans="2:13" s="1" customFormat="1" ht="19" collapsed="1" x14ac:dyDescent="0.15">
      <c r="B8177" s="87" cm="1">
        <f t="array" aca="1" ref="B8177" ca="1">MAX($B$2:OFFSET(B8177,-1,0)+1)</f>
        <v>96</v>
      </c>
      <c r="C8177" s="88" t="str">
        <f>UPPER(J8182) &amp;" / " &amp; K8182  &amp; " / " &amp; L8182 &amp; " / " &amp; H8182</f>
        <v xml:space="preserve"> /  /  / </v>
      </c>
      <c r="D8177" s="88"/>
      <c r="E8177" s="41"/>
      <c r="F8177" s="41"/>
      <c r="G8177" s="41"/>
      <c r="H8177" s="62" t="str">
        <f>IF(COUNTIF(E8179:E8259, "!")&gt;0, "!", "")</f>
        <v/>
      </c>
      <c r="I8177" s="18" t="s">
        <v>240</v>
      </c>
      <c r="J8177" s="2" t="s">
        <v>210</v>
      </c>
      <c r="K8177" s="18" t="s">
        <v>266</v>
      </c>
      <c r="L8177" s="42">
        <f>E8250</f>
        <v>1</v>
      </c>
      <c r="M8177" s="41"/>
    </row>
    <row r="8178" spans="2:13" s="1" customFormat="1" ht="4" hidden="1" customHeight="1" outlineLevel="1" x14ac:dyDescent="0.15">
      <c r="B8178" s="92"/>
      <c r="C8178" s="93"/>
      <c r="D8178" s="93"/>
      <c r="E8178" s="93"/>
      <c r="F8178" s="93"/>
      <c r="G8178" s="93"/>
      <c r="H8178" s="93"/>
      <c r="I8178" s="94"/>
      <c r="J8178" s="94"/>
      <c r="K8178" s="94"/>
      <c r="L8178" s="93"/>
      <c r="M8178" s="93"/>
    </row>
    <row r="8179" spans="2:13" ht="10" hidden="1" customHeight="1" outlineLevel="1" x14ac:dyDescent="0.15"/>
    <row r="8180" spans="2:13" ht="15" hidden="1" customHeight="1" outlineLevel="1" x14ac:dyDescent="0.15">
      <c r="D8180" s="1"/>
      <c r="E8180" s="1"/>
      <c r="H8180" s="4" t="s">
        <v>1</v>
      </c>
      <c r="J8180" s="4" t="s">
        <v>0</v>
      </c>
      <c r="K8180" s="4" t="s">
        <v>209</v>
      </c>
      <c r="L8180" s="4" t="s">
        <v>263</v>
      </c>
    </row>
    <row r="8181" spans="2:13" ht="5" hidden="1" customHeight="1" outlineLevel="1" x14ac:dyDescent="0.15">
      <c r="D8181" s="1"/>
      <c r="E8181" s="1"/>
      <c r="H8181" s="1"/>
      <c r="J8181" s="1"/>
      <c r="K8181" s="1"/>
      <c r="L8181" s="1"/>
    </row>
    <row r="8182" spans="2:13" ht="15" hidden="1" customHeight="1" outlineLevel="1" x14ac:dyDescent="0.15">
      <c r="D8182" s="9" t="s">
        <v>2</v>
      </c>
      <c r="E8182" s="1"/>
      <c r="H8182" s="2"/>
      <c r="J8182" s="2"/>
      <c r="K8182" s="2"/>
      <c r="L8182" s="2"/>
    </row>
    <row r="8183" spans="2:13" hidden="1" outlineLevel="1" x14ac:dyDescent="0.15">
      <c r="D8183" s="1"/>
      <c r="E8183" s="1"/>
      <c r="F8183" s="1"/>
      <c r="H8183" s="1"/>
      <c r="I8183" s="1"/>
      <c r="J8183" s="1"/>
      <c r="K8183" s="1"/>
      <c r="L8183" s="1"/>
    </row>
    <row r="8184" spans="2:13" s="1" customFormat="1" ht="18" hidden="1" customHeight="1" outlineLevel="1" x14ac:dyDescent="0.15">
      <c r="B8184" s="7"/>
      <c r="C8184" s="95" t="s">
        <v>3</v>
      </c>
      <c r="D8184" s="95"/>
      <c r="E8184" s="95"/>
      <c r="F8184" s="96"/>
      <c r="G8184" s="96"/>
      <c r="H8184" s="96" t="s">
        <v>4</v>
      </c>
      <c r="I8184" s="96" t="s">
        <v>5</v>
      </c>
      <c r="J8184" s="96" t="s">
        <v>6</v>
      </c>
      <c r="K8184" s="96" t="s">
        <v>257</v>
      </c>
      <c r="L8184" s="96" t="s">
        <v>258</v>
      </c>
      <c r="M8184" s="96"/>
    </row>
    <row r="8185" spans="2:13" ht="10" hidden="1" customHeight="1" outlineLevel="1" x14ac:dyDescent="0.15">
      <c r="H8185" s="1"/>
      <c r="I8185" s="1"/>
      <c r="J8185" s="1"/>
      <c r="K8185" s="1"/>
      <c r="L8185" s="1"/>
    </row>
    <row r="8186" spans="2:13" s="1" customFormat="1" ht="15" hidden="1" customHeight="1" outlineLevel="1" x14ac:dyDescent="0.15">
      <c r="B8186" s="7"/>
      <c r="D8186" s="9" t="s">
        <v>3</v>
      </c>
      <c r="F8186" s="17" t="s">
        <v>331</v>
      </c>
      <c r="H8186" s="22"/>
      <c r="I8186" s="22"/>
      <c r="J8186" s="22"/>
      <c r="K8186" s="22"/>
      <c r="L8186" s="22"/>
    </row>
    <row r="8187" spans="2:13" ht="4" hidden="1" customHeight="1" outlineLevel="1" x14ac:dyDescent="0.15">
      <c r="D8187" s="1"/>
      <c r="E8187" s="1"/>
      <c r="F8187" s="1"/>
      <c r="H8187" s="1"/>
      <c r="I8187" s="1"/>
      <c r="J8187" s="1"/>
      <c r="K8187" s="1"/>
      <c r="L8187" s="1"/>
    </row>
    <row r="8188" spans="2:13" s="1" customFormat="1" ht="15" hidden="1" customHeight="1" outlineLevel="1" x14ac:dyDescent="0.15">
      <c r="B8188" s="7"/>
      <c r="D8188" s="9" t="s">
        <v>246</v>
      </c>
      <c r="F8188" s="8" t="str">
        <f>F8190 &amp; ":" &amp; F8186</f>
        <v>USD:[currency code]</v>
      </c>
      <c r="H8188" s="24"/>
      <c r="I8188" s="24"/>
      <c r="J8188" s="24"/>
      <c r="K8188" s="24"/>
      <c r="L8188" s="24"/>
    </row>
    <row r="8189" spans="2:13" ht="4" hidden="1" customHeight="1" outlineLevel="1" x14ac:dyDescent="0.15">
      <c r="D8189" s="1"/>
      <c r="E8189" s="1"/>
      <c r="F8189" s="1"/>
      <c r="H8189" s="1"/>
      <c r="I8189" s="1"/>
      <c r="J8189" s="1"/>
      <c r="K8189" s="1"/>
      <c r="L8189" s="1"/>
    </row>
    <row r="8190" spans="2:13" s="1" customFormat="1" ht="15" hidden="1" customHeight="1" outlineLevel="1" x14ac:dyDescent="0.15">
      <c r="B8190" s="7"/>
      <c r="D8190" s="9" t="s">
        <v>16</v>
      </c>
      <c r="F8190" s="8" t="str">
        <f>ReportingCurrency</f>
        <v>USD</v>
      </c>
      <c r="H8190" s="28">
        <f>IF(H8188=0, 0, H8186/H8188)</f>
        <v>0</v>
      </c>
      <c r="I8190" s="28">
        <f>IF(I8188=0, 0, I8186/I8188)</f>
        <v>0</v>
      </c>
      <c r="J8190" s="28">
        <f>IF(J8188=0, 0, J8186/J8188)</f>
        <v>0</v>
      </c>
      <c r="K8190" s="28">
        <f>IF(K8188=0, 0, K8186/K8188)</f>
        <v>0</v>
      </c>
      <c r="L8190" s="28">
        <f>IF(L8188=0, 0, L8186/L8188)</f>
        <v>0</v>
      </c>
    </row>
    <row r="8191" spans="2:13" ht="4" hidden="1" customHeight="1" outlineLevel="1" x14ac:dyDescent="0.15">
      <c r="D8191" s="1"/>
      <c r="E8191" s="1"/>
      <c r="F8191" s="1"/>
      <c r="H8191" s="1"/>
      <c r="I8191" s="1"/>
      <c r="J8191" s="1"/>
      <c r="K8191" s="1"/>
      <c r="L8191" s="1"/>
    </row>
    <row r="8192" spans="2:13" s="1" customFormat="1" ht="15" hidden="1" customHeight="1" outlineLevel="1" x14ac:dyDescent="0.15">
      <c r="B8192" s="7"/>
      <c r="D8192" s="9" t="s">
        <v>253</v>
      </c>
      <c r="F8192" s="8" t="s">
        <v>254</v>
      </c>
      <c r="H8192" s="2"/>
      <c r="I8192" s="2"/>
      <c r="J8192" s="2"/>
      <c r="K8192" s="2"/>
      <c r="L8192" s="2"/>
    </row>
    <row r="8193" spans="2:13" ht="4" hidden="1" customHeight="1" outlineLevel="1" x14ac:dyDescent="0.15">
      <c r="D8193" s="1"/>
      <c r="E8193" s="1"/>
      <c r="F8193" s="1"/>
      <c r="H8193" s="1"/>
      <c r="I8193" s="1"/>
      <c r="J8193" s="1"/>
      <c r="K8193" s="1"/>
      <c r="L8193" s="1"/>
    </row>
    <row r="8194" spans="2:13" s="1" customFormat="1" ht="15" hidden="1" customHeight="1" outlineLevel="1" x14ac:dyDescent="0.15">
      <c r="B8194" s="7"/>
      <c r="D8194" s="9" t="s">
        <v>279</v>
      </c>
      <c r="F8194" s="8" t="s">
        <v>255</v>
      </c>
      <c r="H8194" s="25"/>
      <c r="I8194" s="25"/>
      <c r="J8194" s="25"/>
      <c r="K8194" s="25"/>
      <c r="L8194" s="25"/>
    </row>
    <row r="8195" spans="2:13" hidden="1" outlineLevel="1" x14ac:dyDescent="0.15">
      <c r="D8195" s="1"/>
      <c r="E8195" s="1"/>
      <c r="F8195" s="1"/>
      <c r="H8195" s="1"/>
      <c r="I8195" s="1"/>
      <c r="J8195" s="1"/>
      <c r="K8195" s="1"/>
      <c r="L8195" s="1"/>
    </row>
    <row r="8196" spans="2:13" s="1" customFormat="1" ht="18" hidden="1" customHeight="1" outlineLevel="1" x14ac:dyDescent="0.15">
      <c r="B8196" s="7"/>
      <c r="C8196" s="95" t="s">
        <v>8</v>
      </c>
      <c r="D8196" s="95"/>
      <c r="E8196" s="95"/>
      <c r="F8196" s="96"/>
      <c r="G8196" s="96"/>
      <c r="H8196" s="96" t="s">
        <v>4</v>
      </c>
      <c r="I8196" s="96" t="s">
        <v>5</v>
      </c>
      <c r="J8196" s="96" t="s">
        <v>6</v>
      </c>
      <c r="K8196" s="96" t="s">
        <v>257</v>
      </c>
      <c r="L8196" s="96" t="s">
        <v>258</v>
      </c>
      <c r="M8196" s="96"/>
    </row>
    <row r="8197" spans="2:13" ht="10" hidden="1" customHeight="1" outlineLevel="1" x14ac:dyDescent="0.15">
      <c r="H8197" s="1"/>
      <c r="I8197" s="1"/>
      <c r="J8197" s="1"/>
      <c r="K8197" s="1"/>
      <c r="L8197" s="1"/>
    </row>
    <row r="8198" spans="2:13" ht="15" hidden="1" customHeight="1" outlineLevel="1" x14ac:dyDescent="0.15">
      <c r="D8198" s="9" t="s">
        <v>323</v>
      </c>
      <c r="E8198" s="1"/>
      <c r="F8198" s="1"/>
      <c r="H8198" s="65"/>
      <c r="I8198" s="1"/>
      <c r="J8198" s="1"/>
      <c r="K8198" s="1"/>
      <c r="L8198" s="1"/>
    </row>
    <row r="8199" spans="2:13" s="1" customFormat="1" ht="15" hidden="1" customHeight="1" outlineLevel="1" x14ac:dyDescent="0.15">
      <c r="B8199" s="7"/>
      <c r="D8199" s="63" t="s">
        <v>317</v>
      </c>
      <c r="F8199" s="8" t="s">
        <v>18</v>
      </c>
      <c r="H8199" s="23"/>
      <c r="I8199" s="23"/>
      <c r="J8199" s="23"/>
      <c r="K8199" s="23"/>
      <c r="L8199" s="23"/>
    </row>
    <row r="8200" spans="2:13" s="1" customFormat="1" ht="15" hidden="1" customHeight="1" outlineLevel="1" x14ac:dyDescent="0.15">
      <c r="B8200" s="7"/>
      <c r="D8200" s="63" t="s">
        <v>302</v>
      </c>
      <c r="F8200" s="8" t="s">
        <v>18</v>
      </c>
      <c r="H8200" s="23"/>
      <c r="I8200" s="23"/>
      <c r="J8200" s="23"/>
      <c r="K8200" s="23"/>
      <c r="L8200" s="23"/>
    </row>
    <row r="8201" spans="2:13" s="1" customFormat="1" ht="15" hidden="1" customHeight="1" outlineLevel="1" x14ac:dyDescent="0.15">
      <c r="B8201" s="7"/>
      <c r="D8201" s="63" t="s">
        <v>303</v>
      </c>
      <c r="F8201" s="8" t="s">
        <v>18</v>
      </c>
      <c r="H8201" s="23"/>
      <c r="I8201" s="23"/>
      <c r="J8201" s="23"/>
      <c r="K8201" s="23"/>
      <c r="L8201" s="23"/>
    </row>
    <row r="8202" spans="2:13" s="1" customFormat="1" ht="15" hidden="1" customHeight="1" outlineLevel="1" x14ac:dyDescent="0.15">
      <c r="B8202" s="7"/>
      <c r="D8202" s="63" t="s">
        <v>304</v>
      </c>
      <c r="F8202" s="8" t="s">
        <v>18</v>
      </c>
      <c r="H8202" s="23"/>
      <c r="I8202" s="23"/>
      <c r="J8202" s="23"/>
      <c r="K8202" s="23"/>
      <c r="L8202" s="23"/>
    </row>
    <row r="8203" spans="2:13" s="1" customFormat="1" ht="15" hidden="1" customHeight="1" outlineLevel="1" x14ac:dyDescent="0.15">
      <c r="B8203" s="7"/>
      <c r="D8203" s="63" t="s">
        <v>318</v>
      </c>
      <c r="F8203" s="8" t="s">
        <v>18</v>
      </c>
      <c r="H8203" s="23"/>
      <c r="I8203" s="23"/>
      <c r="J8203" s="23"/>
      <c r="K8203" s="23"/>
      <c r="L8203" s="23"/>
    </row>
    <row r="8204" spans="2:13" s="1" customFormat="1" ht="15" hidden="1" customHeight="1" outlineLevel="1" x14ac:dyDescent="0.15">
      <c r="B8204" s="7"/>
      <c r="D8204" s="63" t="s">
        <v>319</v>
      </c>
      <c r="F8204" s="8" t="s">
        <v>18</v>
      </c>
      <c r="H8204" s="23"/>
      <c r="I8204" s="23"/>
      <c r="J8204" s="23"/>
      <c r="K8204" s="23"/>
      <c r="L8204" s="23"/>
    </row>
    <row r="8205" spans="2:13" s="1" customFormat="1" ht="15" hidden="1" customHeight="1" outlineLevel="1" x14ac:dyDescent="0.15">
      <c r="B8205" s="7"/>
      <c r="D8205" s="63" t="s">
        <v>320</v>
      </c>
      <c r="F8205" s="8" t="s">
        <v>18</v>
      </c>
      <c r="H8205" s="23"/>
      <c r="I8205" s="23"/>
      <c r="J8205" s="23"/>
      <c r="K8205" s="23"/>
      <c r="L8205" s="23"/>
    </row>
    <row r="8206" spans="2:13" s="1" customFormat="1" ht="15" hidden="1" customHeight="1" outlineLevel="1" x14ac:dyDescent="0.15">
      <c r="B8206" s="7"/>
      <c r="D8206" s="63" t="s">
        <v>321</v>
      </c>
      <c r="F8206" s="8" t="s">
        <v>18</v>
      </c>
      <c r="H8206" s="23"/>
      <c r="I8206" s="23"/>
      <c r="J8206" s="23"/>
      <c r="K8206" s="23"/>
      <c r="L8206" s="23"/>
    </row>
    <row r="8207" spans="2:13" ht="4" hidden="1" customHeight="1" outlineLevel="1" x14ac:dyDescent="0.15">
      <c r="D8207" s="1"/>
      <c r="E8207" s="1"/>
      <c r="F8207" s="1"/>
      <c r="H8207" s="1"/>
      <c r="I8207" s="1"/>
      <c r="J8207" s="1"/>
      <c r="K8207" s="1"/>
      <c r="L8207" s="1"/>
    </row>
    <row r="8208" spans="2:13" s="1" customFormat="1" ht="15" hidden="1" customHeight="1" outlineLevel="1" x14ac:dyDescent="0.15">
      <c r="B8208" s="7"/>
      <c r="D8208" s="66" t="s">
        <v>327</v>
      </c>
      <c r="F8208" s="8" t="s">
        <v>18</v>
      </c>
      <c r="H8208" s="23"/>
      <c r="I8208" s="23"/>
      <c r="J8208" s="23"/>
      <c r="K8208" s="23"/>
      <c r="L8208" s="23"/>
    </row>
    <row r="8209" spans="2:13" ht="4" hidden="1" customHeight="1" outlineLevel="1" x14ac:dyDescent="0.15">
      <c r="D8209" s="1"/>
      <c r="E8209" s="1"/>
      <c r="F8209" s="1"/>
      <c r="H8209" s="1"/>
      <c r="I8209" s="1"/>
      <c r="J8209" s="1"/>
      <c r="K8209" s="1"/>
      <c r="L8209" s="1"/>
    </row>
    <row r="8210" spans="2:13" s="1" customFormat="1" ht="15" hidden="1" customHeight="1" outlineLevel="1" x14ac:dyDescent="0.15">
      <c r="B8210" s="7"/>
      <c r="D8210" s="60" t="s">
        <v>310</v>
      </c>
      <c r="E8210"/>
      <c r="F8210" s="8" t="s">
        <v>18</v>
      </c>
      <c r="H8210" s="28">
        <f>SUM(H8199:H8206, H8208)</f>
        <v>0</v>
      </c>
      <c r="I8210" s="28">
        <f t="shared" ref="I8210:L8210" si="475">SUM(I8199:I8206, I8208)</f>
        <v>0</v>
      </c>
      <c r="J8210" s="28">
        <f t="shared" si="475"/>
        <v>0</v>
      </c>
      <c r="K8210" s="28">
        <f t="shared" si="475"/>
        <v>0</v>
      </c>
      <c r="L8210" s="28">
        <f t="shared" si="475"/>
        <v>0</v>
      </c>
    </row>
    <row r="8211" spans="2:13" hidden="1" outlineLevel="1" x14ac:dyDescent="0.15">
      <c r="D8211" s="1"/>
      <c r="E8211" s="1"/>
      <c r="F8211" s="1"/>
      <c r="H8211" s="1"/>
      <c r="I8211" s="1"/>
      <c r="J8211" s="1"/>
      <c r="K8211" s="1"/>
      <c r="L8211" s="1"/>
    </row>
    <row r="8212" spans="2:13" s="1" customFormat="1" ht="18" hidden="1" customHeight="1" outlineLevel="1" x14ac:dyDescent="0.15">
      <c r="B8212" s="7"/>
      <c r="C8212" s="95" t="s">
        <v>322</v>
      </c>
      <c r="D8212" s="95"/>
      <c r="E8212" s="95"/>
      <c r="F8212" s="96"/>
      <c r="G8212" s="96"/>
      <c r="H8212" s="96" t="s">
        <v>4</v>
      </c>
      <c r="I8212" s="96" t="s">
        <v>5</v>
      </c>
      <c r="J8212" s="96" t="s">
        <v>6</v>
      </c>
      <c r="K8212" s="96" t="s">
        <v>257</v>
      </c>
      <c r="L8212" s="96" t="s">
        <v>258</v>
      </c>
      <c r="M8212" s="96"/>
    </row>
    <row r="8213" spans="2:13" ht="10" hidden="1" customHeight="1" outlineLevel="1" x14ac:dyDescent="0.15">
      <c r="H8213" s="1"/>
      <c r="I8213" s="1"/>
      <c r="J8213" s="1"/>
      <c r="K8213" s="1"/>
      <c r="L8213" s="1"/>
    </row>
    <row r="8214" spans="2:13" ht="15" hidden="1" customHeight="1" outlineLevel="1" x14ac:dyDescent="0.15">
      <c r="D8214" s="61" t="s">
        <v>308</v>
      </c>
      <c r="H8214" s="102" t="str" cm="1">
        <f t="array" ref="H8214">IF(OR(E8215:E8222 = "!"), "Red alert = missing data","")</f>
        <v/>
      </c>
      <c r="I8214" s="1"/>
      <c r="J8214" s="1"/>
      <c r="K8214" s="1"/>
      <c r="L8214" s="1"/>
    </row>
    <row r="8215" spans="2:13" s="1" customFormat="1" ht="15" hidden="1" customHeight="1" outlineLevel="1" x14ac:dyDescent="0.15">
      <c r="B8215" s="7"/>
      <c r="D8215" s="64" t="str">
        <f t="shared" ref="D8215:D8222" si="476">D8199</f>
        <v>[Role 1]</v>
      </c>
      <c r="E8215" s="62" t="str" cm="1">
        <f t="array" ref="E8215">IF(OR(H8199:L8199*H8215:L8215 &lt; H8199:L8199*1), "!", "")</f>
        <v/>
      </c>
      <c r="F8215" s="59" t="str">
        <f>F8186</f>
        <v>[currency code]</v>
      </c>
      <c r="H8215" s="23"/>
      <c r="I8215" s="23"/>
      <c r="J8215" s="23"/>
      <c r="K8215" s="23"/>
      <c r="L8215" s="23"/>
    </row>
    <row r="8216" spans="2:13" s="1" customFormat="1" ht="15" hidden="1" customHeight="1" outlineLevel="1" x14ac:dyDescent="0.15">
      <c r="B8216" s="7"/>
      <c r="D8216" s="64" t="str">
        <f t="shared" si="476"/>
        <v>[Role 2]</v>
      </c>
      <c r="E8216" s="62" t="str" cm="1">
        <f t="array" ref="E8216">IF(OR(H8200:L8200*H8216:L8216 &lt; H8200:L8200*1), "!", "")</f>
        <v/>
      </c>
      <c r="F8216" s="59" t="str">
        <f>F8186</f>
        <v>[currency code]</v>
      </c>
      <c r="H8216" s="23"/>
      <c r="I8216" s="23"/>
      <c r="J8216" s="23"/>
      <c r="K8216" s="23"/>
      <c r="L8216" s="23"/>
    </row>
    <row r="8217" spans="2:13" s="1" customFormat="1" ht="15" hidden="1" customHeight="1" outlineLevel="1" x14ac:dyDescent="0.15">
      <c r="B8217" s="7"/>
      <c r="D8217" s="64" t="str">
        <f t="shared" si="476"/>
        <v>[Role 3]</v>
      </c>
      <c r="E8217" s="62" t="str" cm="1">
        <f t="array" ref="E8217">IF(OR(H8201:L8201*H8217:L8217 &lt; H8201:L8201*1), "!", "")</f>
        <v/>
      </c>
      <c r="F8217" s="59" t="str">
        <f>F8186</f>
        <v>[currency code]</v>
      </c>
      <c r="H8217" s="23"/>
      <c r="I8217" s="23"/>
      <c r="J8217" s="23"/>
      <c r="K8217" s="23"/>
      <c r="L8217" s="23"/>
    </row>
    <row r="8218" spans="2:13" s="1" customFormat="1" ht="15" hidden="1" customHeight="1" outlineLevel="1" x14ac:dyDescent="0.15">
      <c r="B8218" s="7"/>
      <c r="D8218" s="64" t="str">
        <f t="shared" si="476"/>
        <v>[Role 4]</v>
      </c>
      <c r="E8218" s="62" t="str" cm="1">
        <f t="array" ref="E8218">IF(OR(H8202:L8202*H8218:L8218 &lt; H8202:L8202*1), "!", "")</f>
        <v/>
      </c>
      <c r="F8218" s="59" t="str">
        <f>F8186</f>
        <v>[currency code]</v>
      </c>
      <c r="H8218" s="23"/>
      <c r="I8218" s="23"/>
      <c r="J8218" s="23"/>
      <c r="K8218" s="23"/>
      <c r="L8218" s="23"/>
    </row>
    <row r="8219" spans="2:13" s="1" customFormat="1" ht="15" hidden="1" customHeight="1" outlineLevel="1" x14ac:dyDescent="0.15">
      <c r="B8219" s="7"/>
      <c r="D8219" s="64" t="str">
        <f t="shared" si="476"/>
        <v>[Role 5]</v>
      </c>
      <c r="E8219" s="62" t="str" cm="1">
        <f t="array" ref="E8219">IF(OR(H8203:L8203*H8219:L8219 &lt; H8203:L8203*1), "!", "")</f>
        <v/>
      </c>
      <c r="F8219" s="59" t="str">
        <f>F8186</f>
        <v>[currency code]</v>
      </c>
      <c r="H8219" s="23"/>
      <c r="I8219" s="23"/>
      <c r="J8219" s="23"/>
      <c r="K8219" s="23"/>
      <c r="L8219" s="23"/>
    </row>
    <row r="8220" spans="2:13" s="1" customFormat="1" ht="15" hidden="1" customHeight="1" outlineLevel="1" x14ac:dyDescent="0.15">
      <c r="B8220" s="7"/>
      <c r="D8220" s="64" t="str">
        <f t="shared" si="476"/>
        <v>[Role 6]</v>
      </c>
      <c r="E8220" s="62" t="str" cm="1">
        <f t="array" ref="E8220">IF(OR(H8204:L8204*H8220:L8220 &lt; H8204:L8204*1), "!", "")</f>
        <v/>
      </c>
      <c r="F8220" s="59" t="str">
        <f>F8186</f>
        <v>[currency code]</v>
      </c>
      <c r="H8220" s="23"/>
      <c r="I8220" s="23"/>
      <c r="J8220" s="23"/>
      <c r="K8220" s="23"/>
      <c r="L8220" s="23"/>
    </row>
    <row r="8221" spans="2:13" s="1" customFormat="1" ht="15" hidden="1" customHeight="1" outlineLevel="1" x14ac:dyDescent="0.15">
      <c r="B8221" s="7"/>
      <c r="D8221" s="64" t="str">
        <f t="shared" si="476"/>
        <v>[Role 7]</v>
      </c>
      <c r="E8221" s="62" t="str" cm="1">
        <f t="array" ref="E8221">IF(OR(H8205:L8205*H8221:L8221 &lt; H8205:L8205*1), "!", "")</f>
        <v/>
      </c>
      <c r="F8221" s="59" t="str">
        <f>F8186</f>
        <v>[currency code]</v>
      </c>
      <c r="H8221" s="23"/>
      <c r="I8221" s="23"/>
      <c r="J8221" s="23"/>
      <c r="K8221" s="23"/>
      <c r="L8221" s="23"/>
    </row>
    <row r="8222" spans="2:13" s="1" customFormat="1" ht="15" hidden="1" customHeight="1" outlineLevel="1" x14ac:dyDescent="0.15">
      <c r="B8222" s="7"/>
      <c r="D8222" s="64" t="str">
        <f t="shared" si="476"/>
        <v>[Role 8]</v>
      </c>
      <c r="E8222" s="62" t="str" cm="1">
        <f t="array" ref="E8222">IF(OR(H8206:L8206*H8222:L8222 &lt; H8206:L8206*1), "!", "")</f>
        <v/>
      </c>
      <c r="F8222" s="59" t="str">
        <f>F8186</f>
        <v>[currency code]</v>
      </c>
      <c r="H8222" s="23"/>
      <c r="I8222" s="23"/>
      <c r="J8222" s="23"/>
      <c r="K8222" s="23"/>
      <c r="L8222" s="23"/>
    </row>
    <row r="8223" spans="2:13" ht="10" hidden="1" customHeight="1" outlineLevel="1" x14ac:dyDescent="0.15">
      <c r="D8223" s="1"/>
      <c r="E8223" s="1"/>
      <c r="F8223" s="1"/>
      <c r="H8223" s="1"/>
      <c r="I8223" s="1"/>
      <c r="J8223" s="1"/>
      <c r="K8223" s="1"/>
      <c r="L8223" s="1"/>
    </row>
    <row r="8224" spans="2:13" ht="15" hidden="1" customHeight="1" outlineLevel="1" x14ac:dyDescent="0.15">
      <c r="D8224" s="61" t="s">
        <v>309</v>
      </c>
      <c r="E8224" s="1"/>
      <c r="F8224" s="1"/>
      <c r="H8224" s="104" t="s">
        <v>326</v>
      </c>
      <c r="I8224" s="1"/>
      <c r="J8224" s="1"/>
      <c r="K8224" s="1"/>
      <c r="L8224" s="1"/>
    </row>
    <row r="8225" spans="2:13" s="1" customFormat="1" ht="15" hidden="1" customHeight="1" outlineLevel="1" x14ac:dyDescent="0.15">
      <c r="B8225" s="7"/>
      <c r="D8225" s="64" t="str">
        <f t="shared" ref="D8225:D8232" si="477">D8199</f>
        <v>[Role 1]</v>
      </c>
      <c r="E8225" s="43"/>
      <c r="F8225" s="8" t="str">
        <f t="shared" ref="F8225:F8232" si="478">ReportingCurrency</f>
        <v>USD</v>
      </c>
      <c r="H8225" s="28">
        <f>IF(OR(H8188=0, H8199=0), 0, H8215/H8188)</f>
        <v>0</v>
      </c>
      <c r="I8225" s="28">
        <f>IF(OR(I8188=0, I8199=0), 0, I8215/I8188)</f>
        <v>0</v>
      </c>
      <c r="J8225" s="28">
        <f>IF(OR(J8188=0, J8199=0), 0, J8215/J8188)</f>
        <v>0</v>
      </c>
      <c r="K8225" s="28">
        <f>IF(OR(K8188=0, K8199=0), 0, K8215/K8188)</f>
        <v>0</v>
      </c>
      <c r="L8225" s="28">
        <f>IF(OR(L8188=0, L8199=0), 0, L8215/L8188)</f>
        <v>0</v>
      </c>
    </row>
    <row r="8226" spans="2:13" s="1" customFormat="1" ht="15" hidden="1" customHeight="1" outlineLevel="1" x14ac:dyDescent="0.15">
      <c r="B8226" s="7"/>
      <c r="D8226" s="64" t="str">
        <f t="shared" si="477"/>
        <v>[Role 2]</v>
      </c>
      <c r="E8226" s="43"/>
      <c r="F8226" s="8" t="str">
        <f t="shared" si="478"/>
        <v>USD</v>
      </c>
      <c r="H8226" s="28">
        <f>IF(OR(H8188=0, H8200=0), 0, H8216/H8188)</f>
        <v>0</v>
      </c>
      <c r="I8226" s="28">
        <f>IF(OR(I8188=0, I8200=0), 0, I8216/I8188)</f>
        <v>0</v>
      </c>
      <c r="J8226" s="28">
        <f>IF(OR(J8188=0, J8200=0), 0, J8216/J8188)</f>
        <v>0</v>
      </c>
      <c r="K8226" s="28">
        <f>IF(OR(K8188=0, K8200=0), 0, K8216/K8188)</f>
        <v>0</v>
      </c>
      <c r="L8226" s="28">
        <f>IF(OR(L8188=0, L8200=0), 0, L8216/L8188)</f>
        <v>0</v>
      </c>
    </row>
    <row r="8227" spans="2:13" s="1" customFormat="1" ht="15" hidden="1" customHeight="1" outlineLevel="1" x14ac:dyDescent="0.15">
      <c r="B8227" s="7"/>
      <c r="D8227" s="64" t="str">
        <f t="shared" si="477"/>
        <v>[Role 3]</v>
      </c>
      <c r="E8227" s="43"/>
      <c r="F8227" s="8" t="str">
        <f t="shared" si="478"/>
        <v>USD</v>
      </c>
      <c r="H8227" s="28">
        <f>IF(OR(H8188=0, H8201=0), 0, H8217/H8188)</f>
        <v>0</v>
      </c>
      <c r="I8227" s="28">
        <f>IF(OR(I8188=0, I8201=0), 0, I8217/I8188)</f>
        <v>0</v>
      </c>
      <c r="J8227" s="28">
        <f>IF(OR(J8188=0, J8201=0), 0, J8217/J8188)</f>
        <v>0</v>
      </c>
      <c r="K8227" s="28">
        <f>IF(OR(K8188=0, K8201=0), 0, K8217/K8188)</f>
        <v>0</v>
      </c>
      <c r="L8227" s="28">
        <f>IF(OR(L8188=0, L8201=0), 0, L8217/L8188)</f>
        <v>0</v>
      </c>
    </row>
    <row r="8228" spans="2:13" s="1" customFormat="1" ht="15" hidden="1" customHeight="1" outlineLevel="1" x14ac:dyDescent="0.15">
      <c r="B8228" s="7"/>
      <c r="D8228" s="64" t="str">
        <f t="shared" si="477"/>
        <v>[Role 4]</v>
      </c>
      <c r="E8228" s="43"/>
      <c r="F8228" s="8" t="str">
        <f t="shared" si="478"/>
        <v>USD</v>
      </c>
      <c r="H8228" s="28">
        <f>IF(OR(H8188=0, H8202=0), 0, H8218/H8188)</f>
        <v>0</v>
      </c>
      <c r="I8228" s="28">
        <f>IF(OR(I8188=0, I8202=0), 0, I8218/I8188)</f>
        <v>0</v>
      </c>
      <c r="J8228" s="28">
        <f>IF(OR(J8188=0, J8202=0), 0, J8218/J8188)</f>
        <v>0</v>
      </c>
      <c r="K8228" s="28">
        <f>IF(OR(K8188=0, K8202=0), 0, K8218/K8188)</f>
        <v>0</v>
      </c>
      <c r="L8228" s="28">
        <f>IF(OR(L8188=0, L8202=0), 0, L8218/L8188)</f>
        <v>0</v>
      </c>
    </row>
    <row r="8229" spans="2:13" s="1" customFormat="1" ht="15" hidden="1" customHeight="1" outlineLevel="1" x14ac:dyDescent="0.15">
      <c r="B8229" s="7"/>
      <c r="D8229" s="64" t="str">
        <f t="shared" si="477"/>
        <v>[Role 5]</v>
      </c>
      <c r="E8229" s="43"/>
      <c r="F8229" s="8" t="str">
        <f t="shared" si="478"/>
        <v>USD</v>
      </c>
      <c r="H8229" s="28">
        <f>IF(OR(H8188=0, H8203=0), 0, H8219/H8188)</f>
        <v>0</v>
      </c>
      <c r="I8229" s="28">
        <f>IF(OR(I8188=0, I8203=0), 0, I8219/I8188)</f>
        <v>0</v>
      </c>
      <c r="J8229" s="28">
        <f>IF(OR(J8188=0, J8203=0), 0, J8219/J8188)</f>
        <v>0</v>
      </c>
      <c r="K8229" s="28">
        <f>IF(OR(K8188=0, K8203=0), 0, K8219/K8188)</f>
        <v>0</v>
      </c>
      <c r="L8229" s="28">
        <f>IF(OR(L8188=0, L8203=0), 0, L8219/L8188)</f>
        <v>0</v>
      </c>
    </row>
    <row r="8230" spans="2:13" s="1" customFormat="1" ht="15" hidden="1" customHeight="1" outlineLevel="1" x14ac:dyDescent="0.15">
      <c r="B8230" s="7"/>
      <c r="D8230" s="64" t="str">
        <f t="shared" si="477"/>
        <v>[Role 6]</v>
      </c>
      <c r="E8230" s="43"/>
      <c r="F8230" s="8" t="str">
        <f t="shared" si="478"/>
        <v>USD</v>
      </c>
      <c r="H8230" s="28">
        <f>IF(OR(H8188=0, H8204=0), 0, H8220/H8188)</f>
        <v>0</v>
      </c>
      <c r="I8230" s="28">
        <f>IF(OR(I8188=0, I8204=0), 0, I8220/I8188)</f>
        <v>0</v>
      </c>
      <c r="J8230" s="28">
        <f>IF(OR(J8188=0, J8204=0), 0, J8220/J8188)</f>
        <v>0</v>
      </c>
      <c r="K8230" s="28">
        <f>IF(OR(K8188=0, K8204=0), 0, K8220/K8188)</f>
        <v>0</v>
      </c>
      <c r="L8230" s="28">
        <f>IF(OR(L8188=0, L8204=0), 0, L8220/L8188)</f>
        <v>0</v>
      </c>
    </row>
    <row r="8231" spans="2:13" s="1" customFormat="1" ht="15" hidden="1" customHeight="1" outlineLevel="1" x14ac:dyDescent="0.15">
      <c r="B8231" s="7"/>
      <c r="D8231" s="64" t="str">
        <f t="shared" si="477"/>
        <v>[Role 7]</v>
      </c>
      <c r="E8231" s="43"/>
      <c r="F8231" s="8" t="str">
        <f t="shared" si="478"/>
        <v>USD</v>
      </c>
      <c r="H8231" s="28">
        <f>IF(OR(H8188=0, H8205=0), 0, H8221/H8188)</f>
        <v>0</v>
      </c>
      <c r="I8231" s="28">
        <f>IF(OR(I8188=0, I8205=0), 0, I8221/I8188)</f>
        <v>0</v>
      </c>
      <c r="J8231" s="28">
        <f>IF(OR(J8188=0, J8205=0), 0, J8221/J8188)</f>
        <v>0</v>
      </c>
      <c r="K8231" s="28">
        <f>IF(OR(K8188=0, K8205=0), 0, K8221/K8188)</f>
        <v>0</v>
      </c>
      <c r="L8231" s="28">
        <f>IF(OR(L8188=0, L8205=0), 0, L8221/L8188)</f>
        <v>0</v>
      </c>
    </row>
    <row r="8232" spans="2:13" s="1" customFormat="1" ht="15" hidden="1" customHeight="1" outlineLevel="1" x14ac:dyDescent="0.15">
      <c r="B8232" s="7"/>
      <c r="D8232" s="64" t="str">
        <f t="shared" si="477"/>
        <v>[Role 8]</v>
      </c>
      <c r="E8232" s="43"/>
      <c r="F8232" s="8" t="str">
        <f t="shared" si="478"/>
        <v>USD</v>
      </c>
      <c r="H8232" s="28">
        <f>IF(OR(H8188=0, H8206=0), 0, H8222/H8188)</f>
        <v>0</v>
      </c>
      <c r="I8232" s="28">
        <f>IF(OR(I8188=0, I8206=0), 0, I8222/I8188)</f>
        <v>0</v>
      </c>
      <c r="J8232" s="28">
        <f>IF(OR(J8188=0, J8206=0), 0, J8222/J8188)</f>
        <v>0</v>
      </c>
      <c r="K8232" s="28">
        <f>IF(OR(K8188=0, K8206=0), 0, K8222/K8188)</f>
        <v>0</v>
      </c>
      <c r="L8232" s="28">
        <f>IF(OR(L8188=0, L8206=0), 0, L8222/L8188)</f>
        <v>0</v>
      </c>
    </row>
    <row r="8233" spans="2:13" hidden="1" outlineLevel="1" x14ac:dyDescent="0.15"/>
    <row r="8234" spans="2:13" s="1" customFormat="1" ht="18" hidden="1" customHeight="1" outlineLevel="1" x14ac:dyDescent="0.15">
      <c r="B8234" s="7"/>
      <c r="C8234" s="95" t="s">
        <v>10</v>
      </c>
      <c r="D8234" s="95"/>
      <c r="E8234" s="95"/>
      <c r="F8234" s="96"/>
      <c r="G8234" s="96"/>
      <c r="H8234" s="103" t="s">
        <v>4</v>
      </c>
      <c r="I8234" s="96" t="s">
        <v>5</v>
      </c>
      <c r="J8234" s="96" t="s">
        <v>6</v>
      </c>
      <c r="K8234" s="96" t="s">
        <v>257</v>
      </c>
      <c r="L8234" s="96" t="s">
        <v>258</v>
      </c>
      <c r="M8234" s="96"/>
    </row>
    <row r="8235" spans="2:13" ht="10" hidden="1" customHeight="1" outlineLevel="1" x14ac:dyDescent="0.15"/>
    <row r="8236" spans="2:13" s="1" customFormat="1" ht="15" hidden="1" customHeight="1" outlineLevel="1" x14ac:dyDescent="0.15">
      <c r="B8236" s="7"/>
      <c r="D8236" s="9" t="s">
        <v>17</v>
      </c>
      <c r="F8236" s="8" t="s">
        <v>9</v>
      </c>
      <c r="H8236" s="29">
        <f>H8210</f>
        <v>0</v>
      </c>
      <c r="I8236" s="29">
        <f>I8210</f>
        <v>0</v>
      </c>
      <c r="J8236" s="29">
        <f>J8210</f>
        <v>0</v>
      </c>
      <c r="K8236" s="29">
        <f>K8210</f>
        <v>0</v>
      </c>
      <c r="L8236" s="29">
        <f>L8210</f>
        <v>0</v>
      </c>
    </row>
    <row r="8237" spans="2:13" ht="4" hidden="1" customHeight="1" outlineLevel="1" x14ac:dyDescent="0.15">
      <c r="D8237" s="9"/>
      <c r="F8237" s="1"/>
      <c r="H8237" s="1"/>
      <c r="I8237" s="1"/>
      <c r="J8237" s="1"/>
      <c r="K8237" s="1"/>
      <c r="L8237" s="1"/>
    </row>
    <row r="8238" spans="2:13" s="1" customFormat="1" ht="15" hidden="1" customHeight="1" outlineLevel="1" x14ac:dyDescent="0.15">
      <c r="B8238" s="7"/>
      <c r="D8238" s="9" t="s">
        <v>249</v>
      </c>
      <c r="F8238" s="8" t="s">
        <v>9</v>
      </c>
      <c r="H8238" s="29" cm="1">
        <f t="array" ref="H8238">SUM(H8199:H8206 * (H8215:H8222 &lt;H8186))</f>
        <v>0</v>
      </c>
      <c r="I8238" s="29" cm="1">
        <f t="array" ref="I8238">SUM(I8199:I8206 * (I8215:I8222 &lt;I8186))</f>
        <v>0</v>
      </c>
      <c r="J8238" s="29" cm="1">
        <f t="array" ref="J8238">SUM(J8199:J8206 * (J8215:J8222 &lt;J8186))</f>
        <v>0</v>
      </c>
      <c r="K8238" s="29" cm="1">
        <f t="array" ref="K8238">SUM(K8199:K8206 * (K8215:K8222 &lt;K8186))</f>
        <v>0</v>
      </c>
      <c r="L8238" s="29" cm="1">
        <f t="array" ref="L8238">SUM(L8199:L8206 * (L8215:L8222 &lt;L8186))</f>
        <v>0</v>
      </c>
    </row>
    <row r="8239" spans="2:13" ht="4" hidden="1" customHeight="1" outlineLevel="1" x14ac:dyDescent="0.15">
      <c r="D8239" s="9"/>
      <c r="F8239" s="1"/>
      <c r="H8239" s="1"/>
      <c r="I8239" s="1"/>
      <c r="J8239" s="1"/>
      <c r="K8239" s="1"/>
      <c r="L8239" s="1"/>
    </row>
    <row r="8240" spans="2:13" s="1" customFormat="1" ht="15" hidden="1" customHeight="1" outlineLevel="1" x14ac:dyDescent="0.15">
      <c r="B8240" s="7"/>
      <c r="D8240" s="9" t="s">
        <v>11</v>
      </c>
      <c r="F8240" s="8" t="str">
        <f>ReportingCurrencyUnitLables</f>
        <v>USD 000s</v>
      </c>
      <c r="H8240" s="29">
        <f>H8190 * H8210 / 1000</f>
        <v>0</v>
      </c>
      <c r="I8240" s="105">
        <f t="shared" ref="I8240:L8240" si="479">I8190 * I8210 / 1000</f>
        <v>0</v>
      </c>
      <c r="J8240" s="29">
        <f t="shared" si="479"/>
        <v>0</v>
      </c>
      <c r="K8240" s="29">
        <f t="shared" si="479"/>
        <v>0</v>
      </c>
      <c r="L8240" s="29">
        <f t="shared" si="479"/>
        <v>0</v>
      </c>
    </row>
    <row r="8241" spans="2:13" ht="4" hidden="1" customHeight="1" outlineLevel="1" x14ac:dyDescent="0.15">
      <c r="D8241" s="9"/>
      <c r="F8241" s="1"/>
      <c r="H8241" s="1"/>
      <c r="I8241" s="1"/>
      <c r="J8241" s="1"/>
      <c r="K8241" s="1"/>
      <c r="L8241" s="1"/>
    </row>
    <row r="8242" spans="2:13" s="1" customFormat="1" ht="15" hidden="1" customHeight="1" outlineLevel="1" x14ac:dyDescent="0.15">
      <c r="B8242" s="7"/>
      <c r="D8242" s="9" t="s">
        <v>13</v>
      </c>
      <c r="F8242" s="8" t="s">
        <v>14</v>
      </c>
      <c r="H8242" s="30">
        <f>IF(H8236=0,0,H8238 / H8236)</f>
        <v>0</v>
      </c>
      <c r="I8242" s="30">
        <f>IF(I8236=0,0,I8238 / I8236)</f>
        <v>0</v>
      </c>
      <c r="J8242" s="30">
        <f>IF(J8236=0,0,J8238 / J8236)</f>
        <v>0</v>
      </c>
      <c r="K8242" s="30">
        <f>IF(K8236=0,0,K8238 / K8236)</f>
        <v>0</v>
      </c>
      <c r="L8242" s="30">
        <f>IF(L8236=0,0,L8238 / L8236)</f>
        <v>0</v>
      </c>
    </row>
    <row r="8243" spans="2:13" ht="4" hidden="1" customHeight="1" outlineLevel="1" x14ac:dyDescent="0.15">
      <c r="D8243" s="9"/>
      <c r="F8243" s="1"/>
      <c r="H8243" s="1"/>
      <c r="I8243" s="1"/>
      <c r="J8243" s="1"/>
      <c r="K8243" s="1"/>
      <c r="L8243" s="1"/>
    </row>
    <row r="8244" spans="2:13" ht="15" hidden="1" customHeight="1" outlineLevel="1" x14ac:dyDescent="0.15">
      <c r="D8244" s="9" t="s">
        <v>301</v>
      </c>
      <c r="F8244" s="8" t="str">
        <f>ReportingCurrencyUnitLables</f>
        <v>USD 000s</v>
      </c>
      <c r="G8244" s="1"/>
      <c r="H8244" s="105" cm="1">
        <f t="array" ref="H8244">SUM((H8225:H8232&lt;H8190) * (H8190 - H8225:H8232) * H8199:H8206) / 1000</f>
        <v>0</v>
      </c>
      <c r="I8244" s="105" cm="1">
        <f t="array" ref="I8244">SUM((I8225:I8232&lt;I8190) * (I8190 - I8225:I8232) * I8199:I8206) / 1000</f>
        <v>0</v>
      </c>
      <c r="J8244" s="105" cm="1">
        <f t="array" ref="J8244">SUM((J8225:J8232&lt;J8190) * (J8190 - J8225:J8232) * J8199:J8206) / 1000</f>
        <v>0</v>
      </c>
      <c r="K8244" s="105" cm="1">
        <f t="array" ref="K8244">SUM((K8225:K8232&lt;K8190) * (K8190 - K8225:K8232) * K8199:K8206) / 1000</f>
        <v>0</v>
      </c>
      <c r="L8244" s="105" cm="1">
        <f t="array" ref="L8244">SUM((L8225:L8232&lt;L8190) * (L8190 - L8225:L8232) * L8199:L8206) / 1000</f>
        <v>0</v>
      </c>
    </row>
    <row r="8245" spans="2:13" ht="4" hidden="1" customHeight="1" outlineLevel="1" x14ac:dyDescent="0.15">
      <c r="D8245" s="9"/>
      <c r="F8245" s="1"/>
      <c r="H8245" s="1"/>
      <c r="I8245" s="1"/>
      <c r="J8245" s="1"/>
      <c r="K8245" s="1"/>
      <c r="L8245" s="1"/>
    </row>
    <row r="8246" spans="2:13" s="1" customFormat="1" ht="15" hidden="1" customHeight="1" outlineLevel="1" x14ac:dyDescent="0.15">
      <c r="B8246" s="7"/>
      <c r="D8246" s="9" t="s">
        <v>252</v>
      </c>
      <c r="F8246" s="8" t="s">
        <v>250</v>
      </c>
      <c r="H8246" s="30">
        <f>IF(H8240=0, 0, H8244/H8240)</f>
        <v>0</v>
      </c>
      <c r="I8246" s="30">
        <f>IF(I8240=0, 0, I8244/I8240)</f>
        <v>0</v>
      </c>
      <c r="J8246" s="30">
        <f>IF(J8240=0, 0, J8244/J8240)</f>
        <v>0</v>
      </c>
      <c r="K8246" s="30">
        <f>IF(K8240=0, 0, K8244/K8240)</f>
        <v>0</v>
      </c>
      <c r="L8246" s="30">
        <f>IF(L8240=0, 0, L8244/L8240)</f>
        <v>0</v>
      </c>
    </row>
    <row r="8247" spans="2:13" ht="4" hidden="1" customHeight="1" outlineLevel="1" x14ac:dyDescent="0.15">
      <c r="D8247" s="9"/>
      <c r="F8247" s="1"/>
      <c r="H8247" s="1"/>
      <c r="I8247" s="1"/>
      <c r="J8247" s="1"/>
      <c r="K8247" s="1"/>
      <c r="L8247" s="1"/>
    </row>
    <row r="8248" spans="2:13" s="1" customFormat="1" ht="15" hidden="1" customHeight="1" outlineLevel="1" x14ac:dyDescent="0.15">
      <c r="B8248" s="7"/>
      <c r="C8248" s="7"/>
      <c r="D8248" s="9" t="s">
        <v>251</v>
      </c>
      <c r="F8248" s="8" t="s">
        <v>259</v>
      </c>
      <c r="H8248" s="31"/>
      <c r="I8248" s="30">
        <f>IF(H8246=0, 0, -(I8246-H8246) / H8246)</f>
        <v>0</v>
      </c>
      <c r="J8248" s="30">
        <f>IF(I8246=0, 0, -(J8246-I8246) / I8246)</f>
        <v>0</v>
      </c>
      <c r="K8248" s="30">
        <f>IF(J8246=0, 0, -(K8246-J8246) / J8246)</f>
        <v>0</v>
      </c>
      <c r="L8248" s="30">
        <f>IF(K8246=0, 0, -(L8246-K8246) / K8246)</f>
        <v>0</v>
      </c>
    </row>
    <row r="8249" spans="2:13" hidden="1" outlineLevel="1" x14ac:dyDescent="0.15"/>
    <row r="8250" spans="2:13" s="1" customFormat="1" ht="18" hidden="1" customHeight="1" outlineLevel="1" x14ac:dyDescent="0.15">
      <c r="B8250" s="7"/>
      <c r="C8250" s="95" t="s">
        <v>241</v>
      </c>
      <c r="D8250" s="95"/>
      <c r="E8250" s="97">
        <f>IF(AND(J8177 = "Yes", OR(ISBLANK(Worker_Type_Filter), Worker_Type_Filter = H8182),
 OR(ISBLANK(Country_Filter), Country_Filter = J8182)), 1, 0)</f>
        <v>1</v>
      </c>
      <c r="F8250" s="96"/>
      <c r="G8250" s="96"/>
      <c r="H8250" s="96" t="s">
        <v>4</v>
      </c>
      <c r="I8250" s="96" t="s">
        <v>5</v>
      </c>
      <c r="J8250" s="96" t="s">
        <v>6</v>
      </c>
      <c r="K8250" s="96" t="s">
        <v>257</v>
      </c>
      <c r="L8250" s="96" t="s">
        <v>258</v>
      </c>
      <c r="M8250" s="96"/>
    </row>
    <row r="8251" spans="2:13" ht="10" hidden="1" customHeight="1" outlineLevel="1" x14ac:dyDescent="0.15">
      <c r="C8251" s="44" t="s">
        <v>248</v>
      </c>
    </row>
    <row r="8252" spans="2:13" ht="4" hidden="1" customHeight="1" outlineLevel="1" x14ac:dyDescent="0.15"/>
    <row r="8253" spans="2:13" s="1" customFormat="1" ht="15" hidden="1" customHeight="1" outlineLevel="1" x14ac:dyDescent="0.15">
      <c r="B8253" s="7"/>
      <c r="C8253" s="19">
        <v>1</v>
      </c>
      <c r="D8253" s="9" t="s">
        <v>17</v>
      </c>
      <c r="F8253" s="8" t="s">
        <v>9</v>
      </c>
      <c r="H8253" s="29">
        <f>H8236 * $E8250</f>
        <v>0</v>
      </c>
      <c r="I8253" s="29">
        <f>I8236 * $E8250</f>
        <v>0</v>
      </c>
      <c r="J8253" s="29">
        <f>J8236 * $E8250</f>
        <v>0</v>
      </c>
      <c r="K8253" s="29">
        <f>K8236 * $E8250</f>
        <v>0</v>
      </c>
      <c r="L8253" s="29">
        <f>L8236 * $E8250</f>
        <v>0</v>
      </c>
    </row>
    <row r="8254" spans="2:13" ht="4" hidden="1" customHeight="1" outlineLevel="1" x14ac:dyDescent="0.15">
      <c r="D8254" s="9"/>
      <c r="F8254" s="1"/>
      <c r="H8254" s="1"/>
      <c r="I8254" s="1"/>
      <c r="J8254" s="1"/>
      <c r="K8254" s="1"/>
      <c r="L8254" s="1"/>
    </row>
    <row r="8255" spans="2:13" s="1" customFormat="1" ht="15" hidden="1" customHeight="1" outlineLevel="1" x14ac:dyDescent="0.15">
      <c r="B8255" s="7"/>
      <c r="C8255" s="19">
        <v>2</v>
      </c>
      <c r="D8255" s="9" t="s">
        <v>249</v>
      </c>
      <c r="F8255" s="8" t="s">
        <v>9</v>
      </c>
      <c r="H8255" s="29">
        <f>H8238 * $E8250</f>
        <v>0</v>
      </c>
      <c r="I8255" s="29">
        <f>I8238 * $E8250</f>
        <v>0</v>
      </c>
      <c r="J8255" s="29">
        <f>J8238 * $E8250</f>
        <v>0</v>
      </c>
      <c r="K8255" s="29">
        <f>K8238 * $E8250</f>
        <v>0</v>
      </c>
      <c r="L8255" s="29">
        <f>L8238 * $E8250</f>
        <v>0</v>
      </c>
    </row>
    <row r="8256" spans="2:13" ht="4" hidden="1" customHeight="1" outlineLevel="1" x14ac:dyDescent="0.15">
      <c r="D8256" s="9"/>
      <c r="F8256" s="1"/>
      <c r="H8256" s="1"/>
      <c r="I8256" s="1"/>
      <c r="J8256" s="1"/>
      <c r="K8256" s="1"/>
      <c r="L8256" s="1"/>
    </row>
    <row r="8257" spans="2:14" s="1" customFormat="1" ht="15" hidden="1" customHeight="1" outlineLevel="1" x14ac:dyDescent="0.15">
      <c r="B8257" s="7"/>
      <c r="C8257" s="19">
        <v>3</v>
      </c>
      <c r="D8257" s="9" t="s">
        <v>11</v>
      </c>
      <c r="F8257" s="8" t="str">
        <f>ReportingCurrencyUnitLables</f>
        <v>USD 000s</v>
      </c>
      <c r="H8257" s="29">
        <f>H8240 * $E8250</f>
        <v>0</v>
      </c>
      <c r="I8257" s="29">
        <f>I8240 * $E8250</f>
        <v>0</v>
      </c>
      <c r="J8257" s="29">
        <f>J8240 * $E8250</f>
        <v>0</v>
      </c>
      <c r="K8257" s="29">
        <f>K8240 * $E8250</f>
        <v>0</v>
      </c>
      <c r="L8257" s="29">
        <f>L8240 * $E8250</f>
        <v>0</v>
      </c>
    </row>
    <row r="8258" spans="2:14" ht="4" hidden="1" customHeight="1" outlineLevel="1" x14ac:dyDescent="0.15">
      <c r="D8258" s="9"/>
      <c r="F8258" s="1"/>
      <c r="H8258" s="1"/>
      <c r="I8258" s="1"/>
      <c r="J8258" s="1"/>
      <c r="K8258" s="1"/>
      <c r="L8258" s="1"/>
    </row>
    <row r="8259" spans="2:14" s="1" customFormat="1" ht="15" hidden="1" customHeight="1" outlineLevel="1" x14ac:dyDescent="0.15">
      <c r="B8259" s="7"/>
      <c r="C8259" s="19">
        <v>4</v>
      </c>
      <c r="D8259" s="9" t="s">
        <v>256</v>
      </c>
      <c r="F8259" s="8" t="str">
        <f>ReportingCurrencyUnitLables</f>
        <v>USD 000s</v>
      </c>
      <c r="H8259" s="29">
        <f>H8244 * $E8250</f>
        <v>0</v>
      </c>
      <c r="I8259" s="29">
        <f>I8244 * $E8250</f>
        <v>0</v>
      </c>
      <c r="J8259" s="29">
        <f>J8244 * $E8250</f>
        <v>0</v>
      </c>
      <c r="K8259" s="29">
        <f>K8244 * $E8250</f>
        <v>0</v>
      </c>
      <c r="L8259" s="29">
        <f>L8244 * $E8250</f>
        <v>0</v>
      </c>
    </row>
    <row r="8260" spans="2:14" ht="4" hidden="1" customHeight="1" outlineLevel="1" x14ac:dyDescent="0.15">
      <c r="D8260" s="9"/>
      <c r="F8260" s="1"/>
      <c r="H8260" s="1"/>
      <c r="I8260" s="1"/>
      <c r="J8260" s="1"/>
      <c r="K8260" s="1"/>
      <c r="L8260" s="1"/>
    </row>
    <row r="8261" spans="2:14" ht="10" hidden="1" customHeight="1" outlineLevel="1" x14ac:dyDescent="0.15">
      <c r="B8261" s="45"/>
      <c r="C8261" s="41"/>
      <c r="D8261" s="41"/>
      <c r="E8261" s="41"/>
      <c r="F8261" s="41"/>
      <c r="G8261" s="41"/>
      <c r="H8261" s="41"/>
      <c r="I8261" s="46"/>
      <c r="J8261" s="46"/>
      <c r="K8261" s="46"/>
      <c r="L8261" s="41"/>
      <c r="M8261" s="41"/>
      <c r="N8261" s="1"/>
    </row>
    <row r="8262" spans="2:14" ht="10" customHeight="1" x14ac:dyDescent="0.15"/>
    <row r="8263" spans="2:14" s="1" customFormat="1" ht="19" collapsed="1" x14ac:dyDescent="0.15">
      <c r="B8263" s="87" cm="1">
        <f t="array" aca="1" ref="B8263" ca="1">MAX($B$2:OFFSET(B8263,-1,0)+1)</f>
        <v>97</v>
      </c>
      <c r="C8263" s="88" t="str">
        <f>UPPER(J8268) &amp;" / " &amp; K8268  &amp; " / " &amp; L8268 &amp; " / " &amp; H8268</f>
        <v xml:space="preserve"> /  /  / </v>
      </c>
      <c r="D8263" s="88"/>
      <c r="E8263" s="41"/>
      <c r="F8263" s="41"/>
      <c r="G8263" s="41"/>
      <c r="H8263" s="62" t="str">
        <f>IF(COUNTIF(E8265:E8345, "!")&gt;0, "!", "")</f>
        <v/>
      </c>
      <c r="I8263" s="18" t="s">
        <v>240</v>
      </c>
      <c r="J8263" s="2" t="s">
        <v>210</v>
      </c>
      <c r="K8263" s="18" t="s">
        <v>266</v>
      </c>
      <c r="L8263" s="42">
        <f>E8336</f>
        <v>1</v>
      </c>
      <c r="M8263" s="41"/>
    </row>
    <row r="8264" spans="2:14" s="1" customFormat="1" ht="4" hidden="1" customHeight="1" outlineLevel="1" x14ac:dyDescent="0.15">
      <c r="B8264" s="92"/>
      <c r="C8264" s="93"/>
      <c r="D8264" s="93"/>
      <c r="E8264" s="93"/>
      <c r="F8264" s="93"/>
      <c r="G8264" s="93"/>
      <c r="H8264" s="93"/>
      <c r="I8264" s="94"/>
      <c r="J8264" s="94"/>
      <c r="K8264" s="94"/>
      <c r="L8264" s="93"/>
      <c r="M8264" s="93"/>
    </row>
    <row r="8265" spans="2:14" ht="10" hidden="1" customHeight="1" outlineLevel="1" x14ac:dyDescent="0.15"/>
    <row r="8266" spans="2:14" ht="15" hidden="1" customHeight="1" outlineLevel="1" x14ac:dyDescent="0.15">
      <c r="D8266" s="1"/>
      <c r="E8266" s="1"/>
      <c r="H8266" s="4" t="s">
        <v>1</v>
      </c>
      <c r="J8266" s="4" t="s">
        <v>0</v>
      </c>
      <c r="K8266" s="4" t="s">
        <v>209</v>
      </c>
      <c r="L8266" s="4" t="s">
        <v>263</v>
      </c>
    </row>
    <row r="8267" spans="2:14" ht="5" hidden="1" customHeight="1" outlineLevel="1" x14ac:dyDescent="0.15">
      <c r="D8267" s="1"/>
      <c r="E8267" s="1"/>
      <c r="H8267" s="1"/>
      <c r="J8267" s="1"/>
      <c r="K8267" s="1"/>
      <c r="L8267" s="1"/>
    </row>
    <row r="8268" spans="2:14" ht="15" hidden="1" customHeight="1" outlineLevel="1" x14ac:dyDescent="0.15">
      <c r="D8268" s="9" t="s">
        <v>2</v>
      </c>
      <c r="E8268" s="1"/>
      <c r="H8268" s="2"/>
      <c r="J8268" s="2"/>
      <c r="K8268" s="2"/>
      <c r="L8268" s="2"/>
    </row>
    <row r="8269" spans="2:14" hidden="1" outlineLevel="1" x14ac:dyDescent="0.15">
      <c r="D8269" s="1"/>
      <c r="E8269" s="1"/>
      <c r="F8269" s="1"/>
      <c r="H8269" s="1"/>
      <c r="I8269" s="1"/>
      <c r="J8269" s="1"/>
      <c r="K8269" s="1"/>
      <c r="L8269" s="1"/>
    </row>
    <row r="8270" spans="2:14" s="1" customFormat="1" ht="18" hidden="1" customHeight="1" outlineLevel="1" x14ac:dyDescent="0.15">
      <c r="B8270" s="7"/>
      <c r="C8270" s="95" t="s">
        <v>3</v>
      </c>
      <c r="D8270" s="95"/>
      <c r="E8270" s="95"/>
      <c r="F8270" s="96"/>
      <c r="G8270" s="96"/>
      <c r="H8270" s="96" t="s">
        <v>4</v>
      </c>
      <c r="I8270" s="96" t="s">
        <v>5</v>
      </c>
      <c r="J8270" s="96" t="s">
        <v>6</v>
      </c>
      <c r="K8270" s="96" t="s">
        <v>257</v>
      </c>
      <c r="L8270" s="96" t="s">
        <v>258</v>
      </c>
      <c r="M8270" s="96"/>
    </row>
    <row r="8271" spans="2:14" ht="10" hidden="1" customHeight="1" outlineLevel="1" x14ac:dyDescent="0.15">
      <c r="H8271" s="1"/>
      <c r="I8271" s="1"/>
      <c r="J8271" s="1"/>
      <c r="K8271" s="1"/>
      <c r="L8271" s="1"/>
    </row>
    <row r="8272" spans="2:14" s="1" customFormat="1" ht="15" hidden="1" customHeight="1" outlineLevel="1" x14ac:dyDescent="0.15">
      <c r="B8272" s="7"/>
      <c r="D8272" s="9" t="s">
        <v>3</v>
      </c>
      <c r="F8272" s="17" t="s">
        <v>331</v>
      </c>
      <c r="H8272" s="22"/>
      <c r="I8272" s="22"/>
      <c r="J8272" s="22"/>
      <c r="K8272" s="22"/>
      <c r="L8272" s="22"/>
    </row>
    <row r="8273" spans="2:13" ht="4" hidden="1" customHeight="1" outlineLevel="1" x14ac:dyDescent="0.15">
      <c r="D8273" s="1"/>
      <c r="E8273" s="1"/>
      <c r="F8273" s="1"/>
      <c r="H8273" s="1"/>
      <c r="I8273" s="1"/>
      <c r="J8273" s="1"/>
      <c r="K8273" s="1"/>
      <c r="L8273" s="1"/>
    </row>
    <row r="8274" spans="2:13" s="1" customFormat="1" ht="15" hidden="1" customHeight="1" outlineLevel="1" x14ac:dyDescent="0.15">
      <c r="B8274" s="7"/>
      <c r="D8274" s="9" t="s">
        <v>246</v>
      </c>
      <c r="F8274" s="8" t="str">
        <f>F8276 &amp; ":" &amp; F8272</f>
        <v>USD:[currency code]</v>
      </c>
      <c r="H8274" s="24"/>
      <c r="I8274" s="24"/>
      <c r="J8274" s="24"/>
      <c r="K8274" s="24"/>
      <c r="L8274" s="24"/>
    </row>
    <row r="8275" spans="2:13" ht="4" hidden="1" customHeight="1" outlineLevel="1" x14ac:dyDescent="0.15">
      <c r="D8275" s="1"/>
      <c r="E8275" s="1"/>
      <c r="F8275" s="1"/>
      <c r="H8275" s="1"/>
      <c r="I8275" s="1"/>
      <c r="J8275" s="1"/>
      <c r="K8275" s="1"/>
      <c r="L8275" s="1"/>
    </row>
    <row r="8276" spans="2:13" s="1" customFormat="1" ht="15" hidden="1" customHeight="1" outlineLevel="1" x14ac:dyDescent="0.15">
      <c r="B8276" s="7"/>
      <c r="D8276" s="9" t="s">
        <v>16</v>
      </c>
      <c r="F8276" s="8" t="str">
        <f>ReportingCurrency</f>
        <v>USD</v>
      </c>
      <c r="H8276" s="28">
        <f>IF(H8274=0, 0, H8272/H8274)</f>
        <v>0</v>
      </c>
      <c r="I8276" s="28">
        <f>IF(I8274=0, 0, I8272/I8274)</f>
        <v>0</v>
      </c>
      <c r="J8276" s="28">
        <f>IF(J8274=0, 0, J8272/J8274)</f>
        <v>0</v>
      </c>
      <c r="K8276" s="28">
        <f>IF(K8274=0, 0, K8272/K8274)</f>
        <v>0</v>
      </c>
      <c r="L8276" s="28">
        <f>IF(L8274=0, 0, L8272/L8274)</f>
        <v>0</v>
      </c>
    </row>
    <row r="8277" spans="2:13" ht="4" hidden="1" customHeight="1" outlineLevel="1" x14ac:dyDescent="0.15">
      <c r="D8277" s="1"/>
      <c r="E8277" s="1"/>
      <c r="F8277" s="1"/>
      <c r="H8277" s="1"/>
      <c r="I8277" s="1"/>
      <c r="J8277" s="1"/>
      <c r="K8277" s="1"/>
      <c r="L8277" s="1"/>
    </row>
    <row r="8278" spans="2:13" s="1" customFormat="1" ht="15" hidden="1" customHeight="1" outlineLevel="1" x14ac:dyDescent="0.15">
      <c r="B8278" s="7"/>
      <c r="D8278" s="9" t="s">
        <v>253</v>
      </c>
      <c r="F8278" s="8" t="s">
        <v>254</v>
      </c>
      <c r="H8278" s="2"/>
      <c r="I8278" s="2"/>
      <c r="J8278" s="2"/>
      <c r="K8278" s="2"/>
      <c r="L8278" s="2"/>
    </row>
    <row r="8279" spans="2:13" ht="4" hidden="1" customHeight="1" outlineLevel="1" x14ac:dyDescent="0.15">
      <c r="D8279" s="1"/>
      <c r="E8279" s="1"/>
      <c r="F8279" s="1"/>
      <c r="H8279" s="1"/>
      <c r="I8279" s="1"/>
      <c r="J8279" s="1"/>
      <c r="K8279" s="1"/>
      <c r="L8279" s="1"/>
    </row>
    <row r="8280" spans="2:13" s="1" customFormat="1" ht="15" hidden="1" customHeight="1" outlineLevel="1" x14ac:dyDescent="0.15">
      <c r="B8280" s="7"/>
      <c r="D8280" s="9" t="s">
        <v>279</v>
      </c>
      <c r="F8280" s="8" t="s">
        <v>255</v>
      </c>
      <c r="H8280" s="25"/>
      <c r="I8280" s="25"/>
      <c r="J8280" s="25"/>
      <c r="K8280" s="25"/>
      <c r="L8280" s="25"/>
    </row>
    <row r="8281" spans="2:13" hidden="1" outlineLevel="1" x14ac:dyDescent="0.15">
      <c r="D8281" s="1"/>
      <c r="E8281" s="1"/>
      <c r="F8281" s="1"/>
      <c r="H8281" s="1"/>
      <c r="I8281" s="1"/>
      <c r="J8281" s="1"/>
      <c r="K8281" s="1"/>
      <c r="L8281" s="1"/>
    </row>
    <row r="8282" spans="2:13" s="1" customFormat="1" ht="18" hidden="1" customHeight="1" outlineLevel="1" x14ac:dyDescent="0.15">
      <c r="B8282" s="7"/>
      <c r="C8282" s="95" t="s">
        <v>8</v>
      </c>
      <c r="D8282" s="95"/>
      <c r="E8282" s="95"/>
      <c r="F8282" s="96"/>
      <c r="G8282" s="96"/>
      <c r="H8282" s="96" t="s">
        <v>4</v>
      </c>
      <c r="I8282" s="96" t="s">
        <v>5</v>
      </c>
      <c r="J8282" s="96" t="s">
        <v>6</v>
      </c>
      <c r="K8282" s="96" t="s">
        <v>257</v>
      </c>
      <c r="L8282" s="96" t="s">
        <v>258</v>
      </c>
      <c r="M8282" s="96"/>
    </row>
    <row r="8283" spans="2:13" ht="10" hidden="1" customHeight="1" outlineLevel="1" x14ac:dyDescent="0.15">
      <c r="H8283" s="1"/>
      <c r="I8283" s="1"/>
      <c r="J8283" s="1"/>
      <c r="K8283" s="1"/>
      <c r="L8283" s="1"/>
    </row>
    <row r="8284" spans="2:13" ht="15" hidden="1" customHeight="1" outlineLevel="1" x14ac:dyDescent="0.15">
      <c r="D8284" s="9" t="s">
        <v>323</v>
      </c>
      <c r="E8284" s="1"/>
      <c r="F8284" s="1"/>
      <c r="H8284" s="65"/>
      <c r="I8284" s="1"/>
      <c r="J8284" s="1"/>
      <c r="K8284" s="1"/>
      <c r="L8284" s="1"/>
    </row>
    <row r="8285" spans="2:13" s="1" customFormat="1" ht="15" hidden="1" customHeight="1" outlineLevel="1" x14ac:dyDescent="0.15">
      <c r="B8285" s="7"/>
      <c r="D8285" s="63" t="s">
        <v>317</v>
      </c>
      <c r="F8285" s="8" t="s">
        <v>18</v>
      </c>
      <c r="H8285" s="23"/>
      <c r="I8285" s="23"/>
      <c r="J8285" s="23"/>
      <c r="K8285" s="23"/>
      <c r="L8285" s="23"/>
    </row>
    <row r="8286" spans="2:13" s="1" customFormat="1" ht="15" hidden="1" customHeight="1" outlineLevel="1" x14ac:dyDescent="0.15">
      <c r="B8286" s="7"/>
      <c r="D8286" s="63" t="s">
        <v>302</v>
      </c>
      <c r="F8286" s="8" t="s">
        <v>18</v>
      </c>
      <c r="H8286" s="23"/>
      <c r="I8286" s="23"/>
      <c r="J8286" s="23"/>
      <c r="K8286" s="23"/>
      <c r="L8286" s="23"/>
    </row>
    <row r="8287" spans="2:13" s="1" customFormat="1" ht="15" hidden="1" customHeight="1" outlineLevel="1" x14ac:dyDescent="0.15">
      <c r="B8287" s="7"/>
      <c r="D8287" s="63" t="s">
        <v>303</v>
      </c>
      <c r="F8287" s="8" t="s">
        <v>18</v>
      </c>
      <c r="H8287" s="23"/>
      <c r="I8287" s="23"/>
      <c r="J8287" s="23"/>
      <c r="K8287" s="23"/>
      <c r="L8287" s="23"/>
    </row>
    <row r="8288" spans="2:13" s="1" customFormat="1" ht="15" hidden="1" customHeight="1" outlineLevel="1" x14ac:dyDescent="0.15">
      <c r="B8288" s="7"/>
      <c r="D8288" s="63" t="s">
        <v>304</v>
      </c>
      <c r="F8288" s="8" t="s">
        <v>18</v>
      </c>
      <c r="H8288" s="23"/>
      <c r="I8288" s="23"/>
      <c r="J8288" s="23"/>
      <c r="K8288" s="23"/>
      <c r="L8288" s="23"/>
    </row>
    <row r="8289" spans="2:13" s="1" customFormat="1" ht="15" hidden="1" customHeight="1" outlineLevel="1" x14ac:dyDescent="0.15">
      <c r="B8289" s="7"/>
      <c r="D8289" s="63" t="s">
        <v>318</v>
      </c>
      <c r="F8289" s="8" t="s">
        <v>18</v>
      </c>
      <c r="H8289" s="23"/>
      <c r="I8289" s="23"/>
      <c r="J8289" s="23"/>
      <c r="K8289" s="23"/>
      <c r="L8289" s="23"/>
    </row>
    <row r="8290" spans="2:13" s="1" customFormat="1" ht="15" hidden="1" customHeight="1" outlineLevel="1" x14ac:dyDescent="0.15">
      <c r="B8290" s="7"/>
      <c r="D8290" s="63" t="s">
        <v>319</v>
      </c>
      <c r="F8290" s="8" t="s">
        <v>18</v>
      </c>
      <c r="H8290" s="23"/>
      <c r="I8290" s="23"/>
      <c r="J8290" s="23"/>
      <c r="K8290" s="23"/>
      <c r="L8290" s="23"/>
    </row>
    <row r="8291" spans="2:13" s="1" customFormat="1" ht="15" hidden="1" customHeight="1" outlineLevel="1" x14ac:dyDescent="0.15">
      <c r="B8291" s="7"/>
      <c r="D8291" s="63" t="s">
        <v>320</v>
      </c>
      <c r="F8291" s="8" t="s">
        <v>18</v>
      </c>
      <c r="H8291" s="23"/>
      <c r="I8291" s="23"/>
      <c r="J8291" s="23"/>
      <c r="K8291" s="23"/>
      <c r="L8291" s="23"/>
    </row>
    <row r="8292" spans="2:13" s="1" customFormat="1" ht="15" hidden="1" customHeight="1" outlineLevel="1" x14ac:dyDescent="0.15">
      <c r="B8292" s="7"/>
      <c r="D8292" s="63" t="s">
        <v>321</v>
      </c>
      <c r="F8292" s="8" t="s">
        <v>18</v>
      </c>
      <c r="H8292" s="23"/>
      <c r="I8292" s="23"/>
      <c r="J8292" s="23"/>
      <c r="K8292" s="23"/>
      <c r="L8292" s="23"/>
    </row>
    <row r="8293" spans="2:13" ht="4" hidden="1" customHeight="1" outlineLevel="1" x14ac:dyDescent="0.15">
      <c r="D8293" s="1"/>
      <c r="E8293" s="1"/>
      <c r="F8293" s="1"/>
      <c r="H8293" s="1"/>
      <c r="I8293" s="1"/>
      <c r="J8293" s="1"/>
      <c r="K8293" s="1"/>
      <c r="L8293" s="1"/>
    </row>
    <row r="8294" spans="2:13" s="1" customFormat="1" ht="15" hidden="1" customHeight="1" outlineLevel="1" x14ac:dyDescent="0.15">
      <c r="B8294" s="7"/>
      <c r="D8294" s="66" t="s">
        <v>327</v>
      </c>
      <c r="F8294" s="8" t="s">
        <v>18</v>
      </c>
      <c r="H8294" s="23"/>
      <c r="I8294" s="23"/>
      <c r="J8294" s="23"/>
      <c r="K8294" s="23"/>
      <c r="L8294" s="23"/>
    </row>
    <row r="8295" spans="2:13" ht="4" hidden="1" customHeight="1" outlineLevel="1" x14ac:dyDescent="0.15">
      <c r="D8295" s="1"/>
      <c r="E8295" s="1"/>
      <c r="F8295" s="1"/>
      <c r="H8295" s="1"/>
      <c r="I8295" s="1"/>
      <c r="J8295" s="1"/>
      <c r="K8295" s="1"/>
      <c r="L8295" s="1"/>
    </row>
    <row r="8296" spans="2:13" s="1" customFormat="1" ht="15" hidden="1" customHeight="1" outlineLevel="1" x14ac:dyDescent="0.15">
      <c r="B8296" s="7"/>
      <c r="D8296" s="60" t="s">
        <v>310</v>
      </c>
      <c r="E8296"/>
      <c r="F8296" s="8" t="s">
        <v>18</v>
      </c>
      <c r="H8296" s="28">
        <f>SUM(H8285:H8292, H8294)</f>
        <v>0</v>
      </c>
      <c r="I8296" s="28">
        <f t="shared" ref="I8296:L8296" si="480">SUM(I8285:I8292, I8294)</f>
        <v>0</v>
      </c>
      <c r="J8296" s="28">
        <f t="shared" si="480"/>
        <v>0</v>
      </c>
      <c r="K8296" s="28">
        <f t="shared" si="480"/>
        <v>0</v>
      </c>
      <c r="L8296" s="28">
        <f t="shared" si="480"/>
        <v>0</v>
      </c>
    </row>
    <row r="8297" spans="2:13" hidden="1" outlineLevel="1" x14ac:dyDescent="0.15">
      <c r="D8297" s="1"/>
      <c r="E8297" s="1"/>
      <c r="F8297" s="1"/>
      <c r="H8297" s="1"/>
      <c r="I8297" s="1"/>
      <c r="J8297" s="1"/>
      <c r="K8297" s="1"/>
      <c r="L8297" s="1"/>
    </row>
    <row r="8298" spans="2:13" s="1" customFormat="1" ht="18" hidden="1" customHeight="1" outlineLevel="1" x14ac:dyDescent="0.15">
      <c r="B8298" s="7"/>
      <c r="C8298" s="95" t="s">
        <v>322</v>
      </c>
      <c r="D8298" s="95"/>
      <c r="E8298" s="95"/>
      <c r="F8298" s="96"/>
      <c r="G8298" s="96"/>
      <c r="H8298" s="96" t="s">
        <v>4</v>
      </c>
      <c r="I8298" s="96" t="s">
        <v>5</v>
      </c>
      <c r="J8298" s="96" t="s">
        <v>6</v>
      </c>
      <c r="K8298" s="96" t="s">
        <v>257</v>
      </c>
      <c r="L8298" s="96" t="s">
        <v>258</v>
      </c>
      <c r="M8298" s="96"/>
    </row>
    <row r="8299" spans="2:13" ht="10" hidden="1" customHeight="1" outlineLevel="1" x14ac:dyDescent="0.15">
      <c r="H8299" s="1"/>
      <c r="I8299" s="1"/>
      <c r="J8299" s="1"/>
      <c r="K8299" s="1"/>
      <c r="L8299" s="1"/>
    </row>
    <row r="8300" spans="2:13" ht="15" hidden="1" customHeight="1" outlineLevel="1" x14ac:dyDescent="0.15">
      <c r="D8300" s="61" t="s">
        <v>308</v>
      </c>
      <c r="H8300" s="102" t="str" cm="1">
        <f t="array" ref="H8300">IF(OR(E8301:E8308 = "!"), "Red alert = missing data","")</f>
        <v/>
      </c>
      <c r="I8300" s="1"/>
      <c r="J8300" s="1"/>
      <c r="K8300" s="1"/>
      <c r="L8300" s="1"/>
    </row>
    <row r="8301" spans="2:13" s="1" customFormat="1" ht="15" hidden="1" customHeight="1" outlineLevel="1" x14ac:dyDescent="0.15">
      <c r="B8301" s="7"/>
      <c r="D8301" s="64" t="str">
        <f t="shared" ref="D8301:D8308" si="481">D8285</f>
        <v>[Role 1]</v>
      </c>
      <c r="E8301" s="62" t="str" cm="1">
        <f t="array" ref="E8301">IF(OR(H8285:L8285*H8301:L8301 &lt; H8285:L8285*1), "!", "")</f>
        <v/>
      </c>
      <c r="F8301" s="59" t="str">
        <f>F8272</f>
        <v>[currency code]</v>
      </c>
      <c r="H8301" s="23"/>
      <c r="I8301" s="23"/>
      <c r="J8301" s="23"/>
      <c r="K8301" s="23"/>
      <c r="L8301" s="23"/>
    </row>
    <row r="8302" spans="2:13" s="1" customFormat="1" ht="15" hidden="1" customHeight="1" outlineLevel="1" x14ac:dyDescent="0.15">
      <c r="B8302" s="7"/>
      <c r="D8302" s="64" t="str">
        <f t="shared" si="481"/>
        <v>[Role 2]</v>
      </c>
      <c r="E8302" s="62" t="str" cm="1">
        <f t="array" ref="E8302">IF(OR(H8286:L8286*H8302:L8302 &lt; H8286:L8286*1), "!", "")</f>
        <v/>
      </c>
      <c r="F8302" s="59" t="str">
        <f>F8272</f>
        <v>[currency code]</v>
      </c>
      <c r="H8302" s="23"/>
      <c r="I8302" s="23"/>
      <c r="J8302" s="23"/>
      <c r="K8302" s="23"/>
      <c r="L8302" s="23"/>
    </row>
    <row r="8303" spans="2:13" s="1" customFormat="1" ht="15" hidden="1" customHeight="1" outlineLevel="1" x14ac:dyDescent="0.15">
      <c r="B8303" s="7"/>
      <c r="D8303" s="64" t="str">
        <f t="shared" si="481"/>
        <v>[Role 3]</v>
      </c>
      <c r="E8303" s="62" t="str" cm="1">
        <f t="array" ref="E8303">IF(OR(H8287:L8287*H8303:L8303 &lt; H8287:L8287*1), "!", "")</f>
        <v/>
      </c>
      <c r="F8303" s="59" t="str">
        <f>F8272</f>
        <v>[currency code]</v>
      </c>
      <c r="H8303" s="23"/>
      <c r="I8303" s="23"/>
      <c r="J8303" s="23"/>
      <c r="K8303" s="23"/>
      <c r="L8303" s="23"/>
    </row>
    <row r="8304" spans="2:13" s="1" customFormat="1" ht="15" hidden="1" customHeight="1" outlineLevel="1" x14ac:dyDescent="0.15">
      <c r="B8304" s="7"/>
      <c r="D8304" s="64" t="str">
        <f t="shared" si="481"/>
        <v>[Role 4]</v>
      </c>
      <c r="E8304" s="62" t="str" cm="1">
        <f t="array" ref="E8304">IF(OR(H8288:L8288*H8304:L8304 &lt; H8288:L8288*1), "!", "")</f>
        <v/>
      </c>
      <c r="F8304" s="59" t="str">
        <f>F8272</f>
        <v>[currency code]</v>
      </c>
      <c r="H8304" s="23"/>
      <c r="I8304" s="23"/>
      <c r="J8304" s="23"/>
      <c r="K8304" s="23"/>
      <c r="L8304" s="23"/>
    </row>
    <row r="8305" spans="2:13" s="1" customFormat="1" ht="15" hidden="1" customHeight="1" outlineLevel="1" x14ac:dyDescent="0.15">
      <c r="B8305" s="7"/>
      <c r="D8305" s="64" t="str">
        <f t="shared" si="481"/>
        <v>[Role 5]</v>
      </c>
      <c r="E8305" s="62" t="str" cm="1">
        <f t="array" ref="E8305">IF(OR(H8289:L8289*H8305:L8305 &lt; H8289:L8289*1), "!", "")</f>
        <v/>
      </c>
      <c r="F8305" s="59" t="str">
        <f>F8272</f>
        <v>[currency code]</v>
      </c>
      <c r="H8305" s="23"/>
      <c r="I8305" s="23"/>
      <c r="J8305" s="23"/>
      <c r="K8305" s="23"/>
      <c r="L8305" s="23"/>
    </row>
    <row r="8306" spans="2:13" s="1" customFormat="1" ht="15" hidden="1" customHeight="1" outlineLevel="1" x14ac:dyDescent="0.15">
      <c r="B8306" s="7"/>
      <c r="D8306" s="64" t="str">
        <f t="shared" si="481"/>
        <v>[Role 6]</v>
      </c>
      <c r="E8306" s="62" t="str" cm="1">
        <f t="array" ref="E8306">IF(OR(H8290:L8290*H8306:L8306 &lt; H8290:L8290*1), "!", "")</f>
        <v/>
      </c>
      <c r="F8306" s="59" t="str">
        <f>F8272</f>
        <v>[currency code]</v>
      </c>
      <c r="H8306" s="23"/>
      <c r="I8306" s="23"/>
      <c r="J8306" s="23"/>
      <c r="K8306" s="23"/>
      <c r="L8306" s="23"/>
    </row>
    <row r="8307" spans="2:13" s="1" customFormat="1" ht="15" hidden="1" customHeight="1" outlineLevel="1" x14ac:dyDescent="0.15">
      <c r="B8307" s="7"/>
      <c r="D8307" s="64" t="str">
        <f t="shared" si="481"/>
        <v>[Role 7]</v>
      </c>
      <c r="E8307" s="62" t="str" cm="1">
        <f t="array" ref="E8307">IF(OR(H8291:L8291*H8307:L8307 &lt; H8291:L8291*1), "!", "")</f>
        <v/>
      </c>
      <c r="F8307" s="59" t="str">
        <f>F8272</f>
        <v>[currency code]</v>
      </c>
      <c r="H8307" s="23"/>
      <c r="I8307" s="23"/>
      <c r="J8307" s="23"/>
      <c r="K8307" s="23"/>
      <c r="L8307" s="23"/>
    </row>
    <row r="8308" spans="2:13" s="1" customFormat="1" ht="15" hidden="1" customHeight="1" outlineLevel="1" x14ac:dyDescent="0.15">
      <c r="B8308" s="7"/>
      <c r="D8308" s="64" t="str">
        <f t="shared" si="481"/>
        <v>[Role 8]</v>
      </c>
      <c r="E8308" s="62" t="str" cm="1">
        <f t="array" ref="E8308">IF(OR(H8292:L8292*H8308:L8308 &lt; H8292:L8292*1), "!", "")</f>
        <v/>
      </c>
      <c r="F8308" s="59" t="str">
        <f>F8272</f>
        <v>[currency code]</v>
      </c>
      <c r="H8308" s="23"/>
      <c r="I8308" s="23"/>
      <c r="J8308" s="23"/>
      <c r="K8308" s="23"/>
      <c r="L8308" s="23"/>
    </row>
    <row r="8309" spans="2:13" ht="10" hidden="1" customHeight="1" outlineLevel="1" x14ac:dyDescent="0.15">
      <c r="D8309" s="1"/>
      <c r="E8309" s="1"/>
      <c r="F8309" s="1"/>
      <c r="H8309" s="1"/>
      <c r="I8309" s="1"/>
      <c r="J8309" s="1"/>
      <c r="K8309" s="1"/>
      <c r="L8309" s="1"/>
    </row>
    <row r="8310" spans="2:13" ht="15" hidden="1" customHeight="1" outlineLevel="1" x14ac:dyDescent="0.15">
      <c r="D8310" s="61" t="s">
        <v>309</v>
      </c>
      <c r="E8310" s="1"/>
      <c r="F8310" s="1"/>
      <c r="H8310" s="104" t="s">
        <v>326</v>
      </c>
      <c r="I8310" s="1"/>
      <c r="J8310" s="1"/>
      <c r="K8310" s="1"/>
      <c r="L8310" s="1"/>
    </row>
    <row r="8311" spans="2:13" s="1" customFormat="1" ht="15" hidden="1" customHeight="1" outlineLevel="1" x14ac:dyDescent="0.15">
      <c r="B8311" s="7"/>
      <c r="D8311" s="64" t="str">
        <f t="shared" ref="D8311:D8318" si="482">D8285</f>
        <v>[Role 1]</v>
      </c>
      <c r="E8311" s="43"/>
      <c r="F8311" s="8" t="str">
        <f t="shared" ref="F8311:F8318" si="483">ReportingCurrency</f>
        <v>USD</v>
      </c>
      <c r="H8311" s="28">
        <f>IF(OR(H8274=0, H8285=0), 0, H8301/H8274)</f>
        <v>0</v>
      </c>
      <c r="I8311" s="28">
        <f>IF(OR(I8274=0, I8285=0), 0, I8301/I8274)</f>
        <v>0</v>
      </c>
      <c r="J8311" s="28">
        <f>IF(OR(J8274=0, J8285=0), 0, J8301/J8274)</f>
        <v>0</v>
      </c>
      <c r="K8311" s="28">
        <f>IF(OR(K8274=0, K8285=0), 0, K8301/K8274)</f>
        <v>0</v>
      </c>
      <c r="L8311" s="28">
        <f>IF(OR(L8274=0, L8285=0), 0, L8301/L8274)</f>
        <v>0</v>
      </c>
    </row>
    <row r="8312" spans="2:13" s="1" customFormat="1" ht="15" hidden="1" customHeight="1" outlineLevel="1" x14ac:dyDescent="0.15">
      <c r="B8312" s="7"/>
      <c r="D8312" s="64" t="str">
        <f t="shared" si="482"/>
        <v>[Role 2]</v>
      </c>
      <c r="E8312" s="43"/>
      <c r="F8312" s="8" t="str">
        <f t="shared" si="483"/>
        <v>USD</v>
      </c>
      <c r="H8312" s="28">
        <f>IF(OR(H8274=0, H8286=0), 0, H8302/H8274)</f>
        <v>0</v>
      </c>
      <c r="I8312" s="28">
        <f>IF(OR(I8274=0, I8286=0), 0, I8302/I8274)</f>
        <v>0</v>
      </c>
      <c r="J8312" s="28">
        <f>IF(OR(J8274=0, J8286=0), 0, J8302/J8274)</f>
        <v>0</v>
      </c>
      <c r="K8312" s="28">
        <f>IF(OR(K8274=0, K8286=0), 0, K8302/K8274)</f>
        <v>0</v>
      </c>
      <c r="L8312" s="28">
        <f>IF(OR(L8274=0, L8286=0), 0, L8302/L8274)</f>
        <v>0</v>
      </c>
    </row>
    <row r="8313" spans="2:13" s="1" customFormat="1" ht="15" hidden="1" customHeight="1" outlineLevel="1" x14ac:dyDescent="0.15">
      <c r="B8313" s="7"/>
      <c r="D8313" s="64" t="str">
        <f t="shared" si="482"/>
        <v>[Role 3]</v>
      </c>
      <c r="E8313" s="43"/>
      <c r="F8313" s="8" t="str">
        <f t="shared" si="483"/>
        <v>USD</v>
      </c>
      <c r="H8313" s="28">
        <f>IF(OR(H8274=0, H8287=0), 0, H8303/H8274)</f>
        <v>0</v>
      </c>
      <c r="I8313" s="28">
        <f>IF(OR(I8274=0, I8287=0), 0, I8303/I8274)</f>
        <v>0</v>
      </c>
      <c r="J8313" s="28">
        <f>IF(OR(J8274=0, J8287=0), 0, J8303/J8274)</f>
        <v>0</v>
      </c>
      <c r="K8313" s="28">
        <f>IF(OR(K8274=0, K8287=0), 0, K8303/K8274)</f>
        <v>0</v>
      </c>
      <c r="L8313" s="28">
        <f>IF(OR(L8274=0, L8287=0), 0, L8303/L8274)</f>
        <v>0</v>
      </c>
    </row>
    <row r="8314" spans="2:13" s="1" customFormat="1" ht="15" hidden="1" customHeight="1" outlineLevel="1" x14ac:dyDescent="0.15">
      <c r="B8314" s="7"/>
      <c r="D8314" s="64" t="str">
        <f t="shared" si="482"/>
        <v>[Role 4]</v>
      </c>
      <c r="E8314" s="43"/>
      <c r="F8314" s="8" t="str">
        <f t="shared" si="483"/>
        <v>USD</v>
      </c>
      <c r="H8314" s="28">
        <f>IF(OR(H8274=0, H8288=0), 0, H8304/H8274)</f>
        <v>0</v>
      </c>
      <c r="I8314" s="28">
        <f>IF(OR(I8274=0, I8288=0), 0, I8304/I8274)</f>
        <v>0</v>
      </c>
      <c r="J8314" s="28">
        <f>IF(OR(J8274=0, J8288=0), 0, J8304/J8274)</f>
        <v>0</v>
      </c>
      <c r="K8314" s="28">
        <f>IF(OR(K8274=0, K8288=0), 0, K8304/K8274)</f>
        <v>0</v>
      </c>
      <c r="L8314" s="28">
        <f>IF(OR(L8274=0, L8288=0), 0, L8304/L8274)</f>
        <v>0</v>
      </c>
    </row>
    <row r="8315" spans="2:13" s="1" customFormat="1" ht="15" hidden="1" customHeight="1" outlineLevel="1" x14ac:dyDescent="0.15">
      <c r="B8315" s="7"/>
      <c r="D8315" s="64" t="str">
        <f t="shared" si="482"/>
        <v>[Role 5]</v>
      </c>
      <c r="E8315" s="43"/>
      <c r="F8315" s="8" t="str">
        <f t="shared" si="483"/>
        <v>USD</v>
      </c>
      <c r="H8315" s="28">
        <f>IF(OR(H8274=0, H8289=0), 0, H8305/H8274)</f>
        <v>0</v>
      </c>
      <c r="I8315" s="28">
        <f>IF(OR(I8274=0, I8289=0), 0, I8305/I8274)</f>
        <v>0</v>
      </c>
      <c r="J8315" s="28">
        <f>IF(OR(J8274=0, J8289=0), 0, J8305/J8274)</f>
        <v>0</v>
      </c>
      <c r="K8315" s="28">
        <f>IF(OR(K8274=0, K8289=0), 0, K8305/K8274)</f>
        <v>0</v>
      </c>
      <c r="L8315" s="28">
        <f>IF(OR(L8274=0, L8289=0), 0, L8305/L8274)</f>
        <v>0</v>
      </c>
    </row>
    <row r="8316" spans="2:13" s="1" customFormat="1" ht="15" hidden="1" customHeight="1" outlineLevel="1" x14ac:dyDescent="0.15">
      <c r="B8316" s="7"/>
      <c r="D8316" s="64" t="str">
        <f t="shared" si="482"/>
        <v>[Role 6]</v>
      </c>
      <c r="E8316" s="43"/>
      <c r="F8316" s="8" t="str">
        <f t="shared" si="483"/>
        <v>USD</v>
      </c>
      <c r="H8316" s="28">
        <f>IF(OR(H8274=0, H8290=0), 0, H8306/H8274)</f>
        <v>0</v>
      </c>
      <c r="I8316" s="28">
        <f>IF(OR(I8274=0, I8290=0), 0, I8306/I8274)</f>
        <v>0</v>
      </c>
      <c r="J8316" s="28">
        <f>IF(OR(J8274=0, J8290=0), 0, J8306/J8274)</f>
        <v>0</v>
      </c>
      <c r="K8316" s="28">
        <f>IF(OR(K8274=0, K8290=0), 0, K8306/K8274)</f>
        <v>0</v>
      </c>
      <c r="L8316" s="28">
        <f>IF(OR(L8274=0, L8290=0), 0, L8306/L8274)</f>
        <v>0</v>
      </c>
    </row>
    <row r="8317" spans="2:13" s="1" customFormat="1" ht="15" hidden="1" customHeight="1" outlineLevel="1" x14ac:dyDescent="0.15">
      <c r="B8317" s="7"/>
      <c r="D8317" s="64" t="str">
        <f t="shared" si="482"/>
        <v>[Role 7]</v>
      </c>
      <c r="E8317" s="43"/>
      <c r="F8317" s="8" t="str">
        <f t="shared" si="483"/>
        <v>USD</v>
      </c>
      <c r="H8317" s="28">
        <f>IF(OR(H8274=0, H8291=0), 0, H8307/H8274)</f>
        <v>0</v>
      </c>
      <c r="I8317" s="28">
        <f>IF(OR(I8274=0, I8291=0), 0, I8307/I8274)</f>
        <v>0</v>
      </c>
      <c r="J8317" s="28">
        <f>IF(OR(J8274=0, J8291=0), 0, J8307/J8274)</f>
        <v>0</v>
      </c>
      <c r="K8317" s="28">
        <f>IF(OR(K8274=0, K8291=0), 0, K8307/K8274)</f>
        <v>0</v>
      </c>
      <c r="L8317" s="28">
        <f>IF(OR(L8274=0, L8291=0), 0, L8307/L8274)</f>
        <v>0</v>
      </c>
    </row>
    <row r="8318" spans="2:13" s="1" customFormat="1" ht="15" hidden="1" customHeight="1" outlineLevel="1" x14ac:dyDescent="0.15">
      <c r="B8318" s="7"/>
      <c r="D8318" s="64" t="str">
        <f t="shared" si="482"/>
        <v>[Role 8]</v>
      </c>
      <c r="E8318" s="43"/>
      <c r="F8318" s="8" t="str">
        <f t="shared" si="483"/>
        <v>USD</v>
      </c>
      <c r="H8318" s="28">
        <f>IF(OR(H8274=0, H8292=0), 0, H8308/H8274)</f>
        <v>0</v>
      </c>
      <c r="I8318" s="28">
        <f>IF(OR(I8274=0, I8292=0), 0, I8308/I8274)</f>
        <v>0</v>
      </c>
      <c r="J8318" s="28">
        <f>IF(OR(J8274=0, J8292=0), 0, J8308/J8274)</f>
        <v>0</v>
      </c>
      <c r="K8318" s="28">
        <f>IF(OR(K8274=0, K8292=0), 0, K8308/K8274)</f>
        <v>0</v>
      </c>
      <c r="L8318" s="28">
        <f>IF(OR(L8274=0, L8292=0), 0, L8308/L8274)</f>
        <v>0</v>
      </c>
    </row>
    <row r="8319" spans="2:13" hidden="1" outlineLevel="1" x14ac:dyDescent="0.15"/>
    <row r="8320" spans="2:13" s="1" customFormat="1" ht="18" hidden="1" customHeight="1" outlineLevel="1" x14ac:dyDescent="0.15">
      <c r="B8320" s="7"/>
      <c r="C8320" s="95" t="s">
        <v>10</v>
      </c>
      <c r="D8320" s="95"/>
      <c r="E8320" s="95"/>
      <c r="F8320" s="96"/>
      <c r="G8320" s="96"/>
      <c r="H8320" s="103" t="s">
        <v>4</v>
      </c>
      <c r="I8320" s="96" t="s">
        <v>5</v>
      </c>
      <c r="J8320" s="96" t="s">
        <v>6</v>
      </c>
      <c r="K8320" s="96" t="s">
        <v>257</v>
      </c>
      <c r="L8320" s="96" t="s">
        <v>258</v>
      </c>
      <c r="M8320" s="96"/>
    </row>
    <row r="8321" spans="2:13" ht="10" hidden="1" customHeight="1" outlineLevel="1" x14ac:dyDescent="0.15"/>
    <row r="8322" spans="2:13" s="1" customFormat="1" ht="15" hidden="1" customHeight="1" outlineLevel="1" x14ac:dyDescent="0.15">
      <c r="B8322" s="7"/>
      <c r="D8322" s="9" t="s">
        <v>17</v>
      </c>
      <c r="F8322" s="8" t="s">
        <v>9</v>
      </c>
      <c r="H8322" s="29">
        <f>H8296</f>
        <v>0</v>
      </c>
      <c r="I8322" s="29">
        <f>I8296</f>
        <v>0</v>
      </c>
      <c r="J8322" s="29">
        <f>J8296</f>
        <v>0</v>
      </c>
      <c r="K8322" s="29">
        <f>K8296</f>
        <v>0</v>
      </c>
      <c r="L8322" s="29">
        <f>L8296</f>
        <v>0</v>
      </c>
    </row>
    <row r="8323" spans="2:13" ht="4" hidden="1" customHeight="1" outlineLevel="1" x14ac:dyDescent="0.15">
      <c r="D8323" s="9"/>
      <c r="F8323" s="1"/>
      <c r="H8323" s="1"/>
      <c r="I8323" s="1"/>
      <c r="J8323" s="1"/>
      <c r="K8323" s="1"/>
      <c r="L8323" s="1"/>
    </row>
    <row r="8324" spans="2:13" s="1" customFormat="1" ht="15" hidden="1" customHeight="1" outlineLevel="1" x14ac:dyDescent="0.15">
      <c r="B8324" s="7"/>
      <c r="D8324" s="9" t="s">
        <v>249</v>
      </c>
      <c r="F8324" s="8" t="s">
        <v>9</v>
      </c>
      <c r="H8324" s="29" cm="1">
        <f t="array" ref="H8324">SUM(H8285:H8292 * (H8301:H8308 &lt;H8272))</f>
        <v>0</v>
      </c>
      <c r="I8324" s="29" cm="1">
        <f t="array" ref="I8324">SUM(I8285:I8292 * (I8301:I8308 &lt;I8272))</f>
        <v>0</v>
      </c>
      <c r="J8324" s="29" cm="1">
        <f t="array" ref="J8324">SUM(J8285:J8292 * (J8301:J8308 &lt;J8272))</f>
        <v>0</v>
      </c>
      <c r="K8324" s="29" cm="1">
        <f t="array" ref="K8324">SUM(K8285:K8292 * (K8301:K8308 &lt;K8272))</f>
        <v>0</v>
      </c>
      <c r="L8324" s="29" cm="1">
        <f t="array" ref="L8324">SUM(L8285:L8292 * (L8301:L8308 &lt;L8272))</f>
        <v>0</v>
      </c>
    </row>
    <row r="8325" spans="2:13" ht="4" hidden="1" customHeight="1" outlineLevel="1" x14ac:dyDescent="0.15">
      <c r="D8325" s="9"/>
      <c r="F8325" s="1"/>
      <c r="H8325" s="1"/>
      <c r="I8325" s="1"/>
      <c r="J8325" s="1"/>
      <c r="K8325" s="1"/>
      <c r="L8325" s="1"/>
    </row>
    <row r="8326" spans="2:13" s="1" customFormat="1" ht="15" hidden="1" customHeight="1" outlineLevel="1" x14ac:dyDescent="0.15">
      <c r="B8326" s="7"/>
      <c r="D8326" s="9" t="s">
        <v>11</v>
      </c>
      <c r="F8326" s="8" t="str">
        <f>ReportingCurrencyUnitLables</f>
        <v>USD 000s</v>
      </c>
      <c r="H8326" s="29">
        <f>H8276 * H8296 / 1000</f>
        <v>0</v>
      </c>
      <c r="I8326" s="105">
        <f t="shared" ref="I8326:L8326" si="484">I8276 * I8296 / 1000</f>
        <v>0</v>
      </c>
      <c r="J8326" s="29">
        <f t="shared" si="484"/>
        <v>0</v>
      </c>
      <c r="K8326" s="29">
        <f t="shared" si="484"/>
        <v>0</v>
      </c>
      <c r="L8326" s="29">
        <f t="shared" si="484"/>
        <v>0</v>
      </c>
    </row>
    <row r="8327" spans="2:13" ht="4" hidden="1" customHeight="1" outlineLevel="1" x14ac:dyDescent="0.15">
      <c r="D8327" s="9"/>
      <c r="F8327" s="1"/>
      <c r="H8327" s="1"/>
      <c r="I8327" s="1"/>
      <c r="J8327" s="1"/>
      <c r="K8327" s="1"/>
      <c r="L8327" s="1"/>
    </row>
    <row r="8328" spans="2:13" s="1" customFormat="1" ht="15" hidden="1" customHeight="1" outlineLevel="1" x14ac:dyDescent="0.15">
      <c r="B8328" s="7"/>
      <c r="D8328" s="9" t="s">
        <v>13</v>
      </c>
      <c r="F8328" s="8" t="s">
        <v>14</v>
      </c>
      <c r="H8328" s="30">
        <f>IF(H8322=0,0,H8324 / H8322)</f>
        <v>0</v>
      </c>
      <c r="I8328" s="30">
        <f>IF(I8322=0,0,I8324 / I8322)</f>
        <v>0</v>
      </c>
      <c r="J8328" s="30">
        <f>IF(J8322=0,0,J8324 / J8322)</f>
        <v>0</v>
      </c>
      <c r="K8328" s="30">
        <f>IF(K8322=0,0,K8324 / K8322)</f>
        <v>0</v>
      </c>
      <c r="L8328" s="30">
        <f>IF(L8322=0,0,L8324 / L8322)</f>
        <v>0</v>
      </c>
    </row>
    <row r="8329" spans="2:13" ht="4" hidden="1" customHeight="1" outlineLevel="1" x14ac:dyDescent="0.15">
      <c r="D8329" s="9"/>
      <c r="F8329" s="1"/>
      <c r="H8329" s="1"/>
      <c r="I8329" s="1"/>
      <c r="J8329" s="1"/>
      <c r="K8329" s="1"/>
      <c r="L8329" s="1"/>
    </row>
    <row r="8330" spans="2:13" ht="15" hidden="1" customHeight="1" outlineLevel="1" x14ac:dyDescent="0.15">
      <c r="D8330" s="9" t="s">
        <v>301</v>
      </c>
      <c r="F8330" s="8" t="str">
        <f>ReportingCurrencyUnitLables</f>
        <v>USD 000s</v>
      </c>
      <c r="G8330" s="1"/>
      <c r="H8330" s="105" cm="1">
        <f t="array" ref="H8330">SUM((H8311:H8318&lt;H8276) * (H8276 - H8311:H8318) * H8285:H8292) / 1000</f>
        <v>0</v>
      </c>
      <c r="I8330" s="105" cm="1">
        <f t="array" ref="I8330">SUM((I8311:I8318&lt;I8276) * (I8276 - I8311:I8318) * I8285:I8292) / 1000</f>
        <v>0</v>
      </c>
      <c r="J8330" s="105" cm="1">
        <f t="array" ref="J8330">SUM((J8311:J8318&lt;J8276) * (J8276 - J8311:J8318) * J8285:J8292) / 1000</f>
        <v>0</v>
      </c>
      <c r="K8330" s="105" cm="1">
        <f t="array" ref="K8330">SUM((K8311:K8318&lt;K8276) * (K8276 - K8311:K8318) * K8285:K8292) / 1000</f>
        <v>0</v>
      </c>
      <c r="L8330" s="105" cm="1">
        <f t="array" ref="L8330">SUM((L8311:L8318&lt;L8276) * (L8276 - L8311:L8318) * L8285:L8292) / 1000</f>
        <v>0</v>
      </c>
    </row>
    <row r="8331" spans="2:13" ht="4" hidden="1" customHeight="1" outlineLevel="1" x14ac:dyDescent="0.15">
      <c r="D8331" s="9"/>
      <c r="F8331" s="1"/>
      <c r="H8331" s="1"/>
      <c r="I8331" s="1"/>
      <c r="J8331" s="1"/>
      <c r="K8331" s="1"/>
      <c r="L8331" s="1"/>
    </row>
    <row r="8332" spans="2:13" s="1" customFormat="1" ht="15" hidden="1" customHeight="1" outlineLevel="1" x14ac:dyDescent="0.15">
      <c r="B8332" s="7"/>
      <c r="D8332" s="9" t="s">
        <v>252</v>
      </c>
      <c r="F8332" s="8" t="s">
        <v>250</v>
      </c>
      <c r="H8332" s="30">
        <f>IF(H8326=0, 0, H8330/H8326)</f>
        <v>0</v>
      </c>
      <c r="I8332" s="30">
        <f>IF(I8326=0, 0, I8330/I8326)</f>
        <v>0</v>
      </c>
      <c r="J8332" s="30">
        <f>IF(J8326=0, 0, J8330/J8326)</f>
        <v>0</v>
      </c>
      <c r="K8332" s="30">
        <f>IF(K8326=0, 0, K8330/K8326)</f>
        <v>0</v>
      </c>
      <c r="L8332" s="30">
        <f>IF(L8326=0, 0, L8330/L8326)</f>
        <v>0</v>
      </c>
    </row>
    <row r="8333" spans="2:13" ht="4" hidden="1" customHeight="1" outlineLevel="1" x14ac:dyDescent="0.15">
      <c r="D8333" s="9"/>
      <c r="F8333" s="1"/>
      <c r="H8333" s="1"/>
      <c r="I8333" s="1"/>
      <c r="J8333" s="1"/>
      <c r="K8333" s="1"/>
      <c r="L8333" s="1"/>
    </row>
    <row r="8334" spans="2:13" s="1" customFormat="1" ht="15" hidden="1" customHeight="1" outlineLevel="1" x14ac:dyDescent="0.15">
      <c r="B8334" s="7"/>
      <c r="C8334" s="7"/>
      <c r="D8334" s="9" t="s">
        <v>251</v>
      </c>
      <c r="F8334" s="8" t="s">
        <v>259</v>
      </c>
      <c r="H8334" s="31"/>
      <c r="I8334" s="30">
        <f>IF(H8332=0, 0, -(I8332-H8332) / H8332)</f>
        <v>0</v>
      </c>
      <c r="J8334" s="30">
        <f>IF(I8332=0, 0, -(J8332-I8332) / I8332)</f>
        <v>0</v>
      </c>
      <c r="K8334" s="30">
        <f>IF(J8332=0, 0, -(K8332-J8332) / J8332)</f>
        <v>0</v>
      </c>
      <c r="L8334" s="30">
        <f>IF(K8332=0, 0, -(L8332-K8332) / K8332)</f>
        <v>0</v>
      </c>
    </row>
    <row r="8335" spans="2:13" hidden="1" outlineLevel="1" x14ac:dyDescent="0.15"/>
    <row r="8336" spans="2:13" s="1" customFormat="1" ht="18" hidden="1" customHeight="1" outlineLevel="1" x14ac:dyDescent="0.15">
      <c r="B8336" s="7"/>
      <c r="C8336" s="95" t="s">
        <v>241</v>
      </c>
      <c r="D8336" s="95"/>
      <c r="E8336" s="97">
        <f>IF(AND(J8263 = "Yes", OR(ISBLANK(Worker_Type_Filter), Worker_Type_Filter = H8268),
 OR(ISBLANK(Country_Filter), Country_Filter = J8268)), 1, 0)</f>
        <v>1</v>
      </c>
      <c r="F8336" s="96"/>
      <c r="G8336" s="96"/>
      <c r="H8336" s="96" t="s">
        <v>4</v>
      </c>
      <c r="I8336" s="96" t="s">
        <v>5</v>
      </c>
      <c r="J8336" s="96" t="s">
        <v>6</v>
      </c>
      <c r="K8336" s="96" t="s">
        <v>257</v>
      </c>
      <c r="L8336" s="96" t="s">
        <v>258</v>
      </c>
      <c r="M8336" s="96"/>
    </row>
    <row r="8337" spans="2:14" ht="10" hidden="1" customHeight="1" outlineLevel="1" x14ac:dyDescent="0.15">
      <c r="C8337" s="44" t="s">
        <v>248</v>
      </c>
    </row>
    <row r="8338" spans="2:14" ht="4" hidden="1" customHeight="1" outlineLevel="1" x14ac:dyDescent="0.15"/>
    <row r="8339" spans="2:14" s="1" customFormat="1" ht="15" hidden="1" customHeight="1" outlineLevel="1" x14ac:dyDescent="0.15">
      <c r="B8339" s="7"/>
      <c r="C8339" s="19">
        <v>1</v>
      </c>
      <c r="D8339" s="9" t="s">
        <v>17</v>
      </c>
      <c r="F8339" s="8" t="s">
        <v>9</v>
      </c>
      <c r="H8339" s="29">
        <f>H8322 * $E8336</f>
        <v>0</v>
      </c>
      <c r="I8339" s="29">
        <f>I8322 * $E8336</f>
        <v>0</v>
      </c>
      <c r="J8339" s="29">
        <f>J8322 * $E8336</f>
        <v>0</v>
      </c>
      <c r="K8339" s="29">
        <f>K8322 * $E8336</f>
        <v>0</v>
      </c>
      <c r="L8339" s="29">
        <f>L8322 * $E8336</f>
        <v>0</v>
      </c>
    </row>
    <row r="8340" spans="2:14" ht="4" hidden="1" customHeight="1" outlineLevel="1" x14ac:dyDescent="0.15">
      <c r="D8340" s="9"/>
      <c r="F8340" s="1"/>
      <c r="H8340" s="1"/>
      <c r="I8340" s="1"/>
      <c r="J8340" s="1"/>
      <c r="K8340" s="1"/>
      <c r="L8340" s="1"/>
    </row>
    <row r="8341" spans="2:14" s="1" customFormat="1" ht="15" hidden="1" customHeight="1" outlineLevel="1" x14ac:dyDescent="0.15">
      <c r="B8341" s="7"/>
      <c r="C8341" s="19">
        <v>2</v>
      </c>
      <c r="D8341" s="9" t="s">
        <v>249</v>
      </c>
      <c r="F8341" s="8" t="s">
        <v>9</v>
      </c>
      <c r="H8341" s="29">
        <f>H8324 * $E8336</f>
        <v>0</v>
      </c>
      <c r="I8341" s="29">
        <f>I8324 * $E8336</f>
        <v>0</v>
      </c>
      <c r="J8341" s="29">
        <f>J8324 * $E8336</f>
        <v>0</v>
      </c>
      <c r="K8341" s="29">
        <f>K8324 * $E8336</f>
        <v>0</v>
      </c>
      <c r="L8341" s="29">
        <f>L8324 * $E8336</f>
        <v>0</v>
      </c>
    </row>
    <row r="8342" spans="2:14" ht="4" hidden="1" customHeight="1" outlineLevel="1" x14ac:dyDescent="0.15">
      <c r="D8342" s="9"/>
      <c r="F8342" s="1"/>
      <c r="H8342" s="1"/>
      <c r="I8342" s="1"/>
      <c r="J8342" s="1"/>
      <c r="K8342" s="1"/>
      <c r="L8342" s="1"/>
    </row>
    <row r="8343" spans="2:14" s="1" customFormat="1" ht="15" hidden="1" customHeight="1" outlineLevel="1" x14ac:dyDescent="0.15">
      <c r="B8343" s="7"/>
      <c r="C8343" s="19">
        <v>3</v>
      </c>
      <c r="D8343" s="9" t="s">
        <v>11</v>
      </c>
      <c r="F8343" s="8" t="str">
        <f>ReportingCurrencyUnitLables</f>
        <v>USD 000s</v>
      </c>
      <c r="H8343" s="29">
        <f>H8326 * $E8336</f>
        <v>0</v>
      </c>
      <c r="I8343" s="29">
        <f>I8326 * $E8336</f>
        <v>0</v>
      </c>
      <c r="J8343" s="29">
        <f>J8326 * $E8336</f>
        <v>0</v>
      </c>
      <c r="K8343" s="29">
        <f>K8326 * $E8336</f>
        <v>0</v>
      </c>
      <c r="L8343" s="29">
        <f>L8326 * $E8336</f>
        <v>0</v>
      </c>
    </row>
    <row r="8344" spans="2:14" ht="4" hidden="1" customHeight="1" outlineLevel="1" x14ac:dyDescent="0.15">
      <c r="D8344" s="9"/>
      <c r="F8344" s="1"/>
      <c r="H8344" s="1"/>
      <c r="I8344" s="1"/>
      <c r="J8344" s="1"/>
      <c r="K8344" s="1"/>
      <c r="L8344" s="1"/>
    </row>
    <row r="8345" spans="2:14" s="1" customFormat="1" ht="15" hidden="1" customHeight="1" outlineLevel="1" x14ac:dyDescent="0.15">
      <c r="B8345" s="7"/>
      <c r="C8345" s="19">
        <v>4</v>
      </c>
      <c r="D8345" s="9" t="s">
        <v>256</v>
      </c>
      <c r="F8345" s="8" t="str">
        <f>ReportingCurrencyUnitLables</f>
        <v>USD 000s</v>
      </c>
      <c r="H8345" s="29">
        <f>H8330 * $E8336</f>
        <v>0</v>
      </c>
      <c r="I8345" s="29">
        <f>I8330 * $E8336</f>
        <v>0</v>
      </c>
      <c r="J8345" s="29">
        <f>J8330 * $E8336</f>
        <v>0</v>
      </c>
      <c r="K8345" s="29">
        <f>K8330 * $E8336</f>
        <v>0</v>
      </c>
      <c r="L8345" s="29">
        <f>L8330 * $E8336</f>
        <v>0</v>
      </c>
    </row>
    <row r="8346" spans="2:14" ht="4" hidden="1" customHeight="1" outlineLevel="1" x14ac:dyDescent="0.15">
      <c r="D8346" s="9"/>
      <c r="F8346" s="1"/>
      <c r="H8346" s="1"/>
      <c r="I8346" s="1"/>
      <c r="J8346" s="1"/>
      <c r="K8346" s="1"/>
      <c r="L8346" s="1"/>
    </row>
    <row r="8347" spans="2:14" ht="10" hidden="1" customHeight="1" outlineLevel="1" x14ac:dyDescent="0.15">
      <c r="B8347" s="45"/>
      <c r="C8347" s="41"/>
      <c r="D8347" s="41"/>
      <c r="E8347" s="41"/>
      <c r="F8347" s="41"/>
      <c r="G8347" s="41"/>
      <c r="H8347" s="41"/>
      <c r="I8347" s="46"/>
      <c r="J8347" s="46"/>
      <c r="K8347" s="46"/>
      <c r="L8347" s="41"/>
      <c r="M8347" s="41"/>
      <c r="N8347" s="1"/>
    </row>
    <row r="8348" spans="2:14" ht="10" customHeight="1" x14ac:dyDescent="0.15">
      <c r="B8348" s="45"/>
      <c r="C8348" s="41"/>
      <c r="D8348" s="41"/>
      <c r="E8348" s="41"/>
      <c r="F8348" s="41"/>
      <c r="G8348" s="41"/>
      <c r="H8348" s="41"/>
      <c r="I8348" s="46"/>
      <c r="J8348" s="46"/>
      <c r="K8348" s="46"/>
      <c r="L8348" s="41"/>
      <c r="M8348" s="41"/>
      <c r="N8348" s="1"/>
    </row>
    <row r="8349" spans="2:14" s="1" customFormat="1" ht="19" collapsed="1" x14ac:dyDescent="0.15">
      <c r="B8349" s="87" cm="1">
        <f t="array" aca="1" ref="B8349" ca="1">MAX($B$2:OFFSET(B8349,-1,0)+1)</f>
        <v>98</v>
      </c>
      <c r="C8349" s="88" t="str">
        <f>UPPER(J8354) &amp;" / " &amp; K8354  &amp; " / " &amp; L8354 &amp; " / " &amp; H8354</f>
        <v xml:space="preserve"> /  /  / </v>
      </c>
      <c r="D8349" s="88"/>
      <c r="E8349" s="41"/>
      <c r="F8349" s="41"/>
      <c r="G8349" s="41"/>
      <c r="H8349" s="62" t="str">
        <f>IF(COUNTIF(E8351:E8431, "!")&gt;0, "!", "")</f>
        <v/>
      </c>
      <c r="I8349" s="18" t="s">
        <v>240</v>
      </c>
      <c r="J8349" s="2" t="s">
        <v>210</v>
      </c>
      <c r="K8349" s="18" t="s">
        <v>266</v>
      </c>
      <c r="L8349" s="42">
        <f>E8422</f>
        <v>1</v>
      </c>
      <c r="M8349" s="41"/>
    </row>
    <row r="8350" spans="2:14" s="1" customFormat="1" ht="4" hidden="1" customHeight="1" outlineLevel="1" x14ac:dyDescent="0.15">
      <c r="B8350" s="92"/>
      <c r="C8350" s="93"/>
      <c r="D8350" s="93"/>
      <c r="E8350" s="93"/>
      <c r="F8350" s="93"/>
      <c r="G8350" s="93"/>
      <c r="H8350" s="93"/>
      <c r="I8350" s="94"/>
      <c r="J8350" s="94"/>
      <c r="K8350" s="94"/>
      <c r="L8350" s="93"/>
      <c r="M8350" s="93"/>
    </row>
    <row r="8351" spans="2:14" ht="10" hidden="1" customHeight="1" outlineLevel="1" x14ac:dyDescent="0.15"/>
    <row r="8352" spans="2:14" ht="15" hidden="1" customHeight="1" outlineLevel="1" x14ac:dyDescent="0.15">
      <c r="D8352" s="1"/>
      <c r="E8352" s="1"/>
      <c r="H8352" s="4" t="s">
        <v>1</v>
      </c>
      <c r="J8352" s="4" t="s">
        <v>0</v>
      </c>
      <c r="K8352" s="4" t="s">
        <v>209</v>
      </c>
      <c r="L8352" s="4" t="s">
        <v>263</v>
      </c>
    </row>
    <row r="8353" spans="2:13" ht="5" hidden="1" customHeight="1" outlineLevel="1" x14ac:dyDescent="0.15">
      <c r="D8353" s="1"/>
      <c r="E8353" s="1"/>
      <c r="H8353" s="1"/>
      <c r="J8353" s="1"/>
      <c r="K8353" s="1"/>
      <c r="L8353" s="1"/>
    </row>
    <row r="8354" spans="2:13" ht="15" hidden="1" customHeight="1" outlineLevel="1" x14ac:dyDescent="0.15">
      <c r="D8354" s="9" t="s">
        <v>2</v>
      </c>
      <c r="E8354" s="1"/>
      <c r="H8354" s="2"/>
      <c r="J8354" s="2"/>
      <c r="K8354" s="2"/>
      <c r="L8354" s="2"/>
    </row>
    <row r="8355" spans="2:13" hidden="1" outlineLevel="1" x14ac:dyDescent="0.15">
      <c r="D8355" s="1"/>
      <c r="E8355" s="1"/>
      <c r="F8355" s="1"/>
      <c r="H8355" s="1"/>
      <c r="I8355" s="1"/>
      <c r="J8355" s="1"/>
      <c r="K8355" s="1"/>
      <c r="L8355" s="1"/>
    </row>
    <row r="8356" spans="2:13" s="1" customFormat="1" ht="18" hidden="1" customHeight="1" outlineLevel="1" x14ac:dyDescent="0.15">
      <c r="B8356" s="7"/>
      <c r="C8356" s="95" t="s">
        <v>3</v>
      </c>
      <c r="D8356" s="95"/>
      <c r="E8356" s="95"/>
      <c r="F8356" s="96"/>
      <c r="G8356" s="96"/>
      <c r="H8356" s="96" t="s">
        <v>4</v>
      </c>
      <c r="I8356" s="96" t="s">
        <v>5</v>
      </c>
      <c r="J8356" s="96" t="s">
        <v>6</v>
      </c>
      <c r="K8356" s="96" t="s">
        <v>257</v>
      </c>
      <c r="L8356" s="96" t="s">
        <v>258</v>
      </c>
      <c r="M8356" s="96"/>
    </row>
    <row r="8357" spans="2:13" ht="10" hidden="1" customHeight="1" outlineLevel="1" x14ac:dyDescent="0.15">
      <c r="H8357" s="1"/>
      <c r="I8357" s="1"/>
      <c r="J8357" s="1"/>
      <c r="K8357" s="1"/>
      <c r="L8357" s="1"/>
    </row>
    <row r="8358" spans="2:13" s="1" customFormat="1" ht="15" hidden="1" customHeight="1" outlineLevel="1" x14ac:dyDescent="0.15">
      <c r="B8358" s="7"/>
      <c r="D8358" s="9" t="s">
        <v>3</v>
      </c>
      <c r="F8358" s="17" t="s">
        <v>331</v>
      </c>
      <c r="H8358" s="22"/>
      <c r="I8358" s="22"/>
      <c r="J8358" s="22"/>
      <c r="K8358" s="22"/>
      <c r="L8358" s="22"/>
    </row>
    <row r="8359" spans="2:13" ht="4" hidden="1" customHeight="1" outlineLevel="1" x14ac:dyDescent="0.15">
      <c r="D8359" s="1"/>
      <c r="E8359" s="1"/>
      <c r="F8359" s="1"/>
      <c r="H8359" s="1"/>
      <c r="I8359" s="1"/>
      <c r="J8359" s="1"/>
      <c r="K8359" s="1"/>
      <c r="L8359" s="1"/>
    </row>
    <row r="8360" spans="2:13" s="1" customFormat="1" ht="15" hidden="1" customHeight="1" outlineLevel="1" x14ac:dyDescent="0.15">
      <c r="B8360" s="7"/>
      <c r="D8360" s="9" t="s">
        <v>246</v>
      </c>
      <c r="F8360" s="8" t="str">
        <f>F8362 &amp; ":" &amp; F8358</f>
        <v>USD:[currency code]</v>
      </c>
      <c r="H8360" s="24"/>
      <c r="I8360" s="24"/>
      <c r="J8360" s="24"/>
      <c r="K8360" s="24"/>
      <c r="L8360" s="24"/>
    </row>
    <row r="8361" spans="2:13" ht="4" hidden="1" customHeight="1" outlineLevel="1" x14ac:dyDescent="0.15">
      <c r="D8361" s="1"/>
      <c r="E8361" s="1"/>
      <c r="F8361" s="1"/>
      <c r="H8361" s="1"/>
      <c r="I8361" s="1"/>
      <c r="J8361" s="1"/>
      <c r="K8361" s="1"/>
      <c r="L8361" s="1"/>
    </row>
    <row r="8362" spans="2:13" s="1" customFormat="1" ht="15" hidden="1" customHeight="1" outlineLevel="1" x14ac:dyDescent="0.15">
      <c r="B8362" s="7"/>
      <c r="D8362" s="9" t="s">
        <v>16</v>
      </c>
      <c r="F8362" s="8" t="str">
        <f>ReportingCurrency</f>
        <v>USD</v>
      </c>
      <c r="H8362" s="28">
        <f>IF(H8360=0, 0, H8358/H8360)</f>
        <v>0</v>
      </c>
      <c r="I8362" s="28">
        <f>IF(I8360=0, 0, I8358/I8360)</f>
        <v>0</v>
      </c>
      <c r="J8362" s="28">
        <f>IF(J8360=0, 0, J8358/J8360)</f>
        <v>0</v>
      </c>
      <c r="K8362" s="28">
        <f>IF(K8360=0, 0, K8358/K8360)</f>
        <v>0</v>
      </c>
      <c r="L8362" s="28">
        <f>IF(L8360=0, 0, L8358/L8360)</f>
        <v>0</v>
      </c>
    </row>
    <row r="8363" spans="2:13" ht="4" hidden="1" customHeight="1" outlineLevel="1" x14ac:dyDescent="0.15">
      <c r="D8363" s="1"/>
      <c r="E8363" s="1"/>
      <c r="F8363" s="1"/>
      <c r="H8363" s="1"/>
      <c r="I8363" s="1"/>
      <c r="J8363" s="1"/>
      <c r="K8363" s="1"/>
      <c r="L8363" s="1"/>
    </row>
    <row r="8364" spans="2:13" s="1" customFormat="1" ht="15" hidden="1" customHeight="1" outlineLevel="1" x14ac:dyDescent="0.15">
      <c r="B8364" s="7"/>
      <c r="D8364" s="9" t="s">
        <v>253</v>
      </c>
      <c r="F8364" s="8" t="s">
        <v>254</v>
      </c>
      <c r="H8364" s="2"/>
      <c r="I8364" s="2"/>
      <c r="J8364" s="2"/>
      <c r="K8364" s="2"/>
      <c r="L8364" s="2"/>
    </row>
    <row r="8365" spans="2:13" ht="4" hidden="1" customHeight="1" outlineLevel="1" x14ac:dyDescent="0.15">
      <c r="D8365" s="1"/>
      <c r="E8365" s="1"/>
      <c r="F8365" s="1"/>
      <c r="H8365" s="1"/>
      <c r="I8365" s="1"/>
      <c r="J8365" s="1"/>
      <c r="K8365" s="1"/>
      <c r="L8365" s="1"/>
    </row>
    <row r="8366" spans="2:13" s="1" customFormat="1" ht="15" hidden="1" customHeight="1" outlineLevel="1" x14ac:dyDescent="0.15">
      <c r="B8366" s="7"/>
      <c r="D8366" s="9" t="s">
        <v>279</v>
      </c>
      <c r="F8366" s="8" t="s">
        <v>255</v>
      </c>
      <c r="H8366" s="25"/>
      <c r="I8366" s="25"/>
      <c r="J8366" s="25"/>
      <c r="K8366" s="25"/>
      <c r="L8366" s="25"/>
    </row>
    <row r="8367" spans="2:13" hidden="1" outlineLevel="1" x14ac:dyDescent="0.15">
      <c r="D8367" s="1"/>
      <c r="E8367" s="1"/>
      <c r="F8367" s="1"/>
      <c r="H8367" s="1"/>
      <c r="I8367" s="1"/>
      <c r="J8367" s="1"/>
      <c r="K8367" s="1"/>
      <c r="L8367" s="1"/>
    </row>
    <row r="8368" spans="2:13" s="1" customFormat="1" ht="18" hidden="1" customHeight="1" outlineLevel="1" x14ac:dyDescent="0.15">
      <c r="B8368" s="7"/>
      <c r="C8368" s="95" t="s">
        <v>8</v>
      </c>
      <c r="D8368" s="95"/>
      <c r="E8368" s="95"/>
      <c r="F8368" s="96"/>
      <c r="G8368" s="96"/>
      <c r="H8368" s="96" t="s">
        <v>4</v>
      </c>
      <c r="I8368" s="96" t="s">
        <v>5</v>
      </c>
      <c r="J8368" s="96" t="s">
        <v>6</v>
      </c>
      <c r="K8368" s="96" t="s">
        <v>257</v>
      </c>
      <c r="L8368" s="96" t="s">
        <v>258</v>
      </c>
      <c r="M8368" s="96"/>
    </row>
    <row r="8369" spans="2:13" ht="10" hidden="1" customHeight="1" outlineLevel="1" x14ac:dyDescent="0.15">
      <c r="H8369" s="1"/>
      <c r="I8369" s="1"/>
      <c r="J8369" s="1"/>
      <c r="K8369" s="1"/>
      <c r="L8369" s="1"/>
    </row>
    <row r="8370" spans="2:13" ht="15" hidden="1" customHeight="1" outlineLevel="1" x14ac:dyDescent="0.15">
      <c r="D8370" s="9" t="s">
        <v>323</v>
      </c>
      <c r="E8370" s="1"/>
      <c r="F8370" s="1"/>
      <c r="H8370" s="65"/>
      <c r="I8370" s="1"/>
      <c r="J8370" s="1"/>
      <c r="K8370" s="1"/>
      <c r="L8370" s="1"/>
    </row>
    <row r="8371" spans="2:13" s="1" customFormat="1" ht="15" hidden="1" customHeight="1" outlineLevel="1" x14ac:dyDescent="0.15">
      <c r="B8371" s="7"/>
      <c r="D8371" s="63" t="s">
        <v>317</v>
      </c>
      <c r="F8371" s="8" t="s">
        <v>18</v>
      </c>
      <c r="H8371" s="23"/>
      <c r="I8371" s="23"/>
      <c r="J8371" s="23"/>
      <c r="K8371" s="23"/>
      <c r="L8371" s="23"/>
    </row>
    <row r="8372" spans="2:13" s="1" customFormat="1" ht="15" hidden="1" customHeight="1" outlineLevel="1" x14ac:dyDescent="0.15">
      <c r="B8372" s="7"/>
      <c r="D8372" s="63" t="s">
        <v>302</v>
      </c>
      <c r="F8372" s="8" t="s">
        <v>18</v>
      </c>
      <c r="H8372" s="23"/>
      <c r="I8372" s="23"/>
      <c r="J8372" s="23"/>
      <c r="K8372" s="23"/>
      <c r="L8372" s="23"/>
    </row>
    <row r="8373" spans="2:13" s="1" customFormat="1" ht="15" hidden="1" customHeight="1" outlineLevel="1" x14ac:dyDescent="0.15">
      <c r="B8373" s="7"/>
      <c r="D8373" s="63" t="s">
        <v>303</v>
      </c>
      <c r="F8373" s="8" t="s">
        <v>18</v>
      </c>
      <c r="H8373" s="23"/>
      <c r="I8373" s="23"/>
      <c r="J8373" s="23"/>
      <c r="K8373" s="23"/>
      <c r="L8373" s="23"/>
    </row>
    <row r="8374" spans="2:13" s="1" customFormat="1" ht="15" hidden="1" customHeight="1" outlineLevel="1" x14ac:dyDescent="0.15">
      <c r="B8374" s="7"/>
      <c r="D8374" s="63" t="s">
        <v>304</v>
      </c>
      <c r="F8374" s="8" t="s">
        <v>18</v>
      </c>
      <c r="H8374" s="23"/>
      <c r="I8374" s="23"/>
      <c r="J8374" s="23"/>
      <c r="K8374" s="23"/>
      <c r="L8374" s="23"/>
    </row>
    <row r="8375" spans="2:13" s="1" customFormat="1" ht="15" hidden="1" customHeight="1" outlineLevel="1" x14ac:dyDescent="0.15">
      <c r="B8375" s="7"/>
      <c r="D8375" s="63" t="s">
        <v>318</v>
      </c>
      <c r="F8375" s="8" t="s">
        <v>18</v>
      </c>
      <c r="H8375" s="23"/>
      <c r="I8375" s="23"/>
      <c r="J8375" s="23"/>
      <c r="K8375" s="23"/>
      <c r="L8375" s="23"/>
    </row>
    <row r="8376" spans="2:13" s="1" customFormat="1" ht="15" hidden="1" customHeight="1" outlineLevel="1" x14ac:dyDescent="0.15">
      <c r="B8376" s="7"/>
      <c r="D8376" s="63" t="s">
        <v>319</v>
      </c>
      <c r="F8376" s="8" t="s">
        <v>18</v>
      </c>
      <c r="H8376" s="23"/>
      <c r="I8376" s="23"/>
      <c r="J8376" s="23"/>
      <c r="K8376" s="23"/>
      <c r="L8376" s="23"/>
    </row>
    <row r="8377" spans="2:13" s="1" customFormat="1" ht="15" hidden="1" customHeight="1" outlineLevel="1" x14ac:dyDescent="0.15">
      <c r="B8377" s="7"/>
      <c r="D8377" s="63" t="s">
        <v>320</v>
      </c>
      <c r="F8377" s="8" t="s">
        <v>18</v>
      </c>
      <c r="H8377" s="23"/>
      <c r="I8377" s="23"/>
      <c r="J8377" s="23"/>
      <c r="K8377" s="23"/>
      <c r="L8377" s="23"/>
    </row>
    <row r="8378" spans="2:13" s="1" customFormat="1" ht="15" hidden="1" customHeight="1" outlineLevel="1" x14ac:dyDescent="0.15">
      <c r="B8378" s="7"/>
      <c r="D8378" s="63" t="s">
        <v>321</v>
      </c>
      <c r="F8378" s="8" t="s">
        <v>18</v>
      </c>
      <c r="H8378" s="23"/>
      <c r="I8378" s="23"/>
      <c r="J8378" s="23"/>
      <c r="K8378" s="23"/>
      <c r="L8378" s="23"/>
    </row>
    <row r="8379" spans="2:13" ht="4" hidden="1" customHeight="1" outlineLevel="1" x14ac:dyDescent="0.15">
      <c r="D8379" s="1"/>
      <c r="E8379" s="1"/>
      <c r="F8379" s="1"/>
      <c r="H8379" s="1"/>
      <c r="I8379" s="1"/>
      <c r="J8379" s="1"/>
      <c r="K8379" s="1"/>
      <c r="L8379" s="1"/>
    </row>
    <row r="8380" spans="2:13" s="1" customFormat="1" ht="15" hidden="1" customHeight="1" outlineLevel="1" x14ac:dyDescent="0.15">
      <c r="B8380" s="7"/>
      <c r="D8380" s="66" t="s">
        <v>327</v>
      </c>
      <c r="F8380" s="8" t="s">
        <v>18</v>
      </c>
      <c r="H8380" s="23"/>
      <c r="I8380" s="23"/>
      <c r="J8380" s="23"/>
      <c r="K8380" s="23"/>
      <c r="L8380" s="23"/>
    </row>
    <row r="8381" spans="2:13" ht="4" hidden="1" customHeight="1" outlineLevel="1" x14ac:dyDescent="0.15">
      <c r="D8381" s="1"/>
      <c r="E8381" s="1"/>
      <c r="F8381" s="1"/>
      <c r="H8381" s="1"/>
      <c r="I8381" s="1"/>
      <c r="J8381" s="1"/>
      <c r="K8381" s="1"/>
      <c r="L8381" s="1"/>
    </row>
    <row r="8382" spans="2:13" s="1" customFormat="1" ht="15" hidden="1" customHeight="1" outlineLevel="1" x14ac:dyDescent="0.15">
      <c r="B8382" s="7"/>
      <c r="D8382" s="60" t="s">
        <v>310</v>
      </c>
      <c r="E8382"/>
      <c r="F8382" s="8" t="s">
        <v>18</v>
      </c>
      <c r="H8382" s="28">
        <f>SUM(H8371:H8378, H8380)</f>
        <v>0</v>
      </c>
      <c r="I8382" s="28">
        <f t="shared" ref="I8382:L8382" si="485">SUM(I8371:I8378, I8380)</f>
        <v>0</v>
      </c>
      <c r="J8382" s="28">
        <f t="shared" si="485"/>
        <v>0</v>
      </c>
      <c r="K8382" s="28">
        <f t="shared" si="485"/>
        <v>0</v>
      </c>
      <c r="L8382" s="28">
        <f t="shared" si="485"/>
        <v>0</v>
      </c>
    </row>
    <row r="8383" spans="2:13" hidden="1" outlineLevel="1" x14ac:dyDescent="0.15">
      <c r="D8383" s="1"/>
      <c r="E8383" s="1"/>
      <c r="F8383" s="1"/>
      <c r="H8383" s="1"/>
      <c r="I8383" s="1"/>
      <c r="J8383" s="1"/>
      <c r="K8383" s="1"/>
      <c r="L8383" s="1"/>
    </row>
    <row r="8384" spans="2:13" s="1" customFormat="1" ht="18" hidden="1" customHeight="1" outlineLevel="1" x14ac:dyDescent="0.15">
      <c r="B8384" s="7"/>
      <c r="C8384" s="95" t="s">
        <v>322</v>
      </c>
      <c r="D8384" s="95"/>
      <c r="E8384" s="95"/>
      <c r="F8384" s="96"/>
      <c r="G8384" s="96"/>
      <c r="H8384" s="96" t="s">
        <v>4</v>
      </c>
      <c r="I8384" s="96" t="s">
        <v>5</v>
      </c>
      <c r="J8384" s="96" t="s">
        <v>6</v>
      </c>
      <c r="K8384" s="96" t="s">
        <v>257</v>
      </c>
      <c r="L8384" s="96" t="s">
        <v>258</v>
      </c>
      <c r="M8384" s="96"/>
    </row>
    <row r="8385" spans="2:12" ht="10" hidden="1" customHeight="1" outlineLevel="1" x14ac:dyDescent="0.15">
      <c r="H8385" s="1"/>
      <c r="I8385" s="1"/>
      <c r="J8385" s="1"/>
      <c r="K8385" s="1"/>
      <c r="L8385" s="1"/>
    </row>
    <row r="8386" spans="2:12" ht="15" hidden="1" customHeight="1" outlineLevel="1" x14ac:dyDescent="0.15">
      <c r="D8386" s="61" t="s">
        <v>308</v>
      </c>
      <c r="H8386" s="102" t="str" cm="1">
        <f t="array" ref="H8386">IF(OR(E8387:E8394 = "!"), "Red alert = missing data","")</f>
        <v/>
      </c>
      <c r="I8386" s="1"/>
      <c r="J8386" s="1"/>
      <c r="K8386" s="1"/>
      <c r="L8386" s="1"/>
    </row>
    <row r="8387" spans="2:12" s="1" customFormat="1" ht="15" hidden="1" customHeight="1" outlineLevel="1" x14ac:dyDescent="0.15">
      <c r="B8387" s="7"/>
      <c r="D8387" s="64" t="str">
        <f t="shared" ref="D8387:D8394" si="486">D8371</f>
        <v>[Role 1]</v>
      </c>
      <c r="E8387" s="62" t="str" cm="1">
        <f t="array" ref="E8387">IF(OR(H8371:L8371*H8387:L8387 &lt; H8371:L8371*1), "!", "")</f>
        <v/>
      </c>
      <c r="F8387" s="59" t="str">
        <f>F8358</f>
        <v>[currency code]</v>
      </c>
      <c r="H8387" s="23"/>
      <c r="I8387" s="23"/>
      <c r="J8387" s="23"/>
      <c r="K8387" s="23"/>
      <c r="L8387" s="23"/>
    </row>
    <row r="8388" spans="2:12" s="1" customFormat="1" ht="15" hidden="1" customHeight="1" outlineLevel="1" x14ac:dyDescent="0.15">
      <c r="B8388" s="7"/>
      <c r="D8388" s="64" t="str">
        <f t="shared" si="486"/>
        <v>[Role 2]</v>
      </c>
      <c r="E8388" s="62" t="str" cm="1">
        <f t="array" ref="E8388">IF(OR(H8372:L8372*H8388:L8388 &lt; H8372:L8372*1), "!", "")</f>
        <v/>
      </c>
      <c r="F8388" s="59" t="str">
        <f>F8358</f>
        <v>[currency code]</v>
      </c>
      <c r="H8388" s="23"/>
      <c r="I8388" s="23"/>
      <c r="J8388" s="23"/>
      <c r="K8388" s="23"/>
      <c r="L8388" s="23"/>
    </row>
    <row r="8389" spans="2:12" s="1" customFormat="1" ht="15" hidden="1" customHeight="1" outlineLevel="1" x14ac:dyDescent="0.15">
      <c r="B8389" s="7"/>
      <c r="D8389" s="64" t="str">
        <f t="shared" si="486"/>
        <v>[Role 3]</v>
      </c>
      <c r="E8389" s="62" t="str" cm="1">
        <f t="array" ref="E8389">IF(OR(H8373:L8373*H8389:L8389 &lt; H8373:L8373*1), "!", "")</f>
        <v/>
      </c>
      <c r="F8389" s="59" t="str">
        <f>F8358</f>
        <v>[currency code]</v>
      </c>
      <c r="H8389" s="23"/>
      <c r="I8389" s="23"/>
      <c r="J8389" s="23"/>
      <c r="K8389" s="23"/>
      <c r="L8389" s="23"/>
    </row>
    <row r="8390" spans="2:12" s="1" customFormat="1" ht="15" hidden="1" customHeight="1" outlineLevel="1" x14ac:dyDescent="0.15">
      <c r="B8390" s="7"/>
      <c r="D8390" s="64" t="str">
        <f t="shared" si="486"/>
        <v>[Role 4]</v>
      </c>
      <c r="E8390" s="62" t="str" cm="1">
        <f t="array" ref="E8390">IF(OR(H8374:L8374*H8390:L8390 &lt; H8374:L8374*1), "!", "")</f>
        <v/>
      </c>
      <c r="F8390" s="59" t="str">
        <f>F8358</f>
        <v>[currency code]</v>
      </c>
      <c r="H8390" s="23"/>
      <c r="I8390" s="23"/>
      <c r="J8390" s="23"/>
      <c r="K8390" s="23"/>
      <c r="L8390" s="23"/>
    </row>
    <row r="8391" spans="2:12" s="1" customFormat="1" ht="15" hidden="1" customHeight="1" outlineLevel="1" x14ac:dyDescent="0.15">
      <c r="B8391" s="7"/>
      <c r="D8391" s="64" t="str">
        <f t="shared" si="486"/>
        <v>[Role 5]</v>
      </c>
      <c r="E8391" s="62" t="str" cm="1">
        <f t="array" ref="E8391">IF(OR(H8375:L8375*H8391:L8391 &lt; H8375:L8375*1), "!", "")</f>
        <v/>
      </c>
      <c r="F8391" s="59" t="str">
        <f>F8358</f>
        <v>[currency code]</v>
      </c>
      <c r="H8391" s="23"/>
      <c r="I8391" s="23"/>
      <c r="J8391" s="23"/>
      <c r="K8391" s="23"/>
      <c r="L8391" s="23"/>
    </row>
    <row r="8392" spans="2:12" s="1" customFormat="1" ht="15" hidden="1" customHeight="1" outlineLevel="1" x14ac:dyDescent="0.15">
      <c r="B8392" s="7"/>
      <c r="D8392" s="64" t="str">
        <f t="shared" si="486"/>
        <v>[Role 6]</v>
      </c>
      <c r="E8392" s="62" t="str" cm="1">
        <f t="array" ref="E8392">IF(OR(H8376:L8376*H8392:L8392 &lt; H8376:L8376*1), "!", "")</f>
        <v/>
      </c>
      <c r="F8392" s="59" t="str">
        <f>F8358</f>
        <v>[currency code]</v>
      </c>
      <c r="H8392" s="23"/>
      <c r="I8392" s="23"/>
      <c r="J8392" s="23"/>
      <c r="K8392" s="23"/>
      <c r="L8392" s="23"/>
    </row>
    <row r="8393" spans="2:12" s="1" customFormat="1" ht="15" hidden="1" customHeight="1" outlineLevel="1" x14ac:dyDescent="0.15">
      <c r="B8393" s="7"/>
      <c r="D8393" s="64" t="str">
        <f t="shared" si="486"/>
        <v>[Role 7]</v>
      </c>
      <c r="E8393" s="62" t="str" cm="1">
        <f t="array" ref="E8393">IF(OR(H8377:L8377*H8393:L8393 &lt; H8377:L8377*1), "!", "")</f>
        <v/>
      </c>
      <c r="F8393" s="59" t="str">
        <f>F8358</f>
        <v>[currency code]</v>
      </c>
      <c r="H8393" s="23"/>
      <c r="I8393" s="23"/>
      <c r="J8393" s="23"/>
      <c r="K8393" s="23"/>
      <c r="L8393" s="23"/>
    </row>
    <row r="8394" spans="2:12" s="1" customFormat="1" ht="15" hidden="1" customHeight="1" outlineLevel="1" x14ac:dyDescent="0.15">
      <c r="B8394" s="7"/>
      <c r="D8394" s="64" t="str">
        <f t="shared" si="486"/>
        <v>[Role 8]</v>
      </c>
      <c r="E8394" s="62" t="str" cm="1">
        <f t="array" ref="E8394">IF(OR(H8378:L8378*H8394:L8394 &lt; H8378:L8378*1), "!", "")</f>
        <v/>
      </c>
      <c r="F8394" s="59" t="str">
        <f>F8358</f>
        <v>[currency code]</v>
      </c>
      <c r="H8394" s="23"/>
      <c r="I8394" s="23"/>
      <c r="J8394" s="23"/>
      <c r="K8394" s="23"/>
      <c r="L8394" s="23"/>
    </row>
    <row r="8395" spans="2:12" ht="10" hidden="1" customHeight="1" outlineLevel="1" x14ac:dyDescent="0.15">
      <c r="D8395" s="1"/>
      <c r="E8395" s="1"/>
      <c r="F8395" s="1"/>
      <c r="H8395" s="1"/>
      <c r="I8395" s="1"/>
      <c r="J8395" s="1"/>
      <c r="K8395" s="1"/>
      <c r="L8395" s="1"/>
    </row>
    <row r="8396" spans="2:12" ht="15" hidden="1" customHeight="1" outlineLevel="1" x14ac:dyDescent="0.15">
      <c r="D8396" s="61" t="s">
        <v>309</v>
      </c>
      <c r="E8396" s="1"/>
      <c r="F8396" s="1"/>
      <c r="H8396" s="104" t="s">
        <v>326</v>
      </c>
      <c r="I8396" s="1"/>
      <c r="J8396" s="1"/>
      <c r="K8396" s="1"/>
      <c r="L8396" s="1"/>
    </row>
    <row r="8397" spans="2:12" s="1" customFormat="1" ht="15" hidden="1" customHeight="1" outlineLevel="1" x14ac:dyDescent="0.15">
      <c r="B8397" s="7"/>
      <c r="D8397" s="64" t="str">
        <f t="shared" ref="D8397:D8404" si="487">D8371</f>
        <v>[Role 1]</v>
      </c>
      <c r="E8397" s="43"/>
      <c r="F8397" s="8" t="str">
        <f t="shared" ref="F8397:F8404" si="488">ReportingCurrency</f>
        <v>USD</v>
      </c>
      <c r="H8397" s="28">
        <f>IF(OR(H8360=0, H8371=0), 0, H8387/H8360)</f>
        <v>0</v>
      </c>
      <c r="I8397" s="28">
        <f>IF(OR(I8360=0, I8371=0), 0, I8387/I8360)</f>
        <v>0</v>
      </c>
      <c r="J8397" s="28">
        <f>IF(OR(J8360=0, J8371=0), 0, J8387/J8360)</f>
        <v>0</v>
      </c>
      <c r="K8397" s="28">
        <f>IF(OR(K8360=0, K8371=0), 0, K8387/K8360)</f>
        <v>0</v>
      </c>
      <c r="L8397" s="28">
        <f>IF(OR(L8360=0, L8371=0), 0, L8387/L8360)</f>
        <v>0</v>
      </c>
    </row>
    <row r="8398" spans="2:12" s="1" customFormat="1" ht="15" hidden="1" customHeight="1" outlineLevel="1" x14ac:dyDescent="0.15">
      <c r="B8398" s="7"/>
      <c r="D8398" s="64" t="str">
        <f t="shared" si="487"/>
        <v>[Role 2]</v>
      </c>
      <c r="E8398" s="43"/>
      <c r="F8398" s="8" t="str">
        <f t="shared" si="488"/>
        <v>USD</v>
      </c>
      <c r="H8398" s="28">
        <f>IF(OR(H8360=0, H8372=0), 0, H8388/H8360)</f>
        <v>0</v>
      </c>
      <c r="I8398" s="28">
        <f>IF(OR(I8360=0, I8372=0), 0, I8388/I8360)</f>
        <v>0</v>
      </c>
      <c r="J8398" s="28">
        <f>IF(OR(J8360=0, J8372=0), 0, J8388/J8360)</f>
        <v>0</v>
      </c>
      <c r="K8398" s="28">
        <f>IF(OR(K8360=0, K8372=0), 0, K8388/K8360)</f>
        <v>0</v>
      </c>
      <c r="L8398" s="28">
        <f>IF(OR(L8360=0, L8372=0), 0, L8388/L8360)</f>
        <v>0</v>
      </c>
    </row>
    <row r="8399" spans="2:12" s="1" customFormat="1" ht="15" hidden="1" customHeight="1" outlineLevel="1" x14ac:dyDescent="0.15">
      <c r="B8399" s="7"/>
      <c r="D8399" s="64" t="str">
        <f t="shared" si="487"/>
        <v>[Role 3]</v>
      </c>
      <c r="E8399" s="43"/>
      <c r="F8399" s="8" t="str">
        <f t="shared" si="488"/>
        <v>USD</v>
      </c>
      <c r="H8399" s="28">
        <f>IF(OR(H8360=0, H8373=0), 0, H8389/H8360)</f>
        <v>0</v>
      </c>
      <c r="I8399" s="28">
        <f>IF(OR(I8360=0, I8373=0), 0, I8389/I8360)</f>
        <v>0</v>
      </c>
      <c r="J8399" s="28">
        <f>IF(OR(J8360=0, J8373=0), 0, J8389/J8360)</f>
        <v>0</v>
      </c>
      <c r="K8399" s="28">
        <f>IF(OR(K8360=0, K8373=0), 0, K8389/K8360)</f>
        <v>0</v>
      </c>
      <c r="L8399" s="28">
        <f>IF(OR(L8360=0, L8373=0), 0, L8389/L8360)</f>
        <v>0</v>
      </c>
    </row>
    <row r="8400" spans="2:12" s="1" customFormat="1" ht="15" hidden="1" customHeight="1" outlineLevel="1" x14ac:dyDescent="0.15">
      <c r="B8400" s="7"/>
      <c r="D8400" s="64" t="str">
        <f t="shared" si="487"/>
        <v>[Role 4]</v>
      </c>
      <c r="E8400" s="43"/>
      <c r="F8400" s="8" t="str">
        <f t="shared" si="488"/>
        <v>USD</v>
      </c>
      <c r="H8400" s="28">
        <f>IF(OR(H8360=0, H8374=0), 0, H8390/H8360)</f>
        <v>0</v>
      </c>
      <c r="I8400" s="28">
        <f>IF(OR(I8360=0, I8374=0), 0, I8390/I8360)</f>
        <v>0</v>
      </c>
      <c r="J8400" s="28">
        <f>IF(OR(J8360=0, J8374=0), 0, J8390/J8360)</f>
        <v>0</v>
      </c>
      <c r="K8400" s="28">
        <f>IF(OR(K8360=0, K8374=0), 0, K8390/K8360)</f>
        <v>0</v>
      </c>
      <c r="L8400" s="28">
        <f>IF(OR(L8360=0, L8374=0), 0, L8390/L8360)</f>
        <v>0</v>
      </c>
    </row>
    <row r="8401" spans="2:13" s="1" customFormat="1" ht="15" hidden="1" customHeight="1" outlineLevel="1" x14ac:dyDescent="0.15">
      <c r="B8401" s="7"/>
      <c r="D8401" s="64" t="str">
        <f t="shared" si="487"/>
        <v>[Role 5]</v>
      </c>
      <c r="E8401" s="43"/>
      <c r="F8401" s="8" t="str">
        <f t="shared" si="488"/>
        <v>USD</v>
      </c>
      <c r="H8401" s="28">
        <f>IF(OR(H8360=0, H8375=0), 0, H8391/H8360)</f>
        <v>0</v>
      </c>
      <c r="I8401" s="28">
        <f>IF(OR(I8360=0, I8375=0), 0, I8391/I8360)</f>
        <v>0</v>
      </c>
      <c r="J8401" s="28">
        <f>IF(OR(J8360=0, J8375=0), 0, J8391/J8360)</f>
        <v>0</v>
      </c>
      <c r="K8401" s="28">
        <f>IF(OR(K8360=0, K8375=0), 0, K8391/K8360)</f>
        <v>0</v>
      </c>
      <c r="L8401" s="28">
        <f>IF(OR(L8360=0, L8375=0), 0, L8391/L8360)</f>
        <v>0</v>
      </c>
    </row>
    <row r="8402" spans="2:13" s="1" customFormat="1" ht="15" hidden="1" customHeight="1" outlineLevel="1" x14ac:dyDescent="0.15">
      <c r="B8402" s="7"/>
      <c r="D8402" s="64" t="str">
        <f t="shared" si="487"/>
        <v>[Role 6]</v>
      </c>
      <c r="E8402" s="43"/>
      <c r="F8402" s="8" t="str">
        <f t="shared" si="488"/>
        <v>USD</v>
      </c>
      <c r="H8402" s="28">
        <f>IF(OR(H8360=0, H8376=0), 0, H8392/H8360)</f>
        <v>0</v>
      </c>
      <c r="I8402" s="28">
        <f>IF(OR(I8360=0, I8376=0), 0, I8392/I8360)</f>
        <v>0</v>
      </c>
      <c r="J8402" s="28">
        <f>IF(OR(J8360=0, J8376=0), 0, J8392/J8360)</f>
        <v>0</v>
      </c>
      <c r="K8402" s="28">
        <f>IF(OR(K8360=0, K8376=0), 0, K8392/K8360)</f>
        <v>0</v>
      </c>
      <c r="L8402" s="28">
        <f>IF(OR(L8360=0, L8376=0), 0, L8392/L8360)</f>
        <v>0</v>
      </c>
    </row>
    <row r="8403" spans="2:13" s="1" customFormat="1" ht="15" hidden="1" customHeight="1" outlineLevel="1" x14ac:dyDescent="0.15">
      <c r="B8403" s="7"/>
      <c r="D8403" s="64" t="str">
        <f t="shared" si="487"/>
        <v>[Role 7]</v>
      </c>
      <c r="E8403" s="43"/>
      <c r="F8403" s="8" t="str">
        <f t="shared" si="488"/>
        <v>USD</v>
      </c>
      <c r="H8403" s="28">
        <f>IF(OR(H8360=0, H8377=0), 0, H8393/H8360)</f>
        <v>0</v>
      </c>
      <c r="I8403" s="28">
        <f>IF(OR(I8360=0, I8377=0), 0, I8393/I8360)</f>
        <v>0</v>
      </c>
      <c r="J8403" s="28">
        <f>IF(OR(J8360=0, J8377=0), 0, J8393/J8360)</f>
        <v>0</v>
      </c>
      <c r="K8403" s="28">
        <f>IF(OR(K8360=0, K8377=0), 0, K8393/K8360)</f>
        <v>0</v>
      </c>
      <c r="L8403" s="28">
        <f>IF(OR(L8360=0, L8377=0), 0, L8393/L8360)</f>
        <v>0</v>
      </c>
    </row>
    <row r="8404" spans="2:13" s="1" customFormat="1" ht="15" hidden="1" customHeight="1" outlineLevel="1" x14ac:dyDescent="0.15">
      <c r="B8404" s="7"/>
      <c r="D8404" s="64" t="str">
        <f t="shared" si="487"/>
        <v>[Role 8]</v>
      </c>
      <c r="E8404" s="43"/>
      <c r="F8404" s="8" t="str">
        <f t="shared" si="488"/>
        <v>USD</v>
      </c>
      <c r="H8404" s="28">
        <f>IF(OR(H8360=0, H8378=0), 0, H8394/H8360)</f>
        <v>0</v>
      </c>
      <c r="I8404" s="28">
        <f>IF(OR(I8360=0, I8378=0), 0, I8394/I8360)</f>
        <v>0</v>
      </c>
      <c r="J8404" s="28">
        <f>IF(OR(J8360=0, J8378=0), 0, J8394/J8360)</f>
        <v>0</v>
      </c>
      <c r="K8404" s="28">
        <f>IF(OR(K8360=0, K8378=0), 0, K8394/K8360)</f>
        <v>0</v>
      </c>
      <c r="L8404" s="28">
        <f>IF(OR(L8360=0, L8378=0), 0, L8394/L8360)</f>
        <v>0</v>
      </c>
    </row>
    <row r="8405" spans="2:13" hidden="1" outlineLevel="1" x14ac:dyDescent="0.15"/>
    <row r="8406" spans="2:13" s="1" customFormat="1" ht="18" hidden="1" customHeight="1" outlineLevel="1" x14ac:dyDescent="0.15">
      <c r="B8406" s="7"/>
      <c r="C8406" s="95" t="s">
        <v>10</v>
      </c>
      <c r="D8406" s="95"/>
      <c r="E8406" s="95"/>
      <c r="F8406" s="96"/>
      <c r="G8406" s="96"/>
      <c r="H8406" s="103" t="s">
        <v>4</v>
      </c>
      <c r="I8406" s="96" t="s">
        <v>5</v>
      </c>
      <c r="J8406" s="96" t="s">
        <v>6</v>
      </c>
      <c r="K8406" s="96" t="s">
        <v>257</v>
      </c>
      <c r="L8406" s="96" t="s">
        <v>258</v>
      </c>
      <c r="M8406" s="96"/>
    </row>
    <row r="8407" spans="2:13" ht="10" hidden="1" customHeight="1" outlineLevel="1" x14ac:dyDescent="0.15"/>
    <row r="8408" spans="2:13" s="1" customFormat="1" ht="15" hidden="1" customHeight="1" outlineLevel="1" x14ac:dyDescent="0.15">
      <c r="B8408" s="7"/>
      <c r="D8408" s="9" t="s">
        <v>17</v>
      </c>
      <c r="F8408" s="8" t="s">
        <v>9</v>
      </c>
      <c r="H8408" s="29">
        <f>H8382</f>
        <v>0</v>
      </c>
      <c r="I8408" s="29">
        <f>I8382</f>
        <v>0</v>
      </c>
      <c r="J8408" s="29">
        <f>J8382</f>
        <v>0</v>
      </c>
      <c r="K8408" s="29">
        <f>K8382</f>
        <v>0</v>
      </c>
      <c r="L8408" s="29">
        <f>L8382</f>
        <v>0</v>
      </c>
    </row>
    <row r="8409" spans="2:13" ht="4" hidden="1" customHeight="1" outlineLevel="1" x14ac:dyDescent="0.15">
      <c r="D8409" s="9"/>
      <c r="F8409" s="1"/>
      <c r="H8409" s="1"/>
      <c r="I8409" s="1"/>
      <c r="J8409" s="1"/>
      <c r="K8409" s="1"/>
      <c r="L8409" s="1"/>
    </row>
    <row r="8410" spans="2:13" s="1" customFormat="1" ht="15" hidden="1" customHeight="1" outlineLevel="1" x14ac:dyDescent="0.15">
      <c r="B8410" s="7"/>
      <c r="D8410" s="9" t="s">
        <v>249</v>
      </c>
      <c r="F8410" s="8" t="s">
        <v>9</v>
      </c>
      <c r="H8410" s="29" cm="1">
        <f t="array" ref="H8410">SUM(H8371:H8378 * (H8387:H8394 &lt;H8358))</f>
        <v>0</v>
      </c>
      <c r="I8410" s="29" cm="1">
        <f t="array" ref="I8410">SUM(I8371:I8378 * (I8387:I8394 &lt;I8358))</f>
        <v>0</v>
      </c>
      <c r="J8410" s="29" cm="1">
        <f t="array" ref="J8410">SUM(J8371:J8378 * (J8387:J8394 &lt;J8358))</f>
        <v>0</v>
      </c>
      <c r="K8410" s="29" cm="1">
        <f t="array" ref="K8410">SUM(K8371:K8378 * (K8387:K8394 &lt;K8358))</f>
        <v>0</v>
      </c>
      <c r="L8410" s="29" cm="1">
        <f t="array" ref="L8410">SUM(L8371:L8378 * (L8387:L8394 &lt;L8358))</f>
        <v>0</v>
      </c>
    </row>
    <row r="8411" spans="2:13" ht="4" hidden="1" customHeight="1" outlineLevel="1" x14ac:dyDescent="0.15">
      <c r="D8411" s="9"/>
      <c r="F8411" s="1"/>
      <c r="H8411" s="1"/>
      <c r="I8411" s="1"/>
      <c r="J8411" s="1"/>
      <c r="K8411" s="1"/>
      <c r="L8411" s="1"/>
    </row>
    <row r="8412" spans="2:13" s="1" customFormat="1" ht="15" hidden="1" customHeight="1" outlineLevel="1" x14ac:dyDescent="0.15">
      <c r="B8412" s="7"/>
      <c r="D8412" s="9" t="s">
        <v>11</v>
      </c>
      <c r="F8412" s="8" t="str">
        <f>ReportingCurrencyUnitLables</f>
        <v>USD 000s</v>
      </c>
      <c r="H8412" s="29">
        <f>H8362 * H8382 / 1000</f>
        <v>0</v>
      </c>
      <c r="I8412" s="105">
        <f t="shared" ref="I8412:L8412" si="489">I8362 * I8382 / 1000</f>
        <v>0</v>
      </c>
      <c r="J8412" s="29">
        <f t="shared" si="489"/>
        <v>0</v>
      </c>
      <c r="K8412" s="29">
        <f t="shared" si="489"/>
        <v>0</v>
      </c>
      <c r="L8412" s="29">
        <f t="shared" si="489"/>
        <v>0</v>
      </c>
    </row>
    <row r="8413" spans="2:13" ht="4" hidden="1" customHeight="1" outlineLevel="1" x14ac:dyDescent="0.15">
      <c r="D8413" s="9"/>
      <c r="F8413" s="1"/>
      <c r="H8413" s="1"/>
      <c r="I8413" s="1"/>
      <c r="J8413" s="1"/>
      <c r="K8413" s="1"/>
      <c r="L8413" s="1"/>
    </row>
    <row r="8414" spans="2:13" s="1" customFormat="1" ht="15" hidden="1" customHeight="1" outlineLevel="1" x14ac:dyDescent="0.15">
      <c r="B8414" s="7"/>
      <c r="D8414" s="9" t="s">
        <v>13</v>
      </c>
      <c r="F8414" s="8" t="s">
        <v>14</v>
      </c>
      <c r="H8414" s="30">
        <f>IF(H8408=0,0,H8410 / H8408)</f>
        <v>0</v>
      </c>
      <c r="I8414" s="30">
        <f>IF(I8408=0,0,I8410 / I8408)</f>
        <v>0</v>
      </c>
      <c r="J8414" s="30">
        <f>IF(J8408=0,0,J8410 / J8408)</f>
        <v>0</v>
      </c>
      <c r="K8414" s="30">
        <f>IF(K8408=0,0,K8410 / K8408)</f>
        <v>0</v>
      </c>
      <c r="L8414" s="30">
        <f>IF(L8408=0,0,L8410 / L8408)</f>
        <v>0</v>
      </c>
    </row>
    <row r="8415" spans="2:13" ht="4" hidden="1" customHeight="1" outlineLevel="1" x14ac:dyDescent="0.15">
      <c r="D8415" s="9"/>
      <c r="F8415" s="1"/>
      <c r="H8415" s="1"/>
      <c r="I8415" s="1"/>
      <c r="J8415" s="1"/>
      <c r="K8415" s="1"/>
      <c r="L8415" s="1"/>
    </row>
    <row r="8416" spans="2:13" ht="15" hidden="1" customHeight="1" outlineLevel="1" x14ac:dyDescent="0.15">
      <c r="D8416" s="9" t="s">
        <v>301</v>
      </c>
      <c r="F8416" s="8" t="str">
        <f>ReportingCurrencyUnitLables</f>
        <v>USD 000s</v>
      </c>
      <c r="G8416" s="1"/>
      <c r="H8416" s="105" cm="1">
        <f t="array" ref="H8416">SUM((H8397:H8404&lt;H8362) * (H8362 - H8397:H8404) * H8371:H8378) / 1000</f>
        <v>0</v>
      </c>
      <c r="I8416" s="105" cm="1">
        <f t="array" ref="I8416">SUM((I8397:I8404&lt;I8362) * (I8362 - I8397:I8404) * I8371:I8378) / 1000</f>
        <v>0</v>
      </c>
      <c r="J8416" s="105" cm="1">
        <f t="array" ref="J8416">SUM((J8397:J8404&lt;J8362) * (J8362 - J8397:J8404) * J8371:J8378) / 1000</f>
        <v>0</v>
      </c>
      <c r="K8416" s="105" cm="1">
        <f t="array" ref="K8416">SUM((K8397:K8404&lt;K8362) * (K8362 - K8397:K8404) * K8371:K8378) / 1000</f>
        <v>0</v>
      </c>
      <c r="L8416" s="105" cm="1">
        <f t="array" ref="L8416">SUM((L8397:L8404&lt;L8362) * (L8362 - L8397:L8404) * L8371:L8378) / 1000</f>
        <v>0</v>
      </c>
    </row>
    <row r="8417" spans="2:13" ht="4" hidden="1" customHeight="1" outlineLevel="1" x14ac:dyDescent="0.15">
      <c r="D8417" s="9"/>
      <c r="F8417" s="1"/>
      <c r="H8417" s="1"/>
      <c r="I8417" s="1"/>
      <c r="J8417" s="1"/>
      <c r="K8417" s="1"/>
      <c r="L8417" s="1"/>
    </row>
    <row r="8418" spans="2:13" s="1" customFormat="1" ht="15" hidden="1" customHeight="1" outlineLevel="1" x14ac:dyDescent="0.15">
      <c r="B8418" s="7"/>
      <c r="D8418" s="9" t="s">
        <v>252</v>
      </c>
      <c r="F8418" s="8" t="s">
        <v>250</v>
      </c>
      <c r="H8418" s="30">
        <f>IF(H8412=0, 0, H8416/H8412)</f>
        <v>0</v>
      </c>
      <c r="I8418" s="30">
        <f>IF(I8412=0, 0, I8416/I8412)</f>
        <v>0</v>
      </c>
      <c r="J8418" s="30">
        <f>IF(J8412=0, 0, J8416/J8412)</f>
        <v>0</v>
      </c>
      <c r="K8418" s="30">
        <f>IF(K8412=0, 0, K8416/K8412)</f>
        <v>0</v>
      </c>
      <c r="L8418" s="30">
        <f>IF(L8412=0, 0, L8416/L8412)</f>
        <v>0</v>
      </c>
    </row>
    <row r="8419" spans="2:13" ht="4" hidden="1" customHeight="1" outlineLevel="1" x14ac:dyDescent="0.15">
      <c r="D8419" s="9"/>
      <c r="F8419" s="1"/>
      <c r="H8419" s="1"/>
      <c r="I8419" s="1"/>
      <c r="J8419" s="1"/>
      <c r="K8419" s="1"/>
      <c r="L8419" s="1"/>
    </row>
    <row r="8420" spans="2:13" s="1" customFormat="1" ht="15" hidden="1" customHeight="1" outlineLevel="1" x14ac:dyDescent="0.15">
      <c r="B8420" s="7"/>
      <c r="C8420" s="7"/>
      <c r="D8420" s="9" t="s">
        <v>251</v>
      </c>
      <c r="F8420" s="8" t="s">
        <v>259</v>
      </c>
      <c r="H8420" s="31"/>
      <c r="I8420" s="30">
        <f>IF(H8418=0, 0, -(I8418-H8418) / H8418)</f>
        <v>0</v>
      </c>
      <c r="J8420" s="30">
        <f>IF(I8418=0, 0, -(J8418-I8418) / I8418)</f>
        <v>0</v>
      </c>
      <c r="K8420" s="30">
        <f>IF(J8418=0, 0, -(K8418-J8418) / J8418)</f>
        <v>0</v>
      </c>
      <c r="L8420" s="30">
        <f>IF(K8418=0, 0, -(L8418-K8418) / K8418)</f>
        <v>0</v>
      </c>
    </row>
    <row r="8421" spans="2:13" hidden="1" outlineLevel="1" x14ac:dyDescent="0.15"/>
    <row r="8422" spans="2:13" s="1" customFormat="1" ht="18" hidden="1" customHeight="1" outlineLevel="1" x14ac:dyDescent="0.15">
      <c r="B8422" s="7"/>
      <c r="C8422" s="95" t="s">
        <v>241</v>
      </c>
      <c r="D8422" s="95"/>
      <c r="E8422" s="97">
        <f>IF(AND(J8349 = "Yes", OR(ISBLANK(Worker_Type_Filter), Worker_Type_Filter = H8354),
 OR(ISBLANK(Country_Filter), Country_Filter = J8354)), 1, 0)</f>
        <v>1</v>
      </c>
      <c r="F8422" s="96"/>
      <c r="G8422" s="96"/>
      <c r="H8422" s="96" t="s">
        <v>4</v>
      </c>
      <c r="I8422" s="96" t="s">
        <v>5</v>
      </c>
      <c r="J8422" s="96" t="s">
        <v>6</v>
      </c>
      <c r="K8422" s="96" t="s">
        <v>257</v>
      </c>
      <c r="L8422" s="96" t="s">
        <v>258</v>
      </c>
      <c r="M8422" s="96"/>
    </row>
    <row r="8423" spans="2:13" ht="10" hidden="1" customHeight="1" outlineLevel="1" x14ac:dyDescent="0.15">
      <c r="C8423" s="44" t="s">
        <v>248</v>
      </c>
    </row>
    <row r="8424" spans="2:13" ht="4" hidden="1" customHeight="1" outlineLevel="1" x14ac:dyDescent="0.15"/>
    <row r="8425" spans="2:13" s="1" customFormat="1" ht="15" hidden="1" customHeight="1" outlineLevel="1" x14ac:dyDescent="0.15">
      <c r="B8425" s="7"/>
      <c r="C8425" s="19">
        <v>1</v>
      </c>
      <c r="D8425" s="9" t="s">
        <v>17</v>
      </c>
      <c r="F8425" s="8" t="s">
        <v>9</v>
      </c>
      <c r="H8425" s="29">
        <f>H8408 * $E8422</f>
        <v>0</v>
      </c>
      <c r="I8425" s="29">
        <f>I8408 * $E8422</f>
        <v>0</v>
      </c>
      <c r="J8425" s="29">
        <f>J8408 * $E8422</f>
        <v>0</v>
      </c>
      <c r="K8425" s="29">
        <f>K8408 * $E8422</f>
        <v>0</v>
      </c>
      <c r="L8425" s="29">
        <f>L8408 * $E8422</f>
        <v>0</v>
      </c>
    </row>
    <row r="8426" spans="2:13" ht="4" hidden="1" customHeight="1" outlineLevel="1" x14ac:dyDescent="0.15">
      <c r="D8426" s="9"/>
      <c r="F8426" s="1"/>
      <c r="H8426" s="1"/>
      <c r="I8426" s="1"/>
      <c r="J8426" s="1"/>
      <c r="K8426" s="1"/>
      <c r="L8426" s="1"/>
    </row>
    <row r="8427" spans="2:13" s="1" customFormat="1" ht="15" hidden="1" customHeight="1" outlineLevel="1" x14ac:dyDescent="0.15">
      <c r="B8427" s="7"/>
      <c r="C8427" s="19">
        <v>2</v>
      </c>
      <c r="D8427" s="9" t="s">
        <v>249</v>
      </c>
      <c r="F8427" s="8" t="s">
        <v>9</v>
      </c>
      <c r="H8427" s="29">
        <f>H8410 * $E8422</f>
        <v>0</v>
      </c>
      <c r="I8427" s="29">
        <f>I8410 * $E8422</f>
        <v>0</v>
      </c>
      <c r="J8427" s="29">
        <f>J8410 * $E8422</f>
        <v>0</v>
      </c>
      <c r="K8427" s="29">
        <f>K8410 * $E8422</f>
        <v>0</v>
      </c>
      <c r="L8427" s="29">
        <f>L8410 * $E8422</f>
        <v>0</v>
      </c>
    </row>
    <row r="8428" spans="2:13" ht="4" hidden="1" customHeight="1" outlineLevel="1" x14ac:dyDescent="0.15">
      <c r="D8428" s="9"/>
      <c r="F8428" s="1"/>
      <c r="H8428" s="1"/>
      <c r="I8428" s="1"/>
      <c r="J8428" s="1"/>
      <c r="K8428" s="1"/>
      <c r="L8428" s="1"/>
    </row>
    <row r="8429" spans="2:13" s="1" customFormat="1" ht="15" hidden="1" customHeight="1" outlineLevel="1" x14ac:dyDescent="0.15">
      <c r="B8429" s="7"/>
      <c r="C8429" s="19">
        <v>3</v>
      </c>
      <c r="D8429" s="9" t="s">
        <v>11</v>
      </c>
      <c r="F8429" s="8" t="str">
        <f>ReportingCurrencyUnitLables</f>
        <v>USD 000s</v>
      </c>
      <c r="H8429" s="29">
        <f>H8412 * $E8422</f>
        <v>0</v>
      </c>
      <c r="I8429" s="29">
        <f>I8412 * $E8422</f>
        <v>0</v>
      </c>
      <c r="J8429" s="29">
        <f>J8412 * $E8422</f>
        <v>0</v>
      </c>
      <c r="K8429" s="29">
        <f>K8412 * $E8422</f>
        <v>0</v>
      </c>
      <c r="L8429" s="29">
        <f>L8412 * $E8422</f>
        <v>0</v>
      </c>
    </row>
    <row r="8430" spans="2:13" ht="4" hidden="1" customHeight="1" outlineLevel="1" x14ac:dyDescent="0.15">
      <c r="D8430" s="9"/>
      <c r="F8430" s="1"/>
      <c r="H8430" s="1"/>
      <c r="I8430" s="1"/>
      <c r="J8430" s="1"/>
      <c r="K8430" s="1"/>
      <c r="L8430" s="1"/>
    </row>
    <row r="8431" spans="2:13" s="1" customFormat="1" ht="15" hidden="1" customHeight="1" outlineLevel="1" x14ac:dyDescent="0.15">
      <c r="B8431" s="7"/>
      <c r="C8431" s="19">
        <v>4</v>
      </c>
      <c r="D8431" s="9" t="s">
        <v>256</v>
      </c>
      <c r="F8431" s="8" t="str">
        <f>ReportingCurrencyUnitLables</f>
        <v>USD 000s</v>
      </c>
      <c r="H8431" s="29">
        <f>H8416 * $E8422</f>
        <v>0</v>
      </c>
      <c r="I8431" s="29">
        <f>I8416 * $E8422</f>
        <v>0</v>
      </c>
      <c r="J8431" s="29">
        <f>J8416 * $E8422</f>
        <v>0</v>
      </c>
      <c r="K8431" s="29">
        <f>K8416 * $E8422</f>
        <v>0</v>
      </c>
      <c r="L8431" s="29">
        <f>L8416 * $E8422</f>
        <v>0</v>
      </c>
    </row>
    <row r="8432" spans="2:13" ht="4" hidden="1" customHeight="1" outlineLevel="1" x14ac:dyDescent="0.15">
      <c r="D8432" s="9"/>
      <c r="F8432" s="1"/>
      <c r="H8432" s="1"/>
      <c r="I8432" s="1"/>
      <c r="J8432" s="1"/>
      <c r="K8432" s="1"/>
      <c r="L8432" s="1"/>
    </row>
    <row r="8433" spans="2:14" ht="10" hidden="1" customHeight="1" outlineLevel="1" x14ac:dyDescent="0.15">
      <c r="B8433" s="45"/>
      <c r="C8433" s="41"/>
      <c r="D8433" s="41"/>
      <c r="E8433" s="41"/>
      <c r="F8433" s="41"/>
      <c r="G8433" s="41"/>
      <c r="H8433" s="41"/>
      <c r="I8433" s="46"/>
      <c r="J8433" s="46"/>
      <c r="K8433" s="46"/>
      <c r="L8433" s="41"/>
      <c r="M8433" s="41"/>
      <c r="N8433" s="1"/>
    </row>
    <row r="8434" spans="2:14" ht="10" customHeight="1" x14ac:dyDescent="0.15"/>
    <row r="8435" spans="2:14" s="1" customFormat="1" ht="19" collapsed="1" x14ac:dyDescent="0.15">
      <c r="B8435" s="87" cm="1">
        <f t="array" aca="1" ref="B8435" ca="1">MAX($B$2:OFFSET(B8435,-1,0)+1)</f>
        <v>99</v>
      </c>
      <c r="C8435" s="88" t="str">
        <f>UPPER(J8440) &amp;" / " &amp; K8440  &amp; " / " &amp; L8440 &amp; " / " &amp; H8440</f>
        <v xml:space="preserve"> /  /  / </v>
      </c>
      <c r="D8435" s="88"/>
      <c r="E8435" s="41"/>
      <c r="F8435" s="41"/>
      <c r="G8435" s="41"/>
      <c r="H8435" s="62" t="str">
        <f>IF(COUNTIF(E8437:E8517, "!")&gt;0, "!", "")</f>
        <v/>
      </c>
      <c r="I8435" s="18" t="s">
        <v>240</v>
      </c>
      <c r="J8435" s="2" t="s">
        <v>210</v>
      </c>
      <c r="K8435" s="18" t="s">
        <v>266</v>
      </c>
      <c r="L8435" s="42">
        <f>E8508</f>
        <v>1</v>
      </c>
      <c r="M8435" s="41"/>
    </row>
    <row r="8436" spans="2:14" s="1" customFormat="1" ht="4" hidden="1" customHeight="1" outlineLevel="1" x14ac:dyDescent="0.15">
      <c r="B8436" s="92"/>
      <c r="C8436" s="93"/>
      <c r="D8436" s="93"/>
      <c r="E8436" s="93"/>
      <c r="F8436" s="93"/>
      <c r="G8436" s="93"/>
      <c r="H8436" s="93"/>
      <c r="I8436" s="94"/>
      <c r="J8436" s="94"/>
      <c r="K8436" s="94"/>
      <c r="L8436" s="93"/>
      <c r="M8436" s="93"/>
    </row>
    <row r="8437" spans="2:14" ht="10" hidden="1" customHeight="1" outlineLevel="1" x14ac:dyDescent="0.15"/>
    <row r="8438" spans="2:14" ht="15" hidden="1" customHeight="1" outlineLevel="1" x14ac:dyDescent="0.15">
      <c r="D8438" s="1"/>
      <c r="E8438" s="1"/>
      <c r="H8438" s="4" t="s">
        <v>1</v>
      </c>
      <c r="J8438" s="4" t="s">
        <v>0</v>
      </c>
      <c r="K8438" s="4" t="s">
        <v>209</v>
      </c>
      <c r="L8438" s="4" t="s">
        <v>263</v>
      </c>
    </row>
    <row r="8439" spans="2:14" ht="5" hidden="1" customHeight="1" outlineLevel="1" x14ac:dyDescent="0.15">
      <c r="D8439" s="1"/>
      <c r="E8439" s="1"/>
      <c r="H8439" s="1"/>
      <c r="J8439" s="1"/>
      <c r="K8439" s="1"/>
      <c r="L8439" s="1"/>
    </row>
    <row r="8440" spans="2:14" ht="15" hidden="1" customHeight="1" outlineLevel="1" x14ac:dyDescent="0.15">
      <c r="D8440" s="9" t="s">
        <v>2</v>
      </c>
      <c r="E8440" s="1"/>
      <c r="H8440" s="2"/>
      <c r="J8440" s="2"/>
      <c r="K8440" s="2"/>
      <c r="L8440" s="2"/>
    </row>
    <row r="8441" spans="2:14" hidden="1" outlineLevel="1" x14ac:dyDescent="0.15">
      <c r="D8441" s="1"/>
      <c r="E8441" s="1"/>
      <c r="F8441" s="1"/>
      <c r="H8441" s="1"/>
      <c r="I8441" s="1"/>
      <c r="J8441" s="1"/>
      <c r="K8441" s="1"/>
      <c r="L8441" s="1"/>
    </row>
    <row r="8442" spans="2:14" s="1" customFormat="1" ht="18" hidden="1" customHeight="1" outlineLevel="1" x14ac:dyDescent="0.15">
      <c r="B8442" s="7"/>
      <c r="C8442" s="95" t="s">
        <v>3</v>
      </c>
      <c r="D8442" s="95"/>
      <c r="E8442" s="95"/>
      <c r="F8442" s="96"/>
      <c r="G8442" s="96"/>
      <c r="H8442" s="96" t="s">
        <v>4</v>
      </c>
      <c r="I8442" s="96" t="s">
        <v>5</v>
      </c>
      <c r="J8442" s="96" t="s">
        <v>6</v>
      </c>
      <c r="K8442" s="96" t="s">
        <v>257</v>
      </c>
      <c r="L8442" s="96" t="s">
        <v>258</v>
      </c>
      <c r="M8442" s="96"/>
    </row>
    <row r="8443" spans="2:14" ht="10" hidden="1" customHeight="1" outlineLevel="1" x14ac:dyDescent="0.15">
      <c r="H8443" s="1"/>
      <c r="I8443" s="1"/>
      <c r="J8443" s="1"/>
      <c r="K8443" s="1"/>
      <c r="L8443" s="1"/>
    </row>
    <row r="8444" spans="2:14" s="1" customFormat="1" ht="15" hidden="1" customHeight="1" outlineLevel="1" x14ac:dyDescent="0.15">
      <c r="B8444" s="7"/>
      <c r="D8444" s="9" t="s">
        <v>3</v>
      </c>
      <c r="F8444" s="17" t="s">
        <v>331</v>
      </c>
      <c r="H8444" s="22"/>
      <c r="I8444" s="22"/>
      <c r="J8444" s="22"/>
      <c r="K8444" s="22"/>
      <c r="L8444" s="22"/>
    </row>
    <row r="8445" spans="2:14" ht="4" hidden="1" customHeight="1" outlineLevel="1" x14ac:dyDescent="0.15">
      <c r="D8445" s="1"/>
      <c r="E8445" s="1"/>
      <c r="F8445" s="1"/>
      <c r="H8445" s="1"/>
      <c r="I8445" s="1"/>
      <c r="J8445" s="1"/>
      <c r="K8445" s="1"/>
      <c r="L8445" s="1"/>
    </row>
    <row r="8446" spans="2:14" s="1" customFormat="1" ht="15" hidden="1" customHeight="1" outlineLevel="1" x14ac:dyDescent="0.15">
      <c r="B8446" s="7"/>
      <c r="D8446" s="9" t="s">
        <v>246</v>
      </c>
      <c r="F8446" s="8" t="str">
        <f>F8448 &amp; ":" &amp; F8444</f>
        <v>USD:[currency code]</v>
      </c>
      <c r="H8446" s="24"/>
      <c r="I8446" s="24"/>
      <c r="J8446" s="24"/>
      <c r="K8446" s="24"/>
      <c r="L8446" s="24"/>
    </row>
    <row r="8447" spans="2:14" ht="4" hidden="1" customHeight="1" outlineLevel="1" x14ac:dyDescent="0.15">
      <c r="D8447" s="1"/>
      <c r="E8447" s="1"/>
      <c r="F8447" s="1"/>
      <c r="H8447" s="1"/>
      <c r="I8447" s="1"/>
      <c r="J8447" s="1"/>
      <c r="K8447" s="1"/>
      <c r="L8447" s="1"/>
    </row>
    <row r="8448" spans="2:14" s="1" customFormat="1" ht="15" hidden="1" customHeight="1" outlineLevel="1" x14ac:dyDescent="0.15">
      <c r="B8448" s="7"/>
      <c r="D8448" s="9" t="s">
        <v>16</v>
      </c>
      <c r="F8448" s="8" t="str">
        <f>ReportingCurrency</f>
        <v>USD</v>
      </c>
      <c r="H8448" s="28">
        <f>IF(H8446=0, 0, H8444/H8446)</f>
        <v>0</v>
      </c>
      <c r="I8448" s="28">
        <f>IF(I8446=0, 0, I8444/I8446)</f>
        <v>0</v>
      </c>
      <c r="J8448" s="28">
        <f>IF(J8446=0, 0, J8444/J8446)</f>
        <v>0</v>
      </c>
      <c r="K8448" s="28">
        <f>IF(K8446=0, 0, K8444/K8446)</f>
        <v>0</v>
      </c>
      <c r="L8448" s="28">
        <f>IF(L8446=0, 0, L8444/L8446)</f>
        <v>0</v>
      </c>
    </row>
    <row r="8449" spans="2:13" ht="4" hidden="1" customHeight="1" outlineLevel="1" x14ac:dyDescent="0.15">
      <c r="D8449" s="1"/>
      <c r="E8449" s="1"/>
      <c r="F8449" s="1"/>
      <c r="H8449" s="1"/>
      <c r="I8449" s="1"/>
      <c r="J8449" s="1"/>
      <c r="K8449" s="1"/>
      <c r="L8449" s="1"/>
    </row>
    <row r="8450" spans="2:13" s="1" customFormat="1" ht="15" hidden="1" customHeight="1" outlineLevel="1" x14ac:dyDescent="0.15">
      <c r="B8450" s="7"/>
      <c r="D8450" s="9" t="s">
        <v>253</v>
      </c>
      <c r="F8450" s="8" t="s">
        <v>254</v>
      </c>
      <c r="H8450" s="2"/>
      <c r="I8450" s="2"/>
      <c r="J8450" s="2"/>
      <c r="K8450" s="2"/>
      <c r="L8450" s="2"/>
    </row>
    <row r="8451" spans="2:13" ht="4" hidden="1" customHeight="1" outlineLevel="1" x14ac:dyDescent="0.15">
      <c r="D8451" s="1"/>
      <c r="E8451" s="1"/>
      <c r="F8451" s="1"/>
      <c r="H8451" s="1"/>
      <c r="I8451" s="1"/>
      <c r="J8451" s="1"/>
      <c r="K8451" s="1"/>
      <c r="L8451" s="1"/>
    </row>
    <row r="8452" spans="2:13" s="1" customFormat="1" ht="15" hidden="1" customHeight="1" outlineLevel="1" x14ac:dyDescent="0.15">
      <c r="B8452" s="7"/>
      <c r="D8452" s="9" t="s">
        <v>279</v>
      </c>
      <c r="F8452" s="8" t="s">
        <v>255</v>
      </c>
      <c r="H8452" s="25"/>
      <c r="I8452" s="25"/>
      <c r="J8452" s="25"/>
      <c r="K8452" s="25"/>
      <c r="L8452" s="25"/>
    </row>
    <row r="8453" spans="2:13" hidden="1" outlineLevel="1" x14ac:dyDescent="0.15">
      <c r="D8453" s="1"/>
      <c r="E8453" s="1"/>
      <c r="F8453" s="1"/>
      <c r="H8453" s="1"/>
      <c r="I8453" s="1"/>
      <c r="J8453" s="1"/>
      <c r="K8453" s="1"/>
      <c r="L8453" s="1"/>
    </row>
    <row r="8454" spans="2:13" s="1" customFormat="1" ht="18" hidden="1" customHeight="1" outlineLevel="1" x14ac:dyDescent="0.15">
      <c r="B8454" s="7"/>
      <c r="C8454" s="95" t="s">
        <v>8</v>
      </c>
      <c r="D8454" s="95"/>
      <c r="E8454" s="95"/>
      <c r="F8454" s="96"/>
      <c r="G8454" s="96"/>
      <c r="H8454" s="96" t="s">
        <v>4</v>
      </c>
      <c r="I8454" s="96" t="s">
        <v>5</v>
      </c>
      <c r="J8454" s="96" t="s">
        <v>6</v>
      </c>
      <c r="K8454" s="96" t="s">
        <v>257</v>
      </c>
      <c r="L8454" s="96" t="s">
        <v>258</v>
      </c>
      <c r="M8454" s="96"/>
    </row>
    <row r="8455" spans="2:13" ht="10" hidden="1" customHeight="1" outlineLevel="1" x14ac:dyDescent="0.15">
      <c r="H8455" s="1"/>
      <c r="I8455" s="1"/>
      <c r="J8455" s="1"/>
      <c r="K8455" s="1"/>
      <c r="L8455" s="1"/>
    </row>
    <row r="8456" spans="2:13" ht="15" hidden="1" customHeight="1" outlineLevel="1" x14ac:dyDescent="0.15">
      <c r="D8456" s="9" t="s">
        <v>323</v>
      </c>
      <c r="E8456" s="1"/>
      <c r="F8456" s="1"/>
      <c r="H8456" s="65"/>
      <c r="I8456" s="1"/>
      <c r="J8456" s="1"/>
      <c r="K8456" s="1"/>
      <c r="L8456" s="1"/>
    </row>
    <row r="8457" spans="2:13" s="1" customFormat="1" ht="15" hidden="1" customHeight="1" outlineLevel="1" x14ac:dyDescent="0.15">
      <c r="B8457" s="7"/>
      <c r="D8457" s="63" t="s">
        <v>317</v>
      </c>
      <c r="F8457" s="8" t="s">
        <v>18</v>
      </c>
      <c r="H8457" s="23"/>
      <c r="I8457" s="23"/>
      <c r="J8457" s="23"/>
      <c r="K8457" s="23"/>
      <c r="L8457" s="23"/>
    </row>
    <row r="8458" spans="2:13" s="1" customFormat="1" ht="15" hidden="1" customHeight="1" outlineLevel="1" x14ac:dyDescent="0.15">
      <c r="B8458" s="7"/>
      <c r="D8458" s="63" t="s">
        <v>302</v>
      </c>
      <c r="F8458" s="8" t="s">
        <v>18</v>
      </c>
      <c r="H8458" s="23"/>
      <c r="I8458" s="23"/>
      <c r="J8458" s="23"/>
      <c r="K8458" s="23"/>
      <c r="L8458" s="23"/>
    </row>
    <row r="8459" spans="2:13" s="1" customFormat="1" ht="15" hidden="1" customHeight="1" outlineLevel="1" x14ac:dyDescent="0.15">
      <c r="B8459" s="7"/>
      <c r="D8459" s="63" t="s">
        <v>303</v>
      </c>
      <c r="F8459" s="8" t="s">
        <v>18</v>
      </c>
      <c r="H8459" s="23"/>
      <c r="I8459" s="23"/>
      <c r="J8459" s="23"/>
      <c r="K8459" s="23"/>
      <c r="L8459" s="23"/>
    </row>
    <row r="8460" spans="2:13" s="1" customFormat="1" ht="15" hidden="1" customHeight="1" outlineLevel="1" x14ac:dyDescent="0.15">
      <c r="B8460" s="7"/>
      <c r="D8460" s="63" t="s">
        <v>304</v>
      </c>
      <c r="F8460" s="8" t="s">
        <v>18</v>
      </c>
      <c r="H8460" s="23"/>
      <c r="I8460" s="23"/>
      <c r="J8460" s="23"/>
      <c r="K8460" s="23"/>
      <c r="L8460" s="23"/>
    </row>
    <row r="8461" spans="2:13" s="1" customFormat="1" ht="15" hidden="1" customHeight="1" outlineLevel="1" x14ac:dyDescent="0.15">
      <c r="B8461" s="7"/>
      <c r="D8461" s="63" t="s">
        <v>318</v>
      </c>
      <c r="F8461" s="8" t="s">
        <v>18</v>
      </c>
      <c r="H8461" s="23"/>
      <c r="I8461" s="23"/>
      <c r="J8461" s="23"/>
      <c r="K8461" s="23"/>
      <c r="L8461" s="23"/>
    </row>
    <row r="8462" spans="2:13" s="1" customFormat="1" ht="15" hidden="1" customHeight="1" outlineLevel="1" x14ac:dyDescent="0.15">
      <c r="B8462" s="7"/>
      <c r="D8462" s="63" t="s">
        <v>319</v>
      </c>
      <c r="F8462" s="8" t="s">
        <v>18</v>
      </c>
      <c r="H8462" s="23"/>
      <c r="I8462" s="23"/>
      <c r="J8462" s="23"/>
      <c r="K8462" s="23"/>
      <c r="L8462" s="23"/>
    </row>
    <row r="8463" spans="2:13" s="1" customFormat="1" ht="15" hidden="1" customHeight="1" outlineLevel="1" x14ac:dyDescent="0.15">
      <c r="B8463" s="7"/>
      <c r="D8463" s="63" t="s">
        <v>320</v>
      </c>
      <c r="F8463" s="8" t="s">
        <v>18</v>
      </c>
      <c r="H8463" s="23"/>
      <c r="I8463" s="23"/>
      <c r="J8463" s="23"/>
      <c r="K8463" s="23"/>
      <c r="L8463" s="23"/>
    </row>
    <row r="8464" spans="2:13" s="1" customFormat="1" ht="15" hidden="1" customHeight="1" outlineLevel="1" x14ac:dyDescent="0.15">
      <c r="B8464" s="7"/>
      <c r="D8464" s="63" t="s">
        <v>321</v>
      </c>
      <c r="F8464" s="8" t="s">
        <v>18</v>
      </c>
      <c r="H8464" s="23"/>
      <c r="I8464" s="23"/>
      <c r="J8464" s="23"/>
      <c r="K8464" s="23"/>
      <c r="L8464" s="23"/>
    </row>
    <row r="8465" spans="2:13" ht="4" hidden="1" customHeight="1" outlineLevel="1" x14ac:dyDescent="0.15">
      <c r="D8465" s="1"/>
      <c r="E8465" s="1"/>
      <c r="F8465" s="1"/>
      <c r="H8465" s="1"/>
      <c r="I8465" s="1"/>
      <c r="J8465" s="1"/>
      <c r="K8465" s="1"/>
      <c r="L8465" s="1"/>
    </row>
    <row r="8466" spans="2:13" s="1" customFormat="1" ht="15" hidden="1" customHeight="1" outlineLevel="1" x14ac:dyDescent="0.15">
      <c r="B8466" s="7"/>
      <c r="D8466" s="66" t="s">
        <v>327</v>
      </c>
      <c r="F8466" s="8" t="s">
        <v>18</v>
      </c>
      <c r="H8466" s="23"/>
      <c r="I8466" s="23"/>
      <c r="J8466" s="23"/>
      <c r="K8466" s="23"/>
      <c r="L8466" s="23"/>
    </row>
    <row r="8467" spans="2:13" ht="4" hidden="1" customHeight="1" outlineLevel="1" x14ac:dyDescent="0.15">
      <c r="D8467" s="1"/>
      <c r="E8467" s="1"/>
      <c r="F8467" s="1"/>
      <c r="H8467" s="1"/>
      <c r="I8467" s="1"/>
      <c r="J8467" s="1"/>
      <c r="K8467" s="1"/>
      <c r="L8467" s="1"/>
    </row>
    <row r="8468" spans="2:13" s="1" customFormat="1" ht="15" hidden="1" customHeight="1" outlineLevel="1" x14ac:dyDescent="0.15">
      <c r="B8468" s="7"/>
      <c r="D8468" s="60" t="s">
        <v>310</v>
      </c>
      <c r="E8468"/>
      <c r="F8468" s="8" t="s">
        <v>18</v>
      </c>
      <c r="H8468" s="28">
        <f>SUM(H8457:H8464, H8466)</f>
        <v>0</v>
      </c>
      <c r="I8468" s="28">
        <f t="shared" ref="I8468:L8468" si="490">SUM(I8457:I8464, I8466)</f>
        <v>0</v>
      </c>
      <c r="J8468" s="28">
        <f t="shared" si="490"/>
        <v>0</v>
      </c>
      <c r="K8468" s="28">
        <f t="shared" si="490"/>
        <v>0</v>
      </c>
      <c r="L8468" s="28">
        <f t="shared" si="490"/>
        <v>0</v>
      </c>
    </row>
    <row r="8469" spans="2:13" hidden="1" outlineLevel="1" x14ac:dyDescent="0.15">
      <c r="D8469" s="1"/>
      <c r="E8469" s="1"/>
      <c r="F8469" s="1"/>
      <c r="H8469" s="1"/>
      <c r="I8469" s="1"/>
      <c r="J8469" s="1"/>
      <c r="K8469" s="1"/>
      <c r="L8469" s="1"/>
    </row>
    <row r="8470" spans="2:13" s="1" customFormat="1" ht="18" hidden="1" customHeight="1" outlineLevel="1" x14ac:dyDescent="0.15">
      <c r="B8470" s="7"/>
      <c r="C8470" s="95" t="s">
        <v>322</v>
      </c>
      <c r="D8470" s="95"/>
      <c r="E8470" s="95"/>
      <c r="F8470" s="96"/>
      <c r="G8470" s="96"/>
      <c r="H8470" s="96" t="s">
        <v>4</v>
      </c>
      <c r="I8470" s="96" t="s">
        <v>5</v>
      </c>
      <c r="J8470" s="96" t="s">
        <v>6</v>
      </c>
      <c r="K8470" s="96" t="s">
        <v>257</v>
      </c>
      <c r="L8470" s="96" t="s">
        <v>258</v>
      </c>
      <c r="M8470" s="96"/>
    </row>
    <row r="8471" spans="2:13" ht="10" hidden="1" customHeight="1" outlineLevel="1" x14ac:dyDescent="0.15">
      <c r="H8471" s="1"/>
      <c r="I8471" s="1"/>
      <c r="J8471" s="1"/>
      <c r="K8471" s="1"/>
      <c r="L8471" s="1"/>
    </row>
    <row r="8472" spans="2:13" ht="15" hidden="1" customHeight="1" outlineLevel="1" x14ac:dyDescent="0.15">
      <c r="D8472" s="61" t="s">
        <v>308</v>
      </c>
      <c r="H8472" s="102" t="str" cm="1">
        <f t="array" ref="H8472">IF(OR(E8473:E8480 = "!"), "Red alert = missing data","")</f>
        <v/>
      </c>
      <c r="I8472" s="1"/>
      <c r="J8472" s="1"/>
      <c r="K8472" s="1"/>
      <c r="L8472" s="1"/>
    </row>
    <row r="8473" spans="2:13" s="1" customFormat="1" ht="15" hidden="1" customHeight="1" outlineLevel="1" x14ac:dyDescent="0.15">
      <c r="B8473" s="7"/>
      <c r="D8473" s="64" t="str">
        <f t="shared" ref="D8473:D8480" si="491">D8457</f>
        <v>[Role 1]</v>
      </c>
      <c r="E8473" s="62" t="str" cm="1">
        <f t="array" ref="E8473">IF(OR(H8457:L8457*H8473:L8473 &lt; H8457:L8457*1), "!", "")</f>
        <v/>
      </c>
      <c r="F8473" s="59" t="str">
        <f>F8444</f>
        <v>[currency code]</v>
      </c>
      <c r="H8473" s="23"/>
      <c r="I8473" s="23"/>
      <c r="J8473" s="23"/>
      <c r="K8473" s="23"/>
      <c r="L8473" s="23"/>
    </row>
    <row r="8474" spans="2:13" s="1" customFormat="1" ht="15" hidden="1" customHeight="1" outlineLevel="1" x14ac:dyDescent="0.15">
      <c r="B8474" s="7"/>
      <c r="D8474" s="64" t="str">
        <f t="shared" si="491"/>
        <v>[Role 2]</v>
      </c>
      <c r="E8474" s="62" t="str" cm="1">
        <f t="array" ref="E8474">IF(OR(H8458:L8458*H8474:L8474 &lt; H8458:L8458*1), "!", "")</f>
        <v/>
      </c>
      <c r="F8474" s="59" t="str">
        <f>F8444</f>
        <v>[currency code]</v>
      </c>
      <c r="H8474" s="23"/>
      <c r="I8474" s="23"/>
      <c r="J8474" s="23"/>
      <c r="K8474" s="23"/>
      <c r="L8474" s="23"/>
    </row>
    <row r="8475" spans="2:13" s="1" customFormat="1" ht="15" hidden="1" customHeight="1" outlineLevel="1" x14ac:dyDescent="0.15">
      <c r="B8475" s="7"/>
      <c r="D8475" s="64" t="str">
        <f t="shared" si="491"/>
        <v>[Role 3]</v>
      </c>
      <c r="E8475" s="62" t="str" cm="1">
        <f t="array" ref="E8475">IF(OR(H8459:L8459*H8475:L8475 &lt; H8459:L8459*1), "!", "")</f>
        <v/>
      </c>
      <c r="F8475" s="59" t="str">
        <f>F8444</f>
        <v>[currency code]</v>
      </c>
      <c r="H8475" s="23"/>
      <c r="I8475" s="23"/>
      <c r="J8475" s="23"/>
      <c r="K8475" s="23"/>
      <c r="L8475" s="23"/>
    </row>
    <row r="8476" spans="2:13" s="1" customFormat="1" ht="15" hidden="1" customHeight="1" outlineLevel="1" x14ac:dyDescent="0.15">
      <c r="B8476" s="7"/>
      <c r="D8476" s="64" t="str">
        <f t="shared" si="491"/>
        <v>[Role 4]</v>
      </c>
      <c r="E8476" s="62" t="str" cm="1">
        <f t="array" ref="E8476">IF(OR(H8460:L8460*H8476:L8476 &lt; H8460:L8460*1), "!", "")</f>
        <v/>
      </c>
      <c r="F8476" s="59" t="str">
        <f>F8444</f>
        <v>[currency code]</v>
      </c>
      <c r="H8476" s="23"/>
      <c r="I8476" s="23"/>
      <c r="J8476" s="23"/>
      <c r="K8476" s="23"/>
      <c r="L8476" s="23"/>
    </row>
    <row r="8477" spans="2:13" s="1" customFormat="1" ht="15" hidden="1" customHeight="1" outlineLevel="1" x14ac:dyDescent="0.15">
      <c r="B8477" s="7"/>
      <c r="D8477" s="64" t="str">
        <f t="shared" si="491"/>
        <v>[Role 5]</v>
      </c>
      <c r="E8477" s="62" t="str" cm="1">
        <f t="array" ref="E8477">IF(OR(H8461:L8461*H8477:L8477 &lt; H8461:L8461*1), "!", "")</f>
        <v/>
      </c>
      <c r="F8477" s="59" t="str">
        <f>F8444</f>
        <v>[currency code]</v>
      </c>
      <c r="H8477" s="23"/>
      <c r="I8477" s="23"/>
      <c r="J8477" s="23"/>
      <c r="K8477" s="23"/>
      <c r="L8477" s="23"/>
    </row>
    <row r="8478" spans="2:13" s="1" customFormat="1" ht="15" hidden="1" customHeight="1" outlineLevel="1" x14ac:dyDescent="0.15">
      <c r="B8478" s="7"/>
      <c r="D8478" s="64" t="str">
        <f t="shared" si="491"/>
        <v>[Role 6]</v>
      </c>
      <c r="E8478" s="62" t="str" cm="1">
        <f t="array" ref="E8478">IF(OR(H8462:L8462*H8478:L8478 &lt; H8462:L8462*1), "!", "")</f>
        <v/>
      </c>
      <c r="F8478" s="59" t="str">
        <f>F8444</f>
        <v>[currency code]</v>
      </c>
      <c r="H8478" s="23"/>
      <c r="I8478" s="23"/>
      <c r="J8478" s="23"/>
      <c r="K8478" s="23"/>
      <c r="L8478" s="23"/>
    </row>
    <row r="8479" spans="2:13" s="1" customFormat="1" ht="15" hidden="1" customHeight="1" outlineLevel="1" x14ac:dyDescent="0.15">
      <c r="B8479" s="7"/>
      <c r="D8479" s="64" t="str">
        <f t="shared" si="491"/>
        <v>[Role 7]</v>
      </c>
      <c r="E8479" s="62" t="str" cm="1">
        <f t="array" ref="E8479">IF(OR(H8463:L8463*H8479:L8479 &lt; H8463:L8463*1), "!", "")</f>
        <v/>
      </c>
      <c r="F8479" s="59" t="str">
        <f>F8444</f>
        <v>[currency code]</v>
      </c>
      <c r="H8479" s="23"/>
      <c r="I8479" s="23"/>
      <c r="J8479" s="23"/>
      <c r="K8479" s="23"/>
      <c r="L8479" s="23"/>
    </row>
    <row r="8480" spans="2:13" s="1" customFormat="1" ht="15" hidden="1" customHeight="1" outlineLevel="1" x14ac:dyDescent="0.15">
      <c r="B8480" s="7"/>
      <c r="D8480" s="64" t="str">
        <f t="shared" si="491"/>
        <v>[Role 8]</v>
      </c>
      <c r="E8480" s="62" t="str" cm="1">
        <f t="array" ref="E8480">IF(OR(H8464:L8464*H8480:L8480 &lt; H8464:L8464*1), "!", "")</f>
        <v/>
      </c>
      <c r="F8480" s="59" t="str">
        <f>F8444</f>
        <v>[currency code]</v>
      </c>
      <c r="H8480" s="23"/>
      <c r="I8480" s="23"/>
      <c r="J8480" s="23"/>
      <c r="K8480" s="23"/>
      <c r="L8480" s="23"/>
    </row>
    <row r="8481" spans="2:13" ht="10" hidden="1" customHeight="1" outlineLevel="1" x14ac:dyDescent="0.15">
      <c r="D8481" s="1"/>
      <c r="E8481" s="1"/>
      <c r="F8481" s="1"/>
      <c r="H8481" s="1"/>
      <c r="I8481" s="1"/>
      <c r="J8481" s="1"/>
      <c r="K8481" s="1"/>
      <c r="L8481" s="1"/>
    </row>
    <row r="8482" spans="2:13" ht="15" hidden="1" customHeight="1" outlineLevel="1" x14ac:dyDescent="0.15">
      <c r="D8482" s="61" t="s">
        <v>309</v>
      </c>
      <c r="E8482" s="1"/>
      <c r="F8482" s="1"/>
      <c r="H8482" s="104" t="s">
        <v>326</v>
      </c>
      <c r="I8482" s="1"/>
      <c r="J8482" s="1"/>
      <c r="K8482" s="1"/>
      <c r="L8482" s="1"/>
    </row>
    <row r="8483" spans="2:13" s="1" customFormat="1" ht="15" hidden="1" customHeight="1" outlineLevel="1" x14ac:dyDescent="0.15">
      <c r="B8483" s="7"/>
      <c r="D8483" s="64" t="str">
        <f t="shared" ref="D8483:D8490" si="492">D8457</f>
        <v>[Role 1]</v>
      </c>
      <c r="E8483" s="43"/>
      <c r="F8483" s="8" t="str">
        <f t="shared" ref="F8483:F8490" si="493">ReportingCurrency</f>
        <v>USD</v>
      </c>
      <c r="H8483" s="28">
        <f>IF(OR(H8446=0, H8457=0), 0, H8473/H8446)</f>
        <v>0</v>
      </c>
      <c r="I8483" s="28">
        <f>IF(OR(I8446=0, I8457=0), 0, I8473/I8446)</f>
        <v>0</v>
      </c>
      <c r="J8483" s="28">
        <f>IF(OR(J8446=0, J8457=0), 0, J8473/J8446)</f>
        <v>0</v>
      </c>
      <c r="K8483" s="28">
        <f>IF(OR(K8446=0, K8457=0), 0, K8473/K8446)</f>
        <v>0</v>
      </c>
      <c r="L8483" s="28">
        <f>IF(OR(L8446=0, L8457=0), 0, L8473/L8446)</f>
        <v>0</v>
      </c>
    </row>
    <row r="8484" spans="2:13" s="1" customFormat="1" ht="15" hidden="1" customHeight="1" outlineLevel="1" x14ac:dyDescent="0.15">
      <c r="B8484" s="7"/>
      <c r="D8484" s="64" t="str">
        <f t="shared" si="492"/>
        <v>[Role 2]</v>
      </c>
      <c r="E8484" s="43"/>
      <c r="F8484" s="8" t="str">
        <f t="shared" si="493"/>
        <v>USD</v>
      </c>
      <c r="H8484" s="28">
        <f>IF(OR(H8446=0, H8458=0), 0, H8474/H8446)</f>
        <v>0</v>
      </c>
      <c r="I8484" s="28">
        <f>IF(OR(I8446=0, I8458=0), 0, I8474/I8446)</f>
        <v>0</v>
      </c>
      <c r="J8484" s="28">
        <f>IF(OR(J8446=0, J8458=0), 0, J8474/J8446)</f>
        <v>0</v>
      </c>
      <c r="K8484" s="28">
        <f>IF(OR(K8446=0, K8458=0), 0, K8474/K8446)</f>
        <v>0</v>
      </c>
      <c r="L8484" s="28">
        <f>IF(OR(L8446=0, L8458=0), 0, L8474/L8446)</f>
        <v>0</v>
      </c>
    </row>
    <row r="8485" spans="2:13" s="1" customFormat="1" ht="15" hidden="1" customHeight="1" outlineLevel="1" x14ac:dyDescent="0.15">
      <c r="B8485" s="7"/>
      <c r="D8485" s="64" t="str">
        <f t="shared" si="492"/>
        <v>[Role 3]</v>
      </c>
      <c r="E8485" s="43"/>
      <c r="F8485" s="8" t="str">
        <f t="shared" si="493"/>
        <v>USD</v>
      </c>
      <c r="H8485" s="28">
        <f>IF(OR(H8446=0, H8459=0), 0, H8475/H8446)</f>
        <v>0</v>
      </c>
      <c r="I8485" s="28">
        <f>IF(OR(I8446=0, I8459=0), 0, I8475/I8446)</f>
        <v>0</v>
      </c>
      <c r="J8485" s="28">
        <f>IF(OR(J8446=0, J8459=0), 0, J8475/J8446)</f>
        <v>0</v>
      </c>
      <c r="K8485" s="28">
        <f>IF(OR(K8446=0, K8459=0), 0, K8475/K8446)</f>
        <v>0</v>
      </c>
      <c r="L8485" s="28">
        <f>IF(OR(L8446=0, L8459=0), 0, L8475/L8446)</f>
        <v>0</v>
      </c>
    </row>
    <row r="8486" spans="2:13" s="1" customFormat="1" ht="15" hidden="1" customHeight="1" outlineLevel="1" x14ac:dyDescent="0.15">
      <c r="B8486" s="7"/>
      <c r="D8486" s="64" t="str">
        <f t="shared" si="492"/>
        <v>[Role 4]</v>
      </c>
      <c r="E8486" s="43"/>
      <c r="F8486" s="8" t="str">
        <f t="shared" si="493"/>
        <v>USD</v>
      </c>
      <c r="H8486" s="28">
        <f>IF(OR(H8446=0, H8460=0), 0, H8476/H8446)</f>
        <v>0</v>
      </c>
      <c r="I8486" s="28">
        <f>IF(OR(I8446=0, I8460=0), 0, I8476/I8446)</f>
        <v>0</v>
      </c>
      <c r="J8486" s="28">
        <f>IF(OR(J8446=0, J8460=0), 0, J8476/J8446)</f>
        <v>0</v>
      </c>
      <c r="K8486" s="28">
        <f>IF(OR(K8446=0, K8460=0), 0, K8476/K8446)</f>
        <v>0</v>
      </c>
      <c r="L8486" s="28">
        <f>IF(OR(L8446=0, L8460=0), 0, L8476/L8446)</f>
        <v>0</v>
      </c>
    </row>
    <row r="8487" spans="2:13" s="1" customFormat="1" ht="15" hidden="1" customHeight="1" outlineLevel="1" x14ac:dyDescent="0.15">
      <c r="B8487" s="7"/>
      <c r="D8487" s="64" t="str">
        <f t="shared" si="492"/>
        <v>[Role 5]</v>
      </c>
      <c r="E8487" s="43"/>
      <c r="F8487" s="8" t="str">
        <f t="shared" si="493"/>
        <v>USD</v>
      </c>
      <c r="H8487" s="28">
        <f>IF(OR(H8446=0, H8461=0), 0, H8477/H8446)</f>
        <v>0</v>
      </c>
      <c r="I8487" s="28">
        <f>IF(OR(I8446=0, I8461=0), 0, I8477/I8446)</f>
        <v>0</v>
      </c>
      <c r="J8487" s="28">
        <f>IF(OR(J8446=0, J8461=0), 0, J8477/J8446)</f>
        <v>0</v>
      </c>
      <c r="K8487" s="28">
        <f>IF(OR(K8446=0, K8461=0), 0, K8477/K8446)</f>
        <v>0</v>
      </c>
      <c r="L8487" s="28">
        <f>IF(OR(L8446=0, L8461=0), 0, L8477/L8446)</f>
        <v>0</v>
      </c>
    </row>
    <row r="8488" spans="2:13" s="1" customFormat="1" ht="15" hidden="1" customHeight="1" outlineLevel="1" x14ac:dyDescent="0.15">
      <c r="B8488" s="7"/>
      <c r="D8488" s="64" t="str">
        <f t="shared" si="492"/>
        <v>[Role 6]</v>
      </c>
      <c r="E8488" s="43"/>
      <c r="F8488" s="8" t="str">
        <f t="shared" si="493"/>
        <v>USD</v>
      </c>
      <c r="H8488" s="28">
        <f>IF(OR(H8446=0, H8462=0), 0, H8478/H8446)</f>
        <v>0</v>
      </c>
      <c r="I8488" s="28">
        <f>IF(OR(I8446=0, I8462=0), 0, I8478/I8446)</f>
        <v>0</v>
      </c>
      <c r="J8488" s="28">
        <f>IF(OR(J8446=0, J8462=0), 0, J8478/J8446)</f>
        <v>0</v>
      </c>
      <c r="K8488" s="28">
        <f>IF(OR(K8446=0, K8462=0), 0, K8478/K8446)</f>
        <v>0</v>
      </c>
      <c r="L8488" s="28">
        <f>IF(OR(L8446=0, L8462=0), 0, L8478/L8446)</f>
        <v>0</v>
      </c>
    </row>
    <row r="8489" spans="2:13" s="1" customFormat="1" ht="15" hidden="1" customHeight="1" outlineLevel="1" x14ac:dyDescent="0.15">
      <c r="B8489" s="7"/>
      <c r="D8489" s="64" t="str">
        <f t="shared" si="492"/>
        <v>[Role 7]</v>
      </c>
      <c r="E8489" s="43"/>
      <c r="F8489" s="8" t="str">
        <f t="shared" si="493"/>
        <v>USD</v>
      </c>
      <c r="H8489" s="28">
        <f>IF(OR(H8446=0, H8463=0), 0, H8479/H8446)</f>
        <v>0</v>
      </c>
      <c r="I8489" s="28">
        <f>IF(OR(I8446=0, I8463=0), 0, I8479/I8446)</f>
        <v>0</v>
      </c>
      <c r="J8489" s="28">
        <f>IF(OR(J8446=0, J8463=0), 0, J8479/J8446)</f>
        <v>0</v>
      </c>
      <c r="K8489" s="28">
        <f>IF(OR(K8446=0, K8463=0), 0, K8479/K8446)</f>
        <v>0</v>
      </c>
      <c r="L8489" s="28">
        <f>IF(OR(L8446=0, L8463=0), 0, L8479/L8446)</f>
        <v>0</v>
      </c>
    </row>
    <row r="8490" spans="2:13" s="1" customFormat="1" ht="15" hidden="1" customHeight="1" outlineLevel="1" x14ac:dyDescent="0.15">
      <c r="B8490" s="7"/>
      <c r="D8490" s="64" t="str">
        <f t="shared" si="492"/>
        <v>[Role 8]</v>
      </c>
      <c r="E8490" s="43"/>
      <c r="F8490" s="8" t="str">
        <f t="shared" si="493"/>
        <v>USD</v>
      </c>
      <c r="H8490" s="28">
        <f>IF(OR(H8446=0, H8464=0), 0, H8480/H8446)</f>
        <v>0</v>
      </c>
      <c r="I8490" s="28">
        <f>IF(OR(I8446=0, I8464=0), 0, I8480/I8446)</f>
        <v>0</v>
      </c>
      <c r="J8490" s="28">
        <f>IF(OR(J8446=0, J8464=0), 0, J8480/J8446)</f>
        <v>0</v>
      </c>
      <c r="K8490" s="28">
        <f>IF(OR(K8446=0, K8464=0), 0, K8480/K8446)</f>
        <v>0</v>
      </c>
      <c r="L8490" s="28">
        <f>IF(OR(L8446=0, L8464=0), 0, L8480/L8446)</f>
        <v>0</v>
      </c>
    </row>
    <row r="8491" spans="2:13" hidden="1" outlineLevel="1" x14ac:dyDescent="0.15"/>
    <row r="8492" spans="2:13" s="1" customFormat="1" ht="18" hidden="1" customHeight="1" outlineLevel="1" x14ac:dyDescent="0.15">
      <c r="B8492" s="7"/>
      <c r="C8492" s="95" t="s">
        <v>10</v>
      </c>
      <c r="D8492" s="95"/>
      <c r="E8492" s="95"/>
      <c r="F8492" s="96"/>
      <c r="G8492" s="96"/>
      <c r="H8492" s="103" t="s">
        <v>4</v>
      </c>
      <c r="I8492" s="96" t="s">
        <v>5</v>
      </c>
      <c r="J8492" s="96" t="s">
        <v>6</v>
      </c>
      <c r="K8492" s="96" t="s">
        <v>257</v>
      </c>
      <c r="L8492" s="96" t="s">
        <v>258</v>
      </c>
      <c r="M8492" s="96"/>
    </row>
    <row r="8493" spans="2:13" ht="10" hidden="1" customHeight="1" outlineLevel="1" x14ac:dyDescent="0.15"/>
    <row r="8494" spans="2:13" s="1" customFormat="1" ht="15" hidden="1" customHeight="1" outlineLevel="1" x14ac:dyDescent="0.15">
      <c r="B8494" s="7"/>
      <c r="D8494" s="9" t="s">
        <v>17</v>
      </c>
      <c r="F8494" s="8" t="s">
        <v>9</v>
      </c>
      <c r="H8494" s="29">
        <f>H8468</f>
        <v>0</v>
      </c>
      <c r="I8494" s="29">
        <f>I8468</f>
        <v>0</v>
      </c>
      <c r="J8494" s="29">
        <f>J8468</f>
        <v>0</v>
      </c>
      <c r="K8494" s="29">
        <f>K8468</f>
        <v>0</v>
      </c>
      <c r="L8494" s="29">
        <f>L8468</f>
        <v>0</v>
      </c>
    </row>
    <row r="8495" spans="2:13" ht="4" hidden="1" customHeight="1" outlineLevel="1" x14ac:dyDescent="0.15">
      <c r="D8495" s="9"/>
      <c r="F8495" s="1"/>
      <c r="H8495" s="1"/>
      <c r="I8495" s="1"/>
      <c r="J8495" s="1"/>
      <c r="K8495" s="1"/>
      <c r="L8495" s="1"/>
    </row>
    <row r="8496" spans="2:13" s="1" customFormat="1" ht="15" hidden="1" customHeight="1" outlineLevel="1" x14ac:dyDescent="0.15">
      <c r="B8496" s="7"/>
      <c r="D8496" s="9" t="s">
        <v>249</v>
      </c>
      <c r="F8496" s="8" t="s">
        <v>9</v>
      </c>
      <c r="H8496" s="29" cm="1">
        <f t="array" ref="H8496">SUM(H8457:H8464 * (H8473:H8480 &lt;H8444))</f>
        <v>0</v>
      </c>
      <c r="I8496" s="29" cm="1">
        <f t="array" ref="I8496">SUM(I8457:I8464 * (I8473:I8480 &lt;I8444))</f>
        <v>0</v>
      </c>
      <c r="J8496" s="29" cm="1">
        <f t="array" ref="J8496">SUM(J8457:J8464 * (J8473:J8480 &lt;J8444))</f>
        <v>0</v>
      </c>
      <c r="K8496" s="29" cm="1">
        <f t="array" ref="K8496">SUM(K8457:K8464 * (K8473:K8480 &lt;K8444))</f>
        <v>0</v>
      </c>
      <c r="L8496" s="29" cm="1">
        <f t="array" ref="L8496">SUM(L8457:L8464 * (L8473:L8480 &lt;L8444))</f>
        <v>0</v>
      </c>
    </row>
    <row r="8497" spans="2:13" ht="4" hidden="1" customHeight="1" outlineLevel="1" x14ac:dyDescent="0.15">
      <c r="D8497" s="9"/>
      <c r="F8497" s="1"/>
      <c r="H8497" s="1"/>
      <c r="I8497" s="1"/>
      <c r="J8497" s="1"/>
      <c r="K8497" s="1"/>
      <c r="L8497" s="1"/>
    </row>
    <row r="8498" spans="2:13" s="1" customFormat="1" ht="15" hidden="1" customHeight="1" outlineLevel="1" x14ac:dyDescent="0.15">
      <c r="B8498" s="7"/>
      <c r="D8498" s="9" t="s">
        <v>11</v>
      </c>
      <c r="F8498" s="8" t="str">
        <f>ReportingCurrencyUnitLables</f>
        <v>USD 000s</v>
      </c>
      <c r="H8498" s="29">
        <f>H8448 * H8468 / 1000</f>
        <v>0</v>
      </c>
      <c r="I8498" s="105">
        <f t="shared" ref="I8498:L8498" si="494">I8448 * I8468 / 1000</f>
        <v>0</v>
      </c>
      <c r="J8498" s="29">
        <f t="shared" si="494"/>
        <v>0</v>
      </c>
      <c r="K8498" s="29">
        <f t="shared" si="494"/>
        <v>0</v>
      </c>
      <c r="L8498" s="29">
        <f t="shared" si="494"/>
        <v>0</v>
      </c>
    </row>
    <row r="8499" spans="2:13" ht="4" hidden="1" customHeight="1" outlineLevel="1" x14ac:dyDescent="0.15">
      <c r="D8499" s="9"/>
      <c r="F8499" s="1"/>
      <c r="H8499" s="1"/>
      <c r="I8499" s="1"/>
      <c r="J8499" s="1"/>
      <c r="K8499" s="1"/>
      <c r="L8499" s="1"/>
    </row>
    <row r="8500" spans="2:13" s="1" customFormat="1" ht="15" hidden="1" customHeight="1" outlineLevel="1" x14ac:dyDescent="0.15">
      <c r="B8500" s="7"/>
      <c r="D8500" s="9" t="s">
        <v>13</v>
      </c>
      <c r="F8500" s="8" t="s">
        <v>14</v>
      </c>
      <c r="H8500" s="30">
        <f>IF(H8494=0,0,H8496 / H8494)</f>
        <v>0</v>
      </c>
      <c r="I8500" s="30">
        <f>IF(I8494=0,0,I8496 / I8494)</f>
        <v>0</v>
      </c>
      <c r="J8500" s="30">
        <f>IF(J8494=0,0,J8496 / J8494)</f>
        <v>0</v>
      </c>
      <c r="K8500" s="30">
        <f>IF(K8494=0,0,K8496 / K8494)</f>
        <v>0</v>
      </c>
      <c r="L8500" s="30">
        <f>IF(L8494=0,0,L8496 / L8494)</f>
        <v>0</v>
      </c>
    </row>
    <row r="8501" spans="2:13" ht="4" hidden="1" customHeight="1" outlineLevel="1" x14ac:dyDescent="0.15">
      <c r="D8501" s="9"/>
      <c r="F8501" s="1"/>
      <c r="H8501" s="1"/>
      <c r="I8501" s="1"/>
      <c r="J8501" s="1"/>
      <c r="K8501" s="1"/>
      <c r="L8501" s="1"/>
    </row>
    <row r="8502" spans="2:13" ht="15" hidden="1" customHeight="1" outlineLevel="1" x14ac:dyDescent="0.15">
      <c r="D8502" s="9" t="s">
        <v>301</v>
      </c>
      <c r="F8502" s="8" t="str">
        <f>ReportingCurrencyUnitLables</f>
        <v>USD 000s</v>
      </c>
      <c r="G8502" s="1"/>
      <c r="H8502" s="105" cm="1">
        <f t="array" ref="H8502">SUM((H8483:H8490&lt;H8448) * (H8448 - H8483:H8490) * H8457:H8464) / 1000</f>
        <v>0</v>
      </c>
      <c r="I8502" s="105" cm="1">
        <f t="array" ref="I8502">SUM((I8483:I8490&lt;I8448) * (I8448 - I8483:I8490) * I8457:I8464) / 1000</f>
        <v>0</v>
      </c>
      <c r="J8502" s="105" cm="1">
        <f t="array" ref="J8502">SUM((J8483:J8490&lt;J8448) * (J8448 - J8483:J8490) * J8457:J8464) / 1000</f>
        <v>0</v>
      </c>
      <c r="K8502" s="105" cm="1">
        <f t="array" ref="K8502">SUM((K8483:K8490&lt;K8448) * (K8448 - K8483:K8490) * K8457:K8464) / 1000</f>
        <v>0</v>
      </c>
      <c r="L8502" s="105" cm="1">
        <f t="array" ref="L8502">SUM((L8483:L8490&lt;L8448) * (L8448 - L8483:L8490) * L8457:L8464) / 1000</f>
        <v>0</v>
      </c>
    </row>
    <row r="8503" spans="2:13" ht="4" hidden="1" customHeight="1" outlineLevel="1" x14ac:dyDescent="0.15">
      <c r="D8503" s="9"/>
      <c r="F8503" s="1"/>
      <c r="H8503" s="1"/>
      <c r="I8503" s="1"/>
      <c r="J8503" s="1"/>
      <c r="K8503" s="1"/>
      <c r="L8503" s="1"/>
    </row>
    <row r="8504" spans="2:13" s="1" customFormat="1" ht="15" hidden="1" customHeight="1" outlineLevel="1" x14ac:dyDescent="0.15">
      <c r="B8504" s="7"/>
      <c r="D8504" s="9" t="s">
        <v>252</v>
      </c>
      <c r="F8504" s="8" t="s">
        <v>250</v>
      </c>
      <c r="H8504" s="30">
        <f>IF(H8498=0, 0, H8502/H8498)</f>
        <v>0</v>
      </c>
      <c r="I8504" s="30">
        <f>IF(I8498=0, 0, I8502/I8498)</f>
        <v>0</v>
      </c>
      <c r="J8504" s="30">
        <f>IF(J8498=0, 0, J8502/J8498)</f>
        <v>0</v>
      </c>
      <c r="K8504" s="30">
        <f>IF(K8498=0, 0, K8502/K8498)</f>
        <v>0</v>
      </c>
      <c r="L8504" s="30">
        <f>IF(L8498=0, 0, L8502/L8498)</f>
        <v>0</v>
      </c>
    </row>
    <row r="8505" spans="2:13" ht="4" hidden="1" customHeight="1" outlineLevel="1" x14ac:dyDescent="0.15">
      <c r="D8505" s="9"/>
      <c r="F8505" s="1"/>
      <c r="H8505" s="1"/>
      <c r="I8505" s="1"/>
      <c r="J8505" s="1"/>
      <c r="K8505" s="1"/>
      <c r="L8505" s="1"/>
    </row>
    <row r="8506" spans="2:13" s="1" customFormat="1" ht="15" hidden="1" customHeight="1" outlineLevel="1" x14ac:dyDescent="0.15">
      <c r="B8506" s="7"/>
      <c r="C8506" s="7"/>
      <c r="D8506" s="9" t="s">
        <v>251</v>
      </c>
      <c r="F8506" s="8" t="s">
        <v>259</v>
      </c>
      <c r="H8506" s="31"/>
      <c r="I8506" s="30">
        <f>IF(H8504=0, 0, -(I8504-H8504) / H8504)</f>
        <v>0</v>
      </c>
      <c r="J8506" s="30">
        <f>IF(I8504=0, 0, -(J8504-I8504) / I8504)</f>
        <v>0</v>
      </c>
      <c r="K8506" s="30">
        <f>IF(J8504=0, 0, -(K8504-J8504) / J8504)</f>
        <v>0</v>
      </c>
      <c r="L8506" s="30">
        <f>IF(K8504=0, 0, -(L8504-K8504) / K8504)</f>
        <v>0</v>
      </c>
    </row>
    <row r="8507" spans="2:13" hidden="1" outlineLevel="1" x14ac:dyDescent="0.15"/>
    <row r="8508" spans="2:13" s="1" customFormat="1" ht="18" hidden="1" customHeight="1" outlineLevel="1" x14ac:dyDescent="0.15">
      <c r="B8508" s="7"/>
      <c r="C8508" s="95" t="s">
        <v>241</v>
      </c>
      <c r="D8508" s="95"/>
      <c r="E8508" s="97">
        <f>IF(AND(J8435 = "Yes", OR(ISBLANK(Worker_Type_Filter), Worker_Type_Filter = H8440),
 OR(ISBLANK(Country_Filter), Country_Filter = J8440)), 1, 0)</f>
        <v>1</v>
      </c>
      <c r="F8508" s="96"/>
      <c r="G8508" s="96"/>
      <c r="H8508" s="96" t="s">
        <v>4</v>
      </c>
      <c r="I8508" s="96" t="s">
        <v>5</v>
      </c>
      <c r="J8508" s="96" t="s">
        <v>6</v>
      </c>
      <c r="K8508" s="96" t="s">
        <v>257</v>
      </c>
      <c r="L8508" s="96" t="s">
        <v>258</v>
      </c>
      <c r="M8508" s="96"/>
    </row>
    <row r="8509" spans="2:13" ht="10" hidden="1" customHeight="1" outlineLevel="1" x14ac:dyDescent="0.15">
      <c r="C8509" s="44" t="s">
        <v>248</v>
      </c>
    </row>
    <row r="8510" spans="2:13" ht="4" hidden="1" customHeight="1" outlineLevel="1" x14ac:dyDescent="0.15"/>
    <row r="8511" spans="2:13" s="1" customFormat="1" ht="15" hidden="1" customHeight="1" outlineLevel="1" x14ac:dyDescent="0.15">
      <c r="B8511" s="7"/>
      <c r="C8511" s="19">
        <v>1</v>
      </c>
      <c r="D8511" s="9" t="s">
        <v>17</v>
      </c>
      <c r="F8511" s="8" t="s">
        <v>9</v>
      </c>
      <c r="H8511" s="29">
        <f>H8494 * $E8508</f>
        <v>0</v>
      </c>
      <c r="I8511" s="29">
        <f>I8494 * $E8508</f>
        <v>0</v>
      </c>
      <c r="J8511" s="29">
        <f>J8494 * $E8508</f>
        <v>0</v>
      </c>
      <c r="K8511" s="29">
        <f>K8494 * $E8508</f>
        <v>0</v>
      </c>
      <c r="L8511" s="29">
        <f>L8494 * $E8508</f>
        <v>0</v>
      </c>
    </row>
    <row r="8512" spans="2:13" ht="4" hidden="1" customHeight="1" outlineLevel="1" x14ac:dyDescent="0.15">
      <c r="D8512" s="9"/>
      <c r="F8512" s="1"/>
      <c r="H8512" s="1"/>
      <c r="I8512" s="1"/>
      <c r="J8512" s="1"/>
      <c r="K8512" s="1"/>
      <c r="L8512" s="1"/>
    </row>
    <row r="8513" spans="2:14" s="1" customFormat="1" ht="15" hidden="1" customHeight="1" outlineLevel="1" x14ac:dyDescent="0.15">
      <c r="B8513" s="7"/>
      <c r="C8513" s="19">
        <v>2</v>
      </c>
      <c r="D8513" s="9" t="s">
        <v>249</v>
      </c>
      <c r="F8513" s="8" t="s">
        <v>9</v>
      </c>
      <c r="H8513" s="29">
        <f>H8496 * $E8508</f>
        <v>0</v>
      </c>
      <c r="I8513" s="29">
        <f>I8496 * $E8508</f>
        <v>0</v>
      </c>
      <c r="J8513" s="29">
        <f>J8496 * $E8508</f>
        <v>0</v>
      </c>
      <c r="K8513" s="29">
        <f>K8496 * $E8508</f>
        <v>0</v>
      </c>
      <c r="L8513" s="29">
        <f>L8496 * $E8508</f>
        <v>0</v>
      </c>
    </row>
    <row r="8514" spans="2:14" ht="4" hidden="1" customHeight="1" outlineLevel="1" x14ac:dyDescent="0.15">
      <c r="D8514" s="9"/>
      <c r="F8514" s="1"/>
      <c r="H8514" s="1"/>
      <c r="I8514" s="1"/>
      <c r="J8514" s="1"/>
      <c r="K8514" s="1"/>
      <c r="L8514" s="1"/>
    </row>
    <row r="8515" spans="2:14" s="1" customFormat="1" ht="15" hidden="1" customHeight="1" outlineLevel="1" x14ac:dyDescent="0.15">
      <c r="B8515" s="7"/>
      <c r="C8515" s="19">
        <v>3</v>
      </c>
      <c r="D8515" s="9" t="s">
        <v>11</v>
      </c>
      <c r="F8515" s="8" t="str">
        <f>ReportingCurrencyUnitLables</f>
        <v>USD 000s</v>
      </c>
      <c r="H8515" s="29">
        <f>H8498 * $E8508</f>
        <v>0</v>
      </c>
      <c r="I8515" s="29">
        <f>I8498 * $E8508</f>
        <v>0</v>
      </c>
      <c r="J8515" s="29">
        <f>J8498 * $E8508</f>
        <v>0</v>
      </c>
      <c r="K8515" s="29">
        <f>K8498 * $E8508</f>
        <v>0</v>
      </c>
      <c r="L8515" s="29">
        <f>L8498 * $E8508</f>
        <v>0</v>
      </c>
    </row>
    <row r="8516" spans="2:14" ht="4" hidden="1" customHeight="1" outlineLevel="1" x14ac:dyDescent="0.15">
      <c r="D8516" s="9"/>
      <c r="F8516" s="1"/>
      <c r="H8516" s="1"/>
      <c r="I8516" s="1"/>
      <c r="J8516" s="1"/>
      <c r="K8516" s="1"/>
      <c r="L8516" s="1"/>
    </row>
    <row r="8517" spans="2:14" s="1" customFormat="1" ht="15" hidden="1" customHeight="1" outlineLevel="1" x14ac:dyDescent="0.15">
      <c r="B8517" s="7"/>
      <c r="C8517" s="19">
        <v>4</v>
      </c>
      <c r="D8517" s="9" t="s">
        <v>256</v>
      </c>
      <c r="F8517" s="8" t="str">
        <f>ReportingCurrencyUnitLables</f>
        <v>USD 000s</v>
      </c>
      <c r="H8517" s="29">
        <f>H8502 * $E8508</f>
        <v>0</v>
      </c>
      <c r="I8517" s="29">
        <f>I8502 * $E8508</f>
        <v>0</v>
      </c>
      <c r="J8517" s="29">
        <f>J8502 * $E8508</f>
        <v>0</v>
      </c>
      <c r="K8517" s="29">
        <f>K8502 * $E8508</f>
        <v>0</v>
      </c>
      <c r="L8517" s="29">
        <f>L8502 * $E8508</f>
        <v>0</v>
      </c>
    </row>
    <row r="8518" spans="2:14" ht="4" hidden="1" customHeight="1" outlineLevel="1" x14ac:dyDescent="0.15">
      <c r="D8518" s="9"/>
      <c r="F8518" s="1"/>
      <c r="H8518" s="1"/>
      <c r="I8518" s="1"/>
      <c r="J8518" s="1"/>
      <c r="K8518" s="1"/>
      <c r="L8518" s="1"/>
    </row>
    <row r="8519" spans="2:14" ht="10" hidden="1" customHeight="1" outlineLevel="1" x14ac:dyDescent="0.15">
      <c r="B8519" s="45"/>
      <c r="C8519" s="41"/>
      <c r="D8519" s="41"/>
      <c r="E8519" s="41"/>
      <c r="F8519" s="41"/>
      <c r="G8519" s="41"/>
      <c r="H8519" s="41"/>
      <c r="I8519" s="46"/>
      <c r="J8519" s="46"/>
      <c r="K8519" s="46"/>
      <c r="L8519" s="41"/>
      <c r="M8519" s="41"/>
      <c r="N8519" s="1"/>
    </row>
    <row r="8520" spans="2:14" ht="10" customHeight="1" x14ac:dyDescent="0.15">
      <c r="B8520" s="45"/>
      <c r="C8520" s="41"/>
      <c r="D8520" s="41"/>
      <c r="E8520" s="41"/>
      <c r="F8520" s="41"/>
      <c r="G8520" s="41"/>
      <c r="H8520" s="41"/>
      <c r="I8520" s="46"/>
      <c r="J8520" s="46"/>
      <c r="K8520" s="46"/>
      <c r="L8520" s="41"/>
      <c r="M8520" s="41"/>
      <c r="N8520" s="1"/>
    </row>
    <row r="8521" spans="2:14" s="1" customFormat="1" ht="19" collapsed="1" x14ac:dyDescent="0.15">
      <c r="B8521" s="87" cm="1">
        <f t="array" aca="1" ref="B8521" ca="1">MAX($B$2:OFFSET(B8521,-1,0)+1)</f>
        <v>100</v>
      </c>
      <c r="C8521" s="88" t="str">
        <f>UPPER(J8526) &amp;" / " &amp; K8526  &amp; " / " &amp; L8526 &amp; " / " &amp; H8526</f>
        <v xml:space="preserve"> /  /  / </v>
      </c>
      <c r="D8521" s="88"/>
      <c r="E8521" s="41"/>
      <c r="F8521" s="41"/>
      <c r="G8521" s="41"/>
      <c r="H8521" s="62" t="str">
        <f>IF(COUNTIF(E8523:E8603, "!")&gt;0, "!", "")</f>
        <v/>
      </c>
      <c r="I8521" s="18" t="s">
        <v>240</v>
      </c>
      <c r="J8521" s="2" t="s">
        <v>210</v>
      </c>
      <c r="K8521" s="18" t="s">
        <v>266</v>
      </c>
      <c r="L8521" s="42">
        <f>E8594</f>
        <v>1</v>
      </c>
      <c r="M8521" s="41"/>
    </row>
    <row r="8522" spans="2:14" s="1" customFormat="1" ht="4" hidden="1" customHeight="1" outlineLevel="1" x14ac:dyDescent="0.15">
      <c r="B8522" s="92"/>
      <c r="C8522" s="93"/>
      <c r="D8522" s="93"/>
      <c r="E8522" s="93"/>
      <c r="F8522" s="93"/>
      <c r="G8522" s="93"/>
      <c r="H8522" s="93"/>
      <c r="I8522" s="94"/>
      <c r="J8522" s="94"/>
      <c r="K8522" s="94"/>
      <c r="L8522" s="93"/>
      <c r="M8522" s="93"/>
    </row>
    <row r="8523" spans="2:14" ht="10" hidden="1" customHeight="1" outlineLevel="1" x14ac:dyDescent="0.15"/>
    <row r="8524" spans="2:14" ht="15" hidden="1" customHeight="1" outlineLevel="1" x14ac:dyDescent="0.15">
      <c r="D8524" s="1"/>
      <c r="E8524" s="1"/>
      <c r="H8524" s="4" t="s">
        <v>1</v>
      </c>
      <c r="J8524" s="4" t="s">
        <v>0</v>
      </c>
      <c r="K8524" s="4" t="s">
        <v>209</v>
      </c>
      <c r="L8524" s="4" t="s">
        <v>263</v>
      </c>
    </row>
    <row r="8525" spans="2:14" ht="5" hidden="1" customHeight="1" outlineLevel="1" x14ac:dyDescent="0.15">
      <c r="D8525" s="1"/>
      <c r="E8525" s="1"/>
      <c r="H8525" s="1"/>
      <c r="J8525" s="1"/>
      <c r="K8525" s="1"/>
      <c r="L8525" s="1"/>
    </row>
    <row r="8526" spans="2:14" ht="15" hidden="1" customHeight="1" outlineLevel="1" x14ac:dyDescent="0.15">
      <c r="D8526" s="9" t="s">
        <v>2</v>
      </c>
      <c r="E8526" s="1"/>
      <c r="H8526" s="2"/>
      <c r="J8526" s="2"/>
      <c r="K8526" s="2"/>
      <c r="L8526" s="2"/>
    </row>
    <row r="8527" spans="2:14" hidden="1" outlineLevel="1" x14ac:dyDescent="0.15">
      <c r="D8527" s="1"/>
      <c r="E8527" s="1"/>
      <c r="F8527" s="1"/>
      <c r="H8527" s="1"/>
      <c r="I8527" s="1"/>
      <c r="J8527" s="1"/>
      <c r="K8527" s="1"/>
      <c r="L8527" s="1"/>
    </row>
    <row r="8528" spans="2:14" s="1" customFormat="1" ht="18" hidden="1" customHeight="1" outlineLevel="1" x14ac:dyDescent="0.15">
      <c r="B8528" s="7"/>
      <c r="C8528" s="95" t="s">
        <v>3</v>
      </c>
      <c r="D8528" s="95"/>
      <c r="E8528" s="95"/>
      <c r="F8528" s="96"/>
      <c r="G8528" s="96"/>
      <c r="H8528" s="96" t="s">
        <v>4</v>
      </c>
      <c r="I8528" s="96" t="s">
        <v>5</v>
      </c>
      <c r="J8528" s="96" t="s">
        <v>6</v>
      </c>
      <c r="K8528" s="96" t="s">
        <v>257</v>
      </c>
      <c r="L8528" s="96" t="s">
        <v>258</v>
      </c>
      <c r="M8528" s="96"/>
    </row>
    <row r="8529" spans="2:13" ht="10" hidden="1" customHeight="1" outlineLevel="1" x14ac:dyDescent="0.15">
      <c r="H8529" s="1"/>
      <c r="I8529" s="1"/>
      <c r="J8529" s="1"/>
      <c r="K8529" s="1"/>
      <c r="L8529" s="1"/>
    </row>
    <row r="8530" spans="2:13" s="1" customFormat="1" ht="15" hidden="1" customHeight="1" outlineLevel="1" x14ac:dyDescent="0.15">
      <c r="B8530" s="7"/>
      <c r="D8530" s="9" t="s">
        <v>3</v>
      </c>
      <c r="F8530" s="17" t="s">
        <v>331</v>
      </c>
      <c r="H8530" s="22"/>
      <c r="I8530" s="22"/>
      <c r="J8530" s="22"/>
      <c r="K8530" s="22"/>
      <c r="L8530" s="22"/>
    </row>
    <row r="8531" spans="2:13" ht="4" hidden="1" customHeight="1" outlineLevel="1" x14ac:dyDescent="0.15">
      <c r="D8531" s="1"/>
      <c r="E8531" s="1"/>
      <c r="F8531" s="1"/>
      <c r="H8531" s="1"/>
      <c r="I8531" s="1"/>
      <c r="J8531" s="1"/>
      <c r="K8531" s="1"/>
      <c r="L8531" s="1"/>
    </row>
    <row r="8532" spans="2:13" s="1" customFormat="1" ht="15" hidden="1" customHeight="1" outlineLevel="1" x14ac:dyDescent="0.15">
      <c r="B8532" s="7"/>
      <c r="D8532" s="9" t="s">
        <v>246</v>
      </c>
      <c r="F8532" s="8" t="str">
        <f>F8534 &amp; ":" &amp; F8530</f>
        <v>USD:[currency code]</v>
      </c>
      <c r="H8532" s="24"/>
      <c r="I8532" s="24"/>
      <c r="J8532" s="24"/>
      <c r="K8532" s="24"/>
      <c r="L8532" s="24"/>
    </row>
    <row r="8533" spans="2:13" ht="4" hidden="1" customHeight="1" outlineLevel="1" x14ac:dyDescent="0.15">
      <c r="D8533" s="1"/>
      <c r="E8533" s="1"/>
      <c r="F8533" s="1"/>
      <c r="H8533" s="1"/>
      <c r="I8533" s="1"/>
      <c r="J8533" s="1"/>
      <c r="K8533" s="1"/>
      <c r="L8533" s="1"/>
    </row>
    <row r="8534" spans="2:13" s="1" customFormat="1" ht="15" hidden="1" customHeight="1" outlineLevel="1" x14ac:dyDescent="0.15">
      <c r="B8534" s="7"/>
      <c r="D8534" s="9" t="s">
        <v>16</v>
      </c>
      <c r="F8534" s="8" t="str">
        <f>ReportingCurrency</f>
        <v>USD</v>
      </c>
      <c r="H8534" s="28">
        <f>IF(H8532=0, 0, H8530/H8532)</f>
        <v>0</v>
      </c>
      <c r="I8534" s="28">
        <f>IF(I8532=0, 0, I8530/I8532)</f>
        <v>0</v>
      </c>
      <c r="J8534" s="28">
        <f>IF(J8532=0, 0, J8530/J8532)</f>
        <v>0</v>
      </c>
      <c r="K8534" s="28">
        <f>IF(K8532=0, 0, K8530/K8532)</f>
        <v>0</v>
      </c>
      <c r="L8534" s="28">
        <f>IF(L8532=0, 0, L8530/L8532)</f>
        <v>0</v>
      </c>
    </row>
    <row r="8535" spans="2:13" ht="4" hidden="1" customHeight="1" outlineLevel="1" x14ac:dyDescent="0.15">
      <c r="D8535" s="1"/>
      <c r="E8535" s="1"/>
      <c r="F8535" s="1"/>
      <c r="H8535" s="1"/>
      <c r="I8535" s="1"/>
      <c r="J8535" s="1"/>
      <c r="K8535" s="1"/>
      <c r="L8535" s="1"/>
    </row>
    <row r="8536" spans="2:13" s="1" customFormat="1" ht="15" hidden="1" customHeight="1" outlineLevel="1" x14ac:dyDescent="0.15">
      <c r="B8536" s="7"/>
      <c r="D8536" s="9" t="s">
        <v>253</v>
      </c>
      <c r="F8536" s="8" t="s">
        <v>254</v>
      </c>
      <c r="H8536" s="2"/>
      <c r="I8536" s="2"/>
      <c r="J8536" s="2"/>
      <c r="K8536" s="2"/>
      <c r="L8536" s="2"/>
    </row>
    <row r="8537" spans="2:13" ht="4" hidden="1" customHeight="1" outlineLevel="1" x14ac:dyDescent="0.15">
      <c r="D8537" s="1"/>
      <c r="E8537" s="1"/>
      <c r="F8537" s="1"/>
      <c r="H8537" s="1"/>
      <c r="I8537" s="1"/>
      <c r="J8537" s="1"/>
      <c r="K8537" s="1"/>
      <c r="L8537" s="1"/>
    </row>
    <row r="8538" spans="2:13" s="1" customFormat="1" ht="15" hidden="1" customHeight="1" outlineLevel="1" x14ac:dyDescent="0.15">
      <c r="B8538" s="7"/>
      <c r="D8538" s="9" t="s">
        <v>279</v>
      </c>
      <c r="F8538" s="8" t="s">
        <v>255</v>
      </c>
      <c r="H8538" s="25"/>
      <c r="I8538" s="25"/>
      <c r="J8538" s="25"/>
      <c r="K8538" s="25"/>
      <c r="L8538" s="25"/>
    </row>
    <row r="8539" spans="2:13" hidden="1" outlineLevel="1" x14ac:dyDescent="0.15">
      <c r="D8539" s="1"/>
      <c r="E8539" s="1"/>
      <c r="F8539" s="1"/>
      <c r="H8539" s="1"/>
      <c r="I8539" s="1"/>
      <c r="J8539" s="1"/>
      <c r="K8539" s="1"/>
      <c r="L8539" s="1"/>
    </row>
    <row r="8540" spans="2:13" s="1" customFormat="1" ht="18" hidden="1" customHeight="1" outlineLevel="1" x14ac:dyDescent="0.15">
      <c r="B8540" s="7"/>
      <c r="C8540" s="95" t="s">
        <v>8</v>
      </c>
      <c r="D8540" s="95"/>
      <c r="E8540" s="95"/>
      <c r="F8540" s="96"/>
      <c r="G8540" s="96"/>
      <c r="H8540" s="96" t="s">
        <v>4</v>
      </c>
      <c r="I8540" s="96" t="s">
        <v>5</v>
      </c>
      <c r="J8540" s="96" t="s">
        <v>6</v>
      </c>
      <c r="K8540" s="96" t="s">
        <v>257</v>
      </c>
      <c r="L8540" s="96" t="s">
        <v>258</v>
      </c>
      <c r="M8540" s="96"/>
    </row>
    <row r="8541" spans="2:13" ht="10" hidden="1" customHeight="1" outlineLevel="1" x14ac:dyDescent="0.15">
      <c r="H8541" s="1"/>
      <c r="I8541" s="1"/>
      <c r="J8541" s="1"/>
      <c r="K8541" s="1"/>
      <c r="L8541" s="1"/>
    </row>
    <row r="8542" spans="2:13" ht="15" hidden="1" customHeight="1" outlineLevel="1" x14ac:dyDescent="0.15">
      <c r="D8542" s="9" t="s">
        <v>323</v>
      </c>
      <c r="E8542" s="1"/>
      <c r="F8542" s="1"/>
      <c r="H8542" s="65"/>
      <c r="I8542" s="1"/>
      <c r="J8542" s="1"/>
      <c r="K8542" s="1"/>
      <c r="L8542" s="1"/>
    </row>
    <row r="8543" spans="2:13" s="1" customFormat="1" ht="15" hidden="1" customHeight="1" outlineLevel="1" x14ac:dyDescent="0.15">
      <c r="B8543" s="7"/>
      <c r="D8543" s="63" t="s">
        <v>317</v>
      </c>
      <c r="F8543" s="8" t="s">
        <v>18</v>
      </c>
      <c r="H8543" s="23"/>
      <c r="I8543" s="23"/>
      <c r="J8543" s="23"/>
      <c r="K8543" s="23"/>
      <c r="L8543" s="23"/>
    </row>
    <row r="8544" spans="2:13" s="1" customFormat="1" ht="15" hidden="1" customHeight="1" outlineLevel="1" x14ac:dyDescent="0.15">
      <c r="B8544" s="7"/>
      <c r="D8544" s="63" t="s">
        <v>302</v>
      </c>
      <c r="F8544" s="8" t="s">
        <v>18</v>
      </c>
      <c r="H8544" s="23"/>
      <c r="I8544" s="23"/>
      <c r="J8544" s="23"/>
      <c r="K8544" s="23"/>
      <c r="L8544" s="23"/>
    </row>
    <row r="8545" spans="2:13" s="1" customFormat="1" ht="15" hidden="1" customHeight="1" outlineLevel="1" x14ac:dyDescent="0.15">
      <c r="B8545" s="7"/>
      <c r="D8545" s="63" t="s">
        <v>303</v>
      </c>
      <c r="F8545" s="8" t="s">
        <v>18</v>
      </c>
      <c r="H8545" s="23"/>
      <c r="I8545" s="23"/>
      <c r="J8545" s="23"/>
      <c r="K8545" s="23"/>
      <c r="L8545" s="23"/>
    </row>
    <row r="8546" spans="2:13" s="1" customFormat="1" ht="15" hidden="1" customHeight="1" outlineLevel="1" x14ac:dyDescent="0.15">
      <c r="B8546" s="7"/>
      <c r="D8546" s="63" t="s">
        <v>304</v>
      </c>
      <c r="F8546" s="8" t="s">
        <v>18</v>
      </c>
      <c r="H8546" s="23"/>
      <c r="I8546" s="23"/>
      <c r="J8546" s="23"/>
      <c r="K8546" s="23"/>
      <c r="L8546" s="23"/>
    </row>
    <row r="8547" spans="2:13" s="1" customFormat="1" ht="15" hidden="1" customHeight="1" outlineLevel="1" x14ac:dyDescent="0.15">
      <c r="B8547" s="7"/>
      <c r="D8547" s="63" t="s">
        <v>318</v>
      </c>
      <c r="F8547" s="8" t="s">
        <v>18</v>
      </c>
      <c r="H8547" s="23"/>
      <c r="I8547" s="23"/>
      <c r="J8547" s="23"/>
      <c r="K8547" s="23"/>
      <c r="L8547" s="23"/>
    </row>
    <row r="8548" spans="2:13" s="1" customFormat="1" ht="15" hidden="1" customHeight="1" outlineLevel="1" x14ac:dyDescent="0.15">
      <c r="B8548" s="7"/>
      <c r="D8548" s="63" t="s">
        <v>319</v>
      </c>
      <c r="F8548" s="8" t="s">
        <v>18</v>
      </c>
      <c r="H8548" s="23"/>
      <c r="I8548" s="23"/>
      <c r="J8548" s="23"/>
      <c r="K8548" s="23"/>
      <c r="L8548" s="23"/>
    </row>
    <row r="8549" spans="2:13" s="1" customFormat="1" ht="15" hidden="1" customHeight="1" outlineLevel="1" x14ac:dyDescent="0.15">
      <c r="B8549" s="7"/>
      <c r="D8549" s="63" t="s">
        <v>320</v>
      </c>
      <c r="F8549" s="8" t="s">
        <v>18</v>
      </c>
      <c r="H8549" s="23"/>
      <c r="I8549" s="23"/>
      <c r="J8549" s="23"/>
      <c r="K8549" s="23"/>
      <c r="L8549" s="23"/>
    </row>
    <row r="8550" spans="2:13" s="1" customFormat="1" ht="15" hidden="1" customHeight="1" outlineLevel="1" x14ac:dyDescent="0.15">
      <c r="B8550" s="7"/>
      <c r="D8550" s="63" t="s">
        <v>321</v>
      </c>
      <c r="F8550" s="8" t="s">
        <v>18</v>
      </c>
      <c r="H8550" s="23"/>
      <c r="I8550" s="23"/>
      <c r="J8550" s="23"/>
      <c r="K8550" s="23"/>
      <c r="L8550" s="23"/>
    </row>
    <row r="8551" spans="2:13" ht="4" hidden="1" customHeight="1" outlineLevel="1" x14ac:dyDescent="0.15">
      <c r="D8551" s="1"/>
      <c r="E8551" s="1"/>
      <c r="F8551" s="1"/>
      <c r="H8551" s="1"/>
      <c r="I8551" s="1"/>
      <c r="J8551" s="1"/>
      <c r="K8551" s="1"/>
      <c r="L8551" s="1"/>
    </row>
    <row r="8552" spans="2:13" s="1" customFormat="1" ht="15" hidden="1" customHeight="1" outlineLevel="1" x14ac:dyDescent="0.15">
      <c r="B8552" s="7"/>
      <c r="D8552" s="66" t="s">
        <v>327</v>
      </c>
      <c r="F8552" s="8" t="s">
        <v>18</v>
      </c>
      <c r="H8552" s="23"/>
      <c r="I8552" s="23"/>
      <c r="J8552" s="23"/>
      <c r="K8552" s="23"/>
      <c r="L8552" s="23"/>
    </row>
    <row r="8553" spans="2:13" ht="4" hidden="1" customHeight="1" outlineLevel="1" x14ac:dyDescent="0.15">
      <c r="D8553" s="1"/>
      <c r="E8553" s="1"/>
      <c r="F8553" s="1"/>
      <c r="H8553" s="1"/>
      <c r="I8553" s="1"/>
      <c r="J8553" s="1"/>
      <c r="K8553" s="1"/>
      <c r="L8553" s="1"/>
    </row>
    <row r="8554" spans="2:13" s="1" customFormat="1" ht="15" hidden="1" customHeight="1" outlineLevel="1" x14ac:dyDescent="0.15">
      <c r="B8554" s="7"/>
      <c r="D8554" s="60" t="s">
        <v>310</v>
      </c>
      <c r="E8554"/>
      <c r="F8554" s="8" t="s">
        <v>18</v>
      </c>
      <c r="H8554" s="28">
        <f>SUM(H8543:H8550, H8552)</f>
        <v>0</v>
      </c>
      <c r="I8554" s="28">
        <f t="shared" ref="I8554:L8554" si="495">SUM(I8543:I8550, I8552)</f>
        <v>0</v>
      </c>
      <c r="J8554" s="28">
        <f t="shared" si="495"/>
        <v>0</v>
      </c>
      <c r="K8554" s="28">
        <f t="shared" si="495"/>
        <v>0</v>
      </c>
      <c r="L8554" s="28">
        <f t="shared" si="495"/>
        <v>0</v>
      </c>
    </row>
    <row r="8555" spans="2:13" hidden="1" outlineLevel="1" x14ac:dyDescent="0.15">
      <c r="D8555" s="1"/>
      <c r="E8555" s="1"/>
      <c r="F8555" s="1"/>
      <c r="H8555" s="1"/>
      <c r="I8555" s="1"/>
      <c r="J8555" s="1"/>
      <c r="K8555" s="1"/>
      <c r="L8555" s="1"/>
    </row>
    <row r="8556" spans="2:13" s="1" customFormat="1" ht="18" hidden="1" customHeight="1" outlineLevel="1" x14ac:dyDescent="0.15">
      <c r="B8556" s="7"/>
      <c r="C8556" s="95" t="s">
        <v>322</v>
      </c>
      <c r="D8556" s="95"/>
      <c r="E8556" s="95"/>
      <c r="F8556" s="96"/>
      <c r="G8556" s="96"/>
      <c r="H8556" s="96" t="s">
        <v>4</v>
      </c>
      <c r="I8556" s="96" t="s">
        <v>5</v>
      </c>
      <c r="J8556" s="96" t="s">
        <v>6</v>
      </c>
      <c r="K8556" s="96" t="s">
        <v>257</v>
      </c>
      <c r="L8556" s="96" t="s">
        <v>258</v>
      </c>
      <c r="M8556" s="96"/>
    </row>
    <row r="8557" spans="2:13" ht="10" hidden="1" customHeight="1" outlineLevel="1" x14ac:dyDescent="0.15">
      <c r="H8557" s="1"/>
      <c r="I8557" s="1"/>
      <c r="J8557" s="1"/>
      <c r="K8557" s="1"/>
      <c r="L8557" s="1"/>
    </row>
    <row r="8558" spans="2:13" ht="15" hidden="1" customHeight="1" outlineLevel="1" x14ac:dyDescent="0.15">
      <c r="D8558" s="61" t="s">
        <v>308</v>
      </c>
      <c r="H8558" s="102" t="str" cm="1">
        <f t="array" ref="H8558">IF(OR(E8559:E8566 = "!"), "Red alert = missing data","")</f>
        <v/>
      </c>
      <c r="I8558" s="1"/>
      <c r="J8558" s="1"/>
      <c r="K8558" s="1"/>
      <c r="L8558" s="1"/>
    </row>
    <row r="8559" spans="2:13" s="1" customFormat="1" ht="15" hidden="1" customHeight="1" outlineLevel="1" x14ac:dyDescent="0.15">
      <c r="B8559" s="7"/>
      <c r="D8559" s="64" t="str">
        <f t="shared" ref="D8559:D8566" si="496">D8543</f>
        <v>[Role 1]</v>
      </c>
      <c r="E8559" s="62" t="str" cm="1">
        <f t="array" ref="E8559">IF(OR(H8543:L8543*H8559:L8559 &lt; H8543:L8543*1), "!", "")</f>
        <v/>
      </c>
      <c r="F8559" s="59" t="str">
        <f>F8530</f>
        <v>[currency code]</v>
      </c>
      <c r="H8559" s="23"/>
      <c r="I8559" s="23"/>
      <c r="J8559" s="23"/>
      <c r="K8559" s="23"/>
      <c r="L8559" s="23"/>
    </row>
    <row r="8560" spans="2:13" s="1" customFormat="1" ht="15" hidden="1" customHeight="1" outlineLevel="1" x14ac:dyDescent="0.15">
      <c r="B8560" s="7"/>
      <c r="D8560" s="64" t="str">
        <f t="shared" si="496"/>
        <v>[Role 2]</v>
      </c>
      <c r="E8560" s="62" t="str" cm="1">
        <f t="array" ref="E8560">IF(OR(H8544:L8544*H8560:L8560 &lt; H8544:L8544*1), "!", "")</f>
        <v/>
      </c>
      <c r="F8560" s="59" t="str">
        <f>F8530</f>
        <v>[currency code]</v>
      </c>
      <c r="H8560" s="23"/>
      <c r="I8560" s="23"/>
      <c r="J8560" s="23"/>
      <c r="K8560" s="23"/>
      <c r="L8560" s="23"/>
    </row>
    <row r="8561" spans="2:12" s="1" customFormat="1" ht="15" hidden="1" customHeight="1" outlineLevel="1" x14ac:dyDescent="0.15">
      <c r="B8561" s="7"/>
      <c r="D8561" s="64" t="str">
        <f t="shared" si="496"/>
        <v>[Role 3]</v>
      </c>
      <c r="E8561" s="62" t="str" cm="1">
        <f t="array" ref="E8561">IF(OR(H8545:L8545*H8561:L8561 &lt; H8545:L8545*1), "!", "")</f>
        <v/>
      </c>
      <c r="F8561" s="59" t="str">
        <f>F8530</f>
        <v>[currency code]</v>
      </c>
      <c r="H8561" s="23"/>
      <c r="I8561" s="23"/>
      <c r="J8561" s="23"/>
      <c r="K8561" s="23"/>
      <c r="L8561" s="23"/>
    </row>
    <row r="8562" spans="2:12" s="1" customFormat="1" ht="15" hidden="1" customHeight="1" outlineLevel="1" x14ac:dyDescent="0.15">
      <c r="B8562" s="7"/>
      <c r="D8562" s="64" t="str">
        <f t="shared" si="496"/>
        <v>[Role 4]</v>
      </c>
      <c r="E8562" s="62" t="str" cm="1">
        <f t="array" ref="E8562">IF(OR(H8546:L8546*H8562:L8562 &lt; H8546:L8546*1), "!", "")</f>
        <v/>
      </c>
      <c r="F8562" s="59" t="str">
        <f>F8530</f>
        <v>[currency code]</v>
      </c>
      <c r="H8562" s="23"/>
      <c r="I8562" s="23"/>
      <c r="J8562" s="23"/>
      <c r="K8562" s="23"/>
      <c r="L8562" s="23"/>
    </row>
    <row r="8563" spans="2:12" s="1" customFormat="1" ht="15" hidden="1" customHeight="1" outlineLevel="1" x14ac:dyDescent="0.15">
      <c r="B8563" s="7"/>
      <c r="D8563" s="64" t="str">
        <f t="shared" si="496"/>
        <v>[Role 5]</v>
      </c>
      <c r="E8563" s="62" t="str" cm="1">
        <f t="array" ref="E8563">IF(OR(H8547:L8547*H8563:L8563 &lt; H8547:L8547*1), "!", "")</f>
        <v/>
      </c>
      <c r="F8563" s="59" t="str">
        <f>F8530</f>
        <v>[currency code]</v>
      </c>
      <c r="H8563" s="23"/>
      <c r="I8563" s="23"/>
      <c r="J8563" s="23"/>
      <c r="K8563" s="23"/>
      <c r="L8563" s="23"/>
    </row>
    <row r="8564" spans="2:12" s="1" customFormat="1" ht="15" hidden="1" customHeight="1" outlineLevel="1" x14ac:dyDescent="0.15">
      <c r="B8564" s="7"/>
      <c r="D8564" s="64" t="str">
        <f t="shared" si="496"/>
        <v>[Role 6]</v>
      </c>
      <c r="E8564" s="62" t="str" cm="1">
        <f t="array" ref="E8564">IF(OR(H8548:L8548*H8564:L8564 &lt; H8548:L8548*1), "!", "")</f>
        <v/>
      </c>
      <c r="F8564" s="59" t="str">
        <f>F8530</f>
        <v>[currency code]</v>
      </c>
      <c r="H8564" s="23"/>
      <c r="I8564" s="23"/>
      <c r="J8564" s="23"/>
      <c r="K8564" s="23"/>
      <c r="L8564" s="23"/>
    </row>
    <row r="8565" spans="2:12" s="1" customFormat="1" ht="15" hidden="1" customHeight="1" outlineLevel="1" x14ac:dyDescent="0.15">
      <c r="B8565" s="7"/>
      <c r="D8565" s="64" t="str">
        <f t="shared" si="496"/>
        <v>[Role 7]</v>
      </c>
      <c r="E8565" s="62" t="str" cm="1">
        <f t="array" ref="E8565">IF(OR(H8549:L8549*H8565:L8565 &lt; H8549:L8549*1), "!", "")</f>
        <v/>
      </c>
      <c r="F8565" s="59" t="str">
        <f>F8530</f>
        <v>[currency code]</v>
      </c>
      <c r="H8565" s="23"/>
      <c r="I8565" s="23"/>
      <c r="J8565" s="23"/>
      <c r="K8565" s="23"/>
      <c r="L8565" s="23"/>
    </row>
    <row r="8566" spans="2:12" s="1" customFormat="1" ht="15" hidden="1" customHeight="1" outlineLevel="1" x14ac:dyDescent="0.15">
      <c r="B8566" s="7"/>
      <c r="D8566" s="64" t="str">
        <f t="shared" si="496"/>
        <v>[Role 8]</v>
      </c>
      <c r="E8566" s="62" t="str" cm="1">
        <f t="array" ref="E8566">IF(OR(H8550:L8550*H8566:L8566 &lt; H8550:L8550*1), "!", "")</f>
        <v/>
      </c>
      <c r="F8566" s="59" t="str">
        <f>F8530</f>
        <v>[currency code]</v>
      </c>
      <c r="H8566" s="23"/>
      <c r="I8566" s="23"/>
      <c r="J8566" s="23"/>
      <c r="K8566" s="23"/>
      <c r="L8566" s="23"/>
    </row>
    <row r="8567" spans="2:12" ht="10" hidden="1" customHeight="1" outlineLevel="1" x14ac:dyDescent="0.15">
      <c r="D8567" s="1"/>
      <c r="E8567" s="1"/>
      <c r="F8567" s="1"/>
      <c r="H8567" s="1"/>
      <c r="I8567" s="1"/>
      <c r="J8567" s="1"/>
      <c r="K8567" s="1"/>
      <c r="L8567" s="1"/>
    </row>
    <row r="8568" spans="2:12" ht="15" hidden="1" customHeight="1" outlineLevel="1" x14ac:dyDescent="0.15">
      <c r="D8568" s="61" t="s">
        <v>309</v>
      </c>
      <c r="E8568" s="1"/>
      <c r="F8568" s="1"/>
      <c r="H8568" s="104" t="s">
        <v>326</v>
      </c>
      <c r="I8568" s="1"/>
      <c r="J8568" s="1"/>
      <c r="K8568" s="1"/>
      <c r="L8568" s="1"/>
    </row>
    <row r="8569" spans="2:12" s="1" customFormat="1" ht="15" hidden="1" customHeight="1" outlineLevel="1" x14ac:dyDescent="0.15">
      <c r="B8569" s="7"/>
      <c r="D8569" s="64" t="str">
        <f t="shared" ref="D8569:D8576" si="497">D8543</f>
        <v>[Role 1]</v>
      </c>
      <c r="E8569" s="43"/>
      <c r="F8569" s="8" t="str">
        <f t="shared" ref="F8569:F8576" si="498">ReportingCurrency</f>
        <v>USD</v>
      </c>
      <c r="H8569" s="28">
        <f>IF(OR(H8532=0, H8543=0), 0, H8559/H8532)</f>
        <v>0</v>
      </c>
      <c r="I8569" s="28">
        <f>IF(OR(I8532=0, I8543=0), 0, I8559/I8532)</f>
        <v>0</v>
      </c>
      <c r="J8569" s="28">
        <f>IF(OR(J8532=0, J8543=0), 0, J8559/J8532)</f>
        <v>0</v>
      </c>
      <c r="K8569" s="28">
        <f>IF(OR(K8532=0, K8543=0), 0, K8559/K8532)</f>
        <v>0</v>
      </c>
      <c r="L8569" s="28">
        <f>IF(OR(L8532=0, L8543=0), 0, L8559/L8532)</f>
        <v>0</v>
      </c>
    </row>
    <row r="8570" spans="2:12" s="1" customFormat="1" ht="15" hidden="1" customHeight="1" outlineLevel="1" x14ac:dyDescent="0.15">
      <c r="B8570" s="7"/>
      <c r="D8570" s="64" t="str">
        <f t="shared" si="497"/>
        <v>[Role 2]</v>
      </c>
      <c r="E8570" s="43"/>
      <c r="F8570" s="8" t="str">
        <f t="shared" si="498"/>
        <v>USD</v>
      </c>
      <c r="H8570" s="28">
        <f>IF(OR(H8532=0, H8544=0), 0, H8560/H8532)</f>
        <v>0</v>
      </c>
      <c r="I8570" s="28">
        <f>IF(OR(I8532=0, I8544=0), 0, I8560/I8532)</f>
        <v>0</v>
      </c>
      <c r="J8570" s="28">
        <f>IF(OR(J8532=0, J8544=0), 0, J8560/J8532)</f>
        <v>0</v>
      </c>
      <c r="K8570" s="28">
        <f>IF(OR(K8532=0, K8544=0), 0, K8560/K8532)</f>
        <v>0</v>
      </c>
      <c r="L8570" s="28">
        <f>IF(OR(L8532=0, L8544=0), 0, L8560/L8532)</f>
        <v>0</v>
      </c>
    </row>
    <row r="8571" spans="2:12" s="1" customFormat="1" ht="15" hidden="1" customHeight="1" outlineLevel="1" x14ac:dyDescent="0.15">
      <c r="B8571" s="7"/>
      <c r="D8571" s="64" t="str">
        <f t="shared" si="497"/>
        <v>[Role 3]</v>
      </c>
      <c r="E8571" s="43"/>
      <c r="F8571" s="8" t="str">
        <f t="shared" si="498"/>
        <v>USD</v>
      </c>
      <c r="H8571" s="28">
        <f>IF(OR(H8532=0, H8545=0), 0, H8561/H8532)</f>
        <v>0</v>
      </c>
      <c r="I8571" s="28">
        <f>IF(OR(I8532=0, I8545=0), 0, I8561/I8532)</f>
        <v>0</v>
      </c>
      <c r="J8571" s="28">
        <f>IF(OR(J8532=0, J8545=0), 0, J8561/J8532)</f>
        <v>0</v>
      </c>
      <c r="K8571" s="28">
        <f>IF(OR(K8532=0, K8545=0), 0, K8561/K8532)</f>
        <v>0</v>
      </c>
      <c r="L8571" s="28">
        <f>IF(OR(L8532=0, L8545=0), 0, L8561/L8532)</f>
        <v>0</v>
      </c>
    </row>
    <row r="8572" spans="2:12" s="1" customFormat="1" ht="15" hidden="1" customHeight="1" outlineLevel="1" x14ac:dyDescent="0.15">
      <c r="B8572" s="7"/>
      <c r="D8572" s="64" t="str">
        <f t="shared" si="497"/>
        <v>[Role 4]</v>
      </c>
      <c r="E8572" s="43"/>
      <c r="F8572" s="8" t="str">
        <f t="shared" si="498"/>
        <v>USD</v>
      </c>
      <c r="H8572" s="28">
        <f>IF(OR(H8532=0, H8546=0), 0, H8562/H8532)</f>
        <v>0</v>
      </c>
      <c r="I8572" s="28">
        <f>IF(OR(I8532=0, I8546=0), 0, I8562/I8532)</f>
        <v>0</v>
      </c>
      <c r="J8572" s="28">
        <f>IF(OR(J8532=0, J8546=0), 0, J8562/J8532)</f>
        <v>0</v>
      </c>
      <c r="K8572" s="28">
        <f>IF(OR(K8532=0, K8546=0), 0, K8562/K8532)</f>
        <v>0</v>
      </c>
      <c r="L8572" s="28">
        <f>IF(OR(L8532=0, L8546=0), 0, L8562/L8532)</f>
        <v>0</v>
      </c>
    </row>
    <row r="8573" spans="2:12" s="1" customFormat="1" ht="15" hidden="1" customHeight="1" outlineLevel="1" x14ac:dyDescent="0.15">
      <c r="B8573" s="7"/>
      <c r="D8573" s="64" t="str">
        <f t="shared" si="497"/>
        <v>[Role 5]</v>
      </c>
      <c r="E8573" s="43"/>
      <c r="F8573" s="8" t="str">
        <f t="shared" si="498"/>
        <v>USD</v>
      </c>
      <c r="H8573" s="28">
        <f>IF(OR(H8532=0, H8547=0), 0, H8563/H8532)</f>
        <v>0</v>
      </c>
      <c r="I8573" s="28">
        <f>IF(OR(I8532=0, I8547=0), 0, I8563/I8532)</f>
        <v>0</v>
      </c>
      <c r="J8573" s="28">
        <f>IF(OR(J8532=0, J8547=0), 0, J8563/J8532)</f>
        <v>0</v>
      </c>
      <c r="K8573" s="28">
        <f>IF(OR(K8532=0, K8547=0), 0, K8563/K8532)</f>
        <v>0</v>
      </c>
      <c r="L8573" s="28">
        <f>IF(OR(L8532=0, L8547=0), 0, L8563/L8532)</f>
        <v>0</v>
      </c>
    </row>
    <row r="8574" spans="2:12" s="1" customFormat="1" ht="15" hidden="1" customHeight="1" outlineLevel="1" x14ac:dyDescent="0.15">
      <c r="B8574" s="7"/>
      <c r="D8574" s="64" t="str">
        <f t="shared" si="497"/>
        <v>[Role 6]</v>
      </c>
      <c r="E8574" s="43"/>
      <c r="F8574" s="8" t="str">
        <f t="shared" si="498"/>
        <v>USD</v>
      </c>
      <c r="H8574" s="28">
        <f>IF(OR(H8532=0, H8548=0), 0, H8564/H8532)</f>
        <v>0</v>
      </c>
      <c r="I8574" s="28">
        <f>IF(OR(I8532=0, I8548=0), 0, I8564/I8532)</f>
        <v>0</v>
      </c>
      <c r="J8574" s="28">
        <f>IF(OR(J8532=0, J8548=0), 0, J8564/J8532)</f>
        <v>0</v>
      </c>
      <c r="K8574" s="28">
        <f>IF(OR(K8532=0, K8548=0), 0, K8564/K8532)</f>
        <v>0</v>
      </c>
      <c r="L8574" s="28">
        <f>IF(OR(L8532=0, L8548=0), 0, L8564/L8532)</f>
        <v>0</v>
      </c>
    </row>
    <row r="8575" spans="2:12" s="1" customFormat="1" ht="15" hidden="1" customHeight="1" outlineLevel="1" x14ac:dyDescent="0.15">
      <c r="B8575" s="7"/>
      <c r="D8575" s="64" t="str">
        <f t="shared" si="497"/>
        <v>[Role 7]</v>
      </c>
      <c r="E8575" s="43"/>
      <c r="F8575" s="8" t="str">
        <f t="shared" si="498"/>
        <v>USD</v>
      </c>
      <c r="H8575" s="28">
        <f>IF(OR(H8532=0, H8549=0), 0, H8565/H8532)</f>
        <v>0</v>
      </c>
      <c r="I8575" s="28">
        <f>IF(OR(I8532=0, I8549=0), 0, I8565/I8532)</f>
        <v>0</v>
      </c>
      <c r="J8575" s="28">
        <f>IF(OR(J8532=0, J8549=0), 0, J8565/J8532)</f>
        <v>0</v>
      </c>
      <c r="K8575" s="28">
        <f>IF(OR(K8532=0, K8549=0), 0, K8565/K8532)</f>
        <v>0</v>
      </c>
      <c r="L8575" s="28">
        <f>IF(OR(L8532=0, L8549=0), 0, L8565/L8532)</f>
        <v>0</v>
      </c>
    </row>
    <row r="8576" spans="2:12" s="1" customFormat="1" ht="15" hidden="1" customHeight="1" outlineLevel="1" x14ac:dyDescent="0.15">
      <c r="B8576" s="7"/>
      <c r="D8576" s="64" t="str">
        <f t="shared" si="497"/>
        <v>[Role 8]</v>
      </c>
      <c r="E8576" s="43"/>
      <c r="F8576" s="8" t="str">
        <f t="shared" si="498"/>
        <v>USD</v>
      </c>
      <c r="H8576" s="28">
        <f>IF(OR(H8532=0, H8550=0), 0, H8566/H8532)</f>
        <v>0</v>
      </c>
      <c r="I8576" s="28">
        <f>IF(OR(I8532=0, I8550=0), 0, I8566/I8532)</f>
        <v>0</v>
      </c>
      <c r="J8576" s="28">
        <f>IF(OR(J8532=0, J8550=0), 0, J8566/J8532)</f>
        <v>0</v>
      </c>
      <c r="K8576" s="28">
        <f>IF(OR(K8532=0, K8550=0), 0, K8566/K8532)</f>
        <v>0</v>
      </c>
      <c r="L8576" s="28">
        <f>IF(OR(L8532=0, L8550=0), 0, L8566/L8532)</f>
        <v>0</v>
      </c>
    </row>
    <row r="8577" spans="2:13" hidden="1" outlineLevel="1" x14ac:dyDescent="0.15"/>
    <row r="8578" spans="2:13" s="1" customFormat="1" ht="18" hidden="1" customHeight="1" outlineLevel="1" x14ac:dyDescent="0.15">
      <c r="B8578" s="7"/>
      <c r="C8578" s="95" t="s">
        <v>10</v>
      </c>
      <c r="D8578" s="95"/>
      <c r="E8578" s="95"/>
      <c r="F8578" s="96"/>
      <c r="G8578" s="96"/>
      <c r="H8578" s="103" t="s">
        <v>4</v>
      </c>
      <c r="I8578" s="96" t="s">
        <v>5</v>
      </c>
      <c r="J8578" s="96" t="s">
        <v>6</v>
      </c>
      <c r="K8578" s="96" t="s">
        <v>257</v>
      </c>
      <c r="L8578" s="96" t="s">
        <v>258</v>
      </c>
      <c r="M8578" s="96"/>
    </row>
    <row r="8579" spans="2:13" ht="10" hidden="1" customHeight="1" outlineLevel="1" x14ac:dyDescent="0.15"/>
    <row r="8580" spans="2:13" s="1" customFormat="1" ht="15" hidden="1" customHeight="1" outlineLevel="1" x14ac:dyDescent="0.15">
      <c r="B8580" s="7"/>
      <c r="D8580" s="9" t="s">
        <v>17</v>
      </c>
      <c r="F8580" s="8" t="s">
        <v>9</v>
      </c>
      <c r="H8580" s="29">
        <f>H8554</f>
        <v>0</v>
      </c>
      <c r="I8580" s="29">
        <f>I8554</f>
        <v>0</v>
      </c>
      <c r="J8580" s="29">
        <f>J8554</f>
        <v>0</v>
      </c>
      <c r="K8580" s="29">
        <f>K8554</f>
        <v>0</v>
      </c>
      <c r="L8580" s="29">
        <f>L8554</f>
        <v>0</v>
      </c>
    </row>
    <row r="8581" spans="2:13" ht="4" hidden="1" customHeight="1" outlineLevel="1" x14ac:dyDescent="0.15">
      <c r="D8581" s="9"/>
      <c r="F8581" s="1"/>
      <c r="H8581" s="1"/>
      <c r="I8581" s="1"/>
      <c r="J8581" s="1"/>
      <c r="K8581" s="1"/>
      <c r="L8581" s="1"/>
    </row>
    <row r="8582" spans="2:13" s="1" customFormat="1" ht="15" hidden="1" customHeight="1" outlineLevel="1" x14ac:dyDescent="0.15">
      <c r="B8582" s="7"/>
      <c r="D8582" s="9" t="s">
        <v>249</v>
      </c>
      <c r="F8582" s="8" t="s">
        <v>9</v>
      </c>
      <c r="H8582" s="29" cm="1">
        <f t="array" ref="H8582">SUM(H8543:H8550 * (H8559:H8566 &lt;H8530))</f>
        <v>0</v>
      </c>
      <c r="I8582" s="29" cm="1">
        <f t="array" ref="I8582">SUM(I8543:I8550 * (I8559:I8566 &lt;I8530))</f>
        <v>0</v>
      </c>
      <c r="J8582" s="29" cm="1">
        <f t="array" ref="J8582">SUM(J8543:J8550 * (J8559:J8566 &lt;J8530))</f>
        <v>0</v>
      </c>
      <c r="K8582" s="29" cm="1">
        <f t="array" ref="K8582">SUM(K8543:K8550 * (K8559:K8566 &lt;K8530))</f>
        <v>0</v>
      </c>
      <c r="L8582" s="29" cm="1">
        <f t="array" ref="L8582">SUM(L8543:L8550 * (L8559:L8566 &lt;L8530))</f>
        <v>0</v>
      </c>
    </row>
    <row r="8583" spans="2:13" ht="4" hidden="1" customHeight="1" outlineLevel="1" x14ac:dyDescent="0.15">
      <c r="D8583" s="9"/>
      <c r="F8583" s="1"/>
      <c r="H8583" s="1"/>
      <c r="I8583" s="1"/>
      <c r="J8583" s="1"/>
      <c r="K8583" s="1"/>
      <c r="L8583" s="1"/>
    </row>
    <row r="8584" spans="2:13" s="1" customFormat="1" ht="15" hidden="1" customHeight="1" outlineLevel="1" x14ac:dyDescent="0.15">
      <c r="B8584" s="7"/>
      <c r="D8584" s="9" t="s">
        <v>11</v>
      </c>
      <c r="F8584" s="8" t="str">
        <f>ReportingCurrencyUnitLables</f>
        <v>USD 000s</v>
      </c>
      <c r="H8584" s="29">
        <f>H8534 * H8554 / 1000</f>
        <v>0</v>
      </c>
      <c r="I8584" s="105">
        <f t="shared" ref="I8584:L8584" si="499">I8534 * I8554 / 1000</f>
        <v>0</v>
      </c>
      <c r="J8584" s="29">
        <f t="shared" si="499"/>
        <v>0</v>
      </c>
      <c r="K8584" s="29">
        <f t="shared" si="499"/>
        <v>0</v>
      </c>
      <c r="L8584" s="29">
        <f t="shared" si="499"/>
        <v>0</v>
      </c>
    </row>
    <row r="8585" spans="2:13" ht="4" hidden="1" customHeight="1" outlineLevel="1" x14ac:dyDescent="0.15">
      <c r="D8585" s="9"/>
      <c r="F8585" s="1"/>
      <c r="H8585" s="1"/>
      <c r="I8585" s="1"/>
      <c r="J8585" s="1"/>
      <c r="K8585" s="1"/>
      <c r="L8585" s="1"/>
    </row>
    <row r="8586" spans="2:13" s="1" customFormat="1" ht="15" hidden="1" customHeight="1" outlineLevel="1" x14ac:dyDescent="0.15">
      <c r="B8586" s="7"/>
      <c r="D8586" s="9" t="s">
        <v>13</v>
      </c>
      <c r="F8586" s="8" t="s">
        <v>14</v>
      </c>
      <c r="H8586" s="30">
        <f>IF(H8580=0,0,H8582 / H8580)</f>
        <v>0</v>
      </c>
      <c r="I8586" s="30">
        <f>IF(I8580=0,0,I8582 / I8580)</f>
        <v>0</v>
      </c>
      <c r="J8586" s="30">
        <f>IF(J8580=0,0,J8582 / J8580)</f>
        <v>0</v>
      </c>
      <c r="K8586" s="30">
        <f>IF(K8580=0,0,K8582 / K8580)</f>
        <v>0</v>
      </c>
      <c r="L8586" s="30">
        <f>IF(L8580=0,0,L8582 / L8580)</f>
        <v>0</v>
      </c>
    </row>
    <row r="8587" spans="2:13" ht="4" hidden="1" customHeight="1" outlineLevel="1" x14ac:dyDescent="0.15">
      <c r="D8587" s="9"/>
      <c r="F8587" s="1"/>
      <c r="H8587" s="1"/>
      <c r="I8587" s="1"/>
      <c r="J8587" s="1"/>
      <c r="K8587" s="1"/>
      <c r="L8587" s="1"/>
    </row>
    <row r="8588" spans="2:13" ht="15" hidden="1" customHeight="1" outlineLevel="1" x14ac:dyDescent="0.15">
      <c r="D8588" s="9" t="s">
        <v>301</v>
      </c>
      <c r="F8588" s="8" t="str">
        <f>ReportingCurrencyUnitLables</f>
        <v>USD 000s</v>
      </c>
      <c r="G8588" s="1"/>
      <c r="H8588" s="105" cm="1">
        <f t="array" ref="H8588">SUM((H8569:H8576&lt;H8534) * (H8534 - H8569:H8576) * H8543:H8550) / 1000</f>
        <v>0</v>
      </c>
      <c r="I8588" s="105" cm="1">
        <f t="array" ref="I8588">SUM((I8569:I8576&lt;I8534) * (I8534 - I8569:I8576) * I8543:I8550) / 1000</f>
        <v>0</v>
      </c>
      <c r="J8588" s="105" cm="1">
        <f t="array" ref="J8588">SUM((J8569:J8576&lt;J8534) * (J8534 - J8569:J8576) * J8543:J8550) / 1000</f>
        <v>0</v>
      </c>
      <c r="K8588" s="105" cm="1">
        <f t="array" ref="K8588">SUM((K8569:K8576&lt;K8534) * (K8534 - K8569:K8576) * K8543:K8550) / 1000</f>
        <v>0</v>
      </c>
      <c r="L8588" s="105" cm="1">
        <f t="array" ref="L8588">SUM((L8569:L8576&lt;L8534) * (L8534 - L8569:L8576) * L8543:L8550) / 1000</f>
        <v>0</v>
      </c>
    </row>
    <row r="8589" spans="2:13" ht="4" hidden="1" customHeight="1" outlineLevel="1" x14ac:dyDescent="0.15">
      <c r="D8589" s="9"/>
      <c r="F8589" s="1"/>
      <c r="H8589" s="1"/>
      <c r="I8589" s="1"/>
      <c r="J8589" s="1"/>
      <c r="K8589" s="1"/>
      <c r="L8589" s="1"/>
    </row>
    <row r="8590" spans="2:13" s="1" customFormat="1" ht="15" hidden="1" customHeight="1" outlineLevel="1" x14ac:dyDescent="0.15">
      <c r="B8590" s="7"/>
      <c r="D8590" s="9" t="s">
        <v>252</v>
      </c>
      <c r="F8590" s="8" t="s">
        <v>250</v>
      </c>
      <c r="H8590" s="30">
        <f>IF(H8584=0, 0, H8588/H8584)</f>
        <v>0</v>
      </c>
      <c r="I8590" s="30">
        <f>IF(I8584=0, 0, I8588/I8584)</f>
        <v>0</v>
      </c>
      <c r="J8590" s="30">
        <f>IF(J8584=0, 0, J8588/J8584)</f>
        <v>0</v>
      </c>
      <c r="K8590" s="30">
        <f>IF(K8584=0, 0, K8588/K8584)</f>
        <v>0</v>
      </c>
      <c r="L8590" s="30">
        <f>IF(L8584=0, 0, L8588/L8584)</f>
        <v>0</v>
      </c>
    </row>
    <row r="8591" spans="2:13" ht="4" hidden="1" customHeight="1" outlineLevel="1" x14ac:dyDescent="0.15">
      <c r="D8591" s="9"/>
      <c r="F8591" s="1"/>
      <c r="H8591" s="1"/>
      <c r="I8591" s="1"/>
      <c r="J8591" s="1"/>
      <c r="K8591" s="1"/>
      <c r="L8591" s="1"/>
    </row>
    <row r="8592" spans="2:13" s="1" customFormat="1" ht="15" hidden="1" customHeight="1" outlineLevel="1" x14ac:dyDescent="0.15">
      <c r="B8592" s="7"/>
      <c r="C8592" s="7"/>
      <c r="D8592" s="9" t="s">
        <v>251</v>
      </c>
      <c r="F8592" s="8" t="s">
        <v>259</v>
      </c>
      <c r="H8592" s="31"/>
      <c r="I8592" s="30">
        <f>IF(H8590=0, 0, -(I8590-H8590) / H8590)</f>
        <v>0</v>
      </c>
      <c r="J8592" s="30">
        <f>IF(I8590=0, 0, -(J8590-I8590) / I8590)</f>
        <v>0</v>
      </c>
      <c r="K8592" s="30">
        <f>IF(J8590=0, 0, -(K8590-J8590) / J8590)</f>
        <v>0</v>
      </c>
      <c r="L8592" s="30">
        <f>IF(K8590=0, 0, -(L8590-K8590) / K8590)</f>
        <v>0</v>
      </c>
    </row>
    <row r="8593" spans="2:14" hidden="1" outlineLevel="1" x14ac:dyDescent="0.15"/>
    <row r="8594" spans="2:14" s="1" customFormat="1" ht="18" hidden="1" customHeight="1" outlineLevel="1" x14ac:dyDescent="0.15">
      <c r="B8594" s="7"/>
      <c r="C8594" s="95" t="s">
        <v>241</v>
      </c>
      <c r="D8594" s="95"/>
      <c r="E8594" s="97">
        <f>IF(AND(J8521 = "Yes", OR(ISBLANK(Worker_Type_Filter), Worker_Type_Filter = H8526),
 OR(ISBLANK(Country_Filter), Country_Filter = J8526)), 1, 0)</f>
        <v>1</v>
      </c>
      <c r="F8594" s="96"/>
      <c r="G8594" s="96"/>
      <c r="H8594" s="96" t="s">
        <v>4</v>
      </c>
      <c r="I8594" s="96" t="s">
        <v>5</v>
      </c>
      <c r="J8594" s="96" t="s">
        <v>6</v>
      </c>
      <c r="K8594" s="96" t="s">
        <v>257</v>
      </c>
      <c r="L8594" s="96" t="s">
        <v>258</v>
      </c>
      <c r="M8594" s="96"/>
    </row>
    <row r="8595" spans="2:14" ht="10" hidden="1" customHeight="1" outlineLevel="1" x14ac:dyDescent="0.15">
      <c r="C8595" s="44" t="s">
        <v>248</v>
      </c>
    </row>
    <row r="8596" spans="2:14" ht="4" hidden="1" customHeight="1" outlineLevel="1" x14ac:dyDescent="0.15"/>
    <row r="8597" spans="2:14" s="1" customFormat="1" ht="15" hidden="1" customHeight="1" outlineLevel="1" x14ac:dyDescent="0.15">
      <c r="B8597" s="7"/>
      <c r="C8597" s="19">
        <v>1</v>
      </c>
      <c r="D8597" s="9" t="s">
        <v>17</v>
      </c>
      <c r="F8597" s="8" t="s">
        <v>9</v>
      </c>
      <c r="H8597" s="29">
        <f>H8580 * $E8594</f>
        <v>0</v>
      </c>
      <c r="I8597" s="29">
        <f>I8580 * $E8594</f>
        <v>0</v>
      </c>
      <c r="J8597" s="29">
        <f>J8580 * $E8594</f>
        <v>0</v>
      </c>
      <c r="K8597" s="29">
        <f>K8580 * $E8594</f>
        <v>0</v>
      </c>
      <c r="L8597" s="29">
        <f>L8580 * $E8594</f>
        <v>0</v>
      </c>
    </row>
    <row r="8598" spans="2:14" ht="4" hidden="1" customHeight="1" outlineLevel="1" x14ac:dyDescent="0.15">
      <c r="D8598" s="9"/>
      <c r="F8598" s="1"/>
      <c r="H8598" s="1"/>
      <c r="I8598" s="1"/>
      <c r="J8598" s="1"/>
      <c r="K8598" s="1"/>
      <c r="L8598" s="1"/>
    </row>
    <row r="8599" spans="2:14" s="1" customFormat="1" ht="15" hidden="1" customHeight="1" outlineLevel="1" x14ac:dyDescent="0.15">
      <c r="B8599" s="7"/>
      <c r="C8599" s="19">
        <v>2</v>
      </c>
      <c r="D8599" s="9" t="s">
        <v>249</v>
      </c>
      <c r="F8599" s="8" t="s">
        <v>9</v>
      </c>
      <c r="H8599" s="29">
        <f>H8582 * $E8594</f>
        <v>0</v>
      </c>
      <c r="I8599" s="29">
        <f>I8582 * $E8594</f>
        <v>0</v>
      </c>
      <c r="J8599" s="29">
        <f>J8582 * $E8594</f>
        <v>0</v>
      </c>
      <c r="K8599" s="29">
        <f>K8582 * $E8594</f>
        <v>0</v>
      </c>
      <c r="L8599" s="29">
        <f>L8582 * $E8594</f>
        <v>0</v>
      </c>
    </row>
    <row r="8600" spans="2:14" ht="4" hidden="1" customHeight="1" outlineLevel="1" x14ac:dyDescent="0.15">
      <c r="D8600" s="9"/>
      <c r="F8600" s="1"/>
      <c r="H8600" s="1"/>
      <c r="I8600" s="1"/>
      <c r="J8600" s="1"/>
      <c r="K8600" s="1"/>
      <c r="L8600" s="1"/>
    </row>
    <row r="8601" spans="2:14" s="1" customFormat="1" ht="15" hidden="1" customHeight="1" outlineLevel="1" x14ac:dyDescent="0.15">
      <c r="B8601" s="7"/>
      <c r="C8601" s="19">
        <v>3</v>
      </c>
      <c r="D8601" s="9" t="s">
        <v>11</v>
      </c>
      <c r="F8601" s="8" t="str">
        <f>ReportingCurrencyUnitLables</f>
        <v>USD 000s</v>
      </c>
      <c r="H8601" s="29">
        <f>H8584 * $E8594</f>
        <v>0</v>
      </c>
      <c r="I8601" s="29">
        <f>I8584 * $E8594</f>
        <v>0</v>
      </c>
      <c r="J8601" s="29">
        <f>J8584 * $E8594</f>
        <v>0</v>
      </c>
      <c r="K8601" s="29">
        <f>K8584 * $E8594</f>
        <v>0</v>
      </c>
      <c r="L8601" s="29">
        <f>L8584 * $E8594</f>
        <v>0</v>
      </c>
    </row>
    <row r="8602" spans="2:14" ht="4" hidden="1" customHeight="1" outlineLevel="1" x14ac:dyDescent="0.15">
      <c r="D8602" s="9"/>
      <c r="F8602" s="1"/>
      <c r="H8602" s="1"/>
      <c r="I8602" s="1"/>
      <c r="J8602" s="1"/>
      <c r="K8602" s="1"/>
      <c r="L8602" s="1"/>
    </row>
    <row r="8603" spans="2:14" s="1" customFormat="1" ht="15" hidden="1" customHeight="1" outlineLevel="1" x14ac:dyDescent="0.15">
      <c r="B8603" s="7"/>
      <c r="C8603" s="19">
        <v>4</v>
      </c>
      <c r="D8603" s="9" t="s">
        <v>256</v>
      </c>
      <c r="F8603" s="8" t="str">
        <f>ReportingCurrencyUnitLables</f>
        <v>USD 000s</v>
      </c>
      <c r="H8603" s="29">
        <f>H8588 * $E8594</f>
        <v>0</v>
      </c>
      <c r="I8603" s="29">
        <f>I8588 * $E8594</f>
        <v>0</v>
      </c>
      <c r="J8603" s="29">
        <f>J8588 * $E8594</f>
        <v>0</v>
      </c>
      <c r="K8603" s="29">
        <f>K8588 * $E8594</f>
        <v>0</v>
      </c>
      <c r="L8603" s="29">
        <f>L8588 * $E8594</f>
        <v>0</v>
      </c>
    </row>
    <row r="8604" spans="2:14" ht="4" hidden="1" customHeight="1" outlineLevel="1" x14ac:dyDescent="0.15">
      <c r="D8604" s="9"/>
      <c r="F8604" s="1"/>
      <c r="H8604" s="1"/>
      <c r="I8604" s="1"/>
      <c r="J8604" s="1"/>
      <c r="K8604" s="1"/>
      <c r="L8604" s="1"/>
    </row>
    <row r="8605" spans="2:14" ht="10" hidden="1" customHeight="1" outlineLevel="1" x14ac:dyDescent="0.15">
      <c r="B8605" s="45"/>
      <c r="C8605" s="41"/>
      <c r="D8605" s="41"/>
      <c r="E8605" s="41"/>
      <c r="F8605" s="41"/>
      <c r="G8605" s="41"/>
      <c r="H8605" s="41"/>
      <c r="I8605" s="46"/>
      <c r="J8605" s="46"/>
      <c r="K8605" s="46"/>
      <c r="L8605" s="41"/>
      <c r="M8605" s="41"/>
      <c r="N8605" s="1"/>
    </row>
    <row r="8606" spans="2:14" ht="10" customHeight="1" x14ac:dyDescent="0.15"/>
  </sheetData>
  <sheetProtection sheet="1" formatRows="0"/>
  <conditionalFormatting sqref="A1:N1">
    <cfRule type="expression" dxfId="1702" priority="1995">
      <formula>COUNTIF($E:$E,"!")&gt;0</formula>
    </cfRule>
  </conditionalFormatting>
  <conditionalFormatting sqref="E29:E36 E38">
    <cfRule type="cellIs" dxfId="1601" priority="2018" operator="equal">
      <formula>"!"</formula>
    </cfRule>
  </conditionalFormatting>
  <conditionalFormatting sqref="E45:E52">
    <cfRule type="cellIs" dxfId="1600" priority="1932" operator="equal">
      <formula>"!"</formula>
    </cfRule>
  </conditionalFormatting>
  <conditionalFormatting sqref="E115:E122 E124">
    <cfRule type="cellIs" dxfId="1599" priority="1881" operator="equal">
      <formula>"!"</formula>
    </cfRule>
  </conditionalFormatting>
  <conditionalFormatting sqref="E131:E138">
    <cfRule type="cellIs" dxfId="1598" priority="1872" operator="equal">
      <formula>"!"</formula>
    </cfRule>
  </conditionalFormatting>
  <conditionalFormatting sqref="E201:E208 E210">
    <cfRule type="cellIs" dxfId="1597" priority="1862" operator="equal">
      <formula>"!"</formula>
    </cfRule>
  </conditionalFormatting>
  <conditionalFormatting sqref="E217:E224">
    <cfRule type="cellIs" dxfId="1596" priority="1853" operator="equal">
      <formula>"!"</formula>
    </cfRule>
  </conditionalFormatting>
  <conditionalFormatting sqref="E287:E294 E296">
    <cfRule type="cellIs" dxfId="1595" priority="1843" operator="equal">
      <formula>"!"</formula>
    </cfRule>
  </conditionalFormatting>
  <conditionalFormatting sqref="E303:E310">
    <cfRule type="cellIs" dxfId="1594" priority="1834" operator="equal">
      <formula>"!"</formula>
    </cfRule>
  </conditionalFormatting>
  <conditionalFormatting sqref="E373:E380 E382">
    <cfRule type="cellIs" dxfId="1593" priority="1824" operator="equal">
      <formula>"!"</formula>
    </cfRule>
  </conditionalFormatting>
  <conditionalFormatting sqref="E389:E396">
    <cfRule type="cellIs" dxfId="1592" priority="1815" operator="equal">
      <formula>"!"</formula>
    </cfRule>
  </conditionalFormatting>
  <conditionalFormatting sqref="E459:E466 E468">
    <cfRule type="cellIs" dxfId="1591" priority="1805" operator="equal">
      <formula>"!"</formula>
    </cfRule>
  </conditionalFormatting>
  <conditionalFormatting sqref="E475:E482">
    <cfRule type="cellIs" dxfId="1590" priority="1796" operator="equal">
      <formula>"!"</formula>
    </cfRule>
  </conditionalFormatting>
  <conditionalFormatting sqref="E545:E552 E554">
    <cfRule type="cellIs" dxfId="1589" priority="1786" operator="equal">
      <formula>"!"</formula>
    </cfRule>
  </conditionalFormatting>
  <conditionalFormatting sqref="E561:E568">
    <cfRule type="cellIs" dxfId="1588" priority="1777" operator="equal">
      <formula>"!"</formula>
    </cfRule>
  </conditionalFormatting>
  <conditionalFormatting sqref="E631:E638 E640">
    <cfRule type="cellIs" dxfId="1587" priority="1767" operator="equal">
      <formula>"!"</formula>
    </cfRule>
  </conditionalFormatting>
  <conditionalFormatting sqref="E647:E654">
    <cfRule type="cellIs" dxfId="1586" priority="1758" operator="equal">
      <formula>"!"</formula>
    </cfRule>
  </conditionalFormatting>
  <conditionalFormatting sqref="E717:E724 E726">
    <cfRule type="cellIs" dxfId="1585" priority="1748" operator="equal">
      <formula>"!"</formula>
    </cfRule>
  </conditionalFormatting>
  <conditionalFormatting sqref="E733:E740">
    <cfRule type="cellIs" dxfId="1584" priority="1739" operator="equal">
      <formula>"!"</formula>
    </cfRule>
  </conditionalFormatting>
  <conditionalFormatting sqref="E803:E810 E812">
    <cfRule type="cellIs" dxfId="1583" priority="1729" operator="equal">
      <formula>"!"</formula>
    </cfRule>
  </conditionalFormatting>
  <conditionalFormatting sqref="E819:E826">
    <cfRule type="cellIs" dxfId="1582" priority="1720" operator="equal">
      <formula>"!"</formula>
    </cfRule>
  </conditionalFormatting>
  <conditionalFormatting sqref="E889:E896 E898">
    <cfRule type="cellIs" dxfId="1581" priority="1710" operator="equal">
      <formula>"!"</formula>
    </cfRule>
  </conditionalFormatting>
  <conditionalFormatting sqref="E905:E912">
    <cfRule type="cellIs" dxfId="1580" priority="1701" operator="equal">
      <formula>"!"</formula>
    </cfRule>
  </conditionalFormatting>
  <conditionalFormatting sqref="E975:E982 E984">
    <cfRule type="cellIs" dxfId="1579" priority="1691" operator="equal">
      <formula>"!"</formula>
    </cfRule>
  </conditionalFormatting>
  <conditionalFormatting sqref="E991:E998">
    <cfRule type="cellIs" dxfId="1578" priority="1682" operator="equal">
      <formula>"!"</formula>
    </cfRule>
  </conditionalFormatting>
  <conditionalFormatting sqref="E1061:E1068 E1070">
    <cfRule type="cellIs" dxfId="1577" priority="1672" operator="equal">
      <formula>"!"</formula>
    </cfRule>
  </conditionalFormatting>
  <conditionalFormatting sqref="E1077:E1084">
    <cfRule type="cellIs" dxfId="1576" priority="1663" operator="equal">
      <formula>"!"</formula>
    </cfRule>
  </conditionalFormatting>
  <conditionalFormatting sqref="E1147:E1154 E1156">
    <cfRule type="cellIs" dxfId="1575" priority="1653" operator="equal">
      <formula>"!"</formula>
    </cfRule>
  </conditionalFormatting>
  <conditionalFormatting sqref="E1163:E1170">
    <cfRule type="cellIs" dxfId="1574" priority="1644" operator="equal">
      <formula>"!"</formula>
    </cfRule>
  </conditionalFormatting>
  <conditionalFormatting sqref="E1233:E1240 E1242">
    <cfRule type="cellIs" dxfId="1573" priority="1634" operator="equal">
      <formula>"!"</formula>
    </cfRule>
  </conditionalFormatting>
  <conditionalFormatting sqref="E1249:E1256">
    <cfRule type="cellIs" dxfId="1572" priority="1625" operator="equal">
      <formula>"!"</formula>
    </cfRule>
  </conditionalFormatting>
  <conditionalFormatting sqref="E1319:E1326 E1328">
    <cfRule type="cellIs" dxfId="1571" priority="1615" operator="equal">
      <formula>"!"</formula>
    </cfRule>
  </conditionalFormatting>
  <conditionalFormatting sqref="E1335:E1342">
    <cfRule type="cellIs" dxfId="1570" priority="1606" operator="equal">
      <formula>"!"</formula>
    </cfRule>
  </conditionalFormatting>
  <conditionalFormatting sqref="E1405:E1412 E1414">
    <cfRule type="cellIs" dxfId="1569" priority="1596" operator="equal">
      <formula>"!"</formula>
    </cfRule>
  </conditionalFormatting>
  <conditionalFormatting sqref="E1421:E1428">
    <cfRule type="cellIs" dxfId="1568" priority="1587" operator="equal">
      <formula>"!"</formula>
    </cfRule>
  </conditionalFormatting>
  <conditionalFormatting sqref="E1491:E1498 E1500">
    <cfRule type="cellIs" dxfId="1567" priority="1577" operator="equal">
      <formula>"!"</formula>
    </cfRule>
  </conditionalFormatting>
  <conditionalFormatting sqref="E1507:E1514">
    <cfRule type="cellIs" dxfId="1566" priority="1568" operator="equal">
      <formula>"!"</formula>
    </cfRule>
  </conditionalFormatting>
  <conditionalFormatting sqref="E1577:E1584 E1586">
    <cfRule type="cellIs" dxfId="1565" priority="1558" operator="equal">
      <formula>"!"</formula>
    </cfRule>
  </conditionalFormatting>
  <conditionalFormatting sqref="E1593:E1600">
    <cfRule type="cellIs" dxfId="1564" priority="1549" operator="equal">
      <formula>"!"</formula>
    </cfRule>
  </conditionalFormatting>
  <conditionalFormatting sqref="E1663:E1670 E1672">
    <cfRule type="cellIs" dxfId="1563" priority="1539" operator="equal">
      <formula>"!"</formula>
    </cfRule>
  </conditionalFormatting>
  <conditionalFormatting sqref="E1679:E1686">
    <cfRule type="cellIs" dxfId="1562" priority="1530" operator="equal">
      <formula>"!"</formula>
    </cfRule>
  </conditionalFormatting>
  <conditionalFormatting sqref="E1749:E1756 E1758">
    <cfRule type="cellIs" dxfId="1561" priority="1520" operator="equal">
      <formula>"!"</formula>
    </cfRule>
  </conditionalFormatting>
  <conditionalFormatting sqref="E1765:E1772">
    <cfRule type="cellIs" dxfId="1560" priority="1511" operator="equal">
      <formula>"!"</formula>
    </cfRule>
  </conditionalFormatting>
  <conditionalFormatting sqref="E1835:E1842 E1844">
    <cfRule type="cellIs" dxfId="1559" priority="1501" operator="equal">
      <formula>"!"</formula>
    </cfRule>
  </conditionalFormatting>
  <conditionalFormatting sqref="E1851:E1858">
    <cfRule type="cellIs" dxfId="1558" priority="1492" operator="equal">
      <formula>"!"</formula>
    </cfRule>
  </conditionalFormatting>
  <conditionalFormatting sqref="E1921:E1928 E1930">
    <cfRule type="cellIs" dxfId="1557" priority="1482" operator="equal">
      <formula>"!"</formula>
    </cfRule>
  </conditionalFormatting>
  <conditionalFormatting sqref="E1937:E1944">
    <cfRule type="cellIs" dxfId="1556" priority="1473" operator="equal">
      <formula>"!"</formula>
    </cfRule>
  </conditionalFormatting>
  <conditionalFormatting sqref="E2007:E2014 E2016">
    <cfRule type="cellIs" dxfId="1555" priority="1463" operator="equal">
      <formula>"!"</formula>
    </cfRule>
  </conditionalFormatting>
  <conditionalFormatting sqref="E2023:E2030">
    <cfRule type="cellIs" dxfId="1554" priority="1454" operator="equal">
      <formula>"!"</formula>
    </cfRule>
  </conditionalFormatting>
  <conditionalFormatting sqref="E2093:E2100 E2102">
    <cfRule type="cellIs" dxfId="1553" priority="1444" operator="equal">
      <formula>"!"</formula>
    </cfRule>
  </conditionalFormatting>
  <conditionalFormatting sqref="E2109:E2116">
    <cfRule type="cellIs" dxfId="1552" priority="1435" operator="equal">
      <formula>"!"</formula>
    </cfRule>
  </conditionalFormatting>
  <conditionalFormatting sqref="E2179:E2186 E2188">
    <cfRule type="cellIs" dxfId="1551" priority="1425" operator="equal">
      <formula>"!"</formula>
    </cfRule>
  </conditionalFormatting>
  <conditionalFormatting sqref="E2195:E2202">
    <cfRule type="cellIs" dxfId="1550" priority="1416" operator="equal">
      <formula>"!"</formula>
    </cfRule>
  </conditionalFormatting>
  <conditionalFormatting sqref="E2265:E2272 E2274">
    <cfRule type="cellIs" dxfId="1549" priority="1406" operator="equal">
      <formula>"!"</formula>
    </cfRule>
  </conditionalFormatting>
  <conditionalFormatting sqref="E2281:E2288">
    <cfRule type="cellIs" dxfId="1548" priority="1397" operator="equal">
      <formula>"!"</formula>
    </cfRule>
  </conditionalFormatting>
  <conditionalFormatting sqref="E2351:E2358 E2360">
    <cfRule type="cellIs" dxfId="1547" priority="1387" operator="equal">
      <formula>"!"</formula>
    </cfRule>
  </conditionalFormatting>
  <conditionalFormatting sqref="E2367:E2374">
    <cfRule type="cellIs" dxfId="1546" priority="1378" operator="equal">
      <formula>"!"</formula>
    </cfRule>
  </conditionalFormatting>
  <conditionalFormatting sqref="E2437:E2444 E2446">
    <cfRule type="cellIs" dxfId="1545" priority="1368" operator="equal">
      <formula>"!"</formula>
    </cfRule>
  </conditionalFormatting>
  <conditionalFormatting sqref="E2453:E2460">
    <cfRule type="cellIs" dxfId="1544" priority="1359" operator="equal">
      <formula>"!"</formula>
    </cfRule>
  </conditionalFormatting>
  <conditionalFormatting sqref="E2523:E2530 E2532">
    <cfRule type="cellIs" dxfId="1543" priority="1349" operator="equal">
      <formula>"!"</formula>
    </cfRule>
  </conditionalFormatting>
  <conditionalFormatting sqref="E2539:E2546">
    <cfRule type="cellIs" dxfId="1542" priority="1340" operator="equal">
      <formula>"!"</formula>
    </cfRule>
  </conditionalFormatting>
  <conditionalFormatting sqref="E2609:E2616 E2618">
    <cfRule type="cellIs" dxfId="1541" priority="1330" operator="equal">
      <formula>"!"</formula>
    </cfRule>
  </conditionalFormatting>
  <conditionalFormatting sqref="E2625:E2632">
    <cfRule type="cellIs" dxfId="1540" priority="1321" operator="equal">
      <formula>"!"</formula>
    </cfRule>
  </conditionalFormatting>
  <conditionalFormatting sqref="E2695:E2702 E2704">
    <cfRule type="cellIs" dxfId="1539" priority="1311" operator="equal">
      <formula>"!"</formula>
    </cfRule>
  </conditionalFormatting>
  <conditionalFormatting sqref="E2711:E2718">
    <cfRule type="cellIs" dxfId="1538" priority="1302" operator="equal">
      <formula>"!"</formula>
    </cfRule>
  </conditionalFormatting>
  <conditionalFormatting sqref="E2781:E2788 E2790">
    <cfRule type="cellIs" dxfId="1537" priority="1292" operator="equal">
      <formula>"!"</formula>
    </cfRule>
  </conditionalFormatting>
  <conditionalFormatting sqref="E2797:E2804">
    <cfRule type="cellIs" dxfId="1536" priority="1283" operator="equal">
      <formula>"!"</formula>
    </cfRule>
  </conditionalFormatting>
  <conditionalFormatting sqref="E2867:E2874 E2876">
    <cfRule type="cellIs" dxfId="1535" priority="1273" operator="equal">
      <formula>"!"</formula>
    </cfRule>
  </conditionalFormatting>
  <conditionalFormatting sqref="E2883:E2890">
    <cfRule type="cellIs" dxfId="1534" priority="1264" operator="equal">
      <formula>"!"</formula>
    </cfRule>
  </conditionalFormatting>
  <conditionalFormatting sqref="E2953:E2960 E2962">
    <cfRule type="cellIs" dxfId="1533" priority="1254" operator="equal">
      <formula>"!"</formula>
    </cfRule>
  </conditionalFormatting>
  <conditionalFormatting sqref="E2969:E2976">
    <cfRule type="cellIs" dxfId="1532" priority="1245" operator="equal">
      <formula>"!"</formula>
    </cfRule>
  </conditionalFormatting>
  <conditionalFormatting sqref="E3039:E3046 E3048">
    <cfRule type="cellIs" dxfId="1531" priority="1235" operator="equal">
      <formula>"!"</formula>
    </cfRule>
  </conditionalFormatting>
  <conditionalFormatting sqref="E3055:E3062">
    <cfRule type="cellIs" dxfId="1530" priority="1226" operator="equal">
      <formula>"!"</formula>
    </cfRule>
  </conditionalFormatting>
  <conditionalFormatting sqref="E3125:E3132 E3134">
    <cfRule type="cellIs" dxfId="1529" priority="1216" operator="equal">
      <formula>"!"</formula>
    </cfRule>
  </conditionalFormatting>
  <conditionalFormatting sqref="E3141:E3148">
    <cfRule type="cellIs" dxfId="1528" priority="1207" operator="equal">
      <formula>"!"</formula>
    </cfRule>
  </conditionalFormatting>
  <conditionalFormatting sqref="E3211:E3218 E3220">
    <cfRule type="cellIs" dxfId="1527" priority="1197" operator="equal">
      <formula>"!"</formula>
    </cfRule>
  </conditionalFormatting>
  <conditionalFormatting sqref="E3227:E3234">
    <cfRule type="cellIs" dxfId="1526" priority="1188" operator="equal">
      <formula>"!"</formula>
    </cfRule>
  </conditionalFormatting>
  <conditionalFormatting sqref="E3297:E3304 E3306">
    <cfRule type="cellIs" dxfId="1525" priority="1178" operator="equal">
      <formula>"!"</formula>
    </cfRule>
  </conditionalFormatting>
  <conditionalFormatting sqref="E3313:E3320">
    <cfRule type="cellIs" dxfId="1524" priority="1169" operator="equal">
      <formula>"!"</formula>
    </cfRule>
  </conditionalFormatting>
  <conditionalFormatting sqref="E3383:E3390 E3392">
    <cfRule type="cellIs" dxfId="1523" priority="1159" operator="equal">
      <formula>"!"</formula>
    </cfRule>
  </conditionalFormatting>
  <conditionalFormatting sqref="E3399:E3406">
    <cfRule type="cellIs" dxfId="1522" priority="1150" operator="equal">
      <formula>"!"</formula>
    </cfRule>
  </conditionalFormatting>
  <conditionalFormatting sqref="E3469:E3476 E3478">
    <cfRule type="cellIs" dxfId="1521" priority="1140" operator="equal">
      <formula>"!"</formula>
    </cfRule>
  </conditionalFormatting>
  <conditionalFormatting sqref="E3485:E3492">
    <cfRule type="cellIs" dxfId="1520" priority="1131" operator="equal">
      <formula>"!"</formula>
    </cfRule>
  </conditionalFormatting>
  <conditionalFormatting sqref="E3555:E3562 E3564">
    <cfRule type="cellIs" dxfId="1519" priority="1121" operator="equal">
      <formula>"!"</formula>
    </cfRule>
  </conditionalFormatting>
  <conditionalFormatting sqref="E3571:E3578">
    <cfRule type="cellIs" dxfId="1518" priority="1112" operator="equal">
      <formula>"!"</formula>
    </cfRule>
  </conditionalFormatting>
  <conditionalFormatting sqref="E3641:E3648 E3650">
    <cfRule type="cellIs" dxfId="1517" priority="1102" operator="equal">
      <formula>"!"</formula>
    </cfRule>
  </conditionalFormatting>
  <conditionalFormatting sqref="E3657:E3664">
    <cfRule type="cellIs" dxfId="1516" priority="1093" operator="equal">
      <formula>"!"</formula>
    </cfRule>
  </conditionalFormatting>
  <conditionalFormatting sqref="E3727:E3734 E3736">
    <cfRule type="cellIs" dxfId="1515" priority="1083" operator="equal">
      <formula>"!"</formula>
    </cfRule>
  </conditionalFormatting>
  <conditionalFormatting sqref="E3743:E3750">
    <cfRule type="cellIs" dxfId="1514" priority="1074" operator="equal">
      <formula>"!"</formula>
    </cfRule>
  </conditionalFormatting>
  <conditionalFormatting sqref="E3813:E3820 E3822">
    <cfRule type="cellIs" dxfId="1513" priority="1064" operator="equal">
      <formula>"!"</formula>
    </cfRule>
  </conditionalFormatting>
  <conditionalFormatting sqref="E3829:E3836">
    <cfRule type="cellIs" dxfId="1512" priority="1055" operator="equal">
      <formula>"!"</formula>
    </cfRule>
  </conditionalFormatting>
  <conditionalFormatting sqref="E3899:E3906 E3908">
    <cfRule type="cellIs" dxfId="1511" priority="1045" operator="equal">
      <formula>"!"</formula>
    </cfRule>
  </conditionalFormatting>
  <conditionalFormatting sqref="E3915:E3922">
    <cfRule type="cellIs" dxfId="1510" priority="1036" operator="equal">
      <formula>"!"</formula>
    </cfRule>
  </conditionalFormatting>
  <conditionalFormatting sqref="E3985:E3992 E3994">
    <cfRule type="cellIs" dxfId="1509" priority="1026" operator="equal">
      <formula>"!"</formula>
    </cfRule>
  </conditionalFormatting>
  <conditionalFormatting sqref="E4001:E4008">
    <cfRule type="cellIs" dxfId="1508" priority="1017" operator="equal">
      <formula>"!"</formula>
    </cfRule>
  </conditionalFormatting>
  <conditionalFormatting sqref="E4071:E4078 E4080">
    <cfRule type="cellIs" dxfId="1507" priority="1007" operator="equal">
      <formula>"!"</formula>
    </cfRule>
  </conditionalFormatting>
  <conditionalFormatting sqref="E4087:E4094">
    <cfRule type="cellIs" dxfId="1506" priority="998" operator="equal">
      <formula>"!"</formula>
    </cfRule>
  </conditionalFormatting>
  <conditionalFormatting sqref="E4157:E4164 E4166">
    <cfRule type="cellIs" dxfId="1505" priority="988" operator="equal">
      <formula>"!"</formula>
    </cfRule>
  </conditionalFormatting>
  <conditionalFormatting sqref="E4173:E4180">
    <cfRule type="cellIs" dxfId="1504" priority="979" operator="equal">
      <formula>"!"</formula>
    </cfRule>
  </conditionalFormatting>
  <conditionalFormatting sqref="E4243:E4250 E4252">
    <cfRule type="cellIs" dxfId="1503" priority="969" operator="equal">
      <formula>"!"</formula>
    </cfRule>
  </conditionalFormatting>
  <conditionalFormatting sqref="E4259:E4266">
    <cfRule type="cellIs" dxfId="1502" priority="960" operator="equal">
      <formula>"!"</formula>
    </cfRule>
  </conditionalFormatting>
  <conditionalFormatting sqref="E4329:E4336 E4338">
    <cfRule type="cellIs" dxfId="1501" priority="950" operator="equal">
      <formula>"!"</formula>
    </cfRule>
  </conditionalFormatting>
  <conditionalFormatting sqref="E4345:E4352">
    <cfRule type="cellIs" dxfId="1500" priority="941" operator="equal">
      <formula>"!"</formula>
    </cfRule>
  </conditionalFormatting>
  <conditionalFormatting sqref="E4415:E4422 E4424">
    <cfRule type="cellIs" dxfId="1499" priority="931" operator="equal">
      <formula>"!"</formula>
    </cfRule>
  </conditionalFormatting>
  <conditionalFormatting sqref="E4431:E4438">
    <cfRule type="cellIs" dxfId="1498" priority="922" operator="equal">
      <formula>"!"</formula>
    </cfRule>
  </conditionalFormatting>
  <conditionalFormatting sqref="E4501:E4508 E4510">
    <cfRule type="cellIs" dxfId="1497" priority="912" operator="equal">
      <formula>"!"</formula>
    </cfRule>
  </conditionalFormatting>
  <conditionalFormatting sqref="E4517:E4524">
    <cfRule type="cellIs" dxfId="1496" priority="903" operator="equal">
      <formula>"!"</formula>
    </cfRule>
  </conditionalFormatting>
  <conditionalFormatting sqref="E4587:E4594 E4596">
    <cfRule type="cellIs" dxfId="1495" priority="893" operator="equal">
      <formula>"!"</formula>
    </cfRule>
  </conditionalFormatting>
  <conditionalFormatting sqref="E4603:E4610">
    <cfRule type="cellIs" dxfId="1494" priority="884" operator="equal">
      <formula>"!"</formula>
    </cfRule>
  </conditionalFormatting>
  <conditionalFormatting sqref="E4673:E4680 E4682">
    <cfRule type="cellIs" dxfId="1493" priority="874" operator="equal">
      <formula>"!"</formula>
    </cfRule>
  </conditionalFormatting>
  <conditionalFormatting sqref="E4689:E4696">
    <cfRule type="cellIs" dxfId="1492" priority="865" operator="equal">
      <formula>"!"</formula>
    </cfRule>
  </conditionalFormatting>
  <conditionalFormatting sqref="E4759:E4766 E4768">
    <cfRule type="cellIs" dxfId="1491" priority="855" operator="equal">
      <formula>"!"</formula>
    </cfRule>
  </conditionalFormatting>
  <conditionalFormatting sqref="E4775:E4782">
    <cfRule type="cellIs" dxfId="1490" priority="846" operator="equal">
      <formula>"!"</formula>
    </cfRule>
  </conditionalFormatting>
  <conditionalFormatting sqref="E4845:E4852 E4854">
    <cfRule type="cellIs" dxfId="1489" priority="836" operator="equal">
      <formula>"!"</formula>
    </cfRule>
  </conditionalFormatting>
  <conditionalFormatting sqref="E4861:E4868">
    <cfRule type="cellIs" dxfId="1488" priority="827" operator="equal">
      <formula>"!"</formula>
    </cfRule>
  </conditionalFormatting>
  <conditionalFormatting sqref="E4931:E4938 E4940">
    <cfRule type="cellIs" dxfId="1487" priority="817" operator="equal">
      <formula>"!"</formula>
    </cfRule>
  </conditionalFormatting>
  <conditionalFormatting sqref="E4947:E4954">
    <cfRule type="cellIs" dxfId="1486" priority="808" operator="equal">
      <formula>"!"</formula>
    </cfRule>
  </conditionalFormatting>
  <conditionalFormatting sqref="E5017:E5024 E5026">
    <cfRule type="cellIs" dxfId="1485" priority="798" operator="equal">
      <formula>"!"</formula>
    </cfRule>
  </conditionalFormatting>
  <conditionalFormatting sqref="E5033:E5040">
    <cfRule type="cellIs" dxfId="1484" priority="789" operator="equal">
      <formula>"!"</formula>
    </cfRule>
  </conditionalFormatting>
  <conditionalFormatting sqref="E5103:E5110 E5112">
    <cfRule type="cellIs" dxfId="1483" priority="779" operator="equal">
      <formula>"!"</formula>
    </cfRule>
  </conditionalFormatting>
  <conditionalFormatting sqref="E5119:E5126">
    <cfRule type="cellIs" dxfId="1482" priority="770" operator="equal">
      <formula>"!"</formula>
    </cfRule>
  </conditionalFormatting>
  <conditionalFormatting sqref="E5189:E5196 E5198">
    <cfRule type="cellIs" dxfId="1481" priority="760" operator="equal">
      <formula>"!"</formula>
    </cfRule>
  </conditionalFormatting>
  <conditionalFormatting sqref="E5205:E5212">
    <cfRule type="cellIs" dxfId="1480" priority="751" operator="equal">
      <formula>"!"</formula>
    </cfRule>
  </conditionalFormatting>
  <conditionalFormatting sqref="E5275:E5282 E5284">
    <cfRule type="cellIs" dxfId="1479" priority="741" operator="equal">
      <formula>"!"</formula>
    </cfRule>
  </conditionalFormatting>
  <conditionalFormatting sqref="E5291:E5298">
    <cfRule type="cellIs" dxfId="1478" priority="732" operator="equal">
      <formula>"!"</formula>
    </cfRule>
  </conditionalFormatting>
  <conditionalFormatting sqref="E5361:E5368 E5370">
    <cfRule type="cellIs" dxfId="1477" priority="722" operator="equal">
      <formula>"!"</formula>
    </cfRule>
  </conditionalFormatting>
  <conditionalFormatting sqref="E5377:E5384">
    <cfRule type="cellIs" dxfId="1476" priority="713" operator="equal">
      <formula>"!"</formula>
    </cfRule>
  </conditionalFormatting>
  <conditionalFormatting sqref="E5447:E5454 E5456">
    <cfRule type="cellIs" dxfId="1475" priority="703" operator="equal">
      <formula>"!"</formula>
    </cfRule>
  </conditionalFormatting>
  <conditionalFormatting sqref="E5463:E5470">
    <cfRule type="cellIs" dxfId="1474" priority="694" operator="equal">
      <formula>"!"</formula>
    </cfRule>
  </conditionalFormatting>
  <conditionalFormatting sqref="E5533:E5540 E5542">
    <cfRule type="cellIs" dxfId="1473" priority="684" operator="equal">
      <formula>"!"</formula>
    </cfRule>
  </conditionalFormatting>
  <conditionalFormatting sqref="E5549:E5556">
    <cfRule type="cellIs" dxfId="1472" priority="675" operator="equal">
      <formula>"!"</formula>
    </cfRule>
  </conditionalFormatting>
  <conditionalFormatting sqref="E5619:E5626 E5628">
    <cfRule type="cellIs" dxfId="1471" priority="665" operator="equal">
      <formula>"!"</formula>
    </cfRule>
  </conditionalFormatting>
  <conditionalFormatting sqref="E5635:E5642">
    <cfRule type="cellIs" dxfId="1470" priority="656" operator="equal">
      <formula>"!"</formula>
    </cfRule>
  </conditionalFormatting>
  <conditionalFormatting sqref="E5705:E5712 E5714">
    <cfRule type="cellIs" dxfId="1469" priority="646" operator="equal">
      <formula>"!"</formula>
    </cfRule>
  </conditionalFormatting>
  <conditionalFormatting sqref="E5721:E5728">
    <cfRule type="cellIs" dxfId="1468" priority="637" operator="equal">
      <formula>"!"</formula>
    </cfRule>
  </conditionalFormatting>
  <conditionalFormatting sqref="E5791:E5798 E5800">
    <cfRule type="cellIs" dxfId="1467" priority="627" operator="equal">
      <formula>"!"</formula>
    </cfRule>
  </conditionalFormatting>
  <conditionalFormatting sqref="E5807:E5814">
    <cfRule type="cellIs" dxfId="1466" priority="618" operator="equal">
      <formula>"!"</formula>
    </cfRule>
  </conditionalFormatting>
  <conditionalFormatting sqref="E5877:E5884 E5886">
    <cfRule type="cellIs" dxfId="1465" priority="608" operator="equal">
      <formula>"!"</formula>
    </cfRule>
  </conditionalFormatting>
  <conditionalFormatting sqref="E5893:E5900">
    <cfRule type="cellIs" dxfId="1464" priority="599" operator="equal">
      <formula>"!"</formula>
    </cfRule>
  </conditionalFormatting>
  <conditionalFormatting sqref="E5963:E5970 E5972">
    <cfRule type="cellIs" dxfId="1463" priority="589" operator="equal">
      <formula>"!"</formula>
    </cfRule>
  </conditionalFormatting>
  <conditionalFormatting sqref="E5979:E5986">
    <cfRule type="cellIs" dxfId="1462" priority="580" operator="equal">
      <formula>"!"</formula>
    </cfRule>
  </conditionalFormatting>
  <conditionalFormatting sqref="E6049:E6056 E6058">
    <cfRule type="cellIs" dxfId="1461" priority="570" operator="equal">
      <formula>"!"</formula>
    </cfRule>
  </conditionalFormatting>
  <conditionalFormatting sqref="E6065:E6072">
    <cfRule type="cellIs" dxfId="1460" priority="561" operator="equal">
      <formula>"!"</formula>
    </cfRule>
  </conditionalFormatting>
  <conditionalFormatting sqref="E6135:E6142 E6144">
    <cfRule type="cellIs" dxfId="1459" priority="551" operator="equal">
      <formula>"!"</formula>
    </cfRule>
  </conditionalFormatting>
  <conditionalFormatting sqref="E6151:E6158">
    <cfRule type="cellIs" dxfId="1458" priority="542" operator="equal">
      <formula>"!"</formula>
    </cfRule>
  </conditionalFormatting>
  <conditionalFormatting sqref="E6221:E6228 E6230">
    <cfRule type="cellIs" dxfId="1457" priority="532" operator="equal">
      <formula>"!"</formula>
    </cfRule>
  </conditionalFormatting>
  <conditionalFormatting sqref="E6237:E6244">
    <cfRule type="cellIs" dxfId="1456" priority="523" operator="equal">
      <formula>"!"</formula>
    </cfRule>
  </conditionalFormatting>
  <conditionalFormatting sqref="E6307:E6314 E6316">
    <cfRule type="cellIs" dxfId="1455" priority="513" operator="equal">
      <formula>"!"</formula>
    </cfRule>
  </conditionalFormatting>
  <conditionalFormatting sqref="E6323:E6330">
    <cfRule type="cellIs" dxfId="1454" priority="504" operator="equal">
      <formula>"!"</formula>
    </cfRule>
  </conditionalFormatting>
  <conditionalFormatting sqref="E6393:E6400 E6402">
    <cfRule type="cellIs" dxfId="1453" priority="494" operator="equal">
      <formula>"!"</formula>
    </cfRule>
  </conditionalFormatting>
  <conditionalFormatting sqref="E6409:E6416">
    <cfRule type="cellIs" dxfId="1452" priority="485" operator="equal">
      <formula>"!"</formula>
    </cfRule>
  </conditionalFormatting>
  <conditionalFormatting sqref="E6479:E6486 E6488">
    <cfRule type="cellIs" dxfId="1451" priority="475" operator="equal">
      <formula>"!"</formula>
    </cfRule>
  </conditionalFormatting>
  <conditionalFormatting sqref="E6495:E6502">
    <cfRule type="cellIs" dxfId="1450" priority="466" operator="equal">
      <formula>"!"</formula>
    </cfRule>
  </conditionalFormatting>
  <conditionalFormatting sqref="E6565:E6572 E6574">
    <cfRule type="cellIs" dxfId="1449" priority="456" operator="equal">
      <formula>"!"</formula>
    </cfRule>
  </conditionalFormatting>
  <conditionalFormatting sqref="E6581:E6588">
    <cfRule type="cellIs" dxfId="1448" priority="447" operator="equal">
      <formula>"!"</formula>
    </cfRule>
  </conditionalFormatting>
  <conditionalFormatting sqref="E6651:E6658 E6660">
    <cfRule type="cellIs" dxfId="1447" priority="437" operator="equal">
      <formula>"!"</formula>
    </cfRule>
  </conditionalFormatting>
  <conditionalFormatting sqref="E6667:E6674">
    <cfRule type="cellIs" dxfId="1446" priority="428" operator="equal">
      <formula>"!"</formula>
    </cfRule>
  </conditionalFormatting>
  <conditionalFormatting sqref="E6737:E6744 E6746">
    <cfRule type="cellIs" dxfId="1445" priority="418" operator="equal">
      <formula>"!"</formula>
    </cfRule>
  </conditionalFormatting>
  <conditionalFormatting sqref="E6753:E6760">
    <cfRule type="cellIs" dxfId="1444" priority="409" operator="equal">
      <formula>"!"</formula>
    </cfRule>
  </conditionalFormatting>
  <conditionalFormatting sqref="E6823:E6830 E6832">
    <cfRule type="cellIs" dxfId="1443" priority="399" operator="equal">
      <formula>"!"</formula>
    </cfRule>
  </conditionalFormatting>
  <conditionalFormatting sqref="E6839:E6846">
    <cfRule type="cellIs" dxfId="1442" priority="390" operator="equal">
      <formula>"!"</formula>
    </cfRule>
  </conditionalFormatting>
  <conditionalFormatting sqref="E6909:E6916 E6918">
    <cfRule type="cellIs" dxfId="1441" priority="380" operator="equal">
      <formula>"!"</formula>
    </cfRule>
  </conditionalFormatting>
  <conditionalFormatting sqref="E6925:E6932">
    <cfRule type="cellIs" dxfId="1440" priority="371" operator="equal">
      <formula>"!"</formula>
    </cfRule>
  </conditionalFormatting>
  <conditionalFormatting sqref="E6995:E7002 E7004">
    <cfRule type="cellIs" dxfId="1439" priority="361" operator="equal">
      <formula>"!"</formula>
    </cfRule>
  </conditionalFormatting>
  <conditionalFormatting sqref="E7011:E7018">
    <cfRule type="cellIs" dxfId="1438" priority="352" operator="equal">
      <formula>"!"</formula>
    </cfRule>
  </conditionalFormatting>
  <conditionalFormatting sqref="E7081:E7088 E7090">
    <cfRule type="cellIs" dxfId="1437" priority="342" operator="equal">
      <formula>"!"</formula>
    </cfRule>
  </conditionalFormatting>
  <conditionalFormatting sqref="E7097:E7104">
    <cfRule type="cellIs" dxfId="1436" priority="333" operator="equal">
      <formula>"!"</formula>
    </cfRule>
  </conditionalFormatting>
  <conditionalFormatting sqref="E7167:E7174 E7176">
    <cfRule type="cellIs" dxfId="1435" priority="323" operator="equal">
      <formula>"!"</formula>
    </cfRule>
  </conditionalFormatting>
  <conditionalFormatting sqref="E7183:E7190">
    <cfRule type="cellIs" dxfId="1434" priority="314" operator="equal">
      <formula>"!"</formula>
    </cfRule>
  </conditionalFormatting>
  <conditionalFormatting sqref="E7253:E7260 E7262">
    <cfRule type="cellIs" dxfId="1433" priority="304" operator="equal">
      <formula>"!"</formula>
    </cfRule>
  </conditionalFormatting>
  <conditionalFormatting sqref="E7269:E7276">
    <cfRule type="cellIs" dxfId="1432" priority="295" operator="equal">
      <formula>"!"</formula>
    </cfRule>
  </conditionalFormatting>
  <conditionalFormatting sqref="E7339:E7346 E7348">
    <cfRule type="cellIs" dxfId="1431" priority="285" operator="equal">
      <formula>"!"</formula>
    </cfRule>
  </conditionalFormatting>
  <conditionalFormatting sqref="E7355:E7362">
    <cfRule type="cellIs" dxfId="1430" priority="276" operator="equal">
      <formula>"!"</formula>
    </cfRule>
  </conditionalFormatting>
  <conditionalFormatting sqref="E7425:E7432 E7434">
    <cfRule type="cellIs" dxfId="1429" priority="266" operator="equal">
      <formula>"!"</formula>
    </cfRule>
  </conditionalFormatting>
  <conditionalFormatting sqref="E7441:E7448">
    <cfRule type="cellIs" dxfId="1428" priority="257" operator="equal">
      <formula>"!"</formula>
    </cfRule>
  </conditionalFormatting>
  <conditionalFormatting sqref="E7511:E7518 E7520">
    <cfRule type="cellIs" dxfId="1427" priority="247" operator="equal">
      <formula>"!"</formula>
    </cfRule>
  </conditionalFormatting>
  <conditionalFormatting sqref="E7527:E7534">
    <cfRule type="cellIs" dxfId="1426" priority="238" operator="equal">
      <formula>"!"</formula>
    </cfRule>
  </conditionalFormatting>
  <conditionalFormatting sqref="E7597:E7604 E7606">
    <cfRule type="cellIs" dxfId="1425" priority="228" operator="equal">
      <formula>"!"</formula>
    </cfRule>
  </conditionalFormatting>
  <conditionalFormatting sqref="E7613:E7620">
    <cfRule type="cellIs" dxfId="1424" priority="219" operator="equal">
      <formula>"!"</formula>
    </cfRule>
  </conditionalFormatting>
  <conditionalFormatting sqref="E7683:E7690 E7692">
    <cfRule type="cellIs" dxfId="1423" priority="209" operator="equal">
      <formula>"!"</formula>
    </cfRule>
  </conditionalFormatting>
  <conditionalFormatting sqref="E7699:E7706">
    <cfRule type="cellIs" dxfId="1422" priority="200" operator="equal">
      <formula>"!"</formula>
    </cfRule>
  </conditionalFormatting>
  <conditionalFormatting sqref="E7769:E7776 E7778">
    <cfRule type="cellIs" dxfId="1421" priority="190" operator="equal">
      <formula>"!"</formula>
    </cfRule>
  </conditionalFormatting>
  <conditionalFormatting sqref="E7785:E7792">
    <cfRule type="cellIs" dxfId="1420" priority="181" operator="equal">
      <formula>"!"</formula>
    </cfRule>
  </conditionalFormatting>
  <conditionalFormatting sqref="E7855:E7862 E7864">
    <cfRule type="cellIs" dxfId="1419" priority="171" operator="equal">
      <formula>"!"</formula>
    </cfRule>
  </conditionalFormatting>
  <conditionalFormatting sqref="E7871:E7878">
    <cfRule type="cellIs" dxfId="1418" priority="162" operator="equal">
      <formula>"!"</formula>
    </cfRule>
  </conditionalFormatting>
  <conditionalFormatting sqref="E7941:E7948 E7950">
    <cfRule type="cellIs" dxfId="1417" priority="152" operator="equal">
      <formula>"!"</formula>
    </cfRule>
  </conditionalFormatting>
  <conditionalFormatting sqref="E7957:E7964">
    <cfRule type="cellIs" dxfId="1416" priority="143" operator="equal">
      <formula>"!"</formula>
    </cfRule>
  </conditionalFormatting>
  <conditionalFormatting sqref="E8027:E8034 E8036">
    <cfRule type="cellIs" dxfId="1415" priority="133" operator="equal">
      <formula>"!"</formula>
    </cfRule>
  </conditionalFormatting>
  <conditionalFormatting sqref="E8043:E8050">
    <cfRule type="cellIs" dxfId="1414" priority="124" operator="equal">
      <formula>"!"</formula>
    </cfRule>
  </conditionalFormatting>
  <conditionalFormatting sqref="E8113:E8120 E8122">
    <cfRule type="cellIs" dxfId="1413" priority="114" operator="equal">
      <formula>"!"</formula>
    </cfRule>
  </conditionalFormatting>
  <conditionalFormatting sqref="E8129:E8136">
    <cfRule type="cellIs" dxfId="1412" priority="105" operator="equal">
      <formula>"!"</formula>
    </cfRule>
  </conditionalFormatting>
  <conditionalFormatting sqref="E8199:E8206 E8208">
    <cfRule type="cellIs" dxfId="1411" priority="95" operator="equal">
      <formula>"!"</formula>
    </cfRule>
  </conditionalFormatting>
  <conditionalFormatting sqref="E8215:E8222">
    <cfRule type="cellIs" dxfId="1410" priority="86" operator="equal">
      <formula>"!"</formula>
    </cfRule>
  </conditionalFormatting>
  <conditionalFormatting sqref="E8285:E8292 E8294">
    <cfRule type="cellIs" dxfId="1409" priority="76" operator="equal">
      <formula>"!"</formula>
    </cfRule>
  </conditionalFormatting>
  <conditionalFormatting sqref="E8301:E8308">
    <cfRule type="cellIs" dxfId="1408" priority="67" operator="equal">
      <formula>"!"</formula>
    </cfRule>
  </conditionalFormatting>
  <conditionalFormatting sqref="E8371:E8378 E8380">
    <cfRule type="cellIs" dxfId="1407" priority="57" operator="equal">
      <formula>"!"</formula>
    </cfRule>
  </conditionalFormatting>
  <conditionalFormatting sqref="E8387:E8394">
    <cfRule type="cellIs" dxfId="1406" priority="48" operator="equal">
      <formula>"!"</formula>
    </cfRule>
  </conditionalFormatting>
  <conditionalFormatting sqref="E8457:E8464 E8466">
    <cfRule type="cellIs" dxfId="1405" priority="38" operator="equal">
      <formula>"!"</formula>
    </cfRule>
  </conditionalFormatting>
  <conditionalFormatting sqref="E8473:E8480">
    <cfRule type="cellIs" dxfId="1404" priority="29" operator="equal">
      <formula>"!"</formula>
    </cfRule>
  </conditionalFormatting>
  <conditionalFormatting sqref="E8543:E8550 E8552">
    <cfRule type="cellIs" dxfId="1403" priority="19" operator="equal">
      <formula>"!"</formula>
    </cfRule>
  </conditionalFormatting>
  <conditionalFormatting sqref="E8559:E8566">
    <cfRule type="cellIs" dxfId="1402" priority="10" operator="equal">
      <formula>"!"</formula>
    </cfRule>
  </conditionalFormatting>
  <conditionalFormatting sqref="H7">
    <cfRule type="cellIs" dxfId="1401" priority="2010" operator="equal">
      <formula>"!"</formula>
    </cfRule>
  </conditionalFormatting>
  <conditionalFormatting sqref="H28">
    <cfRule type="cellIs" dxfId="1400" priority="1994" operator="equal">
      <formula>"Red format cells must be empty or zero"</formula>
    </cfRule>
  </conditionalFormatting>
  <conditionalFormatting sqref="H93">
    <cfRule type="cellIs" dxfId="1399" priority="1875" operator="equal">
      <formula>"!"</formula>
    </cfRule>
  </conditionalFormatting>
  <conditionalFormatting sqref="H114">
    <cfRule type="cellIs" dxfId="1398" priority="1874" operator="equal">
      <formula>"Red format cells must be empty or zero"</formula>
    </cfRule>
  </conditionalFormatting>
  <conditionalFormatting sqref="H179">
    <cfRule type="cellIs" dxfId="1397" priority="1856" operator="equal">
      <formula>"!"</formula>
    </cfRule>
  </conditionalFormatting>
  <conditionalFormatting sqref="H200">
    <cfRule type="cellIs" dxfId="1396" priority="1855" operator="equal">
      <formula>"Red format cells must be empty or zero"</formula>
    </cfRule>
  </conditionalFormatting>
  <conditionalFormatting sqref="H265">
    <cfRule type="cellIs" dxfId="1395" priority="1837" operator="equal">
      <formula>"!"</formula>
    </cfRule>
  </conditionalFormatting>
  <conditionalFormatting sqref="H286">
    <cfRule type="cellIs" dxfId="1394" priority="1836" operator="equal">
      <formula>"Red format cells must be empty or zero"</formula>
    </cfRule>
  </conditionalFormatting>
  <conditionalFormatting sqref="H351">
    <cfRule type="cellIs" dxfId="1393" priority="1818" operator="equal">
      <formula>"!"</formula>
    </cfRule>
  </conditionalFormatting>
  <conditionalFormatting sqref="H372">
    <cfRule type="cellIs" dxfId="1392" priority="1817" operator="equal">
      <formula>"Red format cells must be empty or zero"</formula>
    </cfRule>
  </conditionalFormatting>
  <conditionalFormatting sqref="H437">
    <cfRule type="cellIs" dxfId="1391" priority="1799" operator="equal">
      <formula>"!"</formula>
    </cfRule>
  </conditionalFormatting>
  <conditionalFormatting sqref="H458">
    <cfRule type="cellIs" dxfId="1390" priority="1798" operator="equal">
      <formula>"Red format cells must be empty or zero"</formula>
    </cfRule>
  </conditionalFormatting>
  <conditionalFormatting sqref="H523">
    <cfRule type="cellIs" dxfId="1389" priority="1780" operator="equal">
      <formula>"!"</formula>
    </cfRule>
  </conditionalFormatting>
  <conditionalFormatting sqref="H544">
    <cfRule type="cellIs" dxfId="1388" priority="1779" operator="equal">
      <formula>"Red format cells must be empty or zero"</formula>
    </cfRule>
  </conditionalFormatting>
  <conditionalFormatting sqref="H609">
    <cfRule type="cellIs" dxfId="1387" priority="1761" operator="equal">
      <formula>"!"</formula>
    </cfRule>
  </conditionalFormatting>
  <conditionalFormatting sqref="H630">
    <cfRule type="cellIs" dxfId="1386" priority="1760" operator="equal">
      <formula>"Red format cells must be empty or zero"</formula>
    </cfRule>
  </conditionalFormatting>
  <conditionalFormatting sqref="H695">
    <cfRule type="cellIs" dxfId="1385" priority="1742" operator="equal">
      <formula>"!"</formula>
    </cfRule>
  </conditionalFormatting>
  <conditionalFormatting sqref="H716">
    <cfRule type="cellIs" dxfId="1384" priority="1741" operator="equal">
      <formula>"Red format cells must be empty or zero"</formula>
    </cfRule>
  </conditionalFormatting>
  <conditionalFormatting sqref="H781">
    <cfRule type="cellIs" dxfId="1383" priority="1723" operator="equal">
      <formula>"!"</formula>
    </cfRule>
  </conditionalFormatting>
  <conditionalFormatting sqref="H802">
    <cfRule type="cellIs" dxfId="1382" priority="1722" operator="equal">
      <formula>"Red format cells must be empty or zero"</formula>
    </cfRule>
  </conditionalFormatting>
  <conditionalFormatting sqref="H867">
    <cfRule type="cellIs" dxfId="1381" priority="1704" operator="equal">
      <formula>"!"</formula>
    </cfRule>
  </conditionalFormatting>
  <conditionalFormatting sqref="H888">
    <cfRule type="cellIs" dxfId="1380" priority="1703" operator="equal">
      <formula>"Red format cells must be empty or zero"</formula>
    </cfRule>
  </conditionalFormatting>
  <conditionalFormatting sqref="H953">
    <cfRule type="cellIs" dxfId="1379" priority="1685" operator="equal">
      <formula>"!"</formula>
    </cfRule>
  </conditionalFormatting>
  <conditionalFormatting sqref="H974">
    <cfRule type="cellIs" dxfId="1378" priority="1684" operator="equal">
      <formula>"Red format cells must be empty or zero"</formula>
    </cfRule>
  </conditionalFormatting>
  <conditionalFormatting sqref="H1039">
    <cfRule type="cellIs" dxfId="1377" priority="1666" operator="equal">
      <formula>"!"</formula>
    </cfRule>
  </conditionalFormatting>
  <conditionalFormatting sqref="H1060">
    <cfRule type="cellIs" dxfId="1376" priority="1665" operator="equal">
      <formula>"Red format cells must be empty or zero"</formula>
    </cfRule>
  </conditionalFormatting>
  <conditionalFormatting sqref="H1125">
    <cfRule type="cellIs" dxfId="1375" priority="1647" operator="equal">
      <formula>"!"</formula>
    </cfRule>
  </conditionalFormatting>
  <conditionalFormatting sqref="H1146">
    <cfRule type="cellIs" dxfId="1374" priority="1646" operator="equal">
      <formula>"Red format cells must be empty or zero"</formula>
    </cfRule>
  </conditionalFormatting>
  <conditionalFormatting sqref="H1211">
    <cfRule type="cellIs" dxfId="1373" priority="1628" operator="equal">
      <formula>"!"</formula>
    </cfRule>
  </conditionalFormatting>
  <conditionalFormatting sqref="H1232">
    <cfRule type="cellIs" dxfId="1372" priority="1627" operator="equal">
      <formula>"Red format cells must be empty or zero"</formula>
    </cfRule>
  </conditionalFormatting>
  <conditionalFormatting sqref="H1297">
    <cfRule type="cellIs" dxfId="1371" priority="1609" operator="equal">
      <formula>"!"</formula>
    </cfRule>
  </conditionalFormatting>
  <conditionalFormatting sqref="H1318">
    <cfRule type="cellIs" dxfId="1370" priority="1608" operator="equal">
      <formula>"Red format cells must be empty or zero"</formula>
    </cfRule>
  </conditionalFormatting>
  <conditionalFormatting sqref="H1383">
    <cfRule type="cellIs" dxfId="1369" priority="1590" operator="equal">
      <formula>"!"</formula>
    </cfRule>
  </conditionalFormatting>
  <conditionalFormatting sqref="H1404">
    <cfRule type="cellIs" dxfId="1368" priority="1589" operator="equal">
      <formula>"Red format cells must be empty or zero"</formula>
    </cfRule>
  </conditionalFormatting>
  <conditionalFormatting sqref="H1469">
    <cfRule type="cellIs" dxfId="1367" priority="1571" operator="equal">
      <formula>"!"</formula>
    </cfRule>
  </conditionalFormatting>
  <conditionalFormatting sqref="H1490">
    <cfRule type="cellIs" dxfId="1366" priority="1570" operator="equal">
      <formula>"Red format cells must be empty or zero"</formula>
    </cfRule>
  </conditionalFormatting>
  <conditionalFormatting sqref="H1555">
    <cfRule type="cellIs" dxfId="1365" priority="1552" operator="equal">
      <formula>"!"</formula>
    </cfRule>
  </conditionalFormatting>
  <conditionalFormatting sqref="H1576">
    <cfRule type="cellIs" dxfId="1364" priority="1551" operator="equal">
      <formula>"Red format cells must be empty or zero"</formula>
    </cfRule>
  </conditionalFormatting>
  <conditionalFormatting sqref="H1641">
    <cfRule type="cellIs" dxfId="1363" priority="1533" operator="equal">
      <formula>"!"</formula>
    </cfRule>
  </conditionalFormatting>
  <conditionalFormatting sqref="H1662">
    <cfRule type="cellIs" dxfId="1362" priority="1532" operator="equal">
      <formula>"Red format cells must be empty or zero"</formula>
    </cfRule>
  </conditionalFormatting>
  <conditionalFormatting sqref="H1727">
    <cfRule type="cellIs" dxfId="1361" priority="1514" operator="equal">
      <formula>"!"</formula>
    </cfRule>
  </conditionalFormatting>
  <conditionalFormatting sqref="H1748">
    <cfRule type="cellIs" dxfId="1360" priority="1513" operator="equal">
      <formula>"Red format cells must be empty or zero"</formula>
    </cfRule>
  </conditionalFormatting>
  <conditionalFormatting sqref="H1813">
    <cfRule type="cellIs" dxfId="1359" priority="1495" operator="equal">
      <formula>"!"</formula>
    </cfRule>
  </conditionalFormatting>
  <conditionalFormatting sqref="H1834">
    <cfRule type="cellIs" dxfId="1358" priority="1494" operator="equal">
      <formula>"Red format cells must be empty or zero"</formula>
    </cfRule>
  </conditionalFormatting>
  <conditionalFormatting sqref="H1899">
    <cfRule type="cellIs" dxfId="1357" priority="1476" operator="equal">
      <formula>"!"</formula>
    </cfRule>
  </conditionalFormatting>
  <conditionalFormatting sqref="H1920">
    <cfRule type="cellIs" dxfId="1356" priority="1475" operator="equal">
      <formula>"Red format cells must be empty or zero"</formula>
    </cfRule>
  </conditionalFormatting>
  <conditionalFormatting sqref="H1985">
    <cfRule type="cellIs" dxfId="1355" priority="1457" operator="equal">
      <formula>"!"</formula>
    </cfRule>
  </conditionalFormatting>
  <conditionalFormatting sqref="H2006">
    <cfRule type="cellIs" dxfId="1354" priority="1456" operator="equal">
      <formula>"Red format cells must be empty or zero"</formula>
    </cfRule>
  </conditionalFormatting>
  <conditionalFormatting sqref="H2071">
    <cfRule type="cellIs" dxfId="1353" priority="1438" operator="equal">
      <formula>"!"</formula>
    </cfRule>
  </conditionalFormatting>
  <conditionalFormatting sqref="H2092">
    <cfRule type="cellIs" dxfId="1352" priority="1437" operator="equal">
      <formula>"Red format cells must be empty or zero"</formula>
    </cfRule>
  </conditionalFormatting>
  <conditionalFormatting sqref="H2157">
    <cfRule type="cellIs" dxfId="1351" priority="1419" operator="equal">
      <formula>"!"</formula>
    </cfRule>
  </conditionalFormatting>
  <conditionalFormatting sqref="H2178">
    <cfRule type="cellIs" dxfId="1350" priority="1418" operator="equal">
      <formula>"Red format cells must be empty or zero"</formula>
    </cfRule>
  </conditionalFormatting>
  <conditionalFormatting sqref="H2243">
    <cfRule type="cellIs" dxfId="1349" priority="1400" operator="equal">
      <formula>"!"</formula>
    </cfRule>
  </conditionalFormatting>
  <conditionalFormatting sqref="H2264">
    <cfRule type="cellIs" dxfId="1348" priority="1399" operator="equal">
      <formula>"Red format cells must be empty or zero"</formula>
    </cfRule>
  </conditionalFormatting>
  <conditionalFormatting sqref="H2329">
    <cfRule type="cellIs" dxfId="1347" priority="1381" operator="equal">
      <formula>"!"</formula>
    </cfRule>
  </conditionalFormatting>
  <conditionalFormatting sqref="H2350">
    <cfRule type="cellIs" dxfId="1346" priority="1380" operator="equal">
      <formula>"Red format cells must be empty or zero"</formula>
    </cfRule>
  </conditionalFormatting>
  <conditionalFormatting sqref="H2415">
    <cfRule type="cellIs" dxfId="1345" priority="1362" operator="equal">
      <formula>"!"</formula>
    </cfRule>
  </conditionalFormatting>
  <conditionalFormatting sqref="H2436">
    <cfRule type="cellIs" dxfId="1344" priority="1361" operator="equal">
      <formula>"Red format cells must be empty or zero"</formula>
    </cfRule>
  </conditionalFormatting>
  <conditionalFormatting sqref="H2501">
    <cfRule type="cellIs" dxfId="1343" priority="1343" operator="equal">
      <formula>"!"</formula>
    </cfRule>
  </conditionalFormatting>
  <conditionalFormatting sqref="H2522">
    <cfRule type="cellIs" dxfId="1342" priority="1342" operator="equal">
      <formula>"Red format cells must be empty or zero"</formula>
    </cfRule>
  </conditionalFormatting>
  <conditionalFormatting sqref="H2587">
    <cfRule type="cellIs" dxfId="1341" priority="1324" operator="equal">
      <formula>"!"</formula>
    </cfRule>
  </conditionalFormatting>
  <conditionalFormatting sqref="H2608">
    <cfRule type="cellIs" dxfId="1340" priority="1323" operator="equal">
      <formula>"Red format cells must be empty or zero"</formula>
    </cfRule>
  </conditionalFormatting>
  <conditionalFormatting sqref="H2673">
    <cfRule type="cellIs" dxfId="1339" priority="1305" operator="equal">
      <formula>"!"</formula>
    </cfRule>
  </conditionalFormatting>
  <conditionalFormatting sqref="H2694">
    <cfRule type="cellIs" dxfId="1338" priority="1304" operator="equal">
      <formula>"Red format cells must be empty or zero"</formula>
    </cfRule>
  </conditionalFormatting>
  <conditionalFormatting sqref="H2759">
    <cfRule type="cellIs" dxfId="1337" priority="1286" operator="equal">
      <formula>"!"</formula>
    </cfRule>
  </conditionalFormatting>
  <conditionalFormatting sqref="H2780">
    <cfRule type="cellIs" dxfId="1336" priority="1285" operator="equal">
      <formula>"Red format cells must be empty or zero"</formula>
    </cfRule>
  </conditionalFormatting>
  <conditionalFormatting sqref="H2845">
    <cfRule type="cellIs" dxfId="1335" priority="1267" operator="equal">
      <formula>"!"</formula>
    </cfRule>
  </conditionalFormatting>
  <conditionalFormatting sqref="H2866">
    <cfRule type="cellIs" dxfId="1334" priority="1266" operator="equal">
      <formula>"Red format cells must be empty or zero"</formula>
    </cfRule>
  </conditionalFormatting>
  <conditionalFormatting sqref="H2931">
    <cfRule type="cellIs" dxfId="1333" priority="1248" operator="equal">
      <formula>"!"</formula>
    </cfRule>
  </conditionalFormatting>
  <conditionalFormatting sqref="H2952">
    <cfRule type="cellIs" dxfId="1332" priority="1247" operator="equal">
      <formula>"Red format cells must be empty or zero"</formula>
    </cfRule>
  </conditionalFormatting>
  <conditionalFormatting sqref="H3017">
    <cfRule type="cellIs" dxfId="1331" priority="1229" operator="equal">
      <formula>"!"</formula>
    </cfRule>
  </conditionalFormatting>
  <conditionalFormatting sqref="H3038">
    <cfRule type="cellIs" dxfId="1330" priority="1228" operator="equal">
      <formula>"Red format cells must be empty or zero"</formula>
    </cfRule>
  </conditionalFormatting>
  <conditionalFormatting sqref="H3103">
    <cfRule type="cellIs" dxfId="1329" priority="1210" operator="equal">
      <formula>"!"</formula>
    </cfRule>
  </conditionalFormatting>
  <conditionalFormatting sqref="H3124">
    <cfRule type="cellIs" dxfId="1328" priority="1209" operator="equal">
      <formula>"Red format cells must be empty or zero"</formula>
    </cfRule>
  </conditionalFormatting>
  <conditionalFormatting sqref="H3189">
    <cfRule type="cellIs" dxfId="1327" priority="1191" operator="equal">
      <formula>"!"</formula>
    </cfRule>
  </conditionalFormatting>
  <conditionalFormatting sqref="H3210">
    <cfRule type="cellIs" dxfId="1326" priority="1190" operator="equal">
      <formula>"Red format cells must be empty or zero"</formula>
    </cfRule>
  </conditionalFormatting>
  <conditionalFormatting sqref="H3275">
    <cfRule type="cellIs" dxfId="1325" priority="1172" operator="equal">
      <formula>"!"</formula>
    </cfRule>
  </conditionalFormatting>
  <conditionalFormatting sqref="H3296">
    <cfRule type="cellIs" dxfId="1324" priority="1171" operator="equal">
      <formula>"Red format cells must be empty or zero"</formula>
    </cfRule>
  </conditionalFormatting>
  <conditionalFormatting sqref="H3361">
    <cfRule type="cellIs" dxfId="1323" priority="1153" operator="equal">
      <formula>"!"</formula>
    </cfRule>
  </conditionalFormatting>
  <conditionalFormatting sqref="H3382">
    <cfRule type="cellIs" dxfId="1322" priority="1152" operator="equal">
      <formula>"Red format cells must be empty or zero"</formula>
    </cfRule>
  </conditionalFormatting>
  <conditionalFormatting sqref="H3447">
    <cfRule type="cellIs" dxfId="1321" priority="1134" operator="equal">
      <formula>"!"</formula>
    </cfRule>
  </conditionalFormatting>
  <conditionalFormatting sqref="H3468">
    <cfRule type="cellIs" dxfId="1320" priority="1133" operator="equal">
      <formula>"Red format cells must be empty or zero"</formula>
    </cfRule>
  </conditionalFormatting>
  <conditionalFormatting sqref="H3533">
    <cfRule type="cellIs" dxfId="1319" priority="1115" operator="equal">
      <formula>"!"</formula>
    </cfRule>
  </conditionalFormatting>
  <conditionalFormatting sqref="H3554">
    <cfRule type="cellIs" dxfId="1318" priority="1114" operator="equal">
      <formula>"Red format cells must be empty or zero"</formula>
    </cfRule>
  </conditionalFormatting>
  <conditionalFormatting sqref="H3619">
    <cfRule type="cellIs" dxfId="1317" priority="1096" operator="equal">
      <formula>"!"</formula>
    </cfRule>
  </conditionalFormatting>
  <conditionalFormatting sqref="H3640">
    <cfRule type="cellIs" dxfId="1316" priority="1095" operator="equal">
      <formula>"Red format cells must be empty or zero"</formula>
    </cfRule>
  </conditionalFormatting>
  <conditionalFormatting sqref="H3705">
    <cfRule type="cellIs" dxfId="1315" priority="1077" operator="equal">
      <formula>"!"</formula>
    </cfRule>
  </conditionalFormatting>
  <conditionalFormatting sqref="H3726">
    <cfRule type="cellIs" dxfId="1314" priority="1076" operator="equal">
      <formula>"Red format cells must be empty or zero"</formula>
    </cfRule>
  </conditionalFormatting>
  <conditionalFormatting sqref="H3791">
    <cfRule type="cellIs" dxfId="1313" priority="1058" operator="equal">
      <formula>"!"</formula>
    </cfRule>
  </conditionalFormatting>
  <conditionalFormatting sqref="H3812">
    <cfRule type="cellIs" dxfId="1312" priority="1057" operator="equal">
      <formula>"Red format cells must be empty or zero"</formula>
    </cfRule>
  </conditionalFormatting>
  <conditionalFormatting sqref="H3877">
    <cfRule type="cellIs" dxfId="1311" priority="1039" operator="equal">
      <formula>"!"</formula>
    </cfRule>
  </conditionalFormatting>
  <conditionalFormatting sqref="H3898">
    <cfRule type="cellIs" dxfId="1310" priority="1038" operator="equal">
      <formula>"Red format cells must be empty or zero"</formula>
    </cfRule>
  </conditionalFormatting>
  <conditionalFormatting sqref="H3963">
    <cfRule type="cellIs" dxfId="1309" priority="1020" operator="equal">
      <formula>"!"</formula>
    </cfRule>
  </conditionalFormatting>
  <conditionalFormatting sqref="H3984">
    <cfRule type="cellIs" dxfId="1308" priority="1019" operator="equal">
      <formula>"Red format cells must be empty or zero"</formula>
    </cfRule>
  </conditionalFormatting>
  <conditionalFormatting sqref="H4049">
    <cfRule type="cellIs" dxfId="1307" priority="1001" operator="equal">
      <formula>"!"</formula>
    </cfRule>
  </conditionalFormatting>
  <conditionalFormatting sqref="H4070">
    <cfRule type="cellIs" dxfId="1306" priority="1000" operator="equal">
      <formula>"Red format cells must be empty or zero"</formula>
    </cfRule>
  </conditionalFormatting>
  <conditionalFormatting sqref="H4135">
    <cfRule type="cellIs" dxfId="1305" priority="982" operator="equal">
      <formula>"!"</formula>
    </cfRule>
  </conditionalFormatting>
  <conditionalFormatting sqref="H4156">
    <cfRule type="cellIs" dxfId="1304" priority="981" operator="equal">
      <formula>"Red format cells must be empty or zero"</formula>
    </cfRule>
  </conditionalFormatting>
  <conditionalFormatting sqref="H4221">
    <cfRule type="cellIs" dxfId="1303" priority="963" operator="equal">
      <formula>"!"</formula>
    </cfRule>
  </conditionalFormatting>
  <conditionalFormatting sqref="H4242">
    <cfRule type="cellIs" dxfId="1302" priority="962" operator="equal">
      <formula>"Red format cells must be empty or zero"</formula>
    </cfRule>
  </conditionalFormatting>
  <conditionalFormatting sqref="H4307">
    <cfRule type="cellIs" dxfId="1301" priority="944" operator="equal">
      <formula>"!"</formula>
    </cfRule>
  </conditionalFormatting>
  <conditionalFormatting sqref="H4328">
    <cfRule type="cellIs" dxfId="1300" priority="943" operator="equal">
      <formula>"Red format cells must be empty or zero"</formula>
    </cfRule>
  </conditionalFormatting>
  <conditionalFormatting sqref="H4393">
    <cfRule type="cellIs" dxfId="1299" priority="925" operator="equal">
      <formula>"!"</formula>
    </cfRule>
  </conditionalFormatting>
  <conditionalFormatting sqref="H4414">
    <cfRule type="cellIs" dxfId="1298" priority="924" operator="equal">
      <formula>"Red format cells must be empty or zero"</formula>
    </cfRule>
  </conditionalFormatting>
  <conditionalFormatting sqref="H4479">
    <cfRule type="cellIs" dxfId="1297" priority="906" operator="equal">
      <formula>"!"</formula>
    </cfRule>
  </conditionalFormatting>
  <conditionalFormatting sqref="H4500">
    <cfRule type="cellIs" dxfId="1296" priority="905" operator="equal">
      <formula>"Red format cells must be empty or zero"</formula>
    </cfRule>
  </conditionalFormatting>
  <conditionalFormatting sqref="H4565">
    <cfRule type="cellIs" dxfId="1295" priority="887" operator="equal">
      <formula>"!"</formula>
    </cfRule>
  </conditionalFormatting>
  <conditionalFormatting sqref="H4586">
    <cfRule type="cellIs" dxfId="1294" priority="886" operator="equal">
      <formula>"Red format cells must be empty or zero"</formula>
    </cfRule>
  </conditionalFormatting>
  <conditionalFormatting sqref="H4651">
    <cfRule type="cellIs" dxfId="1293" priority="868" operator="equal">
      <formula>"!"</formula>
    </cfRule>
  </conditionalFormatting>
  <conditionalFormatting sqref="H4672">
    <cfRule type="cellIs" dxfId="1292" priority="867" operator="equal">
      <formula>"Red format cells must be empty or zero"</formula>
    </cfRule>
  </conditionalFormatting>
  <conditionalFormatting sqref="H4737">
    <cfRule type="cellIs" dxfId="1291" priority="849" operator="equal">
      <formula>"!"</formula>
    </cfRule>
  </conditionalFormatting>
  <conditionalFormatting sqref="H4758">
    <cfRule type="cellIs" dxfId="1290" priority="848" operator="equal">
      <formula>"Red format cells must be empty or zero"</formula>
    </cfRule>
  </conditionalFormatting>
  <conditionalFormatting sqref="H4823">
    <cfRule type="cellIs" dxfId="1289" priority="830" operator="equal">
      <formula>"!"</formula>
    </cfRule>
  </conditionalFormatting>
  <conditionalFormatting sqref="H4844">
    <cfRule type="cellIs" dxfId="1288" priority="829" operator="equal">
      <formula>"Red format cells must be empty or zero"</formula>
    </cfRule>
  </conditionalFormatting>
  <conditionalFormatting sqref="H4909">
    <cfRule type="cellIs" dxfId="1287" priority="811" operator="equal">
      <formula>"!"</formula>
    </cfRule>
  </conditionalFormatting>
  <conditionalFormatting sqref="H4930">
    <cfRule type="cellIs" dxfId="1286" priority="810" operator="equal">
      <formula>"Red format cells must be empty or zero"</formula>
    </cfRule>
  </conditionalFormatting>
  <conditionalFormatting sqref="H4995">
    <cfRule type="cellIs" dxfId="1285" priority="792" operator="equal">
      <formula>"!"</formula>
    </cfRule>
  </conditionalFormatting>
  <conditionalFormatting sqref="H5016">
    <cfRule type="cellIs" dxfId="1284" priority="791" operator="equal">
      <formula>"Red format cells must be empty or zero"</formula>
    </cfRule>
  </conditionalFormatting>
  <conditionalFormatting sqref="H5081">
    <cfRule type="cellIs" dxfId="1283" priority="773" operator="equal">
      <formula>"!"</formula>
    </cfRule>
  </conditionalFormatting>
  <conditionalFormatting sqref="H5102">
    <cfRule type="cellIs" dxfId="1282" priority="772" operator="equal">
      <formula>"Red format cells must be empty or zero"</formula>
    </cfRule>
  </conditionalFormatting>
  <conditionalFormatting sqref="H5167">
    <cfRule type="cellIs" dxfId="1281" priority="754" operator="equal">
      <formula>"!"</formula>
    </cfRule>
  </conditionalFormatting>
  <conditionalFormatting sqref="H5188">
    <cfRule type="cellIs" dxfId="1280" priority="753" operator="equal">
      <formula>"Red format cells must be empty or zero"</formula>
    </cfRule>
  </conditionalFormatting>
  <conditionalFormatting sqref="H5253">
    <cfRule type="cellIs" dxfId="1279" priority="735" operator="equal">
      <formula>"!"</formula>
    </cfRule>
  </conditionalFormatting>
  <conditionalFormatting sqref="H5274">
    <cfRule type="cellIs" dxfId="1278" priority="734" operator="equal">
      <formula>"Red format cells must be empty or zero"</formula>
    </cfRule>
  </conditionalFormatting>
  <conditionalFormatting sqref="H5339">
    <cfRule type="cellIs" dxfId="1277" priority="716" operator="equal">
      <formula>"!"</formula>
    </cfRule>
  </conditionalFormatting>
  <conditionalFormatting sqref="H5360">
    <cfRule type="cellIs" dxfId="1276" priority="715" operator="equal">
      <formula>"Red format cells must be empty or zero"</formula>
    </cfRule>
  </conditionalFormatting>
  <conditionalFormatting sqref="H5425">
    <cfRule type="cellIs" dxfId="1275" priority="697" operator="equal">
      <formula>"!"</formula>
    </cfRule>
  </conditionalFormatting>
  <conditionalFormatting sqref="H5446">
    <cfRule type="cellIs" dxfId="1274" priority="696" operator="equal">
      <formula>"Red format cells must be empty or zero"</formula>
    </cfRule>
  </conditionalFormatting>
  <conditionalFormatting sqref="H5511">
    <cfRule type="cellIs" dxfId="1273" priority="678" operator="equal">
      <formula>"!"</formula>
    </cfRule>
  </conditionalFormatting>
  <conditionalFormatting sqref="H5532">
    <cfRule type="cellIs" dxfId="1272" priority="677" operator="equal">
      <formula>"Red format cells must be empty or zero"</formula>
    </cfRule>
  </conditionalFormatting>
  <conditionalFormatting sqref="H5597">
    <cfRule type="cellIs" dxfId="1271" priority="659" operator="equal">
      <formula>"!"</formula>
    </cfRule>
  </conditionalFormatting>
  <conditionalFormatting sqref="H5618">
    <cfRule type="cellIs" dxfId="1270" priority="658" operator="equal">
      <formula>"Red format cells must be empty or zero"</formula>
    </cfRule>
  </conditionalFormatting>
  <conditionalFormatting sqref="H5683">
    <cfRule type="cellIs" dxfId="1269" priority="640" operator="equal">
      <formula>"!"</formula>
    </cfRule>
  </conditionalFormatting>
  <conditionalFormatting sqref="H5704">
    <cfRule type="cellIs" dxfId="1268" priority="639" operator="equal">
      <formula>"Red format cells must be empty or zero"</formula>
    </cfRule>
  </conditionalFormatting>
  <conditionalFormatting sqref="H5769">
    <cfRule type="cellIs" dxfId="1267" priority="621" operator="equal">
      <formula>"!"</formula>
    </cfRule>
  </conditionalFormatting>
  <conditionalFormatting sqref="H5790">
    <cfRule type="cellIs" dxfId="1266" priority="620" operator="equal">
      <formula>"Red format cells must be empty or zero"</formula>
    </cfRule>
  </conditionalFormatting>
  <conditionalFormatting sqref="H5855">
    <cfRule type="cellIs" dxfId="1265" priority="602" operator="equal">
      <formula>"!"</formula>
    </cfRule>
  </conditionalFormatting>
  <conditionalFormatting sqref="H5876">
    <cfRule type="cellIs" dxfId="1264" priority="601" operator="equal">
      <formula>"Red format cells must be empty or zero"</formula>
    </cfRule>
  </conditionalFormatting>
  <conditionalFormatting sqref="H5941">
    <cfRule type="cellIs" dxfId="1263" priority="583" operator="equal">
      <formula>"!"</formula>
    </cfRule>
  </conditionalFormatting>
  <conditionalFormatting sqref="H5962">
    <cfRule type="cellIs" dxfId="1262" priority="582" operator="equal">
      <formula>"Red format cells must be empty or zero"</formula>
    </cfRule>
  </conditionalFormatting>
  <conditionalFormatting sqref="H6027">
    <cfRule type="cellIs" dxfId="1261" priority="564" operator="equal">
      <formula>"!"</formula>
    </cfRule>
  </conditionalFormatting>
  <conditionalFormatting sqref="H6048">
    <cfRule type="cellIs" dxfId="1260" priority="563" operator="equal">
      <formula>"Red format cells must be empty or zero"</formula>
    </cfRule>
  </conditionalFormatting>
  <conditionalFormatting sqref="H6113">
    <cfRule type="cellIs" dxfId="1259" priority="545" operator="equal">
      <formula>"!"</formula>
    </cfRule>
  </conditionalFormatting>
  <conditionalFormatting sqref="H6134">
    <cfRule type="cellIs" dxfId="1258" priority="544" operator="equal">
      <formula>"Red format cells must be empty or zero"</formula>
    </cfRule>
  </conditionalFormatting>
  <conditionalFormatting sqref="H6199">
    <cfRule type="cellIs" dxfId="1257" priority="526" operator="equal">
      <formula>"!"</formula>
    </cfRule>
  </conditionalFormatting>
  <conditionalFormatting sqref="H6220">
    <cfRule type="cellIs" dxfId="1256" priority="525" operator="equal">
      <formula>"Red format cells must be empty or zero"</formula>
    </cfRule>
  </conditionalFormatting>
  <conditionalFormatting sqref="H6285">
    <cfRule type="cellIs" dxfId="1255" priority="507" operator="equal">
      <formula>"!"</formula>
    </cfRule>
  </conditionalFormatting>
  <conditionalFormatting sqref="H6306">
    <cfRule type="cellIs" dxfId="1254" priority="506" operator="equal">
      <formula>"Red format cells must be empty or zero"</formula>
    </cfRule>
  </conditionalFormatting>
  <conditionalFormatting sqref="H6371">
    <cfRule type="cellIs" dxfId="1253" priority="488" operator="equal">
      <formula>"!"</formula>
    </cfRule>
  </conditionalFormatting>
  <conditionalFormatting sqref="H6392">
    <cfRule type="cellIs" dxfId="1252" priority="487" operator="equal">
      <formula>"Red format cells must be empty or zero"</formula>
    </cfRule>
  </conditionalFormatting>
  <conditionalFormatting sqref="H6457">
    <cfRule type="cellIs" dxfId="1251" priority="469" operator="equal">
      <formula>"!"</formula>
    </cfRule>
  </conditionalFormatting>
  <conditionalFormatting sqref="H6478">
    <cfRule type="cellIs" dxfId="1250" priority="468" operator="equal">
      <formula>"Red format cells must be empty or zero"</formula>
    </cfRule>
  </conditionalFormatting>
  <conditionalFormatting sqref="H6543">
    <cfRule type="cellIs" dxfId="1249" priority="450" operator="equal">
      <formula>"!"</formula>
    </cfRule>
  </conditionalFormatting>
  <conditionalFormatting sqref="H6564">
    <cfRule type="cellIs" dxfId="1248" priority="449" operator="equal">
      <formula>"Red format cells must be empty or zero"</formula>
    </cfRule>
  </conditionalFormatting>
  <conditionalFormatting sqref="H6629">
    <cfRule type="cellIs" dxfId="1247" priority="431" operator="equal">
      <formula>"!"</formula>
    </cfRule>
  </conditionalFormatting>
  <conditionalFormatting sqref="H6650">
    <cfRule type="cellIs" dxfId="1246" priority="430" operator="equal">
      <formula>"Red format cells must be empty or zero"</formula>
    </cfRule>
  </conditionalFormatting>
  <conditionalFormatting sqref="H6715">
    <cfRule type="cellIs" dxfId="1245" priority="412" operator="equal">
      <formula>"!"</formula>
    </cfRule>
  </conditionalFormatting>
  <conditionalFormatting sqref="H6736">
    <cfRule type="cellIs" dxfId="1244" priority="411" operator="equal">
      <formula>"Red format cells must be empty or zero"</formula>
    </cfRule>
  </conditionalFormatting>
  <conditionalFormatting sqref="H6801">
    <cfRule type="cellIs" dxfId="1243" priority="393" operator="equal">
      <formula>"!"</formula>
    </cfRule>
  </conditionalFormatting>
  <conditionalFormatting sqref="H6822">
    <cfRule type="cellIs" dxfId="1242" priority="392" operator="equal">
      <formula>"Red format cells must be empty or zero"</formula>
    </cfRule>
  </conditionalFormatting>
  <conditionalFormatting sqref="H6887">
    <cfRule type="cellIs" dxfId="1241" priority="374" operator="equal">
      <formula>"!"</formula>
    </cfRule>
  </conditionalFormatting>
  <conditionalFormatting sqref="H6908">
    <cfRule type="cellIs" dxfId="1240" priority="373" operator="equal">
      <formula>"Red format cells must be empty or zero"</formula>
    </cfRule>
  </conditionalFormatting>
  <conditionalFormatting sqref="H6973">
    <cfRule type="cellIs" dxfId="1239" priority="355" operator="equal">
      <formula>"!"</formula>
    </cfRule>
  </conditionalFormatting>
  <conditionalFormatting sqref="H6994">
    <cfRule type="cellIs" dxfId="1238" priority="354" operator="equal">
      <formula>"Red format cells must be empty or zero"</formula>
    </cfRule>
  </conditionalFormatting>
  <conditionalFormatting sqref="H7059">
    <cfRule type="cellIs" dxfId="1237" priority="336" operator="equal">
      <formula>"!"</formula>
    </cfRule>
  </conditionalFormatting>
  <conditionalFormatting sqref="H7080">
    <cfRule type="cellIs" dxfId="1236" priority="335" operator="equal">
      <formula>"Red format cells must be empty or zero"</formula>
    </cfRule>
  </conditionalFormatting>
  <conditionalFormatting sqref="H7145">
    <cfRule type="cellIs" dxfId="1235" priority="317" operator="equal">
      <formula>"!"</formula>
    </cfRule>
  </conditionalFormatting>
  <conditionalFormatting sqref="H7166">
    <cfRule type="cellIs" dxfId="1234" priority="316" operator="equal">
      <formula>"Red format cells must be empty or zero"</formula>
    </cfRule>
  </conditionalFormatting>
  <conditionalFormatting sqref="H7231">
    <cfRule type="cellIs" dxfId="1233" priority="298" operator="equal">
      <formula>"!"</formula>
    </cfRule>
  </conditionalFormatting>
  <conditionalFormatting sqref="H7252">
    <cfRule type="cellIs" dxfId="1232" priority="297" operator="equal">
      <formula>"Red format cells must be empty or zero"</formula>
    </cfRule>
  </conditionalFormatting>
  <conditionalFormatting sqref="H7317">
    <cfRule type="cellIs" dxfId="1231" priority="279" operator="equal">
      <formula>"!"</formula>
    </cfRule>
  </conditionalFormatting>
  <conditionalFormatting sqref="H7338">
    <cfRule type="cellIs" dxfId="1230" priority="278" operator="equal">
      <formula>"Red format cells must be empty or zero"</formula>
    </cfRule>
  </conditionalFormatting>
  <conditionalFormatting sqref="H7403">
    <cfRule type="cellIs" dxfId="1229" priority="260" operator="equal">
      <formula>"!"</formula>
    </cfRule>
  </conditionalFormatting>
  <conditionalFormatting sqref="H7424">
    <cfRule type="cellIs" dxfId="1228" priority="259" operator="equal">
      <formula>"Red format cells must be empty or zero"</formula>
    </cfRule>
  </conditionalFormatting>
  <conditionalFormatting sqref="H7489">
    <cfRule type="cellIs" dxfId="1227" priority="241" operator="equal">
      <formula>"!"</formula>
    </cfRule>
  </conditionalFormatting>
  <conditionalFormatting sqref="H7510">
    <cfRule type="cellIs" dxfId="1226" priority="240" operator="equal">
      <formula>"Red format cells must be empty or zero"</formula>
    </cfRule>
  </conditionalFormatting>
  <conditionalFormatting sqref="H7575">
    <cfRule type="cellIs" dxfId="1225" priority="222" operator="equal">
      <formula>"!"</formula>
    </cfRule>
  </conditionalFormatting>
  <conditionalFormatting sqref="H7596">
    <cfRule type="cellIs" dxfId="1224" priority="221" operator="equal">
      <formula>"Red format cells must be empty or zero"</formula>
    </cfRule>
  </conditionalFormatting>
  <conditionalFormatting sqref="H7661">
    <cfRule type="cellIs" dxfId="1223" priority="203" operator="equal">
      <formula>"!"</formula>
    </cfRule>
  </conditionalFormatting>
  <conditionalFormatting sqref="H7682">
    <cfRule type="cellIs" dxfId="1222" priority="202" operator="equal">
      <formula>"Red format cells must be empty or zero"</formula>
    </cfRule>
  </conditionalFormatting>
  <conditionalFormatting sqref="H7747">
    <cfRule type="cellIs" dxfId="1221" priority="184" operator="equal">
      <formula>"!"</formula>
    </cfRule>
  </conditionalFormatting>
  <conditionalFormatting sqref="H7768">
    <cfRule type="cellIs" dxfId="1220" priority="183" operator="equal">
      <formula>"Red format cells must be empty or zero"</formula>
    </cfRule>
  </conditionalFormatting>
  <conditionalFormatting sqref="H7833">
    <cfRule type="cellIs" dxfId="1219" priority="165" operator="equal">
      <formula>"!"</formula>
    </cfRule>
  </conditionalFormatting>
  <conditionalFormatting sqref="H7854">
    <cfRule type="cellIs" dxfId="1218" priority="164" operator="equal">
      <formula>"Red format cells must be empty or zero"</formula>
    </cfRule>
  </conditionalFormatting>
  <conditionalFormatting sqref="H7919">
    <cfRule type="cellIs" dxfId="1217" priority="146" operator="equal">
      <formula>"!"</formula>
    </cfRule>
  </conditionalFormatting>
  <conditionalFormatting sqref="H7940">
    <cfRule type="cellIs" dxfId="1216" priority="145" operator="equal">
      <formula>"Red format cells must be empty or zero"</formula>
    </cfRule>
  </conditionalFormatting>
  <conditionalFormatting sqref="H8005">
    <cfRule type="cellIs" dxfId="1215" priority="127" operator="equal">
      <formula>"!"</formula>
    </cfRule>
  </conditionalFormatting>
  <conditionalFormatting sqref="H8026">
    <cfRule type="cellIs" dxfId="1214" priority="126" operator="equal">
      <formula>"Red format cells must be empty or zero"</formula>
    </cfRule>
  </conditionalFormatting>
  <conditionalFormatting sqref="H8091">
    <cfRule type="cellIs" dxfId="1213" priority="108" operator="equal">
      <formula>"!"</formula>
    </cfRule>
  </conditionalFormatting>
  <conditionalFormatting sqref="H8112">
    <cfRule type="cellIs" dxfId="1212" priority="107" operator="equal">
      <formula>"Red format cells must be empty or zero"</formula>
    </cfRule>
  </conditionalFormatting>
  <conditionalFormatting sqref="H8177">
    <cfRule type="cellIs" dxfId="1211" priority="89" operator="equal">
      <formula>"!"</formula>
    </cfRule>
  </conditionalFormatting>
  <conditionalFormatting sqref="H8198">
    <cfRule type="cellIs" dxfId="1210" priority="88" operator="equal">
      <formula>"Red format cells must be empty or zero"</formula>
    </cfRule>
  </conditionalFormatting>
  <conditionalFormatting sqref="H8263">
    <cfRule type="cellIs" dxfId="1209" priority="70" operator="equal">
      <formula>"!"</formula>
    </cfRule>
  </conditionalFormatting>
  <conditionalFormatting sqref="H8284">
    <cfRule type="cellIs" dxfId="1208" priority="69" operator="equal">
      <formula>"Red format cells must be empty or zero"</formula>
    </cfRule>
  </conditionalFormatting>
  <conditionalFormatting sqref="H8349">
    <cfRule type="cellIs" dxfId="1207" priority="51" operator="equal">
      <formula>"!"</formula>
    </cfRule>
  </conditionalFormatting>
  <conditionalFormatting sqref="H8370">
    <cfRule type="cellIs" dxfId="1206" priority="50" operator="equal">
      <formula>"Red format cells must be empty or zero"</formula>
    </cfRule>
  </conditionalFormatting>
  <conditionalFormatting sqref="H8435">
    <cfRule type="cellIs" dxfId="1205" priority="32" operator="equal">
      <formula>"!"</formula>
    </cfRule>
  </conditionalFormatting>
  <conditionalFormatting sqref="H8456">
    <cfRule type="cellIs" dxfId="1204" priority="31" operator="equal">
      <formula>"Red format cells must be empty or zero"</formula>
    </cfRule>
  </conditionalFormatting>
  <conditionalFormatting sqref="H8521">
    <cfRule type="cellIs" dxfId="1203" priority="13" operator="equal">
      <formula>"!"</formula>
    </cfRule>
  </conditionalFormatting>
  <conditionalFormatting sqref="H8542">
    <cfRule type="cellIs" dxfId="1202" priority="12" operator="equal">
      <formula>"Red format cells must be empty or zero"</formula>
    </cfRule>
  </conditionalFormatting>
  <conditionalFormatting sqref="H45:L52">
    <cfRule type="expression" dxfId="1201" priority="1933">
      <formula>(H29=0)</formula>
    </cfRule>
    <cfRule type="expression" dxfId="1200" priority="1902">
      <formula>AND(H29&gt;0, H45=0)</formula>
    </cfRule>
  </conditionalFormatting>
  <conditionalFormatting sqref="H55:L55">
    <cfRule type="cellIs" dxfId="1199" priority="1930" operator="greaterThanOrEqual">
      <formula>H20</formula>
    </cfRule>
  </conditionalFormatting>
  <conditionalFormatting sqref="H56:L56">
    <cfRule type="cellIs" dxfId="1198" priority="1929" operator="greaterThanOrEqual">
      <formula>H20</formula>
    </cfRule>
  </conditionalFormatting>
  <conditionalFormatting sqref="H57:L57">
    <cfRule type="cellIs" dxfId="1197" priority="1928" operator="greaterThanOrEqual">
      <formula>H20</formula>
    </cfRule>
  </conditionalFormatting>
  <conditionalFormatting sqref="H58:L58">
    <cfRule type="cellIs" dxfId="1196" priority="1927" operator="greaterThanOrEqual">
      <formula>H20</formula>
    </cfRule>
  </conditionalFormatting>
  <conditionalFormatting sqref="H59:L59">
    <cfRule type="cellIs" dxfId="1195" priority="1926" operator="greaterThanOrEqual">
      <formula>H20</formula>
    </cfRule>
  </conditionalFormatting>
  <conditionalFormatting sqref="H60:L60">
    <cfRule type="cellIs" dxfId="1194" priority="1925" operator="greaterThanOrEqual">
      <formula>H20</formula>
    </cfRule>
  </conditionalFormatting>
  <conditionalFormatting sqref="H61:L61">
    <cfRule type="cellIs" dxfId="1193" priority="1924" operator="greaterThanOrEqual">
      <formula>H20</formula>
    </cfRule>
  </conditionalFormatting>
  <conditionalFormatting sqref="H62:L62">
    <cfRule type="cellIs" dxfId="1192" priority="1923" operator="greaterThanOrEqual">
      <formula>H20</formula>
    </cfRule>
  </conditionalFormatting>
  <conditionalFormatting sqref="H131:L138">
    <cfRule type="expression" dxfId="1191" priority="1863">
      <formula>AND(H115&gt;0, H131=0)</formula>
    </cfRule>
    <cfRule type="expression" dxfId="1190" priority="1873">
      <formula>(H115=0)</formula>
    </cfRule>
  </conditionalFormatting>
  <conditionalFormatting sqref="H141:L141">
    <cfRule type="cellIs" dxfId="1189" priority="1871" operator="greaterThanOrEqual">
      <formula>H106</formula>
    </cfRule>
  </conditionalFormatting>
  <conditionalFormatting sqref="H142:L142">
    <cfRule type="cellIs" dxfId="1188" priority="1870" operator="greaterThanOrEqual">
      <formula>H106</formula>
    </cfRule>
  </conditionalFormatting>
  <conditionalFormatting sqref="H143:L143">
    <cfRule type="cellIs" dxfId="1187" priority="1869" operator="greaterThanOrEqual">
      <formula>H106</formula>
    </cfRule>
  </conditionalFormatting>
  <conditionalFormatting sqref="H144:L144">
    <cfRule type="cellIs" dxfId="1186" priority="1868" operator="greaterThanOrEqual">
      <formula>H106</formula>
    </cfRule>
  </conditionalFormatting>
  <conditionalFormatting sqref="H145:L145">
    <cfRule type="cellIs" dxfId="1185" priority="1867" operator="greaterThanOrEqual">
      <formula>H106</formula>
    </cfRule>
  </conditionalFormatting>
  <conditionalFormatting sqref="H146:L146">
    <cfRule type="cellIs" dxfId="1184" priority="1866" operator="greaterThanOrEqual">
      <formula>H106</formula>
    </cfRule>
  </conditionalFormatting>
  <conditionalFormatting sqref="H147:L147">
    <cfRule type="cellIs" dxfId="1183" priority="1865" operator="greaterThanOrEqual">
      <formula>H106</formula>
    </cfRule>
  </conditionalFormatting>
  <conditionalFormatting sqref="H148:L148">
    <cfRule type="cellIs" dxfId="1182" priority="1864" operator="greaterThanOrEqual">
      <formula>H106</formula>
    </cfRule>
  </conditionalFormatting>
  <conditionalFormatting sqref="H217:L224">
    <cfRule type="expression" dxfId="1181" priority="1844">
      <formula>AND(H201&gt;0, H217=0)</formula>
    </cfRule>
    <cfRule type="expression" dxfId="1180" priority="1854">
      <formula>(H201=0)</formula>
    </cfRule>
  </conditionalFormatting>
  <conditionalFormatting sqref="H227:L227">
    <cfRule type="cellIs" dxfId="1179" priority="1852" operator="greaterThanOrEqual">
      <formula>H192</formula>
    </cfRule>
  </conditionalFormatting>
  <conditionalFormatting sqref="H228:L228">
    <cfRule type="cellIs" dxfId="1178" priority="1851" operator="greaterThanOrEqual">
      <formula>H192</formula>
    </cfRule>
  </conditionalFormatting>
  <conditionalFormatting sqref="H229:L229">
    <cfRule type="cellIs" dxfId="1177" priority="1850" operator="greaterThanOrEqual">
      <formula>H192</formula>
    </cfRule>
  </conditionalFormatting>
  <conditionalFormatting sqref="H230:L230">
    <cfRule type="cellIs" dxfId="1176" priority="1849" operator="greaterThanOrEqual">
      <formula>H192</formula>
    </cfRule>
  </conditionalFormatting>
  <conditionalFormatting sqref="H231:L231">
    <cfRule type="cellIs" dxfId="1175" priority="1848" operator="greaterThanOrEqual">
      <formula>H192</formula>
    </cfRule>
  </conditionalFormatting>
  <conditionalFormatting sqref="H232:L232">
    <cfRule type="cellIs" dxfId="1174" priority="1847" operator="greaterThanOrEqual">
      <formula>H192</formula>
    </cfRule>
  </conditionalFormatting>
  <conditionalFormatting sqref="H233:L233">
    <cfRule type="cellIs" dxfId="1173" priority="1846" operator="greaterThanOrEqual">
      <formula>H192</formula>
    </cfRule>
  </conditionalFormatting>
  <conditionalFormatting sqref="H234:L234">
    <cfRule type="cellIs" dxfId="1172" priority="1845" operator="greaterThanOrEqual">
      <formula>H192</formula>
    </cfRule>
  </conditionalFormatting>
  <conditionalFormatting sqref="H303:L310">
    <cfRule type="expression" dxfId="1171" priority="1825">
      <formula>AND(H287&gt;0, H303=0)</formula>
    </cfRule>
    <cfRule type="expression" dxfId="1170" priority="1835">
      <formula>(H287=0)</formula>
    </cfRule>
  </conditionalFormatting>
  <conditionalFormatting sqref="H313:L313">
    <cfRule type="cellIs" dxfId="1169" priority="1833" operator="greaterThanOrEqual">
      <formula>H278</formula>
    </cfRule>
  </conditionalFormatting>
  <conditionalFormatting sqref="H314:L314">
    <cfRule type="cellIs" dxfId="1168" priority="1832" operator="greaterThanOrEqual">
      <formula>H278</formula>
    </cfRule>
  </conditionalFormatting>
  <conditionalFormatting sqref="H315:L315">
    <cfRule type="cellIs" dxfId="1167" priority="1831" operator="greaterThanOrEqual">
      <formula>H278</formula>
    </cfRule>
  </conditionalFormatting>
  <conditionalFormatting sqref="H316:L316">
    <cfRule type="cellIs" dxfId="1166" priority="1830" operator="greaterThanOrEqual">
      <formula>H278</formula>
    </cfRule>
  </conditionalFormatting>
  <conditionalFormatting sqref="H317:L317">
    <cfRule type="cellIs" dxfId="1165" priority="1829" operator="greaterThanOrEqual">
      <formula>H278</formula>
    </cfRule>
  </conditionalFormatting>
  <conditionalFormatting sqref="H318:L318">
    <cfRule type="cellIs" dxfId="1164" priority="1828" operator="greaterThanOrEqual">
      <formula>H278</formula>
    </cfRule>
  </conditionalFormatting>
  <conditionalFormatting sqref="H319:L319">
    <cfRule type="cellIs" dxfId="1163" priority="1827" operator="greaterThanOrEqual">
      <formula>H278</formula>
    </cfRule>
  </conditionalFormatting>
  <conditionalFormatting sqref="H320:L320">
    <cfRule type="cellIs" dxfId="1162" priority="1826" operator="greaterThanOrEqual">
      <formula>H278</formula>
    </cfRule>
  </conditionalFormatting>
  <conditionalFormatting sqref="H389:L396">
    <cfRule type="expression" dxfId="1161" priority="1816">
      <formula>(H373=0)</formula>
    </cfRule>
    <cfRule type="expression" dxfId="1160" priority="1806">
      <formula>AND(H373&gt;0, H389=0)</formula>
    </cfRule>
  </conditionalFormatting>
  <conditionalFormatting sqref="H399:L399">
    <cfRule type="cellIs" dxfId="1159" priority="1814" operator="greaterThanOrEqual">
      <formula>H364</formula>
    </cfRule>
  </conditionalFormatting>
  <conditionalFormatting sqref="H400:L400">
    <cfRule type="cellIs" dxfId="1158" priority="1813" operator="greaterThanOrEqual">
      <formula>H364</formula>
    </cfRule>
  </conditionalFormatting>
  <conditionalFormatting sqref="H401:L401">
    <cfRule type="cellIs" dxfId="1157" priority="1812" operator="greaterThanOrEqual">
      <formula>H364</formula>
    </cfRule>
  </conditionalFormatting>
  <conditionalFormatting sqref="H402:L402">
    <cfRule type="cellIs" dxfId="1156" priority="1811" operator="greaterThanOrEqual">
      <formula>H364</formula>
    </cfRule>
  </conditionalFormatting>
  <conditionalFormatting sqref="H403:L403">
    <cfRule type="cellIs" dxfId="1155" priority="1810" operator="greaterThanOrEqual">
      <formula>H364</formula>
    </cfRule>
  </conditionalFormatting>
  <conditionalFormatting sqref="H404:L404">
    <cfRule type="cellIs" dxfId="1154" priority="1809" operator="greaterThanOrEqual">
      <formula>H364</formula>
    </cfRule>
  </conditionalFormatting>
  <conditionalFormatting sqref="H405:L405">
    <cfRule type="cellIs" dxfId="1153" priority="1808" operator="greaterThanOrEqual">
      <formula>H364</formula>
    </cfRule>
  </conditionalFormatting>
  <conditionalFormatting sqref="H406:L406">
    <cfRule type="cellIs" dxfId="1152" priority="1807" operator="greaterThanOrEqual">
      <formula>H364</formula>
    </cfRule>
  </conditionalFormatting>
  <conditionalFormatting sqref="H475:L482">
    <cfRule type="expression" dxfId="1151" priority="1797">
      <formula>(H459=0)</formula>
    </cfRule>
    <cfRule type="expression" dxfId="1150" priority="1787">
      <formula>AND(H459&gt;0, H475=0)</formula>
    </cfRule>
  </conditionalFormatting>
  <conditionalFormatting sqref="H485:L485">
    <cfRule type="cellIs" dxfId="1149" priority="1795" operator="greaterThanOrEqual">
      <formula>H450</formula>
    </cfRule>
  </conditionalFormatting>
  <conditionalFormatting sqref="H486:L486">
    <cfRule type="cellIs" dxfId="1148" priority="1794" operator="greaterThanOrEqual">
      <formula>H450</formula>
    </cfRule>
  </conditionalFormatting>
  <conditionalFormatting sqref="H487:L487">
    <cfRule type="cellIs" dxfId="1147" priority="1793" operator="greaterThanOrEqual">
      <formula>H450</formula>
    </cfRule>
  </conditionalFormatting>
  <conditionalFormatting sqref="H488:L488">
    <cfRule type="cellIs" dxfId="1146" priority="1792" operator="greaterThanOrEqual">
      <formula>H450</formula>
    </cfRule>
  </conditionalFormatting>
  <conditionalFormatting sqref="H489:L489">
    <cfRule type="cellIs" dxfId="1145" priority="1791" operator="greaterThanOrEqual">
      <formula>H450</formula>
    </cfRule>
  </conditionalFormatting>
  <conditionalFormatting sqref="H490:L490">
    <cfRule type="cellIs" dxfId="1144" priority="1790" operator="greaterThanOrEqual">
      <formula>H450</formula>
    </cfRule>
  </conditionalFormatting>
  <conditionalFormatting sqref="H491:L491">
    <cfRule type="cellIs" dxfId="1143" priority="1789" operator="greaterThanOrEqual">
      <formula>H450</formula>
    </cfRule>
  </conditionalFormatting>
  <conditionalFormatting sqref="H492:L492">
    <cfRule type="cellIs" dxfId="1142" priority="1788" operator="greaterThanOrEqual">
      <formula>H450</formula>
    </cfRule>
  </conditionalFormatting>
  <conditionalFormatting sqref="H561:L568">
    <cfRule type="expression" dxfId="1141" priority="1768">
      <formula>AND(H545&gt;0, H561=0)</formula>
    </cfRule>
    <cfRule type="expression" dxfId="1140" priority="1778">
      <formula>(H545=0)</formula>
    </cfRule>
  </conditionalFormatting>
  <conditionalFormatting sqref="H571:L571">
    <cfRule type="cellIs" dxfId="1139" priority="1776" operator="greaterThanOrEqual">
      <formula>H536</formula>
    </cfRule>
  </conditionalFormatting>
  <conditionalFormatting sqref="H572:L572">
    <cfRule type="cellIs" dxfId="1138" priority="1775" operator="greaterThanOrEqual">
      <formula>H536</formula>
    </cfRule>
  </conditionalFormatting>
  <conditionalFormatting sqref="H573:L573">
    <cfRule type="cellIs" dxfId="1137" priority="1774" operator="greaterThanOrEqual">
      <formula>H536</formula>
    </cfRule>
  </conditionalFormatting>
  <conditionalFormatting sqref="H574:L574">
    <cfRule type="cellIs" dxfId="1136" priority="1773" operator="greaterThanOrEqual">
      <formula>H536</formula>
    </cfRule>
  </conditionalFormatting>
  <conditionalFormatting sqref="H575:L575">
    <cfRule type="cellIs" dxfId="1135" priority="1772" operator="greaterThanOrEqual">
      <formula>H536</formula>
    </cfRule>
  </conditionalFormatting>
  <conditionalFormatting sqref="H576:L576">
    <cfRule type="cellIs" dxfId="1134" priority="1771" operator="greaterThanOrEqual">
      <formula>H536</formula>
    </cfRule>
  </conditionalFormatting>
  <conditionalFormatting sqref="H577:L577">
    <cfRule type="cellIs" dxfId="1133" priority="1770" operator="greaterThanOrEqual">
      <formula>H536</formula>
    </cfRule>
  </conditionalFormatting>
  <conditionalFormatting sqref="H578:L578">
    <cfRule type="cellIs" dxfId="1132" priority="1769" operator="greaterThanOrEqual">
      <formula>H536</formula>
    </cfRule>
  </conditionalFormatting>
  <conditionalFormatting sqref="H647:L654">
    <cfRule type="expression" dxfId="1131" priority="1749">
      <formula>AND(H631&gt;0, H647=0)</formula>
    </cfRule>
    <cfRule type="expression" dxfId="1130" priority="1759">
      <formula>(H631=0)</formula>
    </cfRule>
  </conditionalFormatting>
  <conditionalFormatting sqref="H657:L657">
    <cfRule type="cellIs" dxfId="1129" priority="1757" operator="greaterThanOrEqual">
      <formula>H622</formula>
    </cfRule>
  </conditionalFormatting>
  <conditionalFormatting sqref="H658:L658">
    <cfRule type="cellIs" dxfId="1128" priority="1756" operator="greaterThanOrEqual">
      <formula>H622</formula>
    </cfRule>
  </conditionalFormatting>
  <conditionalFormatting sqref="H659:L659">
    <cfRule type="cellIs" dxfId="1127" priority="1755" operator="greaterThanOrEqual">
      <formula>H622</formula>
    </cfRule>
  </conditionalFormatting>
  <conditionalFormatting sqref="H660:L660">
    <cfRule type="cellIs" dxfId="1126" priority="1754" operator="greaterThanOrEqual">
      <formula>H622</formula>
    </cfRule>
  </conditionalFormatting>
  <conditionalFormatting sqref="H661:L661">
    <cfRule type="cellIs" dxfId="1125" priority="1753" operator="greaterThanOrEqual">
      <formula>H622</formula>
    </cfRule>
  </conditionalFormatting>
  <conditionalFormatting sqref="H662:L662">
    <cfRule type="cellIs" dxfId="1124" priority="1752" operator="greaterThanOrEqual">
      <formula>H622</formula>
    </cfRule>
  </conditionalFormatting>
  <conditionalFormatting sqref="H663:L663">
    <cfRule type="cellIs" dxfId="1123" priority="1751" operator="greaterThanOrEqual">
      <formula>H622</formula>
    </cfRule>
  </conditionalFormatting>
  <conditionalFormatting sqref="H664:L664">
    <cfRule type="cellIs" dxfId="1122" priority="1750" operator="greaterThanOrEqual">
      <formula>H622</formula>
    </cfRule>
  </conditionalFormatting>
  <conditionalFormatting sqref="H733:L740">
    <cfRule type="expression" dxfId="1121" priority="1740">
      <formula>(H717=0)</formula>
    </cfRule>
    <cfRule type="expression" dxfId="1120" priority="1730">
      <formula>AND(H717&gt;0, H733=0)</formula>
    </cfRule>
  </conditionalFormatting>
  <conditionalFormatting sqref="H743:L743">
    <cfRule type="cellIs" dxfId="1119" priority="1738" operator="greaterThanOrEqual">
      <formula>H708</formula>
    </cfRule>
  </conditionalFormatting>
  <conditionalFormatting sqref="H744:L744">
    <cfRule type="cellIs" dxfId="1118" priority="1737" operator="greaterThanOrEqual">
      <formula>H708</formula>
    </cfRule>
  </conditionalFormatting>
  <conditionalFormatting sqref="H745:L745">
    <cfRule type="cellIs" dxfId="1117" priority="1736" operator="greaterThanOrEqual">
      <formula>H708</formula>
    </cfRule>
  </conditionalFormatting>
  <conditionalFormatting sqref="H746:L746">
    <cfRule type="cellIs" dxfId="1116" priority="1735" operator="greaterThanOrEqual">
      <formula>H708</formula>
    </cfRule>
  </conditionalFormatting>
  <conditionalFormatting sqref="H747:L747">
    <cfRule type="cellIs" dxfId="1115" priority="1734" operator="greaterThanOrEqual">
      <formula>H708</formula>
    </cfRule>
  </conditionalFormatting>
  <conditionalFormatting sqref="H748:L748">
    <cfRule type="cellIs" dxfId="1114" priority="1733" operator="greaterThanOrEqual">
      <formula>H708</formula>
    </cfRule>
  </conditionalFormatting>
  <conditionalFormatting sqref="H749:L749">
    <cfRule type="cellIs" dxfId="1113" priority="1732" operator="greaterThanOrEqual">
      <formula>H708</formula>
    </cfRule>
  </conditionalFormatting>
  <conditionalFormatting sqref="H750:L750">
    <cfRule type="cellIs" dxfId="1112" priority="1731" operator="greaterThanOrEqual">
      <formula>H708</formula>
    </cfRule>
  </conditionalFormatting>
  <conditionalFormatting sqref="H819:L826">
    <cfRule type="expression" dxfId="1111" priority="1711">
      <formula>AND(H803&gt;0, H819=0)</formula>
    </cfRule>
    <cfRule type="expression" dxfId="1110" priority="1721">
      <formula>(H803=0)</formula>
    </cfRule>
  </conditionalFormatting>
  <conditionalFormatting sqref="H829:L829">
    <cfRule type="cellIs" dxfId="1109" priority="1719" operator="greaterThanOrEqual">
      <formula>H794</formula>
    </cfRule>
  </conditionalFormatting>
  <conditionalFormatting sqref="H830:L830">
    <cfRule type="cellIs" dxfId="1108" priority="1718" operator="greaterThanOrEqual">
      <formula>H794</formula>
    </cfRule>
  </conditionalFormatting>
  <conditionalFormatting sqref="H831:L831">
    <cfRule type="cellIs" dxfId="1107" priority="1717" operator="greaterThanOrEqual">
      <formula>H794</formula>
    </cfRule>
  </conditionalFormatting>
  <conditionalFormatting sqref="H832:L832">
    <cfRule type="cellIs" dxfId="1106" priority="1716" operator="greaterThanOrEqual">
      <formula>H794</formula>
    </cfRule>
  </conditionalFormatting>
  <conditionalFormatting sqref="H833:L833">
    <cfRule type="cellIs" dxfId="1105" priority="1715" operator="greaterThanOrEqual">
      <formula>H794</formula>
    </cfRule>
  </conditionalFormatting>
  <conditionalFormatting sqref="H834:L834">
    <cfRule type="cellIs" dxfId="1104" priority="1714" operator="greaterThanOrEqual">
      <formula>H794</formula>
    </cfRule>
  </conditionalFormatting>
  <conditionalFormatting sqref="H835:L835">
    <cfRule type="cellIs" dxfId="1103" priority="1713" operator="greaterThanOrEqual">
      <formula>H794</formula>
    </cfRule>
  </conditionalFormatting>
  <conditionalFormatting sqref="H836:L836">
    <cfRule type="cellIs" dxfId="1102" priority="1712" operator="greaterThanOrEqual">
      <formula>H794</formula>
    </cfRule>
  </conditionalFormatting>
  <conditionalFormatting sqref="H905:L912">
    <cfRule type="expression" dxfId="1101" priority="1702">
      <formula>(H889=0)</formula>
    </cfRule>
    <cfRule type="expression" dxfId="1100" priority="1692">
      <formula>AND(H889&gt;0, H905=0)</formula>
    </cfRule>
  </conditionalFormatting>
  <conditionalFormatting sqref="H915:L915">
    <cfRule type="cellIs" dxfId="1099" priority="1700" operator="greaterThanOrEqual">
      <formula>H880</formula>
    </cfRule>
  </conditionalFormatting>
  <conditionalFormatting sqref="H916:L916">
    <cfRule type="cellIs" dxfId="1098" priority="1699" operator="greaterThanOrEqual">
      <formula>H880</formula>
    </cfRule>
  </conditionalFormatting>
  <conditionalFormatting sqref="H917:L917">
    <cfRule type="cellIs" dxfId="1097" priority="1698" operator="greaterThanOrEqual">
      <formula>H880</formula>
    </cfRule>
  </conditionalFormatting>
  <conditionalFormatting sqref="H918:L918">
    <cfRule type="cellIs" dxfId="1096" priority="1697" operator="greaterThanOrEqual">
      <formula>H880</formula>
    </cfRule>
  </conditionalFormatting>
  <conditionalFormatting sqref="H919:L919">
    <cfRule type="cellIs" dxfId="1095" priority="1696" operator="greaterThanOrEqual">
      <formula>H880</formula>
    </cfRule>
  </conditionalFormatting>
  <conditionalFormatting sqref="H920:L920">
    <cfRule type="cellIs" dxfId="1094" priority="1695" operator="greaterThanOrEqual">
      <formula>H880</formula>
    </cfRule>
  </conditionalFormatting>
  <conditionalFormatting sqref="H921:L921">
    <cfRule type="cellIs" dxfId="1093" priority="1694" operator="greaterThanOrEqual">
      <formula>H880</formula>
    </cfRule>
  </conditionalFormatting>
  <conditionalFormatting sqref="H922:L922">
    <cfRule type="cellIs" dxfId="1092" priority="1693" operator="greaterThanOrEqual">
      <formula>H880</formula>
    </cfRule>
  </conditionalFormatting>
  <conditionalFormatting sqref="H991:L998">
    <cfRule type="expression" dxfId="1091" priority="1673">
      <formula>AND(H975&gt;0, H991=0)</formula>
    </cfRule>
    <cfRule type="expression" dxfId="1090" priority="1683">
      <formula>(H975=0)</formula>
    </cfRule>
  </conditionalFormatting>
  <conditionalFormatting sqref="H1001:L1001">
    <cfRule type="cellIs" dxfId="1089" priority="1681" operator="greaterThanOrEqual">
      <formula>H966</formula>
    </cfRule>
  </conditionalFormatting>
  <conditionalFormatting sqref="H1002:L1002">
    <cfRule type="cellIs" dxfId="1088" priority="1680" operator="greaterThanOrEqual">
      <formula>H966</formula>
    </cfRule>
  </conditionalFormatting>
  <conditionalFormatting sqref="H1003:L1003">
    <cfRule type="cellIs" dxfId="1087" priority="1679" operator="greaterThanOrEqual">
      <formula>H966</formula>
    </cfRule>
  </conditionalFormatting>
  <conditionalFormatting sqref="H1004:L1004">
    <cfRule type="cellIs" dxfId="1086" priority="1678" operator="greaterThanOrEqual">
      <formula>H966</formula>
    </cfRule>
  </conditionalFormatting>
  <conditionalFormatting sqref="H1005:L1005">
    <cfRule type="cellIs" dxfId="1085" priority="1677" operator="greaterThanOrEqual">
      <formula>H966</formula>
    </cfRule>
  </conditionalFormatting>
  <conditionalFormatting sqref="H1006:L1006">
    <cfRule type="cellIs" dxfId="1084" priority="1676" operator="greaterThanOrEqual">
      <formula>H966</formula>
    </cfRule>
  </conditionalFormatting>
  <conditionalFormatting sqref="H1007:L1007">
    <cfRule type="cellIs" dxfId="1083" priority="1675" operator="greaterThanOrEqual">
      <formula>H966</formula>
    </cfRule>
  </conditionalFormatting>
  <conditionalFormatting sqref="H1008:L1008">
    <cfRule type="cellIs" dxfId="1082" priority="1674" operator="greaterThanOrEqual">
      <formula>H966</formula>
    </cfRule>
  </conditionalFormatting>
  <conditionalFormatting sqref="H1077:L1084">
    <cfRule type="expression" dxfId="1081" priority="1664">
      <formula>(H1061=0)</formula>
    </cfRule>
    <cfRule type="expression" dxfId="1080" priority="1654">
      <formula>AND(H1061&gt;0, H1077=0)</formula>
    </cfRule>
  </conditionalFormatting>
  <conditionalFormatting sqref="H1087:L1087">
    <cfRule type="cellIs" dxfId="1079" priority="1662" operator="greaterThanOrEqual">
      <formula>H1052</formula>
    </cfRule>
  </conditionalFormatting>
  <conditionalFormatting sqref="H1088:L1088">
    <cfRule type="cellIs" dxfId="1078" priority="1661" operator="greaterThanOrEqual">
      <formula>H1052</formula>
    </cfRule>
  </conditionalFormatting>
  <conditionalFormatting sqref="H1089:L1089">
    <cfRule type="cellIs" dxfId="1077" priority="1660" operator="greaterThanOrEqual">
      <formula>H1052</formula>
    </cfRule>
  </conditionalFormatting>
  <conditionalFormatting sqref="H1090:L1090">
    <cfRule type="cellIs" dxfId="1076" priority="1659" operator="greaterThanOrEqual">
      <formula>H1052</formula>
    </cfRule>
  </conditionalFormatting>
  <conditionalFormatting sqref="H1091:L1091">
    <cfRule type="cellIs" dxfId="1075" priority="1658" operator="greaterThanOrEqual">
      <formula>H1052</formula>
    </cfRule>
  </conditionalFormatting>
  <conditionalFormatting sqref="H1092:L1092">
    <cfRule type="cellIs" dxfId="1074" priority="1657" operator="greaterThanOrEqual">
      <formula>H1052</formula>
    </cfRule>
  </conditionalFormatting>
  <conditionalFormatting sqref="H1093:L1093">
    <cfRule type="cellIs" dxfId="1073" priority="1656" operator="greaterThanOrEqual">
      <formula>H1052</formula>
    </cfRule>
  </conditionalFormatting>
  <conditionalFormatting sqref="H1094:L1094">
    <cfRule type="cellIs" dxfId="1072" priority="1655" operator="greaterThanOrEqual">
      <formula>H1052</formula>
    </cfRule>
  </conditionalFormatting>
  <conditionalFormatting sqref="H1163:L1170">
    <cfRule type="expression" dxfId="1071" priority="1645">
      <formula>(H1147=0)</formula>
    </cfRule>
    <cfRule type="expression" dxfId="1070" priority="1635">
      <formula>AND(H1147&gt;0, H1163=0)</formula>
    </cfRule>
  </conditionalFormatting>
  <conditionalFormatting sqref="H1173:L1173">
    <cfRule type="cellIs" dxfId="1069" priority="1643" operator="greaterThanOrEqual">
      <formula>H1138</formula>
    </cfRule>
  </conditionalFormatting>
  <conditionalFormatting sqref="H1174:L1174">
    <cfRule type="cellIs" dxfId="1068" priority="1642" operator="greaterThanOrEqual">
      <formula>H1138</formula>
    </cfRule>
  </conditionalFormatting>
  <conditionalFormatting sqref="H1175:L1175">
    <cfRule type="cellIs" dxfId="1067" priority="1641" operator="greaterThanOrEqual">
      <formula>H1138</formula>
    </cfRule>
  </conditionalFormatting>
  <conditionalFormatting sqref="H1176:L1176">
    <cfRule type="cellIs" dxfId="1066" priority="1640" operator="greaterThanOrEqual">
      <formula>H1138</formula>
    </cfRule>
  </conditionalFormatting>
  <conditionalFormatting sqref="H1177:L1177">
    <cfRule type="cellIs" dxfId="1065" priority="1639" operator="greaterThanOrEqual">
      <formula>H1138</formula>
    </cfRule>
  </conditionalFormatting>
  <conditionalFormatting sqref="H1178:L1178">
    <cfRule type="cellIs" dxfId="1064" priority="1638" operator="greaterThanOrEqual">
      <formula>H1138</formula>
    </cfRule>
  </conditionalFormatting>
  <conditionalFormatting sqref="H1179:L1179">
    <cfRule type="cellIs" dxfId="1063" priority="1637" operator="greaterThanOrEqual">
      <formula>H1138</formula>
    </cfRule>
  </conditionalFormatting>
  <conditionalFormatting sqref="H1180:L1180">
    <cfRule type="cellIs" dxfId="1062" priority="1636" operator="greaterThanOrEqual">
      <formula>H1138</formula>
    </cfRule>
  </conditionalFormatting>
  <conditionalFormatting sqref="H1249:L1256">
    <cfRule type="expression" dxfId="1061" priority="1626">
      <formula>(H1233=0)</formula>
    </cfRule>
    <cfRule type="expression" dxfId="1060" priority="1616">
      <formula>AND(H1233&gt;0, H1249=0)</formula>
    </cfRule>
  </conditionalFormatting>
  <conditionalFormatting sqref="H1259:L1259">
    <cfRule type="cellIs" dxfId="1059" priority="1624" operator="greaterThanOrEqual">
      <formula>H1224</formula>
    </cfRule>
  </conditionalFormatting>
  <conditionalFormatting sqref="H1260:L1260">
    <cfRule type="cellIs" dxfId="1058" priority="1623" operator="greaterThanOrEqual">
      <formula>H1224</formula>
    </cfRule>
  </conditionalFormatting>
  <conditionalFormatting sqref="H1261:L1261">
    <cfRule type="cellIs" dxfId="1057" priority="1622" operator="greaterThanOrEqual">
      <formula>H1224</formula>
    </cfRule>
  </conditionalFormatting>
  <conditionalFormatting sqref="H1262:L1262">
    <cfRule type="cellIs" dxfId="1056" priority="1621" operator="greaterThanOrEqual">
      <formula>H1224</formula>
    </cfRule>
  </conditionalFormatting>
  <conditionalFormatting sqref="H1263:L1263">
    <cfRule type="cellIs" dxfId="1055" priority="1620" operator="greaterThanOrEqual">
      <formula>H1224</formula>
    </cfRule>
  </conditionalFormatting>
  <conditionalFormatting sqref="H1264:L1264">
    <cfRule type="cellIs" dxfId="1054" priority="1619" operator="greaterThanOrEqual">
      <formula>H1224</formula>
    </cfRule>
  </conditionalFormatting>
  <conditionalFormatting sqref="H1265:L1265">
    <cfRule type="cellIs" dxfId="1053" priority="1618" operator="greaterThanOrEqual">
      <formula>H1224</formula>
    </cfRule>
  </conditionalFormatting>
  <conditionalFormatting sqref="H1266:L1266">
    <cfRule type="cellIs" dxfId="1052" priority="1617" operator="greaterThanOrEqual">
      <formula>H1224</formula>
    </cfRule>
  </conditionalFormatting>
  <conditionalFormatting sqref="H1335:L1342">
    <cfRule type="expression" dxfId="1051" priority="1597">
      <formula>AND(H1319&gt;0, H1335=0)</formula>
    </cfRule>
    <cfRule type="expression" dxfId="1050" priority="1607">
      <formula>(H1319=0)</formula>
    </cfRule>
  </conditionalFormatting>
  <conditionalFormatting sqref="H1345:L1345">
    <cfRule type="cellIs" dxfId="1049" priority="1605" operator="greaterThanOrEqual">
      <formula>H1310</formula>
    </cfRule>
  </conditionalFormatting>
  <conditionalFormatting sqref="H1346:L1346">
    <cfRule type="cellIs" dxfId="1048" priority="1604" operator="greaterThanOrEqual">
      <formula>H1310</formula>
    </cfRule>
  </conditionalFormatting>
  <conditionalFormatting sqref="H1347:L1347">
    <cfRule type="cellIs" dxfId="1047" priority="1603" operator="greaterThanOrEqual">
      <formula>H1310</formula>
    </cfRule>
  </conditionalFormatting>
  <conditionalFormatting sqref="H1348:L1348">
    <cfRule type="cellIs" dxfId="1046" priority="1602" operator="greaterThanOrEqual">
      <formula>H1310</formula>
    </cfRule>
  </conditionalFormatting>
  <conditionalFormatting sqref="H1349:L1349">
    <cfRule type="cellIs" dxfId="1045" priority="1601" operator="greaterThanOrEqual">
      <formula>H1310</formula>
    </cfRule>
  </conditionalFormatting>
  <conditionalFormatting sqref="H1350:L1350">
    <cfRule type="cellIs" dxfId="1044" priority="1600" operator="greaterThanOrEqual">
      <formula>H1310</formula>
    </cfRule>
  </conditionalFormatting>
  <conditionalFormatting sqref="H1351:L1351">
    <cfRule type="cellIs" dxfId="1043" priority="1599" operator="greaterThanOrEqual">
      <formula>H1310</formula>
    </cfRule>
  </conditionalFormatting>
  <conditionalFormatting sqref="H1352:L1352">
    <cfRule type="cellIs" dxfId="1042" priority="1598" operator="greaterThanOrEqual">
      <formula>H1310</formula>
    </cfRule>
  </conditionalFormatting>
  <conditionalFormatting sqref="H1421:L1428">
    <cfRule type="expression" dxfId="1041" priority="1578">
      <formula>AND(H1405&gt;0, H1421=0)</formula>
    </cfRule>
    <cfRule type="expression" dxfId="1040" priority="1588">
      <formula>(H1405=0)</formula>
    </cfRule>
  </conditionalFormatting>
  <conditionalFormatting sqref="H1431:L1431">
    <cfRule type="cellIs" dxfId="1039" priority="1586" operator="greaterThanOrEqual">
      <formula>H1396</formula>
    </cfRule>
  </conditionalFormatting>
  <conditionalFormatting sqref="H1432:L1432">
    <cfRule type="cellIs" dxfId="1038" priority="1585" operator="greaterThanOrEqual">
      <formula>H1396</formula>
    </cfRule>
  </conditionalFormatting>
  <conditionalFormatting sqref="H1433:L1433">
    <cfRule type="cellIs" dxfId="1037" priority="1584" operator="greaterThanOrEqual">
      <formula>H1396</formula>
    </cfRule>
  </conditionalFormatting>
  <conditionalFormatting sqref="H1434:L1434">
    <cfRule type="cellIs" dxfId="1036" priority="1583" operator="greaterThanOrEqual">
      <formula>H1396</formula>
    </cfRule>
  </conditionalFormatting>
  <conditionalFormatting sqref="H1435:L1435">
    <cfRule type="cellIs" dxfId="1035" priority="1582" operator="greaterThanOrEqual">
      <formula>H1396</formula>
    </cfRule>
  </conditionalFormatting>
  <conditionalFormatting sqref="H1436:L1436">
    <cfRule type="cellIs" dxfId="1034" priority="1581" operator="greaterThanOrEqual">
      <formula>H1396</formula>
    </cfRule>
  </conditionalFormatting>
  <conditionalFormatting sqref="H1437:L1437">
    <cfRule type="cellIs" dxfId="1033" priority="1580" operator="greaterThanOrEqual">
      <formula>H1396</formula>
    </cfRule>
  </conditionalFormatting>
  <conditionalFormatting sqref="H1438:L1438">
    <cfRule type="cellIs" dxfId="1032" priority="1579" operator="greaterThanOrEqual">
      <formula>H1396</formula>
    </cfRule>
  </conditionalFormatting>
  <conditionalFormatting sqref="H1507:L1514">
    <cfRule type="expression" dxfId="1031" priority="1569">
      <formula>(H1491=0)</formula>
    </cfRule>
    <cfRule type="expression" dxfId="1030" priority="1559">
      <formula>AND(H1491&gt;0, H1507=0)</formula>
    </cfRule>
  </conditionalFormatting>
  <conditionalFormatting sqref="H1517:L1517">
    <cfRule type="cellIs" dxfId="1029" priority="1567" operator="greaterThanOrEqual">
      <formula>H1482</formula>
    </cfRule>
  </conditionalFormatting>
  <conditionalFormatting sqref="H1518:L1518">
    <cfRule type="cellIs" dxfId="1028" priority="1566" operator="greaterThanOrEqual">
      <formula>H1482</formula>
    </cfRule>
  </conditionalFormatting>
  <conditionalFormatting sqref="H1519:L1519">
    <cfRule type="cellIs" dxfId="1027" priority="1565" operator="greaterThanOrEqual">
      <formula>H1482</formula>
    </cfRule>
  </conditionalFormatting>
  <conditionalFormatting sqref="H1520:L1520">
    <cfRule type="cellIs" dxfId="1026" priority="1564" operator="greaterThanOrEqual">
      <formula>H1482</formula>
    </cfRule>
  </conditionalFormatting>
  <conditionalFormatting sqref="H1521:L1521">
    <cfRule type="cellIs" dxfId="1025" priority="1563" operator="greaterThanOrEqual">
      <formula>H1482</formula>
    </cfRule>
  </conditionalFormatting>
  <conditionalFormatting sqref="H1522:L1522">
    <cfRule type="cellIs" dxfId="1024" priority="1562" operator="greaterThanOrEqual">
      <formula>H1482</formula>
    </cfRule>
  </conditionalFormatting>
  <conditionalFormatting sqref="H1523:L1523">
    <cfRule type="cellIs" dxfId="1023" priority="1561" operator="greaterThanOrEqual">
      <formula>H1482</formula>
    </cfRule>
  </conditionalFormatting>
  <conditionalFormatting sqref="H1524:L1524">
    <cfRule type="cellIs" dxfId="1022" priority="1560" operator="greaterThanOrEqual">
      <formula>H1482</formula>
    </cfRule>
  </conditionalFormatting>
  <conditionalFormatting sqref="H1593:L1600">
    <cfRule type="expression" dxfId="1021" priority="1550">
      <formula>(H1577=0)</formula>
    </cfRule>
    <cfRule type="expression" dxfId="1020" priority="1540">
      <formula>AND(H1577&gt;0, H1593=0)</formula>
    </cfRule>
  </conditionalFormatting>
  <conditionalFormatting sqref="H1603:L1603">
    <cfRule type="cellIs" dxfId="1019" priority="1548" operator="greaterThanOrEqual">
      <formula>H1568</formula>
    </cfRule>
  </conditionalFormatting>
  <conditionalFormatting sqref="H1604:L1604">
    <cfRule type="cellIs" dxfId="1018" priority="1547" operator="greaterThanOrEqual">
      <formula>H1568</formula>
    </cfRule>
  </conditionalFormatting>
  <conditionalFormatting sqref="H1605:L1605">
    <cfRule type="cellIs" dxfId="1017" priority="1546" operator="greaterThanOrEqual">
      <formula>H1568</formula>
    </cfRule>
  </conditionalFormatting>
  <conditionalFormatting sqref="H1606:L1606">
    <cfRule type="cellIs" dxfId="1016" priority="1545" operator="greaterThanOrEqual">
      <formula>H1568</formula>
    </cfRule>
  </conditionalFormatting>
  <conditionalFormatting sqref="H1607:L1607">
    <cfRule type="cellIs" dxfId="1015" priority="1544" operator="greaterThanOrEqual">
      <formula>H1568</formula>
    </cfRule>
  </conditionalFormatting>
  <conditionalFormatting sqref="H1608:L1608">
    <cfRule type="cellIs" dxfId="1014" priority="1543" operator="greaterThanOrEqual">
      <formula>H1568</formula>
    </cfRule>
  </conditionalFormatting>
  <conditionalFormatting sqref="H1609:L1609">
    <cfRule type="cellIs" dxfId="1013" priority="1542" operator="greaterThanOrEqual">
      <formula>H1568</formula>
    </cfRule>
  </conditionalFormatting>
  <conditionalFormatting sqref="H1610:L1610">
    <cfRule type="cellIs" dxfId="1012" priority="1541" operator="greaterThanOrEqual">
      <formula>H1568</formula>
    </cfRule>
  </conditionalFormatting>
  <conditionalFormatting sqref="H1679:L1686">
    <cfRule type="expression" dxfId="1011" priority="1521">
      <formula>AND(H1663&gt;0, H1679=0)</formula>
    </cfRule>
    <cfRule type="expression" dxfId="1010" priority="1531">
      <formula>(H1663=0)</formula>
    </cfRule>
  </conditionalFormatting>
  <conditionalFormatting sqref="H1689:L1689">
    <cfRule type="cellIs" dxfId="1009" priority="1529" operator="greaterThanOrEqual">
      <formula>H1654</formula>
    </cfRule>
  </conditionalFormatting>
  <conditionalFormatting sqref="H1690:L1690">
    <cfRule type="cellIs" dxfId="1008" priority="1528" operator="greaterThanOrEqual">
      <formula>H1654</formula>
    </cfRule>
  </conditionalFormatting>
  <conditionalFormatting sqref="H1691:L1691">
    <cfRule type="cellIs" dxfId="1007" priority="1527" operator="greaterThanOrEqual">
      <formula>H1654</formula>
    </cfRule>
  </conditionalFormatting>
  <conditionalFormatting sqref="H1692:L1692">
    <cfRule type="cellIs" dxfId="1006" priority="1526" operator="greaterThanOrEqual">
      <formula>H1654</formula>
    </cfRule>
  </conditionalFormatting>
  <conditionalFormatting sqref="H1693:L1693">
    <cfRule type="cellIs" dxfId="1005" priority="1525" operator="greaterThanOrEqual">
      <formula>H1654</formula>
    </cfRule>
  </conditionalFormatting>
  <conditionalFormatting sqref="H1694:L1694">
    <cfRule type="cellIs" dxfId="1004" priority="1524" operator="greaterThanOrEqual">
      <formula>H1654</formula>
    </cfRule>
  </conditionalFormatting>
  <conditionalFormatting sqref="H1695:L1695">
    <cfRule type="cellIs" dxfId="1003" priority="1523" operator="greaterThanOrEqual">
      <formula>H1654</formula>
    </cfRule>
  </conditionalFormatting>
  <conditionalFormatting sqref="H1696:L1696">
    <cfRule type="cellIs" dxfId="1002" priority="1522" operator="greaterThanOrEqual">
      <formula>H1654</formula>
    </cfRule>
  </conditionalFormatting>
  <conditionalFormatting sqref="H1765:L1772">
    <cfRule type="expression" dxfId="1001" priority="1512">
      <formula>(H1749=0)</formula>
    </cfRule>
    <cfRule type="expression" dxfId="1000" priority="1502">
      <formula>AND(H1749&gt;0, H1765=0)</formula>
    </cfRule>
  </conditionalFormatting>
  <conditionalFormatting sqref="H1775:L1775">
    <cfRule type="cellIs" dxfId="999" priority="1510" operator="greaterThanOrEqual">
      <formula>H1740</formula>
    </cfRule>
  </conditionalFormatting>
  <conditionalFormatting sqref="H1776:L1776">
    <cfRule type="cellIs" dxfId="998" priority="1509" operator="greaterThanOrEqual">
      <formula>H1740</formula>
    </cfRule>
  </conditionalFormatting>
  <conditionalFormatting sqref="H1777:L1777">
    <cfRule type="cellIs" dxfId="997" priority="1508" operator="greaterThanOrEqual">
      <formula>H1740</formula>
    </cfRule>
  </conditionalFormatting>
  <conditionalFormatting sqref="H1778:L1778">
    <cfRule type="cellIs" dxfId="996" priority="1507" operator="greaterThanOrEqual">
      <formula>H1740</formula>
    </cfRule>
  </conditionalFormatting>
  <conditionalFormatting sqref="H1779:L1779">
    <cfRule type="cellIs" dxfId="995" priority="1506" operator="greaterThanOrEqual">
      <formula>H1740</formula>
    </cfRule>
  </conditionalFormatting>
  <conditionalFormatting sqref="H1780:L1780">
    <cfRule type="cellIs" dxfId="994" priority="1505" operator="greaterThanOrEqual">
      <formula>H1740</formula>
    </cfRule>
  </conditionalFormatting>
  <conditionalFormatting sqref="H1781:L1781">
    <cfRule type="cellIs" dxfId="993" priority="1504" operator="greaterThanOrEqual">
      <formula>H1740</formula>
    </cfRule>
  </conditionalFormatting>
  <conditionalFormatting sqref="H1782:L1782">
    <cfRule type="cellIs" dxfId="992" priority="1503" operator="greaterThanOrEqual">
      <formula>H1740</formula>
    </cfRule>
  </conditionalFormatting>
  <conditionalFormatting sqref="H1851:L1858">
    <cfRule type="expression" dxfId="991" priority="1493">
      <formula>(H1835=0)</formula>
    </cfRule>
    <cfRule type="expression" dxfId="990" priority="1483">
      <formula>AND(H1835&gt;0, H1851=0)</formula>
    </cfRule>
  </conditionalFormatting>
  <conditionalFormatting sqref="H1861:L1861">
    <cfRule type="cellIs" dxfId="989" priority="1491" operator="greaterThanOrEqual">
      <formula>H1826</formula>
    </cfRule>
  </conditionalFormatting>
  <conditionalFormatting sqref="H1862:L1862">
    <cfRule type="cellIs" dxfId="988" priority="1490" operator="greaterThanOrEqual">
      <formula>H1826</formula>
    </cfRule>
  </conditionalFormatting>
  <conditionalFormatting sqref="H1863:L1863">
    <cfRule type="cellIs" dxfId="987" priority="1489" operator="greaterThanOrEqual">
      <formula>H1826</formula>
    </cfRule>
  </conditionalFormatting>
  <conditionalFormatting sqref="H1864:L1864">
    <cfRule type="cellIs" dxfId="986" priority="1488" operator="greaterThanOrEqual">
      <formula>H1826</formula>
    </cfRule>
  </conditionalFormatting>
  <conditionalFormatting sqref="H1865:L1865">
    <cfRule type="cellIs" dxfId="985" priority="1487" operator="greaterThanOrEqual">
      <formula>H1826</formula>
    </cfRule>
  </conditionalFormatting>
  <conditionalFormatting sqref="H1866:L1866">
    <cfRule type="cellIs" dxfId="984" priority="1486" operator="greaterThanOrEqual">
      <formula>H1826</formula>
    </cfRule>
  </conditionalFormatting>
  <conditionalFormatting sqref="H1867:L1867">
    <cfRule type="cellIs" dxfId="983" priority="1485" operator="greaterThanOrEqual">
      <formula>H1826</formula>
    </cfRule>
  </conditionalFormatting>
  <conditionalFormatting sqref="H1868:L1868">
    <cfRule type="cellIs" dxfId="982" priority="1484" operator="greaterThanOrEqual">
      <formula>H1826</formula>
    </cfRule>
  </conditionalFormatting>
  <conditionalFormatting sqref="H1937:L1944">
    <cfRule type="expression" dxfId="981" priority="1464">
      <formula>AND(H1921&gt;0, H1937=0)</formula>
    </cfRule>
    <cfRule type="expression" dxfId="980" priority="1474">
      <formula>(H1921=0)</formula>
    </cfRule>
  </conditionalFormatting>
  <conditionalFormatting sqref="H1947:L1947">
    <cfRule type="cellIs" dxfId="979" priority="1472" operator="greaterThanOrEqual">
      <formula>H1912</formula>
    </cfRule>
  </conditionalFormatting>
  <conditionalFormatting sqref="H1948:L1948">
    <cfRule type="cellIs" dxfId="978" priority="1471" operator="greaterThanOrEqual">
      <formula>H1912</formula>
    </cfRule>
  </conditionalFormatting>
  <conditionalFormatting sqref="H1949:L1949">
    <cfRule type="cellIs" dxfId="977" priority="1470" operator="greaterThanOrEqual">
      <formula>H1912</formula>
    </cfRule>
  </conditionalFormatting>
  <conditionalFormatting sqref="H1950:L1950">
    <cfRule type="cellIs" dxfId="976" priority="1469" operator="greaterThanOrEqual">
      <formula>H1912</formula>
    </cfRule>
  </conditionalFormatting>
  <conditionalFormatting sqref="H1951:L1951">
    <cfRule type="cellIs" dxfId="975" priority="1468" operator="greaterThanOrEqual">
      <formula>H1912</formula>
    </cfRule>
  </conditionalFormatting>
  <conditionalFormatting sqref="H1952:L1952">
    <cfRule type="cellIs" dxfId="974" priority="1467" operator="greaterThanOrEqual">
      <formula>H1912</formula>
    </cfRule>
  </conditionalFormatting>
  <conditionalFormatting sqref="H1953:L1953">
    <cfRule type="cellIs" dxfId="973" priority="1466" operator="greaterThanOrEqual">
      <formula>H1912</formula>
    </cfRule>
  </conditionalFormatting>
  <conditionalFormatting sqref="H1954:L1954">
    <cfRule type="cellIs" dxfId="972" priority="1465" operator="greaterThanOrEqual">
      <formula>H1912</formula>
    </cfRule>
  </conditionalFormatting>
  <conditionalFormatting sqref="H2023:L2030">
    <cfRule type="expression" dxfId="971" priority="1445">
      <formula>AND(H2007&gt;0, H2023=0)</formula>
    </cfRule>
    <cfRule type="expression" dxfId="970" priority="1455">
      <formula>(H2007=0)</formula>
    </cfRule>
  </conditionalFormatting>
  <conditionalFormatting sqref="H2033:L2033">
    <cfRule type="cellIs" dxfId="969" priority="1453" operator="greaterThanOrEqual">
      <formula>H1998</formula>
    </cfRule>
  </conditionalFormatting>
  <conditionalFormatting sqref="H2034:L2034">
    <cfRule type="cellIs" dxfId="968" priority="1452" operator="greaterThanOrEqual">
      <formula>H1998</formula>
    </cfRule>
  </conditionalFormatting>
  <conditionalFormatting sqref="H2035:L2035">
    <cfRule type="cellIs" dxfId="967" priority="1451" operator="greaterThanOrEqual">
      <formula>H1998</formula>
    </cfRule>
  </conditionalFormatting>
  <conditionalFormatting sqref="H2036:L2036">
    <cfRule type="cellIs" dxfId="966" priority="1450" operator="greaterThanOrEqual">
      <formula>H1998</formula>
    </cfRule>
  </conditionalFormatting>
  <conditionalFormatting sqref="H2037:L2037">
    <cfRule type="cellIs" dxfId="965" priority="1449" operator="greaterThanOrEqual">
      <formula>H1998</formula>
    </cfRule>
  </conditionalFormatting>
  <conditionalFormatting sqref="H2038:L2038">
    <cfRule type="cellIs" dxfId="964" priority="1448" operator="greaterThanOrEqual">
      <formula>H1998</formula>
    </cfRule>
  </conditionalFormatting>
  <conditionalFormatting sqref="H2039:L2039">
    <cfRule type="cellIs" dxfId="963" priority="1447" operator="greaterThanOrEqual">
      <formula>H1998</formula>
    </cfRule>
  </conditionalFormatting>
  <conditionalFormatting sqref="H2040:L2040">
    <cfRule type="cellIs" dxfId="962" priority="1446" operator="greaterThanOrEqual">
      <formula>H1998</formula>
    </cfRule>
  </conditionalFormatting>
  <conditionalFormatting sqref="H2109:L2116">
    <cfRule type="expression" dxfId="961" priority="1426">
      <formula>AND(H2093&gt;0, H2109=0)</formula>
    </cfRule>
    <cfRule type="expression" dxfId="960" priority="1436">
      <formula>(H2093=0)</formula>
    </cfRule>
  </conditionalFormatting>
  <conditionalFormatting sqref="H2119:L2119">
    <cfRule type="cellIs" dxfId="959" priority="1434" operator="greaterThanOrEqual">
      <formula>H2084</formula>
    </cfRule>
  </conditionalFormatting>
  <conditionalFormatting sqref="H2120:L2120">
    <cfRule type="cellIs" dxfId="958" priority="1433" operator="greaterThanOrEqual">
      <formula>H2084</formula>
    </cfRule>
  </conditionalFormatting>
  <conditionalFormatting sqref="H2121:L2121">
    <cfRule type="cellIs" dxfId="957" priority="1432" operator="greaterThanOrEqual">
      <formula>H2084</formula>
    </cfRule>
  </conditionalFormatting>
  <conditionalFormatting sqref="H2122:L2122">
    <cfRule type="cellIs" dxfId="956" priority="1431" operator="greaterThanOrEqual">
      <formula>H2084</formula>
    </cfRule>
  </conditionalFormatting>
  <conditionalFormatting sqref="H2123:L2123">
    <cfRule type="cellIs" dxfId="955" priority="1430" operator="greaterThanOrEqual">
      <formula>H2084</formula>
    </cfRule>
  </conditionalFormatting>
  <conditionalFormatting sqref="H2124:L2124">
    <cfRule type="cellIs" dxfId="954" priority="1429" operator="greaterThanOrEqual">
      <formula>H2084</formula>
    </cfRule>
  </conditionalFormatting>
  <conditionalFormatting sqref="H2125:L2125">
    <cfRule type="cellIs" dxfId="953" priority="1428" operator="greaterThanOrEqual">
      <formula>H2084</formula>
    </cfRule>
  </conditionalFormatting>
  <conditionalFormatting sqref="H2126:L2126">
    <cfRule type="cellIs" dxfId="952" priority="1427" operator="greaterThanOrEqual">
      <formula>H2084</formula>
    </cfRule>
  </conditionalFormatting>
  <conditionalFormatting sqref="H2195:L2202">
    <cfRule type="expression" dxfId="951" priority="1407">
      <formula>AND(H2179&gt;0, H2195=0)</formula>
    </cfRule>
    <cfRule type="expression" dxfId="950" priority="1417">
      <formula>(H2179=0)</formula>
    </cfRule>
  </conditionalFormatting>
  <conditionalFormatting sqref="H2205:L2205">
    <cfRule type="cellIs" dxfId="949" priority="1415" operator="greaterThanOrEqual">
      <formula>H2170</formula>
    </cfRule>
  </conditionalFormatting>
  <conditionalFormatting sqref="H2206:L2206">
    <cfRule type="cellIs" dxfId="948" priority="1414" operator="greaterThanOrEqual">
      <formula>H2170</formula>
    </cfRule>
  </conditionalFormatting>
  <conditionalFormatting sqref="H2207:L2207">
    <cfRule type="cellIs" dxfId="947" priority="1413" operator="greaterThanOrEqual">
      <formula>H2170</formula>
    </cfRule>
  </conditionalFormatting>
  <conditionalFormatting sqref="H2208:L2208">
    <cfRule type="cellIs" dxfId="946" priority="1412" operator="greaterThanOrEqual">
      <formula>H2170</formula>
    </cfRule>
  </conditionalFormatting>
  <conditionalFormatting sqref="H2209:L2209">
    <cfRule type="cellIs" dxfId="945" priority="1411" operator="greaterThanOrEqual">
      <formula>H2170</formula>
    </cfRule>
  </conditionalFormatting>
  <conditionalFormatting sqref="H2210:L2210">
    <cfRule type="cellIs" dxfId="944" priority="1410" operator="greaterThanOrEqual">
      <formula>H2170</formula>
    </cfRule>
  </conditionalFormatting>
  <conditionalFormatting sqref="H2211:L2211">
    <cfRule type="cellIs" dxfId="943" priority="1409" operator="greaterThanOrEqual">
      <formula>H2170</formula>
    </cfRule>
  </conditionalFormatting>
  <conditionalFormatting sqref="H2212:L2212">
    <cfRule type="cellIs" dxfId="942" priority="1408" operator="greaterThanOrEqual">
      <formula>H2170</formula>
    </cfRule>
  </conditionalFormatting>
  <conditionalFormatting sqref="H2281:L2288">
    <cfRule type="expression" dxfId="941" priority="1388">
      <formula>AND(H2265&gt;0, H2281=0)</formula>
    </cfRule>
    <cfRule type="expression" dxfId="940" priority="1398">
      <formula>(H2265=0)</formula>
    </cfRule>
  </conditionalFormatting>
  <conditionalFormatting sqref="H2291:L2291">
    <cfRule type="cellIs" dxfId="939" priority="1396" operator="greaterThanOrEqual">
      <formula>H2256</formula>
    </cfRule>
  </conditionalFormatting>
  <conditionalFormatting sqref="H2292:L2292">
    <cfRule type="cellIs" dxfId="938" priority="1395" operator="greaterThanOrEqual">
      <formula>H2256</formula>
    </cfRule>
  </conditionalFormatting>
  <conditionalFormatting sqref="H2293:L2293">
    <cfRule type="cellIs" dxfId="937" priority="1394" operator="greaterThanOrEqual">
      <formula>H2256</formula>
    </cfRule>
  </conditionalFormatting>
  <conditionalFormatting sqref="H2294:L2294">
    <cfRule type="cellIs" dxfId="936" priority="1393" operator="greaterThanOrEqual">
      <formula>H2256</formula>
    </cfRule>
  </conditionalFormatting>
  <conditionalFormatting sqref="H2295:L2295">
    <cfRule type="cellIs" dxfId="935" priority="1392" operator="greaterThanOrEqual">
      <formula>H2256</formula>
    </cfRule>
  </conditionalFormatting>
  <conditionalFormatting sqref="H2296:L2296">
    <cfRule type="cellIs" dxfId="934" priority="1391" operator="greaterThanOrEqual">
      <formula>H2256</formula>
    </cfRule>
  </conditionalFormatting>
  <conditionalFormatting sqref="H2297:L2297">
    <cfRule type="cellIs" dxfId="933" priority="1390" operator="greaterThanOrEqual">
      <formula>H2256</formula>
    </cfRule>
  </conditionalFormatting>
  <conditionalFormatting sqref="H2298:L2298">
    <cfRule type="cellIs" dxfId="932" priority="1389" operator="greaterThanOrEqual">
      <formula>H2256</formula>
    </cfRule>
  </conditionalFormatting>
  <conditionalFormatting sqref="H2367:L2374">
    <cfRule type="expression" dxfId="931" priority="1379">
      <formula>(H2351=0)</formula>
    </cfRule>
    <cfRule type="expression" dxfId="930" priority="1369">
      <formula>AND(H2351&gt;0, H2367=0)</formula>
    </cfRule>
  </conditionalFormatting>
  <conditionalFormatting sqref="H2377:L2377">
    <cfRule type="cellIs" dxfId="929" priority="1377" operator="greaterThanOrEqual">
      <formula>H2342</formula>
    </cfRule>
  </conditionalFormatting>
  <conditionalFormatting sqref="H2378:L2378">
    <cfRule type="cellIs" dxfId="928" priority="1376" operator="greaterThanOrEqual">
      <formula>H2342</formula>
    </cfRule>
  </conditionalFormatting>
  <conditionalFormatting sqref="H2379:L2379">
    <cfRule type="cellIs" dxfId="927" priority="1375" operator="greaterThanOrEqual">
      <formula>H2342</formula>
    </cfRule>
  </conditionalFormatting>
  <conditionalFormatting sqref="H2380:L2380">
    <cfRule type="cellIs" dxfId="926" priority="1374" operator="greaterThanOrEqual">
      <formula>H2342</formula>
    </cfRule>
  </conditionalFormatting>
  <conditionalFormatting sqref="H2381:L2381">
    <cfRule type="cellIs" dxfId="925" priority="1373" operator="greaterThanOrEqual">
      <formula>H2342</formula>
    </cfRule>
  </conditionalFormatting>
  <conditionalFormatting sqref="H2382:L2382">
    <cfRule type="cellIs" dxfId="924" priority="1372" operator="greaterThanOrEqual">
      <formula>H2342</formula>
    </cfRule>
  </conditionalFormatting>
  <conditionalFormatting sqref="H2383:L2383">
    <cfRule type="cellIs" dxfId="923" priority="1371" operator="greaterThanOrEqual">
      <formula>H2342</formula>
    </cfRule>
  </conditionalFormatting>
  <conditionalFormatting sqref="H2384:L2384">
    <cfRule type="cellIs" dxfId="922" priority="1370" operator="greaterThanOrEqual">
      <formula>H2342</formula>
    </cfRule>
  </conditionalFormatting>
  <conditionalFormatting sqref="H2453:L2460">
    <cfRule type="expression" dxfId="921" priority="1360">
      <formula>(H2437=0)</formula>
    </cfRule>
    <cfRule type="expression" dxfId="920" priority="1350">
      <formula>AND(H2437&gt;0, H2453=0)</formula>
    </cfRule>
  </conditionalFormatting>
  <conditionalFormatting sqref="H2463:L2463">
    <cfRule type="cellIs" dxfId="919" priority="1358" operator="greaterThanOrEqual">
      <formula>H2428</formula>
    </cfRule>
  </conditionalFormatting>
  <conditionalFormatting sqref="H2464:L2464">
    <cfRule type="cellIs" dxfId="918" priority="1357" operator="greaterThanOrEqual">
      <formula>H2428</formula>
    </cfRule>
  </conditionalFormatting>
  <conditionalFormatting sqref="H2465:L2465">
    <cfRule type="cellIs" dxfId="917" priority="1356" operator="greaterThanOrEqual">
      <formula>H2428</formula>
    </cfRule>
  </conditionalFormatting>
  <conditionalFormatting sqref="H2466:L2466">
    <cfRule type="cellIs" dxfId="916" priority="1355" operator="greaterThanOrEqual">
      <formula>H2428</formula>
    </cfRule>
  </conditionalFormatting>
  <conditionalFormatting sqref="H2467:L2467">
    <cfRule type="cellIs" dxfId="915" priority="1354" operator="greaterThanOrEqual">
      <formula>H2428</formula>
    </cfRule>
  </conditionalFormatting>
  <conditionalFormatting sqref="H2468:L2468">
    <cfRule type="cellIs" dxfId="914" priority="1353" operator="greaterThanOrEqual">
      <formula>H2428</formula>
    </cfRule>
  </conditionalFormatting>
  <conditionalFormatting sqref="H2469:L2469">
    <cfRule type="cellIs" dxfId="913" priority="1352" operator="greaterThanOrEqual">
      <formula>H2428</formula>
    </cfRule>
  </conditionalFormatting>
  <conditionalFormatting sqref="H2470:L2470">
    <cfRule type="cellIs" dxfId="912" priority="1351" operator="greaterThanOrEqual">
      <formula>H2428</formula>
    </cfRule>
  </conditionalFormatting>
  <conditionalFormatting sqref="H2539:L2546">
    <cfRule type="expression" dxfId="911" priority="1331">
      <formula>AND(H2523&gt;0, H2539=0)</formula>
    </cfRule>
    <cfRule type="expression" dxfId="910" priority="1341">
      <formula>(H2523=0)</formula>
    </cfRule>
  </conditionalFormatting>
  <conditionalFormatting sqref="H2549:L2549">
    <cfRule type="cellIs" dxfId="909" priority="1339" operator="greaterThanOrEqual">
      <formula>H2514</formula>
    </cfRule>
  </conditionalFormatting>
  <conditionalFormatting sqref="H2550:L2550">
    <cfRule type="cellIs" dxfId="908" priority="1338" operator="greaterThanOrEqual">
      <formula>H2514</formula>
    </cfRule>
  </conditionalFormatting>
  <conditionalFormatting sqref="H2551:L2551">
    <cfRule type="cellIs" dxfId="907" priority="1337" operator="greaterThanOrEqual">
      <formula>H2514</formula>
    </cfRule>
  </conditionalFormatting>
  <conditionalFormatting sqref="H2552:L2552">
    <cfRule type="cellIs" dxfId="906" priority="1336" operator="greaterThanOrEqual">
      <formula>H2514</formula>
    </cfRule>
  </conditionalFormatting>
  <conditionalFormatting sqref="H2553:L2553">
    <cfRule type="cellIs" dxfId="905" priority="1335" operator="greaterThanOrEqual">
      <formula>H2514</formula>
    </cfRule>
  </conditionalFormatting>
  <conditionalFormatting sqref="H2554:L2554">
    <cfRule type="cellIs" dxfId="904" priority="1334" operator="greaterThanOrEqual">
      <formula>H2514</formula>
    </cfRule>
  </conditionalFormatting>
  <conditionalFormatting sqref="H2555:L2555">
    <cfRule type="cellIs" dxfId="903" priority="1333" operator="greaterThanOrEqual">
      <formula>H2514</formula>
    </cfRule>
  </conditionalFormatting>
  <conditionalFormatting sqref="H2556:L2556">
    <cfRule type="cellIs" dxfId="902" priority="1332" operator="greaterThanOrEqual">
      <formula>H2514</formula>
    </cfRule>
  </conditionalFormatting>
  <conditionalFormatting sqref="H2625:L2632">
    <cfRule type="expression" dxfId="901" priority="1312">
      <formula>AND(H2609&gt;0, H2625=0)</formula>
    </cfRule>
    <cfRule type="expression" dxfId="900" priority="1322">
      <formula>(H2609=0)</formula>
    </cfRule>
  </conditionalFormatting>
  <conditionalFormatting sqref="H2635:L2635">
    <cfRule type="cellIs" dxfId="899" priority="1320" operator="greaterThanOrEqual">
      <formula>H2600</formula>
    </cfRule>
  </conditionalFormatting>
  <conditionalFormatting sqref="H2636:L2636">
    <cfRule type="cellIs" dxfId="898" priority="1319" operator="greaterThanOrEqual">
      <formula>H2600</formula>
    </cfRule>
  </conditionalFormatting>
  <conditionalFormatting sqref="H2637:L2637">
    <cfRule type="cellIs" dxfId="897" priority="1318" operator="greaterThanOrEqual">
      <formula>H2600</formula>
    </cfRule>
  </conditionalFormatting>
  <conditionalFormatting sqref="H2638:L2638">
    <cfRule type="cellIs" dxfId="896" priority="1317" operator="greaterThanOrEqual">
      <formula>H2600</formula>
    </cfRule>
  </conditionalFormatting>
  <conditionalFormatting sqref="H2639:L2639">
    <cfRule type="cellIs" dxfId="895" priority="1316" operator="greaterThanOrEqual">
      <formula>H2600</formula>
    </cfRule>
  </conditionalFormatting>
  <conditionalFormatting sqref="H2640:L2640">
    <cfRule type="cellIs" dxfId="894" priority="1315" operator="greaterThanOrEqual">
      <formula>H2600</formula>
    </cfRule>
  </conditionalFormatting>
  <conditionalFormatting sqref="H2641:L2641">
    <cfRule type="cellIs" dxfId="893" priority="1314" operator="greaterThanOrEqual">
      <formula>H2600</formula>
    </cfRule>
  </conditionalFormatting>
  <conditionalFormatting sqref="H2642:L2642">
    <cfRule type="cellIs" dxfId="892" priority="1313" operator="greaterThanOrEqual">
      <formula>H2600</formula>
    </cfRule>
  </conditionalFormatting>
  <conditionalFormatting sqref="H2711:L2718">
    <cfRule type="expression" dxfId="891" priority="1293">
      <formula>AND(H2695&gt;0, H2711=0)</formula>
    </cfRule>
    <cfRule type="expression" dxfId="890" priority="1303">
      <formula>(H2695=0)</formula>
    </cfRule>
  </conditionalFormatting>
  <conditionalFormatting sqref="H2721:L2721">
    <cfRule type="cellIs" dxfId="889" priority="1301" operator="greaterThanOrEqual">
      <formula>H2686</formula>
    </cfRule>
  </conditionalFormatting>
  <conditionalFormatting sqref="H2722:L2722">
    <cfRule type="cellIs" dxfId="888" priority="1300" operator="greaterThanOrEqual">
      <formula>H2686</formula>
    </cfRule>
  </conditionalFormatting>
  <conditionalFormatting sqref="H2723:L2723">
    <cfRule type="cellIs" dxfId="887" priority="1299" operator="greaterThanOrEqual">
      <formula>H2686</formula>
    </cfRule>
  </conditionalFormatting>
  <conditionalFormatting sqref="H2724:L2724">
    <cfRule type="cellIs" dxfId="886" priority="1298" operator="greaterThanOrEqual">
      <formula>H2686</formula>
    </cfRule>
  </conditionalFormatting>
  <conditionalFormatting sqref="H2725:L2725">
    <cfRule type="cellIs" dxfId="885" priority="1297" operator="greaterThanOrEqual">
      <formula>H2686</formula>
    </cfRule>
  </conditionalFormatting>
  <conditionalFormatting sqref="H2726:L2726">
    <cfRule type="cellIs" dxfId="884" priority="1296" operator="greaterThanOrEqual">
      <formula>H2686</formula>
    </cfRule>
  </conditionalFormatting>
  <conditionalFormatting sqref="H2727:L2727">
    <cfRule type="cellIs" dxfId="883" priority="1295" operator="greaterThanOrEqual">
      <formula>H2686</formula>
    </cfRule>
  </conditionalFormatting>
  <conditionalFormatting sqref="H2728:L2728">
    <cfRule type="cellIs" dxfId="882" priority="1294" operator="greaterThanOrEqual">
      <formula>H2686</formula>
    </cfRule>
  </conditionalFormatting>
  <conditionalFormatting sqref="H2797:L2804">
    <cfRule type="expression" dxfId="881" priority="1274">
      <formula>AND(H2781&gt;0, H2797=0)</formula>
    </cfRule>
    <cfRule type="expression" dxfId="880" priority="1284">
      <formula>(H2781=0)</formula>
    </cfRule>
  </conditionalFormatting>
  <conditionalFormatting sqref="H2807:L2807">
    <cfRule type="cellIs" dxfId="879" priority="1282" operator="greaterThanOrEqual">
      <formula>H2772</formula>
    </cfRule>
  </conditionalFormatting>
  <conditionalFormatting sqref="H2808:L2808">
    <cfRule type="cellIs" dxfId="878" priority="1281" operator="greaterThanOrEqual">
      <formula>H2772</formula>
    </cfRule>
  </conditionalFormatting>
  <conditionalFormatting sqref="H2809:L2809">
    <cfRule type="cellIs" dxfId="877" priority="1280" operator="greaterThanOrEqual">
      <formula>H2772</formula>
    </cfRule>
  </conditionalFormatting>
  <conditionalFormatting sqref="H2810:L2810">
    <cfRule type="cellIs" dxfId="876" priority="1279" operator="greaterThanOrEqual">
      <formula>H2772</formula>
    </cfRule>
  </conditionalFormatting>
  <conditionalFormatting sqref="H2811:L2811">
    <cfRule type="cellIs" dxfId="875" priority="1278" operator="greaterThanOrEqual">
      <formula>H2772</formula>
    </cfRule>
  </conditionalFormatting>
  <conditionalFormatting sqref="H2812:L2812">
    <cfRule type="cellIs" dxfId="874" priority="1277" operator="greaterThanOrEqual">
      <formula>H2772</formula>
    </cfRule>
  </conditionalFormatting>
  <conditionalFormatting sqref="H2813:L2813">
    <cfRule type="cellIs" dxfId="873" priority="1276" operator="greaterThanOrEqual">
      <formula>H2772</formula>
    </cfRule>
  </conditionalFormatting>
  <conditionalFormatting sqref="H2814:L2814">
    <cfRule type="cellIs" dxfId="872" priority="1275" operator="greaterThanOrEqual">
      <formula>H2772</formula>
    </cfRule>
  </conditionalFormatting>
  <conditionalFormatting sqref="H2883:L2890">
    <cfRule type="expression" dxfId="871" priority="1265">
      <formula>(H2867=0)</formula>
    </cfRule>
    <cfRule type="expression" dxfId="870" priority="1255">
      <formula>AND(H2867&gt;0, H2883=0)</formula>
    </cfRule>
  </conditionalFormatting>
  <conditionalFormatting sqref="H2893:L2893">
    <cfRule type="cellIs" dxfId="869" priority="1263" operator="greaterThanOrEqual">
      <formula>H2858</formula>
    </cfRule>
  </conditionalFormatting>
  <conditionalFormatting sqref="H2894:L2894">
    <cfRule type="cellIs" dxfId="868" priority="1262" operator="greaterThanOrEqual">
      <formula>H2858</formula>
    </cfRule>
  </conditionalFormatting>
  <conditionalFormatting sqref="H2895:L2895">
    <cfRule type="cellIs" dxfId="867" priority="1261" operator="greaterThanOrEqual">
      <formula>H2858</formula>
    </cfRule>
  </conditionalFormatting>
  <conditionalFormatting sqref="H2896:L2896">
    <cfRule type="cellIs" dxfId="866" priority="1260" operator="greaterThanOrEqual">
      <formula>H2858</formula>
    </cfRule>
  </conditionalFormatting>
  <conditionalFormatting sqref="H2897:L2897">
    <cfRule type="cellIs" dxfId="865" priority="1259" operator="greaterThanOrEqual">
      <formula>H2858</formula>
    </cfRule>
  </conditionalFormatting>
  <conditionalFormatting sqref="H2898:L2898">
    <cfRule type="cellIs" dxfId="864" priority="1258" operator="greaterThanOrEqual">
      <formula>H2858</formula>
    </cfRule>
  </conditionalFormatting>
  <conditionalFormatting sqref="H2899:L2899">
    <cfRule type="cellIs" dxfId="863" priority="1257" operator="greaterThanOrEqual">
      <formula>H2858</formula>
    </cfRule>
  </conditionalFormatting>
  <conditionalFormatting sqref="H2900:L2900">
    <cfRule type="cellIs" dxfId="862" priority="1256" operator="greaterThanOrEqual">
      <formula>H2858</formula>
    </cfRule>
  </conditionalFormatting>
  <conditionalFormatting sqref="H2969:L2976">
    <cfRule type="expression" dxfId="861" priority="1246">
      <formula>(H2953=0)</formula>
    </cfRule>
    <cfRule type="expression" dxfId="860" priority="1236">
      <formula>AND(H2953&gt;0, H2969=0)</formula>
    </cfRule>
  </conditionalFormatting>
  <conditionalFormatting sqref="H2979:L2979">
    <cfRule type="cellIs" dxfId="859" priority="1244" operator="greaterThanOrEqual">
      <formula>H2944</formula>
    </cfRule>
  </conditionalFormatting>
  <conditionalFormatting sqref="H2980:L2980">
    <cfRule type="cellIs" dxfId="858" priority="1243" operator="greaterThanOrEqual">
      <formula>H2944</formula>
    </cfRule>
  </conditionalFormatting>
  <conditionalFormatting sqref="H2981:L2981">
    <cfRule type="cellIs" dxfId="857" priority="1242" operator="greaterThanOrEqual">
      <formula>H2944</formula>
    </cfRule>
  </conditionalFormatting>
  <conditionalFormatting sqref="H2982:L2982">
    <cfRule type="cellIs" dxfId="856" priority="1241" operator="greaterThanOrEqual">
      <formula>H2944</formula>
    </cfRule>
  </conditionalFormatting>
  <conditionalFormatting sqref="H2983:L2983">
    <cfRule type="cellIs" dxfId="855" priority="1240" operator="greaterThanOrEqual">
      <formula>H2944</formula>
    </cfRule>
  </conditionalFormatting>
  <conditionalFormatting sqref="H2984:L2984">
    <cfRule type="cellIs" dxfId="854" priority="1239" operator="greaterThanOrEqual">
      <formula>H2944</formula>
    </cfRule>
  </conditionalFormatting>
  <conditionalFormatting sqref="H2985:L2985">
    <cfRule type="cellIs" dxfId="853" priority="1238" operator="greaterThanOrEqual">
      <formula>H2944</formula>
    </cfRule>
  </conditionalFormatting>
  <conditionalFormatting sqref="H2986:L2986">
    <cfRule type="cellIs" dxfId="852" priority="1237" operator="greaterThanOrEqual">
      <formula>H2944</formula>
    </cfRule>
  </conditionalFormatting>
  <conditionalFormatting sqref="H3055:L3062">
    <cfRule type="expression" dxfId="851" priority="1227">
      <formula>(H3039=0)</formula>
    </cfRule>
    <cfRule type="expression" dxfId="850" priority="1217">
      <formula>AND(H3039&gt;0, H3055=0)</formula>
    </cfRule>
  </conditionalFormatting>
  <conditionalFormatting sqref="H3065:L3065">
    <cfRule type="cellIs" dxfId="849" priority="1225" operator="greaterThanOrEqual">
      <formula>H3030</formula>
    </cfRule>
  </conditionalFormatting>
  <conditionalFormatting sqref="H3066:L3066">
    <cfRule type="cellIs" dxfId="848" priority="1224" operator="greaterThanOrEqual">
      <formula>H3030</formula>
    </cfRule>
  </conditionalFormatting>
  <conditionalFormatting sqref="H3067:L3067">
    <cfRule type="cellIs" dxfId="847" priority="1223" operator="greaterThanOrEqual">
      <formula>H3030</formula>
    </cfRule>
  </conditionalFormatting>
  <conditionalFormatting sqref="H3068:L3068">
    <cfRule type="cellIs" dxfId="846" priority="1222" operator="greaterThanOrEqual">
      <formula>H3030</formula>
    </cfRule>
  </conditionalFormatting>
  <conditionalFormatting sqref="H3069:L3069">
    <cfRule type="cellIs" dxfId="845" priority="1221" operator="greaterThanOrEqual">
      <formula>H3030</formula>
    </cfRule>
  </conditionalFormatting>
  <conditionalFormatting sqref="H3070:L3070">
    <cfRule type="cellIs" dxfId="844" priority="1220" operator="greaterThanOrEqual">
      <formula>H3030</formula>
    </cfRule>
  </conditionalFormatting>
  <conditionalFormatting sqref="H3071:L3071">
    <cfRule type="cellIs" dxfId="843" priority="1219" operator="greaterThanOrEqual">
      <formula>H3030</formula>
    </cfRule>
  </conditionalFormatting>
  <conditionalFormatting sqref="H3072:L3072">
    <cfRule type="cellIs" dxfId="842" priority="1218" operator="greaterThanOrEqual">
      <formula>H3030</formula>
    </cfRule>
  </conditionalFormatting>
  <conditionalFormatting sqref="H3141:L3148">
    <cfRule type="expression" dxfId="841" priority="1208">
      <formula>(H3125=0)</formula>
    </cfRule>
    <cfRule type="expression" dxfId="840" priority="1198">
      <formula>AND(H3125&gt;0, H3141=0)</formula>
    </cfRule>
  </conditionalFormatting>
  <conditionalFormatting sqref="H3151:L3151">
    <cfRule type="cellIs" dxfId="839" priority="1206" operator="greaterThanOrEqual">
      <formula>H3116</formula>
    </cfRule>
  </conditionalFormatting>
  <conditionalFormatting sqref="H3152:L3152">
    <cfRule type="cellIs" dxfId="838" priority="1205" operator="greaterThanOrEqual">
      <formula>H3116</formula>
    </cfRule>
  </conditionalFormatting>
  <conditionalFormatting sqref="H3153:L3153">
    <cfRule type="cellIs" dxfId="837" priority="1204" operator="greaterThanOrEqual">
      <formula>H3116</formula>
    </cfRule>
  </conditionalFormatting>
  <conditionalFormatting sqref="H3154:L3154">
    <cfRule type="cellIs" dxfId="836" priority="1203" operator="greaterThanOrEqual">
      <formula>H3116</formula>
    </cfRule>
  </conditionalFormatting>
  <conditionalFormatting sqref="H3155:L3155">
    <cfRule type="cellIs" dxfId="835" priority="1202" operator="greaterThanOrEqual">
      <formula>H3116</formula>
    </cfRule>
  </conditionalFormatting>
  <conditionalFormatting sqref="H3156:L3156">
    <cfRule type="cellIs" dxfId="834" priority="1201" operator="greaterThanOrEqual">
      <formula>H3116</formula>
    </cfRule>
  </conditionalFormatting>
  <conditionalFormatting sqref="H3157:L3157">
    <cfRule type="cellIs" dxfId="833" priority="1200" operator="greaterThanOrEqual">
      <formula>H3116</formula>
    </cfRule>
  </conditionalFormatting>
  <conditionalFormatting sqref="H3158:L3158">
    <cfRule type="cellIs" dxfId="832" priority="1199" operator="greaterThanOrEqual">
      <formula>H3116</formula>
    </cfRule>
  </conditionalFormatting>
  <conditionalFormatting sqref="H3227:L3234">
    <cfRule type="expression" dxfId="831" priority="1189">
      <formula>(H3211=0)</formula>
    </cfRule>
    <cfRule type="expression" dxfId="830" priority="1179">
      <formula>AND(H3211&gt;0, H3227=0)</formula>
    </cfRule>
  </conditionalFormatting>
  <conditionalFormatting sqref="H3237:L3237">
    <cfRule type="cellIs" dxfId="829" priority="1187" operator="greaterThanOrEqual">
      <formula>H3202</formula>
    </cfRule>
  </conditionalFormatting>
  <conditionalFormatting sqref="H3238:L3238">
    <cfRule type="cellIs" dxfId="828" priority="1186" operator="greaterThanOrEqual">
      <formula>H3202</formula>
    </cfRule>
  </conditionalFormatting>
  <conditionalFormatting sqref="H3239:L3239">
    <cfRule type="cellIs" dxfId="827" priority="1185" operator="greaterThanOrEqual">
      <formula>H3202</formula>
    </cfRule>
  </conditionalFormatting>
  <conditionalFormatting sqref="H3240:L3240">
    <cfRule type="cellIs" dxfId="826" priority="1184" operator="greaterThanOrEqual">
      <formula>H3202</formula>
    </cfRule>
  </conditionalFormatting>
  <conditionalFormatting sqref="H3241:L3241">
    <cfRule type="cellIs" dxfId="825" priority="1183" operator="greaterThanOrEqual">
      <formula>H3202</formula>
    </cfRule>
  </conditionalFormatting>
  <conditionalFormatting sqref="H3242:L3242">
    <cfRule type="cellIs" dxfId="824" priority="1182" operator="greaterThanOrEqual">
      <formula>H3202</formula>
    </cfRule>
  </conditionalFormatting>
  <conditionalFormatting sqref="H3243:L3243">
    <cfRule type="cellIs" dxfId="823" priority="1181" operator="greaterThanOrEqual">
      <formula>H3202</formula>
    </cfRule>
  </conditionalFormatting>
  <conditionalFormatting sqref="H3244:L3244">
    <cfRule type="cellIs" dxfId="822" priority="1180" operator="greaterThanOrEqual">
      <formula>H3202</formula>
    </cfRule>
  </conditionalFormatting>
  <conditionalFormatting sqref="H3313:L3320">
    <cfRule type="expression" dxfId="821" priority="1170">
      <formula>(H3297=0)</formula>
    </cfRule>
    <cfRule type="expression" dxfId="820" priority="1160">
      <formula>AND(H3297&gt;0, H3313=0)</formula>
    </cfRule>
  </conditionalFormatting>
  <conditionalFormatting sqref="H3323:L3323">
    <cfRule type="cellIs" dxfId="819" priority="1168" operator="greaterThanOrEqual">
      <formula>H3288</formula>
    </cfRule>
  </conditionalFormatting>
  <conditionalFormatting sqref="H3324:L3324">
    <cfRule type="cellIs" dxfId="818" priority="1167" operator="greaterThanOrEqual">
      <formula>H3288</formula>
    </cfRule>
  </conditionalFormatting>
  <conditionalFormatting sqref="H3325:L3325">
    <cfRule type="cellIs" dxfId="817" priority="1166" operator="greaterThanOrEqual">
      <formula>H3288</formula>
    </cfRule>
  </conditionalFormatting>
  <conditionalFormatting sqref="H3326:L3326">
    <cfRule type="cellIs" dxfId="816" priority="1165" operator="greaterThanOrEqual">
      <formula>H3288</formula>
    </cfRule>
  </conditionalFormatting>
  <conditionalFormatting sqref="H3327:L3327">
    <cfRule type="cellIs" dxfId="815" priority="1164" operator="greaterThanOrEqual">
      <formula>H3288</formula>
    </cfRule>
  </conditionalFormatting>
  <conditionalFormatting sqref="H3328:L3328">
    <cfRule type="cellIs" dxfId="814" priority="1163" operator="greaterThanOrEqual">
      <formula>H3288</formula>
    </cfRule>
  </conditionalFormatting>
  <conditionalFormatting sqref="H3329:L3329">
    <cfRule type="cellIs" dxfId="813" priority="1162" operator="greaterThanOrEqual">
      <formula>H3288</formula>
    </cfRule>
  </conditionalFormatting>
  <conditionalFormatting sqref="H3330:L3330">
    <cfRule type="cellIs" dxfId="812" priority="1161" operator="greaterThanOrEqual">
      <formula>H3288</formula>
    </cfRule>
  </conditionalFormatting>
  <conditionalFormatting sqref="H3399:L3406">
    <cfRule type="expression" dxfId="811" priority="1151">
      <formula>(H3383=0)</formula>
    </cfRule>
    <cfRule type="expression" dxfId="810" priority="1141">
      <formula>AND(H3383&gt;0, H3399=0)</formula>
    </cfRule>
  </conditionalFormatting>
  <conditionalFormatting sqref="H3409:L3409">
    <cfRule type="cellIs" dxfId="809" priority="1149" operator="greaterThanOrEqual">
      <formula>H3374</formula>
    </cfRule>
  </conditionalFormatting>
  <conditionalFormatting sqref="H3410:L3410">
    <cfRule type="cellIs" dxfId="808" priority="1148" operator="greaterThanOrEqual">
      <formula>H3374</formula>
    </cfRule>
  </conditionalFormatting>
  <conditionalFormatting sqref="H3411:L3411">
    <cfRule type="cellIs" dxfId="807" priority="1147" operator="greaterThanOrEqual">
      <formula>H3374</formula>
    </cfRule>
  </conditionalFormatting>
  <conditionalFormatting sqref="H3412:L3412">
    <cfRule type="cellIs" dxfId="806" priority="1146" operator="greaterThanOrEqual">
      <formula>H3374</formula>
    </cfRule>
  </conditionalFormatting>
  <conditionalFormatting sqref="H3413:L3413">
    <cfRule type="cellIs" dxfId="805" priority="1145" operator="greaterThanOrEqual">
      <formula>H3374</formula>
    </cfRule>
  </conditionalFormatting>
  <conditionalFormatting sqref="H3414:L3414">
    <cfRule type="cellIs" dxfId="804" priority="1144" operator="greaterThanOrEqual">
      <formula>H3374</formula>
    </cfRule>
  </conditionalFormatting>
  <conditionalFormatting sqref="H3415:L3415">
    <cfRule type="cellIs" dxfId="803" priority="1143" operator="greaterThanOrEqual">
      <formula>H3374</formula>
    </cfRule>
  </conditionalFormatting>
  <conditionalFormatting sqref="H3416:L3416">
    <cfRule type="cellIs" dxfId="802" priority="1142" operator="greaterThanOrEqual">
      <formula>H3374</formula>
    </cfRule>
  </conditionalFormatting>
  <conditionalFormatting sqref="H3485:L3492">
    <cfRule type="expression" dxfId="801" priority="1132">
      <formula>(H3469=0)</formula>
    </cfRule>
    <cfRule type="expression" dxfId="800" priority="1122">
      <formula>AND(H3469&gt;0, H3485=0)</formula>
    </cfRule>
  </conditionalFormatting>
  <conditionalFormatting sqref="H3495:L3495">
    <cfRule type="cellIs" dxfId="799" priority="1130" operator="greaterThanOrEqual">
      <formula>H3460</formula>
    </cfRule>
  </conditionalFormatting>
  <conditionalFormatting sqref="H3496:L3496">
    <cfRule type="cellIs" dxfId="798" priority="1129" operator="greaterThanOrEqual">
      <formula>H3460</formula>
    </cfRule>
  </conditionalFormatting>
  <conditionalFormatting sqref="H3497:L3497">
    <cfRule type="cellIs" dxfId="797" priority="1128" operator="greaterThanOrEqual">
      <formula>H3460</formula>
    </cfRule>
  </conditionalFormatting>
  <conditionalFormatting sqref="H3498:L3498">
    <cfRule type="cellIs" dxfId="796" priority="1127" operator="greaterThanOrEqual">
      <formula>H3460</formula>
    </cfRule>
  </conditionalFormatting>
  <conditionalFormatting sqref="H3499:L3499">
    <cfRule type="cellIs" dxfId="795" priority="1126" operator="greaterThanOrEqual">
      <formula>H3460</formula>
    </cfRule>
  </conditionalFormatting>
  <conditionalFormatting sqref="H3500:L3500">
    <cfRule type="cellIs" dxfId="794" priority="1125" operator="greaterThanOrEqual">
      <formula>H3460</formula>
    </cfRule>
  </conditionalFormatting>
  <conditionalFormatting sqref="H3501:L3501">
    <cfRule type="cellIs" dxfId="793" priority="1124" operator="greaterThanOrEqual">
      <formula>H3460</formula>
    </cfRule>
  </conditionalFormatting>
  <conditionalFormatting sqref="H3502:L3502">
    <cfRule type="cellIs" dxfId="792" priority="1123" operator="greaterThanOrEqual">
      <formula>H3460</formula>
    </cfRule>
  </conditionalFormatting>
  <conditionalFormatting sqref="H3571:L3578">
    <cfRule type="expression" dxfId="791" priority="1113">
      <formula>(H3555=0)</formula>
    </cfRule>
    <cfRule type="expression" dxfId="790" priority="1103">
      <formula>AND(H3555&gt;0, H3571=0)</formula>
    </cfRule>
  </conditionalFormatting>
  <conditionalFormatting sqref="H3581:L3581">
    <cfRule type="cellIs" dxfId="789" priority="1111" operator="greaterThanOrEqual">
      <formula>H3546</formula>
    </cfRule>
  </conditionalFormatting>
  <conditionalFormatting sqref="H3582:L3582">
    <cfRule type="cellIs" dxfId="788" priority="1110" operator="greaterThanOrEqual">
      <formula>H3546</formula>
    </cfRule>
  </conditionalFormatting>
  <conditionalFormatting sqref="H3583:L3583">
    <cfRule type="cellIs" dxfId="787" priority="1109" operator="greaterThanOrEqual">
      <formula>H3546</formula>
    </cfRule>
  </conditionalFormatting>
  <conditionalFormatting sqref="H3584:L3584">
    <cfRule type="cellIs" dxfId="786" priority="1108" operator="greaterThanOrEqual">
      <formula>H3546</formula>
    </cfRule>
  </conditionalFormatting>
  <conditionalFormatting sqref="H3585:L3585">
    <cfRule type="cellIs" dxfId="785" priority="1107" operator="greaterThanOrEqual">
      <formula>H3546</formula>
    </cfRule>
  </conditionalFormatting>
  <conditionalFormatting sqref="H3586:L3586">
    <cfRule type="cellIs" dxfId="784" priority="1106" operator="greaterThanOrEqual">
      <formula>H3546</formula>
    </cfRule>
  </conditionalFormatting>
  <conditionalFormatting sqref="H3587:L3587">
    <cfRule type="cellIs" dxfId="783" priority="1105" operator="greaterThanOrEqual">
      <formula>H3546</formula>
    </cfRule>
  </conditionalFormatting>
  <conditionalFormatting sqref="H3588:L3588">
    <cfRule type="cellIs" dxfId="782" priority="1104" operator="greaterThanOrEqual">
      <formula>H3546</formula>
    </cfRule>
  </conditionalFormatting>
  <conditionalFormatting sqref="H3657:L3664">
    <cfRule type="expression" dxfId="781" priority="1084">
      <formula>AND(H3641&gt;0, H3657=0)</formula>
    </cfRule>
    <cfRule type="expression" dxfId="780" priority="1094">
      <formula>(H3641=0)</formula>
    </cfRule>
  </conditionalFormatting>
  <conditionalFormatting sqref="H3667:L3667">
    <cfRule type="cellIs" dxfId="779" priority="1092" operator="greaterThanOrEqual">
      <formula>H3632</formula>
    </cfRule>
  </conditionalFormatting>
  <conditionalFormatting sqref="H3668:L3668">
    <cfRule type="cellIs" dxfId="778" priority="1091" operator="greaterThanOrEqual">
      <formula>H3632</formula>
    </cfRule>
  </conditionalFormatting>
  <conditionalFormatting sqref="H3669:L3669">
    <cfRule type="cellIs" dxfId="777" priority="1090" operator="greaterThanOrEqual">
      <formula>H3632</formula>
    </cfRule>
  </conditionalFormatting>
  <conditionalFormatting sqref="H3670:L3670">
    <cfRule type="cellIs" dxfId="776" priority="1089" operator="greaterThanOrEqual">
      <formula>H3632</formula>
    </cfRule>
  </conditionalFormatting>
  <conditionalFormatting sqref="H3671:L3671">
    <cfRule type="cellIs" dxfId="775" priority="1088" operator="greaterThanOrEqual">
      <formula>H3632</formula>
    </cfRule>
  </conditionalFormatting>
  <conditionalFormatting sqref="H3672:L3672">
    <cfRule type="cellIs" dxfId="774" priority="1087" operator="greaterThanOrEqual">
      <formula>H3632</formula>
    </cfRule>
  </conditionalFormatting>
  <conditionalFormatting sqref="H3673:L3673">
    <cfRule type="cellIs" dxfId="773" priority="1086" operator="greaterThanOrEqual">
      <formula>H3632</formula>
    </cfRule>
  </conditionalFormatting>
  <conditionalFormatting sqref="H3674:L3674">
    <cfRule type="cellIs" dxfId="772" priority="1085" operator="greaterThanOrEqual">
      <formula>H3632</formula>
    </cfRule>
  </conditionalFormatting>
  <conditionalFormatting sqref="H3743:L3750">
    <cfRule type="expression" dxfId="771" priority="1075">
      <formula>(H3727=0)</formula>
    </cfRule>
    <cfRule type="expression" dxfId="770" priority="1065">
      <formula>AND(H3727&gt;0, H3743=0)</formula>
    </cfRule>
  </conditionalFormatting>
  <conditionalFormatting sqref="H3753:L3753">
    <cfRule type="cellIs" dxfId="769" priority="1073" operator="greaterThanOrEqual">
      <formula>H3718</formula>
    </cfRule>
  </conditionalFormatting>
  <conditionalFormatting sqref="H3754:L3754">
    <cfRule type="cellIs" dxfId="768" priority="1072" operator="greaterThanOrEqual">
      <formula>H3718</formula>
    </cfRule>
  </conditionalFormatting>
  <conditionalFormatting sqref="H3755:L3755">
    <cfRule type="cellIs" dxfId="767" priority="1071" operator="greaterThanOrEqual">
      <formula>H3718</formula>
    </cfRule>
  </conditionalFormatting>
  <conditionalFormatting sqref="H3756:L3756">
    <cfRule type="cellIs" dxfId="766" priority="1070" operator="greaterThanOrEqual">
      <formula>H3718</formula>
    </cfRule>
  </conditionalFormatting>
  <conditionalFormatting sqref="H3757:L3757">
    <cfRule type="cellIs" dxfId="765" priority="1069" operator="greaterThanOrEqual">
      <formula>H3718</formula>
    </cfRule>
  </conditionalFormatting>
  <conditionalFormatting sqref="H3758:L3758">
    <cfRule type="cellIs" dxfId="764" priority="1068" operator="greaterThanOrEqual">
      <formula>H3718</formula>
    </cfRule>
  </conditionalFormatting>
  <conditionalFormatting sqref="H3759:L3759">
    <cfRule type="cellIs" dxfId="763" priority="1067" operator="greaterThanOrEqual">
      <formula>H3718</formula>
    </cfRule>
  </conditionalFormatting>
  <conditionalFormatting sqref="H3760:L3760">
    <cfRule type="cellIs" dxfId="762" priority="1066" operator="greaterThanOrEqual">
      <formula>H3718</formula>
    </cfRule>
  </conditionalFormatting>
  <conditionalFormatting sqref="H3829:L3836">
    <cfRule type="expression" dxfId="761" priority="1056">
      <formula>(H3813=0)</formula>
    </cfRule>
    <cfRule type="expression" dxfId="760" priority="1046">
      <formula>AND(H3813&gt;0, H3829=0)</formula>
    </cfRule>
  </conditionalFormatting>
  <conditionalFormatting sqref="H3839:L3839">
    <cfRule type="cellIs" dxfId="759" priority="1054" operator="greaterThanOrEqual">
      <formula>H3804</formula>
    </cfRule>
  </conditionalFormatting>
  <conditionalFormatting sqref="H3840:L3840">
    <cfRule type="cellIs" dxfId="758" priority="1053" operator="greaterThanOrEqual">
      <formula>H3804</formula>
    </cfRule>
  </conditionalFormatting>
  <conditionalFormatting sqref="H3841:L3841">
    <cfRule type="cellIs" dxfId="757" priority="1052" operator="greaterThanOrEqual">
      <formula>H3804</formula>
    </cfRule>
  </conditionalFormatting>
  <conditionalFormatting sqref="H3842:L3842">
    <cfRule type="cellIs" dxfId="756" priority="1051" operator="greaterThanOrEqual">
      <formula>H3804</formula>
    </cfRule>
  </conditionalFormatting>
  <conditionalFormatting sqref="H3843:L3843">
    <cfRule type="cellIs" dxfId="755" priority="1050" operator="greaterThanOrEqual">
      <formula>H3804</formula>
    </cfRule>
  </conditionalFormatting>
  <conditionalFormatting sqref="H3844:L3844">
    <cfRule type="cellIs" dxfId="754" priority="1049" operator="greaterThanOrEqual">
      <formula>H3804</formula>
    </cfRule>
  </conditionalFormatting>
  <conditionalFormatting sqref="H3845:L3845">
    <cfRule type="cellIs" dxfId="753" priority="1048" operator="greaterThanOrEqual">
      <formula>H3804</formula>
    </cfRule>
  </conditionalFormatting>
  <conditionalFormatting sqref="H3846:L3846">
    <cfRule type="cellIs" dxfId="752" priority="1047" operator="greaterThanOrEqual">
      <formula>H3804</formula>
    </cfRule>
  </conditionalFormatting>
  <conditionalFormatting sqref="H3915:L3922">
    <cfRule type="expression" dxfId="751" priority="1027">
      <formula>AND(H3899&gt;0, H3915=0)</formula>
    </cfRule>
    <cfRule type="expression" dxfId="750" priority="1037">
      <formula>(H3899=0)</formula>
    </cfRule>
  </conditionalFormatting>
  <conditionalFormatting sqref="H3925:L3925">
    <cfRule type="cellIs" dxfId="749" priority="1035" operator="greaterThanOrEqual">
      <formula>H3890</formula>
    </cfRule>
  </conditionalFormatting>
  <conditionalFormatting sqref="H3926:L3926">
    <cfRule type="cellIs" dxfId="748" priority="1034" operator="greaterThanOrEqual">
      <formula>H3890</formula>
    </cfRule>
  </conditionalFormatting>
  <conditionalFormatting sqref="H3927:L3927">
    <cfRule type="cellIs" dxfId="747" priority="1033" operator="greaterThanOrEqual">
      <formula>H3890</formula>
    </cfRule>
  </conditionalFormatting>
  <conditionalFormatting sqref="H3928:L3928">
    <cfRule type="cellIs" dxfId="746" priority="1032" operator="greaterThanOrEqual">
      <formula>H3890</formula>
    </cfRule>
  </conditionalFormatting>
  <conditionalFormatting sqref="H3929:L3929">
    <cfRule type="cellIs" dxfId="745" priority="1031" operator="greaterThanOrEqual">
      <formula>H3890</formula>
    </cfRule>
  </conditionalFormatting>
  <conditionalFormatting sqref="H3930:L3930">
    <cfRule type="cellIs" dxfId="744" priority="1030" operator="greaterThanOrEqual">
      <formula>H3890</formula>
    </cfRule>
  </conditionalFormatting>
  <conditionalFormatting sqref="H3931:L3931">
    <cfRule type="cellIs" dxfId="743" priority="1029" operator="greaterThanOrEqual">
      <formula>H3890</formula>
    </cfRule>
  </conditionalFormatting>
  <conditionalFormatting sqref="H3932:L3932">
    <cfRule type="cellIs" dxfId="742" priority="1028" operator="greaterThanOrEqual">
      <formula>H3890</formula>
    </cfRule>
  </conditionalFormatting>
  <conditionalFormatting sqref="H4001:L4008">
    <cfRule type="expression" dxfId="741" priority="1018">
      <formula>(H3985=0)</formula>
    </cfRule>
    <cfRule type="expression" dxfId="740" priority="1008">
      <formula>AND(H3985&gt;0, H4001=0)</formula>
    </cfRule>
  </conditionalFormatting>
  <conditionalFormatting sqref="H4011:L4011">
    <cfRule type="cellIs" dxfId="739" priority="1016" operator="greaterThanOrEqual">
      <formula>H3976</formula>
    </cfRule>
  </conditionalFormatting>
  <conditionalFormatting sqref="H4012:L4012">
    <cfRule type="cellIs" dxfId="738" priority="1015" operator="greaterThanOrEqual">
      <formula>H3976</formula>
    </cfRule>
  </conditionalFormatting>
  <conditionalFormatting sqref="H4013:L4013">
    <cfRule type="cellIs" dxfId="737" priority="1014" operator="greaterThanOrEqual">
      <formula>H3976</formula>
    </cfRule>
  </conditionalFormatting>
  <conditionalFormatting sqref="H4014:L4014">
    <cfRule type="cellIs" dxfId="736" priority="1013" operator="greaterThanOrEqual">
      <formula>H3976</formula>
    </cfRule>
  </conditionalFormatting>
  <conditionalFormatting sqref="H4015:L4015">
    <cfRule type="cellIs" dxfId="735" priority="1012" operator="greaterThanOrEqual">
      <formula>H3976</formula>
    </cfRule>
  </conditionalFormatting>
  <conditionalFormatting sqref="H4016:L4016">
    <cfRule type="cellIs" dxfId="734" priority="1011" operator="greaterThanOrEqual">
      <formula>H3976</formula>
    </cfRule>
  </conditionalFormatting>
  <conditionalFormatting sqref="H4017:L4017">
    <cfRule type="cellIs" dxfId="733" priority="1010" operator="greaterThanOrEqual">
      <formula>H3976</formula>
    </cfRule>
  </conditionalFormatting>
  <conditionalFormatting sqref="H4018:L4018">
    <cfRule type="cellIs" dxfId="732" priority="1009" operator="greaterThanOrEqual">
      <formula>H3976</formula>
    </cfRule>
  </conditionalFormatting>
  <conditionalFormatting sqref="H4087:L4094">
    <cfRule type="expression" dxfId="731" priority="989">
      <formula>AND(H4071&gt;0, H4087=0)</formula>
    </cfRule>
    <cfRule type="expression" dxfId="730" priority="999">
      <formula>(H4071=0)</formula>
    </cfRule>
  </conditionalFormatting>
  <conditionalFormatting sqref="H4097:L4097">
    <cfRule type="cellIs" dxfId="729" priority="997" operator="greaterThanOrEqual">
      <formula>H4062</formula>
    </cfRule>
  </conditionalFormatting>
  <conditionalFormatting sqref="H4098:L4098">
    <cfRule type="cellIs" dxfId="728" priority="996" operator="greaterThanOrEqual">
      <formula>H4062</formula>
    </cfRule>
  </conditionalFormatting>
  <conditionalFormatting sqref="H4099:L4099">
    <cfRule type="cellIs" dxfId="727" priority="995" operator="greaterThanOrEqual">
      <formula>H4062</formula>
    </cfRule>
  </conditionalFormatting>
  <conditionalFormatting sqref="H4100:L4100">
    <cfRule type="cellIs" dxfId="726" priority="994" operator="greaterThanOrEqual">
      <formula>H4062</formula>
    </cfRule>
  </conditionalFormatting>
  <conditionalFormatting sqref="H4101:L4101">
    <cfRule type="cellIs" dxfId="725" priority="993" operator="greaterThanOrEqual">
      <formula>H4062</formula>
    </cfRule>
  </conditionalFormatting>
  <conditionalFormatting sqref="H4102:L4102">
    <cfRule type="cellIs" dxfId="724" priority="992" operator="greaterThanOrEqual">
      <formula>H4062</formula>
    </cfRule>
  </conditionalFormatting>
  <conditionalFormatting sqref="H4103:L4103">
    <cfRule type="cellIs" dxfId="723" priority="991" operator="greaterThanOrEqual">
      <formula>H4062</formula>
    </cfRule>
  </conditionalFormatting>
  <conditionalFormatting sqref="H4104:L4104">
    <cfRule type="cellIs" dxfId="722" priority="990" operator="greaterThanOrEqual">
      <formula>H4062</formula>
    </cfRule>
  </conditionalFormatting>
  <conditionalFormatting sqref="H4173:L4180">
    <cfRule type="expression" dxfId="721" priority="970">
      <formula>AND(H4157&gt;0, H4173=0)</formula>
    </cfRule>
    <cfRule type="expression" dxfId="720" priority="980">
      <formula>(H4157=0)</formula>
    </cfRule>
  </conditionalFormatting>
  <conditionalFormatting sqref="H4183:L4183">
    <cfRule type="cellIs" dxfId="719" priority="978" operator="greaterThanOrEqual">
      <formula>H4148</formula>
    </cfRule>
  </conditionalFormatting>
  <conditionalFormatting sqref="H4184:L4184">
    <cfRule type="cellIs" dxfId="718" priority="977" operator="greaterThanOrEqual">
      <formula>H4148</formula>
    </cfRule>
  </conditionalFormatting>
  <conditionalFormatting sqref="H4185:L4185">
    <cfRule type="cellIs" dxfId="717" priority="976" operator="greaterThanOrEqual">
      <formula>H4148</formula>
    </cfRule>
  </conditionalFormatting>
  <conditionalFormatting sqref="H4186:L4186">
    <cfRule type="cellIs" dxfId="716" priority="975" operator="greaterThanOrEqual">
      <formula>H4148</formula>
    </cfRule>
  </conditionalFormatting>
  <conditionalFormatting sqref="H4187:L4187">
    <cfRule type="cellIs" dxfId="715" priority="974" operator="greaterThanOrEqual">
      <formula>H4148</formula>
    </cfRule>
  </conditionalFormatting>
  <conditionalFormatting sqref="H4188:L4188">
    <cfRule type="cellIs" dxfId="714" priority="973" operator="greaterThanOrEqual">
      <formula>H4148</formula>
    </cfRule>
  </conditionalFormatting>
  <conditionalFormatting sqref="H4189:L4189">
    <cfRule type="cellIs" dxfId="713" priority="972" operator="greaterThanOrEqual">
      <formula>H4148</formula>
    </cfRule>
  </conditionalFormatting>
  <conditionalFormatting sqref="H4190:L4190">
    <cfRule type="cellIs" dxfId="712" priority="971" operator="greaterThanOrEqual">
      <formula>H4148</formula>
    </cfRule>
  </conditionalFormatting>
  <conditionalFormatting sqref="H4259:L4266">
    <cfRule type="expression" dxfId="711" priority="951">
      <formula>AND(H4243&gt;0, H4259=0)</formula>
    </cfRule>
    <cfRule type="expression" dxfId="710" priority="961">
      <formula>(H4243=0)</formula>
    </cfRule>
  </conditionalFormatting>
  <conditionalFormatting sqref="H4269:L4269">
    <cfRule type="cellIs" dxfId="709" priority="959" operator="greaterThanOrEqual">
      <formula>H4234</formula>
    </cfRule>
  </conditionalFormatting>
  <conditionalFormatting sqref="H4270:L4270">
    <cfRule type="cellIs" dxfId="708" priority="958" operator="greaterThanOrEqual">
      <formula>H4234</formula>
    </cfRule>
  </conditionalFormatting>
  <conditionalFormatting sqref="H4271:L4271">
    <cfRule type="cellIs" dxfId="707" priority="957" operator="greaterThanOrEqual">
      <formula>H4234</formula>
    </cfRule>
  </conditionalFormatting>
  <conditionalFormatting sqref="H4272:L4272">
    <cfRule type="cellIs" dxfId="706" priority="956" operator="greaterThanOrEqual">
      <formula>H4234</formula>
    </cfRule>
  </conditionalFormatting>
  <conditionalFormatting sqref="H4273:L4273">
    <cfRule type="cellIs" dxfId="705" priority="955" operator="greaterThanOrEqual">
      <formula>H4234</formula>
    </cfRule>
  </conditionalFormatting>
  <conditionalFormatting sqref="H4274:L4274">
    <cfRule type="cellIs" dxfId="704" priority="954" operator="greaterThanOrEqual">
      <formula>H4234</formula>
    </cfRule>
  </conditionalFormatting>
  <conditionalFormatting sqref="H4275:L4275">
    <cfRule type="cellIs" dxfId="703" priority="953" operator="greaterThanOrEqual">
      <formula>H4234</formula>
    </cfRule>
  </conditionalFormatting>
  <conditionalFormatting sqref="H4276:L4276">
    <cfRule type="cellIs" dxfId="702" priority="952" operator="greaterThanOrEqual">
      <formula>H4234</formula>
    </cfRule>
  </conditionalFormatting>
  <conditionalFormatting sqref="H4345:L4352">
    <cfRule type="expression" dxfId="701" priority="942">
      <formula>(H4329=0)</formula>
    </cfRule>
    <cfRule type="expression" dxfId="700" priority="932">
      <formula>AND(H4329&gt;0, H4345=0)</formula>
    </cfRule>
  </conditionalFormatting>
  <conditionalFormatting sqref="H4355:L4355">
    <cfRule type="cellIs" dxfId="699" priority="940" operator="greaterThanOrEqual">
      <formula>H4320</formula>
    </cfRule>
  </conditionalFormatting>
  <conditionalFormatting sqref="H4356:L4356">
    <cfRule type="cellIs" dxfId="698" priority="939" operator="greaterThanOrEqual">
      <formula>H4320</formula>
    </cfRule>
  </conditionalFormatting>
  <conditionalFormatting sqref="H4357:L4357">
    <cfRule type="cellIs" dxfId="697" priority="938" operator="greaterThanOrEqual">
      <formula>H4320</formula>
    </cfRule>
  </conditionalFormatting>
  <conditionalFormatting sqref="H4358:L4358">
    <cfRule type="cellIs" dxfId="696" priority="937" operator="greaterThanOrEqual">
      <formula>H4320</formula>
    </cfRule>
  </conditionalFormatting>
  <conditionalFormatting sqref="H4359:L4359">
    <cfRule type="cellIs" dxfId="695" priority="936" operator="greaterThanOrEqual">
      <formula>H4320</formula>
    </cfRule>
  </conditionalFormatting>
  <conditionalFormatting sqref="H4360:L4360">
    <cfRule type="cellIs" dxfId="694" priority="935" operator="greaterThanOrEqual">
      <formula>H4320</formula>
    </cfRule>
  </conditionalFormatting>
  <conditionalFormatting sqref="H4361:L4361">
    <cfRule type="cellIs" dxfId="693" priority="934" operator="greaterThanOrEqual">
      <formula>H4320</formula>
    </cfRule>
  </conditionalFormatting>
  <conditionalFormatting sqref="H4362:L4362">
    <cfRule type="cellIs" dxfId="692" priority="933" operator="greaterThanOrEqual">
      <formula>H4320</formula>
    </cfRule>
  </conditionalFormatting>
  <conditionalFormatting sqref="H4431:L4438">
    <cfRule type="expression" dxfId="691" priority="923">
      <formula>(H4415=0)</formula>
    </cfRule>
    <cfRule type="expression" dxfId="690" priority="913">
      <formula>AND(H4415&gt;0, H4431=0)</formula>
    </cfRule>
  </conditionalFormatting>
  <conditionalFormatting sqref="H4441:L4441">
    <cfRule type="cellIs" dxfId="689" priority="921" operator="greaterThanOrEqual">
      <formula>H4406</formula>
    </cfRule>
  </conditionalFormatting>
  <conditionalFormatting sqref="H4442:L4442">
    <cfRule type="cellIs" dxfId="688" priority="920" operator="greaterThanOrEqual">
      <formula>H4406</formula>
    </cfRule>
  </conditionalFormatting>
  <conditionalFormatting sqref="H4443:L4443">
    <cfRule type="cellIs" dxfId="687" priority="919" operator="greaterThanOrEqual">
      <formula>H4406</formula>
    </cfRule>
  </conditionalFormatting>
  <conditionalFormatting sqref="H4444:L4444">
    <cfRule type="cellIs" dxfId="686" priority="918" operator="greaterThanOrEqual">
      <formula>H4406</formula>
    </cfRule>
  </conditionalFormatting>
  <conditionalFormatting sqref="H4445:L4445">
    <cfRule type="cellIs" dxfId="685" priority="917" operator="greaterThanOrEqual">
      <formula>H4406</formula>
    </cfRule>
  </conditionalFormatting>
  <conditionalFormatting sqref="H4446:L4446">
    <cfRule type="cellIs" dxfId="684" priority="916" operator="greaterThanOrEqual">
      <formula>H4406</formula>
    </cfRule>
  </conditionalFormatting>
  <conditionalFormatting sqref="H4447:L4447">
    <cfRule type="cellIs" dxfId="683" priority="915" operator="greaterThanOrEqual">
      <formula>H4406</formula>
    </cfRule>
  </conditionalFormatting>
  <conditionalFormatting sqref="H4448:L4448">
    <cfRule type="cellIs" dxfId="682" priority="914" operator="greaterThanOrEqual">
      <formula>H4406</formula>
    </cfRule>
  </conditionalFormatting>
  <conditionalFormatting sqref="H4517:L4524">
    <cfRule type="expression" dxfId="681" priority="894">
      <formula>AND(H4501&gt;0, H4517=0)</formula>
    </cfRule>
    <cfRule type="expression" dxfId="680" priority="904">
      <formula>(H4501=0)</formula>
    </cfRule>
  </conditionalFormatting>
  <conditionalFormatting sqref="H4527:L4527">
    <cfRule type="cellIs" dxfId="679" priority="902" operator="greaterThanOrEqual">
      <formula>H4492</formula>
    </cfRule>
  </conditionalFormatting>
  <conditionalFormatting sqref="H4528:L4528">
    <cfRule type="cellIs" dxfId="678" priority="901" operator="greaterThanOrEqual">
      <formula>H4492</formula>
    </cfRule>
  </conditionalFormatting>
  <conditionalFormatting sqref="H4529:L4529">
    <cfRule type="cellIs" dxfId="677" priority="900" operator="greaterThanOrEqual">
      <formula>H4492</formula>
    </cfRule>
  </conditionalFormatting>
  <conditionalFormatting sqref="H4530:L4530">
    <cfRule type="cellIs" dxfId="676" priority="899" operator="greaterThanOrEqual">
      <formula>H4492</formula>
    </cfRule>
  </conditionalFormatting>
  <conditionalFormatting sqref="H4531:L4531">
    <cfRule type="cellIs" dxfId="675" priority="898" operator="greaterThanOrEqual">
      <formula>H4492</formula>
    </cfRule>
  </conditionalFormatting>
  <conditionalFormatting sqref="H4532:L4532">
    <cfRule type="cellIs" dxfId="674" priority="897" operator="greaterThanOrEqual">
      <formula>H4492</formula>
    </cfRule>
  </conditionalFormatting>
  <conditionalFormatting sqref="H4533:L4533">
    <cfRule type="cellIs" dxfId="673" priority="896" operator="greaterThanOrEqual">
      <formula>H4492</formula>
    </cfRule>
  </conditionalFormatting>
  <conditionalFormatting sqref="H4534:L4534">
    <cfRule type="cellIs" dxfId="672" priority="895" operator="greaterThanOrEqual">
      <formula>H4492</formula>
    </cfRule>
  </conditionalFormatting>
  <conditionalFormatting sqref="H4603:L4610">
    <cfRule type="expression" dxfId="671" priority="885">
      <formula>(H4587=0)</formula>
    </cfRule>
    <cfRule type="expression" dxfId="670" priority="875">
      <formula>AND(H4587&gt;0, H4603=0)</formula>
    </cfRule>
  </conditionalFormatting>
  <conditionalFormatting sqref="H4613:L4613">
    <cfRule type="cellIs" dxfId="669" priority="883" operator="greaterThanOrEqual">
      <formula>H4578</formula>
    </cfRule>
  </conditionalFormatting>
  <conditionalFormatting sqref="H4614:L4614">
    <cfRule type="cellIs" dxfId="668" priority="882" operator="greaterThanOrEqual">
      <formula>H4578</formula>
    </cfRule>
  </conditionalFormatting>
  <conditionalFormatting sqref="H4615:L4615">
    <cfRule type="cellIs" dxfId="667" priority="881" operator="greaterThanOrEqual">
      <formula>H4578</formula>
    </cfRule>
  </conditionalFormatting>
  <conditionalFormatting sqref="H4616:L4616">
    <cfRule type="cellIs" dxfId="666" priority="880" operator="greaterThanOrEqual">
      <formula>H4578</formula>
    </cfRule>
  </conditionalFormatting>
  <conditionalFormatting sqref="H4617:L4617">
    <cfRule type="cellIs" dxfId="665" priority="879" operator="greaterThanOrEqual">
      <formula>H4578</formula>
    </cfRule>
  </conditionalFormatting>
  <conditionalFormatting sqref="H4618:L4618">
    <cfRule type="cellIs" dxfId="664" priority="878" operator="greaterThanOrEqual">
      <formula>H4578</formula>
    </cfRule>
  </conditionalFormatting>
  <conditionalFormatting sqref="H4619:L4619">
    <cfRule type="cellIs" dxfId="663" priority="877" operator="greaterThanOrEqual">
      <formula>H4578</formula>
    </cfRule>
  </conditionalFormatting>
  <conditionalFormatting sqref="H4620:L4620">
    <cfRule type="cellIs" dxfId="662" priority="876" operator="greaterThanOrEqual">
      <formula>H4578</formula>
    </cfRule>
  </conditionalFormatting>
  <conditionalFormatting sqref="H4689:L4696">
    <cfRule type="expression" dxfId="661" priority="866">
      <formula>(H4673=0)</formula>
    </cfRule>
    <cfRule type="expression" dxfId="660" priority="856">
      <formula>AND(H4673&gt;0, H4689=0)</formula>
    </cfRule>
  </conditionalFormatting>
  <conditionalFormatting sqref="H4699:L4699">
    <cfRule type="cellIs" dxfId="659" priority="864" operator="greaterThanOrEqual">
      <formula>H4664</formula>
    </cfRule>
  </conditionalFormatting>
  <conditionalFormatting sqref="H4700:L4700">
    <cfRule type="cellIs" dxfId="658" priority="863" operator="greaterThanOrEqual">
      <formula>H4664</formula>
    </cfRule>
  </conditionalFormatting>
  <conditionalFormatting sqref="H4701:L4701">
    <cfRule type="cellIs" dxfId="657" priority="862" operator="greaterThanOrEqual">
      <formula>H4664</formula>
    </cfRule>
  </conditionalFormatting>
  <conditionalFormatting sqref="H4702:L4702">
    <cfRule type="cellIs" dxfId="656" priority="861" operator="greaterThanOrEqual">
      <formula>H4664</formula>
    </cfRule>
  </conditionalFormatting>
  <conditionalFormatting sqref="H4703:L4703">
    <cfRule type="cellIs" dxfId="655" priority="860" operator="greaterThanOrEqual">
      <formula>H4664</formula>
    </cfRule>
  </conditionalFormatting>
  <conditionalFormatting sqref="H4704:L4704">
    <cfRule type="cellIs" dxfId="654" priority="859" operator="greaterThanOrEqual">
      <formula>H4664</formula>
    </cfRule>
  </conditionalFormatting>
  <conditionalFormatting sqref="H4705:L4705">
    <cfRule type="cellIs" dxfId="653" priority="858" operator="greaterThanOrEqual">
      <formula>H4664</formula>
    </cfRule>
  </conditionalFormatting>
  <conditionalFormatting sqref="H4706:L4706">
    <cfRule type="cellIs" dxfId="652" priority="857" operator="greaterThanOrEqual">
      <formula>H4664</formula>
    </cfRule>
  </conditionalFormatting>
  <conditionalFormatting sqref="H4775:L4782">
    <cfRule type="expression" dxfId="651" priority="847">
      <formula>(H4759=0)</formula>
    </cfRule>
    <cfRule type="expression" dxfId="650" priority="837">
      <formula>AND(H4759&gt;0, H4775=0)</formula>
    </cfRule>
  </conditionalFormatting>
  <conditionalFormatting sqref="H4785:L4785">
    <cfRule type="cellIs" dxfId="649" priority="845" operator="greaterThanOrEqual">
      <formula>H4750</formula>
    </cfRule>
  </conditionalFormatting>
  <conditionalFormatting sqref="H4786:L4786">
    <cfRule type="cellIs" dxfId="648" priority="844" operator="greaterThanOrEqual">
      <formula>H4750</formula>
    </cfRule>
  </conditionalFormatting>
  <conditionalFormatting sqref="H4787:L4787">
    <cfRule type="cellIs" dxfId="647" priority="843" operator="greaterThanOrEqual">
      <formula>H4750</formula>
    </cfRule>
  </conditionalFormatting>
  <conditionalFormatting sqref="H4788:L4788">
    <cfRule type="cellIs" dxfId="646" priority="842" operator="greaterThanOrEqual">
      <formula>H4750</formula>
    </cfRule>
  </conditionalFormatting>
  <conditionalFormatting sqref="H4789:L4789">
    <cfRule type="cellIs" dxfId="645" priority="841" operator="greaterThanOrEqual">
      <formula>H4750</formula>
    </cfRule>
  </conditionalFormatting>
  <conditionalFormatting sqref="H4790:L4790">
    <cfRule type="cellIs" dxfId="644" priority="840" operator="greaterThanOrEqual">
      <formula>H4750</formula>
    </cfRule>
  </conditionalFormatting>
  <conditionalFormatting sqref="H4791:L4791">
    <cfRule type="cellIs" dxfId="643" priority="839" operator="greaterThanOrEqual">
      <formula>H4750</formula>
    </cfRule>
  </conditionalFormatting>
  <conditionalFormatting sqref="H4792:L4792">
    <cfRule type="cellIs" dxfId="642" priority="838" operator="greaterThanOrEqual">
      <formula>H4750</formula>
    </cfRule>
  </conditionalFormatting>
  <conditionalFormatting sqref="H4861:L4868">
    <cfRule type="expression" dxfId="641" priority="828">
      <formula>(H4845=0)</formula>
    </cfRule>
    <cfRule type="expression" dxfId="640" priority="818">
      <formula>AND(H4845&gt;0, H4861=0)</formula>
    </cfRule>
  </conditionalFormatting>
  <conditionalFormatting sqref="H4871:L4871">
    <cfRule type="cellIs" dxfId="639" priority="826" operator="greaterThanOrEqual">
      <formula>H4836</formula>
    </cfRule>
  </conditionalFormatting>
  <conditionalFormatting sqref="H4872:L4872">
    <cfRule type="cellIs" dxfId="638" priority="825" operator="greaterThanOrEqual">
      <formula>H4836</formula>
    </cfRule>
  </conditionalFormatting>
  <conditionalFormatting sqref="H4873:L4873">
    <cfRule type="cellIs" dxfId="637" priority="824" operator="greaterThanOrEqual">
      <formula>H4836</formula>
    </cfRule>
  </conditionalFormatting>
  <conditionalFormatting sqref="H4874:L4874">
    <cfRule type="cellIs" dxfId="636" priority="823" operator="greaterThanOrEqual">
      <formula>H4836</formula>
    </cfRule>
  </conditionalFormatting>
  <conditionalFormatting sqref="H4875:L4875">
    <cfRule type="cellIs" dxfId="635" priority="822" operator="greaterThanOrEqual">
      <formula>H4836</formula>
    </cfRule>
  </conditionalFormatting>
  <conditionalFormatting sqref="H4876:L4876">
    <cfRule type="cellIs" dxfId="634" priority="821" operator="greaterThanOrEqual">
      <formula>H4836</formula>
    </cfRule>
  </conditionalFormatting>
  <conditionalFormatting sqref="H4877:L4877">
    <cfRule type="cellIs" dxfId="633" priority="820" operator="greaterThanOrEqual">
      <formula>H4836</formula>
    </cfRule>
  </conditionalFormatting>
  <conditionalFormatting sqref="H4878:L4878">
    <cfRule type="cellIs" dxfId="632" priority="819" operator="greaterThanOrEqual">
      <formula>H4836</formula>
    </cfRule>
  </conditionalFormatting>
  <conditionalFormatting sqref="H4947:L4954">
    <cfRule type="expression" dxfId="631" priority="799">
      <formula>AND(H4931&gt;0, H4947=0)</formula>
    </cfRule>
    <cfRule type="expression" dxfId="630" priority="809">
      <formula>(H4931=0)</formula>
    </cfRule>
  </conditionalFormatting>
  <conditionalFormatting sqref="H4957:L4957">
    <cfRule type="cellIs" dxfId="629" priority="807" operator="greaterThanOrEqual">
      <formula>H4922</formula>
    </cfRule>
  </conditionalFormatting>
  <conditionalFormatting sqref="H4958:L4958">
    <cfRule type="cellIs" dxfId="628" priority="806" operator="greaterThanOrEqual">
      <formula>H4922</formula>
    </cfRule>
  </conditionalFormatting>
  <conditionalFormatting sqref="H4959:L4959">
    <cfRule type="cellIs" dxfId="627" priority="805" operator="greaterThanOrEqual">
      <formula>H4922</formula>
    </cfRule>
  </conditionalFormatting>
  <conditionalFormatting sqref="H4960:L4960">
    <cfRule type="cellIs" dxfId="626" priority="804" operator="greaterThanOrEqual">
      <formula>H4922</formula>
    </cfRule>
  </conditionalFormatting>
  <conditionalFormatting sqref="H4961:L4961">
    <cfRule type="cellIs" dxfId="625" priority="803" operator="greaterThanOrEqual">
      <formula>H4922</formula>
    </cfRule>
  </conditionalFormatting>
  <conditionalFormatting sqref="H4962:L4962">
    <cfRule type="cellIs" dxfId="624" priority="802" operator="greaterThanOrEqual">
      <formula>H4922</formula>
    </cfRule>
  </conditionalFormatting>
  <conditionalFormatting sqref="H4963:L4963">
    <cfRule type="cellIs" dxfId="623" priority="801" operator="greaterThanOrEqual">
      <formula>H4922</formula>
    </cfRule>
  </conditionalFormatting>
  <conditionalFormatting sqref="H4964:L4964">
    <cfRule type="cellIs" dxfId="622" priority="800" operator="greaterThanOrEqual">
      <formula>H4922</formula>
    </cfRule>
  </conditionalFormatting>
  <conditionalFormatting sqref="H5033:L5040">
    <cfRule type="expression" dxfId="621" priority="790">
      <formula>(H5017=0)</formula>
    </cfRule>
    <cfRule type="expression" dxfId="620" priority="780">
      <formula>AND(H5017&gt;0, H5033=0)</formula>
    </cfRule>
  </conditionalFormatting>
  <conditionalFormatting sqref="H5043:L5043">
    <cfRule type="cellIs" dxfId="619" priority="788" operator="greaterThanOrEqual">
      <formula>H5008</formula>
    </cfRule>
  </conditionalFormatting>
  <conditionalFormatting sqref="H5044:L5044">
    <cfRule type="cellIs" dxfId="618" priority="787" operator="greaterThanOrEqual">
      <formula>H5008</formula>
    </cfRule>
  </conditionalFormatting>
  <conditionalFormatting sqref="H5045:L5045">
    <cfRule type="cellIs" dxfId="617" priority="786" operator="greaterThanOrEqual">
      <formula>H5008</formula>
    </cfRule>
  </conditionalFormatting>
  <conditionalFormatting sqref="H5046:L5046">
    <cfRule type="cellIs" dxfId="616" priority="785" operator="greaterThanOrEqual">
      <formula>H5008</formula>
    </cfRule>
  </conditionalFormatting>
  <conditionalFormatting sqref="H5047:L5047">
    <cfRule type="cellIs" dxfId="615" priority="784" operator="greaterThanOrEqual">
      <formula>H5008</formula>
    </cfRule>
  </conditionalFormatting>
  <conditionalFormatting sqref="H5048:L5048">
    <cfRule type="cellIs" dxfId="614" priority="783" operator="greaterThanOrEqual">
      <formula>H5008</formula>
    </cfRule>
  </conditionalFormatting>
  <conditionalFormatting sqref="H5049:L5049">
    <cfRule type="cellIs" dxfId="613" priority="782" operator="greaterThanOrEqual">
      <formula>H5008</formula>
    </cfRule>
  </conditionalFormatting>
  <conditionalFormatting sqref="H5050:L5050">
    <cfRule type="cellIs" dxfId="612" priority="781" operator="greaterThanOrEqual">
      <formula>H5008</formula>
    </cfRule>
  </conditionalFormatting>
  <conditionalFormatting sqref="H5119:L5126">
    <cfRule type="expression" dxfId="611" priority="771">
      <formula>(H5103=0)</formula>
    </cfRule>
    <cfRule type="expression" dxfId="610" priority="761">
      <formula>AND(H5103&gt;0, H5119=0)</formula>
    </cfRule>
  </conditionalFormatting>
  <conditionalFormatting sqref="H5129:L5129">
    <cfRule type="cellIs" dxfId="609" priority="769" operator="greaterThanOrEqual">
      <formula>H5094</formula>
    </cfRule>
  </conditionalFormatting>
  <conditionalFormatting sqref="H5130:L5130">
    <cfRule type="cellIs" dxfId="608" priority="768" operator="greaterThanOrEqual">
      <formula>H5094</formula>
    </cfRule>
  </conditionalFormatting>
  <conditionalFormatting sqref="H5131:L5131">
    <cfRule type="cellIs" dxfId="607" priority="767" operator="greaterThanOrEqual">
      <formula>H5094</formula>
    </cfRule>
  </conditionalFormatting>
  <conditionalFormatting sqref="H5132:L5132">
    <cfRule type="cellIs" dxfId="606" priority="766" operator="greaterThanOrEqual">
      <formula>H5094</formula>
    </cfRule>
  </conditionalFormatting>
  <conditionalFormatting sqref="H5133:L5133">
    <cfRule type="cellIs" dxfId="605" priority="765" operator="greaterThanOrEqual">
      <formula>H5094</formula>
    </cfRule>
  </conditionalFormatting>
  <conditionalFormatting sqref="H5134:L5134">
    <cfRule type="cellIs" dxfId="604" priority="764" operator="greaterThanOrEqual">
      <formula>H5094</formula>
    </cfRule>
  </conditionalFormatting>
  <conditionalFormatting sqref="H5135:L5135">
    <cfRule type="cellIs" dxfId="603" priority="763" operator="greaterThanOrEqual">
      <formula>H5094</formula>
    </cfRule>
  </conditionalFormatting>
  <conditionalFormatting sqref="H5136:L5136">
    <cfRule type="cellIs" dxfId="602" priority="762" operator="greaterThanOrEqual">
      <formula>H5094</formula>
    </cfRule>
  </conditionalFormatting>
  <conditionalFormatting sqref="H5205:L5212">
    <cfRule type="expression" dxfId="601" priority="752">
      <formula>(H5189=0)</formula>
    </cfRule>
    <cfRule type="expression" dxfId="600" priority="742">
      <formula>AND(H5189&gt;0, H5205=0)</formula>
    </cfRule>
  </conditionalFormatting>
  <conditionalFormatting sqref="H5215:L5215">
    <cfRule type="cellIs" dxfId="599" priority="750" operator="greaterThanOrEqual">
      <formula>H5180</formula>
    </cfRule>
  </conditionalFormatting>
  <conditionalFormatting sqref="H5216:L5216">
    <cfRule type="cellIs" dxfId="598" priority="749" operator="greaterThanOrEqual">
      <formula>H5180</formula>
    </cfRule>
  </conditionalFormatting>
  <conditionalFormatting sqref="H5217:L5217">
    <cfRule type="cellIs" dxfId="597" priority="748" operator="greaterThanOrEqual">
      <formula>H5180</formula>
    </cfRule>
  </conditionalFormatting>
  <conditionalFormatting sqref="H5218:L5218">
    <cfRule type="cellIs" dxfId="596" priority="747" operator="greaterThanOrEqual">
      <formula>H5180</formula>
    </cfRule>
  </conditionalFormatting>
  <conditionalFormatting sqref="H5219:L5219">
    <cfRule type="cellIs" dxfId="595" priority="746" operator="greaterThanOrEqual">
      <formula>H5180</formula>
    </cfRule>
  </conditionalFormatting>
  <conditionalFormatting sqref="H5220:L5220">
    <cfRule type="cellIs" dxfId="594" priority="745" operator="greaterThanOrEqual">
      <formula>H5180</formula>
    </cfRule>
  </conditionalFormatting>
  <conditionalFormatting sqref="H5221:L5221">
    <cfRule type="cellIs" dxfId="593" priority="744" operator="greaterThanOrEqual">
      <formula>H5180</formula>
    </cfRule>
  </conditionalFormatting>
  <conditionalFormatting sqref="H5222:L5222">
    <cfRule type="cellIs" dxfId="592" priority="743" operator="greaterThanOrEqual">
      <formula>H5180</formula>
    </cfRule>
  </conditionalFormatting>
  <conditionalFormatting sqref="H5291:L5298">
    <cfRule type="expression" dxfId="591" priority="733">
      <formula>(H5275=0)</formula>
    </cfRule>
    <cfRule type="expression" dxfId="590" priority="723">
      <formula>AND(H5275&gt;0, H5291=0)</formula>
    </cfRule>
  </conditionalFormatting>
  <conditionalFormatting sqref="H5301:L5301">
    <cfRule type="cellIs" dxfId="589" priority="731" operator="greaterThanOrEqual">
      <formula>H5266</formula>
    </cfRule>
  </conditionalFormatting>
  <conditionalFormatting sqref="H5302:L5302">
    <cfRule type="cellIs" dxfId="588" priority="730" operator="greaterThanOrEqual">
      <formula>H5266</formula>
    </cfRule>
  </conditionalFormatting>
  <conditionalFormatting sqref="H5303:L5303">
    <cfRule type="cellIs" dxfId="587" priority="729" operator="greaterThanOrEqual">
      <formula>H5266</formula>
    </cfRule>
  </conditionalFormatting>
  <conditionalFormatting sqref="H5304:L5304">
    <cfRule type="cellIs" dxfId="586" priority="728" operator="greaterThanOrEqual">
      <formula>H5266</formula>
    </cfRule>
  </conditionalFormatting>
  <conditionalFormatting sqref="H5305:L5305">
    <cfRule type="cellIs" dxfId="585" priority="727" operator="greaterThanOrEqual">
      <formula>H5266</formula>
    </cfRule>
  </conditionalFormatting>
  <conditionalFormatting sqref="H5306:L5306">
    <cfRule type="cellIs" dxfId="584" priority="726" operator="greaterThanOrEqual">
      <formula>H5266</formula>
    </cfRule>
  </conditionalFormatting>
  <conditionalFormatting sqref="H5307:L5307">
    <cfRule type="cellIs" dxfId="583" priority="725" operator="greaterThanOrEqual">
      <formula>H5266</formula>
    </cfRule>
  </conditionalFormatting>
  <conditionalFormatting sqref="H5308:L5308">
    <cfRule type="cellIs" dxfId="582" priority="724" operator="greaterThanOrEqual">
      <formula>H5266</formula>
    </cfRule>
  </conditionalFormatting>
  <conditionalFormatting sqref="H5377:L5384">
    <cfRule type="expression" dxfId="581" priority="704">
      <formula>AND(H5361&gt;0, H5377=0)</formula>
    </cfRule>
    <cfRule type="expression" dxfId="580" priority="714">
      <formula>(H5361=0)</formula>
    </cfRule>
  </conditionalFormatting>
  <conditionalFormatting sqref="H5387:L5387">
    <cfRule type="cellIs" dxfId="579" priority="712" operator="greaterThanOrEqual">
      <formula>H5352</formula>
    </cfRule>
  </conditionalFormatting>
  <conditionalFormatting sqref="H5388:L5388">
    <cfRule type="cellIs" dxfId="578" priority="711" operator="greaterThanOrEqual">
      <formula>H5352</formula>
    </cfRule>
  </conditionalFormatting>
  <conditionalFormatting sqref="H5389:L5389">
    <cfRule type="cellIs" dxfId="577" priority="710" operator="greaterThanOrEqual">
      <formula>H5352</formula>
    </cfRule>
  </conditionalFormatting>
  <conditionalFormatting sqref="H5390:L5390">
    <cfRule type="cellIs" dxfId="576" priority="709" operator="greaterThanOrEqual">
      <formula>H5352</formula>
    </cfRule>
  </conditionalFormatting>
  <conditionalFormatting sqref="H5391:L5391">
    <cfRule type="cellIs" dxfId="575" priority="708" operator="greaterThanOrEqual">
      <formula>H5352</formula>
    </cfRule>
  </conditionalFormatting>
  <conditionalFormatting sqref="H5392:L5392">
    <cfRule type="cellIs" dxfId="574" priority="707" operator="greaterThanOrEqual">
      <formula>H5352</formula>
    </cfRule>
  </conditionalFormatting>
  <conditionalFormatting sqref="H5393:L5393">
    <cfRule type="cellIs" dxfId="573" priority="706" operator="greaterThanOrEqual">
      <formula>H5352</formula>
    </cfRule>
  </conditionalFormatting>
  <conditionalFormatting sqref="H5394:L5394">
    <cfRule type="cellIs" dxfId="572" priority="705" operator="greaterThanOrEqual">
      <formula>H5352</formula>
    </cfRule>
  </conditionalFormatting>
  <conditionalFormatting sqref="H5463:L5470">
    <cfRule type="expression" dxfId="571" priority="695">
      <formula>(H5447=0)</formula>
    </cfRule>
    <cfRule type="expression" dxfId="570" priority="685">
      <formula>AND(H5447&gt;0, H5463=0)</formula>
    </cfRule>
  </conditionalFormatting>
  <conditionalFormatting sqref="H5473:L5473">
    <cfRule type="cellIs" dxfId="569" priority="693" operator="greaterThanOrEqual">
      <formula>H5438</formula>
    </cfRule>
  </conditionalFormatting>
  <conditionalFormatting sqref="H5474:L5474">
    <cfRule type="cellIs" dxfId="568" priority="692" operator="greaterThanOrEqual">
      <formula>H5438</formula>
    </cfRule>
  </conditionalFormatting>
  <conditionalFormatting sqref="H5475:L5475">
    <cfRule type="cellIs" dxfId="567" priority="691" operator="greaterThanOrEqual">
      <formula>H5438</formula>
    </cfRule>
  </conditionalFormatting>
  <conditionalFormatting sqref="H5476:L5476">
    <cfRule type="cellIs" dxfId="566" priority="690" operator="greaterThanOrEqual">
      <formula>H5438</formula>
    </cfRule>
  </conditionalFormatting>
  <conditionalFormatting sqref="H5477:L5477">
    <cfRule type="cellIs" dxfId="565" priority="689" operator="greaterThanOrEqual">
      <formula>H5438</formula>
    </cfRule>
  </conditionalFormatting>
  <conditionalFormatting sqref="H5478:L5478">
    <cfRule type="cellIs" dxfId="564" priority="688" operator="greaterThanOrEqual">
      <formula>H5438</formula>
    </cfRule>
  </conditionalFormatting>
  <conditionalFormatting sqref="H5479:L5479">
    <cfRule type="cellIs" dxfId="563" priority="687" operator="greaterThanOrEqual">
      <formula>H5438</formula>
    </cfRule>
  </conditionalFormatting>
  <conditionalFormatting sqref="H5480:L5480">
    <cfRule type="cellIs" dxfId="562" priority="686" operator="greaterThanOrEqual">
      <formula>H5438</formula>
    </cfRule>
  </conditionalFormatting>
  <conditionalFormatting sqref="H5549:L5556">
    <cfRule type="expression" dxfId="561" priority="676">
      <formula>(H5533=0)</formula>
    </cfRule>
    <cfRule type="expression" dxfId="560" priority="666">
      <formula>AND(H5533&gt;0, H5549=0)</formula>
    </cfRule>
  </conditionalFormatting>
  <conditionalFormatting sqref="H5559:L5559">
    <cfRule type="cellIs" dxfId="559" priority="674" operator="greaterThanOrEqual">
      <formula>H5524</formula>
    </cfRule>
  </conditionalFormatting>
  <conditionalFormatting sqref="H5560:L5560">
    <cfRule type="cellIs" dxfId="558" priority="673" operator="greaterThanOrEqual">
      <formula>H5524</formula>
    </cfRule>
  </conditionalFormatting>
  <conditionalFormatting sqref="H5561:L5561">
    <cfRule type="cellIs" dxfId="557" priority="672" operator="greaterThanOrEqual">
      <formula>H5524</formula>
    </cfRule>
  </conditionalFormatting>
  <conditionalFormatting sqref="H5562:L5562">
    <cfRule type="cellIs" dxfId="556" priority="671" operator="greaterThanOrEqual">
      <formula>H5524</formula>
    </cfRule>
  </conditionalFormatting>
  <conditionalFormatting sqref="H5563:L5563">
    <cfRule type="cellIs" dxfId="555" priority="670" operator="greaterThanOrEqual">
      <formula>H5524</formula>
    </cfRule>
  </conditionalFormatting>
  <conditionalFormatting sqref="H5564:L5564">
    <cfRule type="cellIs" dxfId="554" priority="669" operator="greaterThanOrEqual">
      <formula>H5524</formula>
    </cfRule>
  </conditionalFormatting>
  <conditionalFormatting sqref="H5565:L5565">
    <cfRule type="cellIs" dxfId="553" priority="668" operator="greaterThanOrEqual">
      <formula>H5524</formula>
    </cfRule>
  </conditionalFormatting>
  <conditionalFormatting sqref="H5566:L5566">
    <cfRule type="cellIs" dxfId="552" priority="667" operator="greaterThanOrEqual">
      <formula>H5524</formula>
    </cfRule>
  </conditionalFormatting>
  <conditionalFormatting sqref="H5635:L5642">
    <cfRule type="expression" dxfId="551" priority="657">
      <formula>(H5619=0)</formula>
    </cfRule>
    <cfRule type="expression" dxfId="550" priority="647">
      <formula>AND(H5619&gt;0, H5635=0)</formula>
    </cfRule>
  </conditionalFormatting>
  <conditionalFormatting sqref="H5645:L5645">
    <cfRule type="cellIs" dxfId="549" priority="655" operator="greaterThanOrEqual">
      <formula>H5610</formula>
    </cfRule>
  </conditionalFormatting>
  <conditionalFormatting sqref="H5646:L5646">
    <cfRule type="cellIs" dxfId="548" priority="654" operator="greaterThanOrEqual">
      <formula>H5610</formula>
    </cfRule>
  </conditionalFormatting>
  <conditionalFormatting sqref="H5647:L5647">
    <cfRule type="cellIs" dxfId="547" priority="653" operator="greaterThanOrEqual">
      <formula>H5610</formula>
    </cfRule>
  </conditionalFormatting>
  <conditionalFormatting sqref="H5648:L5648">
    <cfRule type="cellIs" dxfId="546" priority="652" operator="greaterThanOrEqual">
      <formula>H5610</formula>
    </cfRule>
  </conditionalFormatting>
  <conditionalFormatting sqref="H5649:L5649">
    <cfRule type="cellIs" dxfId="545" priority="651" operator="greaterThanOrEqual">
      <formula>H5610</formula>
    </cfRule>
  </conditionalFormatting>
  <conditionalFormatting sqref="H5650:L5650">
    <cfRule type="cellIs" dxfId="544" priority="650" operator="greaterThanOrEqual">
      <formula>H5610</formula>
    </cfRule>
  </conditionalFormatting>
  <conditionalFormatting sqref="H5651:L5651">
    <cfRule type="cellIs" dxfId="543" priority="649" operator="greaterThanOrEqual">
      <formula>H5610</formula>
    </cfRule>
  </conditionalFormatting>
  <conditionalFormatting sqref="H5652:L5652">
    <cfRule type="cellIs" dxfId="542" priority="648" operator="greaterThanOrEqual">
      <formula>H5610</formula>
    </cfRule>
  </conditionalFormatting>
  <conditionalFormatting sqref="H5721:L5728">
    <cfRule type="expression" dxfId="541" priority="628">
      <formula>AND(H5705&gt;0, H5721=0)</formula>
    </cfRule>
    <cfRule type="expression" dxfId="540" priority="638">
      <formula>(H5705=0)</formula>
    </cfRule>
  </conditionalFormatting>
  <conditionalFormatting sqref="H5731:L5731">
    <cfRule type="cellIs" dxfId="539" priority="636" operator="greaterThanOrEqual">
      <formula>H5696</formula>
    </cfRule>
  </conditionalFormatting>
  <conditionalFormatting sqref="H5732:L5732">
    <cfRule type="cellIs" dxfId="538" priority="635" operator="greaterThanOrEqual">
      <formula>H5696</formula>
    </cfRule>
  </conditionalFormatting>
  <conditionalFormatting sqref="H5733:L5733">
    <cfRule type="cellIs" dxfId="537" priority="634" operator="greaterThanOrEqual">
      <formula>H5696</formula>
    </cfRule>
  </conditionalFormatting>
  <conditionalFormatting sqref="H5734:L5734">
    <cfRule type="cellIs" dxfId="536" priority="633" operator="greaterThanOrEqual">
      <formula>H5696</formula>
    </cfRule>
  </conditionalFormatting>
  <conditionalFormatting sqref="H5735:L5735">
    <cfRule type="cellIs" dxfId="535" priority="632" operator="greaterThanOrEqual">
      <formula>H5696</formula>
    </cfRule>
  </conditionalFormatting>
  <conditionalFormatting sqref="H5736:L5736">
    <cfRule type="cellIs" dxfId="534" priority="631" operator="greaterThanOrEqual">
      <formula>H5696</formula>
    </cfRule>
  </conditionalFormatting>
  <conditionalFormatting sqref="H5737:L5737">
    <cfRule type="cellIs" dxfId="533" priority="630" operator="greaterThanOrEqual">
      <formula>H5696</formula>
    </cfRule>
  </conditionalFormatting>
  <conditionalFormatting sqref="H5738:L5738">
    <cfRule type="cellIs" dxfId="532" priority="629" operator="greaterThanOrEqual">
      <formula>H5696</formula>
    </cfRule>
  </conditionalFormatting>
  <conditionalFormatting sqref="H5807:L5814">
    <cfRule type="expression" dxfId="531" priority="609">
      <formula>AND(H5791&gt;0, H5807=0)</formula>
    </cfRule>
    <cfRule type="expression" dxfId="530" priority="619">
      <formula>(H5791=0)</formula>
    </cfRule>
  </conditionalFormatting>
  <conditionalFormatting sqref="H5817:L5817">
    <cfRule type="cellIs" dxfId="529" priority="617" operator="greaterThanOrEqual">
      <formula>H5782</formula>
    </cfRule>
  </conditionalFormatting>
  <conditionalFormatting sqref="H5818:L5818">
    <cfRule type="cellIs" dxfId="528" priority="616" operator="greaterThanOrEqual">
      <formula>H5782</formula>
    </cfRule>
  </conditionalFormatting>
  <conditionalFormatting sqref="H5819:L5819">
    <cfRule type="cellIs" dxfId="527" priority="615" operator="greaterThanOrEqual">
      <formula>H5782</formula>
    </cfRule>
  </conditionalFormatting>
  <conditionalFormatting sqref="H5820:L5820">
    <cfRule type="cellIs" dxfId="526" priority="614" operator="greaterThanOrEqual">
      <formula>H5782</formula>
    </cfRule>
  </conditionalFormatting>
  <conditionalFormatting sqref="H5821:L5821">
    <cfRule type="cellIs" dxfId="525" priority="613" operator="greaterThanOrEqual">
      <formula>H5782</formula>
    </cfRule>
  </conditionalFormatting>
  <conditionalFormatting sqref="H5822:L5822">
    <cfRule type="cellIs" dxfId="524" priority="612" operator="greaterThanOrEqual">
      <formula>H5782</formula>
    </cfRule>
  </conditionalFormatting>
  <conditionalFormatting sqref="H5823:L5823">
    <cfRule type="cellIs" dxfId="523" priority="611" operator="greaterThanOrEqual">
      <formula>H5782</formula>
    </cfRule>
  </conditionalFormatting>
  <conditionalFormatting sqref="H5824:L5824">
    <cfRule type="cellIs" dxfId="522" priority="610" operator="greaterThanOrEqual">
      <formula>H5782</formula>
    </cfRule>
  </conditionalFormatting>
  <conditionalFormatting sqref="H5893:L5900">
    <cfRule type="expression" dxfId="521" priority="600">
      <formula>(H5877=0)</formula>
    </cfRule>
    <cfRule type="expression" dxfId="520" priority="590">
      <formula>AND(H5877&gt;0, H5893=0)</formula>
    </cfRule>
  </conditionalFormatting>
  <conditionalFormatting sqref="H5903:L5903">
    <cfRule type="cellIs" dxfId="519" priority="598" operator="greaterThanOrEqual">
      <formula>H5868</formula>
    </cfRule>
  </conditionalFormatting>
  <conditionalFormatting sqref="H5904:L5904">
    <cfRule type="cellIs" dxfId="518" priority="597" operator="greaterThanOrEqual">
      <formula>H5868</formula>
    </cfRule>
  </conditionalFormatting>
  <conditionalFormatting sqref="H5905:L5905">
    <cfRule type="cellIs" dxfId="517" priority="596" operator="greaterThanOrEqual">
      <formula>H5868</formula>
    </cfRule>
  </conditionalFormatting>
  <conditionalFormatting sqref="H5906:L5906">
    <cfRule type="cellIs" dxfId="516" priority="595" operator="greaterThanOrEqual">
      <formula>H5868</formula>
    </cfRule>
  </conditionalFormatting>
  <conditionalFormatting sqref="H5907:L5907">
    <cfRule type="cellIs" dxfId="515" priority="594" operator="greaterThanOrEqual">
      <formula>H5868</formula>
    </cfRule>
  </conditionalFormatting>
  <conditionalFormatting sqref="H5908:L5908">
    <cfRule type="cellIs" dxfId="514" priority="593" operator="greaterThanOrEqual">
      <formula>H5868</formula>
    </cfRule>
  </conditionalFormatting>
  <conditionalFormatting sqref="H5909:L5909">
    <cfRule type="cellIs" dxfId="513" priority="592" operator="greaterThanOrEqual">
      <formula>H5868</formula>
    </cfRule>
  </conditionalFormatting>
  <conditionalFormatting sqref="H5910:L5910">
    <cfRule type="cellIs" dxfId="512" priority="591" operator="greaterThanOrEqual">
      <formula>H5868</formula>
    </cfRule>
  </conditionalFormatting>
  <conditionalFormatting sqref="H5979:L5986">
    <cfRule type="expression" dxfId="511" priority="571">
      <formula>AND(H5963&gt;0, H5979=0)</formula>
    </cfRule>
    <cfRule type="expression" dxfId="510" priority="581">
      <formula>(H5963=0)</formula>
    </cfRule>
  </conditionalFormatting>
  <conditionalFormatting sqref="H5989:L5989">
    <cfRule type="cellIs" dxfId="509" priority="579" operator="greaterThanOrEqual">
      <formula>H5954</formula>
    </cfRule>
  </conditionalFormatting>
  <conditionalFormatting sqref="H5990:L5990">
    <cfRule type="cellIs" dxfId="508" priority="578" operator="greaterThanOrEqual">
      <formula>H5954</formula>
    </cfRule>
  </conditionalFormatting>
  <conditionalFormatting sqref="H5991:L5991">
    <cfRule type="cellIs" dxfId="507" priority="577" operator="greaterThanOrEqual">
      <formula>H5954</formula>
    </cfRule>
  </conditionalFormatting>
  <conditionalFormatting sqref="H5992:L5992">
    <cfRule type="cellIs" dxfId="506" priority="576" operator="greaterThanOrEqual">
      <formula>H5954</formula>
    </cfRule>
  </conditionalFormatting>
  <conditionalFormatting sqref="H5993:L5993">
    <cfRule type="cellIs" dxfId="505" priority="575" operator="greaterThanOrEqual">
      <formula>H5954</formula>
    </cfRule>
  </conditionalFormatting>
  <conditionalFormatting sqref="H5994:L5994">
    <cfRule type="cellIs" dxfId="504" priority="574" operator="greaterThanOrEqual">
      <formula>H5954</formula>
    </cfRule>
  </conditionalFormatting>
  <conditionalFormatting sqref="H5995:L5995">
    <cfRule type="cellIs" dxfId="503" priority="573" operator="greaterThanOrEqual">
      <formula>H5954</formula>
    </cfRule>
  </conditionalFormatting>
  <conditionalFormatting sqref="H5996:L5996">
    <cfRule type="cellIs" dxfId="502" priority="572" operator="greaterThanOrEqual">
      <formula>H5954</formula>
    </cfRule>
  </conditionalFormatting>
  <conditionalFormatting sqref="H6065:L6072">
    <cfRule type="expression" dxfId="501" priority="552">
      <formula>AND(H6049&gt;0, H6065=0)</formula>
    </cfRule>
    <cfRule type="expression" dxfId="500" priority="562">
      <formula>(H6049=0)</formula>
    </cfRule>
  </conditionalFormatting>
  <conditionalFormatting sqref="H6075:L6075">
    <cfRule type="cellIs" dxfId="499" priority="560" operator="greaterThanOrEqual">
      <formula>H6040</formula>
    </cfRule>
  </conditionalFormatting>
  <conditionalFormatting sqref="H6076:L6076">
    <cfRule type="cellIs" dxfId="498" priority="559" operator="greaterThanOrEqual">
      <formula>H6040</formula>
    </cfRule>
  </conditionalFormatting>
  <conditionalFormatting sqref="H6077:L6077">
    <cfRule type="cellIs" dxfId="497" priority="558" operator="greaterThanOrEqual">
      <formula>H6040</formula>
    </cfRule>
  </conditionalFormatting>
  <conditionalFormatting sqref="H6078:L6078">
    <cfRule type="cellIs" dxfId="496" priority="557" operator="greaterThanOrEqual">
      <formula>H6040</formula>
    </cfRule>
  </conditionalFormatting>
  <conditionalFormatting sqref="H6079:L6079">
    <cfRule type="cellIs" dxfId="495" priority="556" operator="greaterThanOrEqual">
      <formula>H6040</formula>
    </cfRule>
  </conditionalFormatting>
  <conditionalFormatting sqref="H6080:L6080">
    <cfRule type="cellIs" dxfId="494" priority="555" operator="greaterThanOrEqual">
      <formula>H6040</formula>
    </cfRule>
  </conditionalFormatting>
  <conditionalFormatting sqref="H6081:L6081">
    <cfRule type="cellIs" dxfId="493" priority="554" operator="greaterThanOrEqual">
      <formula>H6040</formula>
    </cfRule>
  </conditionalFormatting>
  <conditionalFormatting sqref="H6082:L6082">
    <cfRule type="cellIs" dxfId="492" priority="553" operator="greaterThanOrEqual">
      <formula>H6040</formula>
    </cfRule>
  </conditionalFormatting>
  <conditionalFormatting sqref="H6151:L6158">
    <cfRule type="expression" dxfId="491" priority="543">
      <formula>(H6135=0)</formula>
    </cfRule>
    <cfRule type="expression" dxfId="490" priority="533">
      <formula>AND(H6135&gt;0, H6151=0)</formula>
    </cfRule>
  </conditionalFormatting>
  <conditionalFormatting sqref="H6161:L6161">
    <cfRule type="cellIs" dxfId="489" priority="541" operator="greaterThanOrEqual">
      <formula>H6126</formula>
    </cfRule>
  </conditionalFormatting>
  <conditionalFormatting sqref="H6162:L6162">
    <cfRule type="cellIs" dxfId="488" priority="540" operator="greaterThanOrEqual">
      <formula>H6126</formula>
    </cfRule>
  </conditionalFormatting>
  <conditionalFormatting sqref="H6163:L6163">
    <cfRule type="cellIs" dxfId="487" priority="539" operator="greaterThanOrEqual">
      <formula>H6126</formula>
    </cfRule>
  </conditionalFormatting>
  <conditionalFormatting sqref="H6164:L6164">
    <cfRule type="cellIs" dxfId="486" priority="538" operator="greaterThanOrEqual">
      <formula>H6126</formula>
    </cfRule>
  </conditionalFormatting>
  <conditionalFormatting sqref="H6165:L6165">
    <cfRule type="cellIs" dxfId="485" priority="537" operator="greaterThanOrEqual">
      <formula>H6126</formula>
    </cfRule>
  </conditionalFormatting>
  <conditionalFormatting sqref="H6166:L6166">
    <cfRule type="cellIs" dxfId="484" priority="536" operator="greaterThanOrEqual">
      <formula>H6126</formula>
    </cfRule>
  </conditionalFormatting>
  <conditionalFormatting sqref="H6167:L6167">
    <cfRule type="cellIs" dxfId="483" priority="535" operator="greaterThanOrEqual">
      <formula>H6126</formula>
    </cfRule>
  </conditionalFormatting>
  <conditionalFormatting sqref="H6168:L6168">
    <cfRule type="cellIs" dxfId="482" priority="534" operator="greaterThanOrEqual">
      <formula>H6126</formula>
    </cfRule>
  </conditionalFormatting>
  <conditionalFormatting sqref="H6237:L6244">
    <cfRule type="expression" dxfId="481" priority="524">
      <formula>(H6221=0)</formula>
    </cfRule>
    <cfRule type="expression" dxfId="480" priority="514">
      <formula>AND(H6221&gt;0, H6237=0)</formula>
    </cfRule>
  </conditionalFormatting>
  <conditionalFormatting sqref="H6247:L6247">
    <cfRule type="cellIs" dxfId="479" priority="522" operator="greaterThanOrEqual">
      <formula>H6212</formula>
    </cfRule>
  </conditionalFormatting>
  <conditionalFormatting sqref="H6248:L6248">
    <cfRule type="cellIs" dxfId="478" priority="521" operator="greaterThanOrEqual">
      <formula>H6212</formula>
    </cfRule>
  </conditionalFormatting>
  <conditionalFormatting sqref="H6249:L6249">
    <cfRule type="cellIs" dxfId="477" priority="520" operator="greaterThanOrEqual">
      <formula>H6212</formula>
    </cfRule>
  </conditionalFormatting>
  <conditionalFormatting sqref="H6250:L6250">
    <cfRule type="cellIs" dxfId="476" priority="519" operator="greaterThanOrEqual">
      <formula>H6212</formula>
    </cfRule>
  </conditionalFormatting>
  <conditionalFormatting sqref="H6251:L6251">
    <cfRule type="cellIs" dxfId="475" priority="518" operator="greaterThanOrEqual">
      <formula>H6212</formula>
    </cfRule>
  </conditionalFormatting>
  <conditionalFormatting sqref="H6252:L6252">
    <cfRule type="cellIs" dxfId="474" priority="517" operator="greaterThanOrEqual">
      <formula>H6212</formula>
    </cfRule>
  </conditionalFormatting>
  <conditionalFormatting sqref="H6253:L6253">
    <cfRule type="cellIs" dxfId="473" priority="516" operator="greaterThanOrEqual">
      <formula>H6212</formula>
    </cfRule>
  </conditionalFormatting>
  <conditionalFormatting sqref="H6254:L6254">
    <cfRule type="cellIs" dxfId="472" priority="515" operator="greaterThanOrEqual">
      <formula>H6212</formula>
    </cfRule>
  </conditionalFormatting>
  <conditionalFormatting sqref="H6323:L6330">
    <cfRule type="expression" dxfId="471" priority="505">
      <formula>(H6307=0)</formula>
    </cfRule>
    <cfRule type="expression" dxfId="470" priority="495">
      <formula>AND(H6307&gt;0, H6323=0)</formula>
    </cfRule>
  </conditionalFormatting>
  <conditionalFormatting sqref="H6333:L6333">
    <cfRule type="cellIs" dxfId="469" priority="503" operator="greaterThanOrEqual">
      <formula>H6298</formula>
    </cfRule>
  </conditionalFormatting>
  <conditionalFormatting sqref="H6334:L6334">
    <cfRule type="cellIs" dxfId="468" priority="502" operator="greaterThanOrEqual">
      <formula>H6298</formula>
    </cfRule>
  </conditionalFormatting>
  <conditionalFormatting sqref="H6335:L6335">
    <cfRule type="cellIs" dxfId="467" priority="501" operator="greaterThanOrEqual">
      <formula>H6298</formula>
    </cfRule>
  </conditionalFormatting>
  <conditionalFormatting sqref="H6336:L6336">
    <cfRule type="cellIs" dxfId="466" priority="500" operator="greaterThanOrEqual">
      <formula>H6298</formula>
    </cfRule>
  </conditionalFormatting>
  <conditionalFormatting sqref="H6337:L6337">
    <cfRule type="cellIs" dxfId="465" priority="499" operator="greaterThanOrEqual">
      <formula>H6298</formula>
    </cfRule>
  </conditionalFormatting>
  <conditionalFormatting sqref="H6338:L6338">
    <cfRule type="cellIs" dxfId="464" priority="498" operator="greaterThanOrEqual">
      <formula>H6298</formula>
    </cfRule>
  </conditionalFormatting>
  <conditionalFormatting sqref="H6339:L6339">
    <cfRule type="cellIs" dxfId="463" priority="497" operator="greaterThanOrEqual">
      <formula>H6298</formula>
    </cfRule>
  </conditionalFormatting>
  <conditionalFormatting sqref="H6340:L6340">
    <cfRule type="cellIs" dxfId="462" priority="496" operator="greaterThanOrEqual">
      <formula>H6298</formula>
    </cfRule>
  </conditionalFormatting>
  <conditionalFormatting sqref="H6409:L6416">
    <cfRule type="expression" dxfId="461" priority="486">
      <formula>(H6393=0)</formula>
    </cfRule>
    <cfRule type="expression" dxfId="460" priority="476">
      <formula>AND(H6393&gt;0, H6409=0)</formula>
    </cfRule>
  </conditionalFormatting>
  <conditionalFormatting sqref="H6419:L6419">
    <cfRule type="cellIs" dxfId="459" priority="484" operator="greaterThanOrEqual">
      <formula>H6384</formula>
    </cfRule>
  </conditionalFormatting>
  <conditionalFormatting sqref="H6420:L6420">
    <cfRule type="cellIs" dxfId="458" priority="483" operator="greaterThanOrEqual">
      <formula>H6384</formula>
    </cfRule>
  </conditionalFormatting>
  <conditionalFormatting sqref="H6421:L6421">
    <cfRule type="cellIs" dxfId="457" priority="482" operator="greaterThanOrEqual">
      <formula>H6384</formula>
    </cfRule>
  </conditionalFormatting>
  <conditionalFormatting sqref="H6422:L6422">
    <cfRule type="cellIs" dxfId="456" priority="481" operator="greaterThanOrEqual">
      <formula>H6384</formula>
    </cfRule>
  </conditionalFormatting>
  <conditionalFormatting sqref="H6423:L6423">
    <cfRule type="cellIs" dxfId="455" priority="480" operator="greaterThanOrEqual">
      <formula>H6384</formula>
    </cfRule>
  </conditionalFormatting>
  <conditionalFormatting sqref="H6424:L6424">
    <cfRule type="cellIs" dxfId="454" priority="479" operator="greaterThanOrEqual">
      <formula>H6384</formula>
    </cfRule>
  </conditionalFormatting>
  <conditionalFormatting sqref="H6425:L6425">
    <cfRule type="cellIs" dxfId="453" priority="478" operator="greaterThanOrEqual">
      <formula>H6384</formula>
    </cfRule>
  </conditionalFormatting>
  <conditionalFormatting sqref="H6426:L6426">
    <cfRule type="cellIs" dxfId="452" priority="477" operator="greaterThanOrEqual">
      <formula>H6384</formula>
    </cfRule>
  </conditionalFormatting>
  <conditionalFormatting sqref="H6495:L6502">
    <cfRule type="expression" dxfId="451" priority="457">
      <formula>AND(H6479&gt;0, H6495=0)</formula>
    </cfRule>
    <cfRule type="expression" dxfId="450" priority="467">
      <formula>(H6479=0)</formula>
    </cfRule>
  </conditionalFormatting>
  <conditionalFormatting sqref="H6505:L6505">
    <cfRule type="cellIs" dxfId="449" priority="465" operator="greaterThanOrEqual">
      <formula>H6470</formula>
    </cfRule>
  </conditionalFormatting>
  <conditionalFormatting sqref="H6506:L6506">
    <cfRule type="cellIs" dxfId="448" priority="464" operator="greaterThanOrEqual">
      <formula>H6470</formula>
    </cfRule>
  </conditionalFormatting>
  <conditionalFormatting sqref="H6507:L6507">
    <cfRule type="cellIs" dxfId="447" priority="463" operator="greaterThanOrEqual">
      <formula>H6470</formula>
    </cfRule>
  </conditionalFormatting>
  <conditionalFormatting sqref="H6508:L6508">
    <cfRule type="cellIs" dxfId="446" priority="462" operator="greaterThanOrEqual">
      <formula>H6470</formula>
    </cfRule>
  </conditionalFormatting>
  <conditionalFormatting sqref="H6509:L6509">
    <cfRule type="cellIs" dxfId="445" priority="461" operator="greaterThanOrEqual">
      <formula>H6470</formula>
    </cfRule>
  </conditionalFormatting>
  <conditionalFormatting sqref="H6510:L6510">
    <cfRule type="cellIs" dxfId="444" priority="460" operator="greaterThanOrEqual">
      <formula>H6470</formula>
    </cfRule>
  </conditionalFormatting>
  <conditionalFormatting sqref="H6511:L6511">
    <cfRule type="cellIs" dxfId="443" priority="459" operator="greaterThanOrEqual">
      <formula>H6470</formula>
    </cfRule>
  </conditionalFormatting>
  <conditionalFormatting sqref="H6512:L6512">
    <cfRule type="cellIs" dxfId="442" priority="458" operator="greaterThanOrEqual">
      <formula>H6470</formula>
    </cfRule>
  </conditionalFormatting>
  <conditionalFormatting sqref="H6581:L6588">
    <cfRule type="expression" dxfId="441" priority="438">
      <formula>AND(H6565&gt;0, H6581=0)</formula>
    </cfRule>
    <cfRule type="expression" dxfId="440" priority="448">
      <formula>(H6565=0)</formula>
    </cfRule>
  </conditionalFormatting>
  <conditionalFormatting sqref="H6591:L6591">
    <cfRule type="cellIs" dxfId="439" priority="446" operator="greaterThanOrEqual">
      <formula>H6556</formula>
    </cfRule>
  </conditionalFormatting>
  <conditionalFormatting sqref="H6592:L6592">
    <cfRule type="cellIs" dxfId="438" priority="445" operator="greaterThanOrEqual">
      <formula>H6556</formula>
    </cfRule>
  </conditionalFormatting>
  <conditionalFormatting sqref="H6593:L6593">
    <cfRule type="cellIs" dxfId="437" priority="444" operator="greaterThanOrEqual">
      <formula>H6556</formula>
    </cfRule>
  </conditionalFormatting>
  <conditionalFormatting sqref="H6594:L6594">
    <cfRule type="cellIs" dxfId="436" priority="443" operator="greaterThanOrEqual">
      <formula>H6556</formula>
    </cfRule>
  </conditionalFormatting>
  <conditionalFormatting sqref="H6595:L6595">
    <cfRule type="cellIs" dxfId="435" priority="442" operator="greaterThanOrEqual">
      <formula>H6556</formula>
    </cfRule>
  </conditionalFormatting>
  <conditionalFormatting sqref="H6596:L6596">
    <cfRule type="cellIs" dxfId="434" priority="441" operator="greaterThanOrEqual">
      <formula>H6556</formula>
    </cfRule>
  </conditionalFormatting>
  <conditionalFormatting sqref="H6597:L6597">
    <cfRule type="cellIs" dxfId="433" priority="440" operator="greaterThanOrEqual">
      <formula>H6556</formula>
    </cfRule>
  </conditionalFormatting>
  <conditionalFormatting sqref="H6598:L6598">
    <cfRule type="cellIs" dxfId="432" priority="439" operator="greaterThanOrEqual">
      <formula>H6556</formula>
    </cfRule>
  </conditionalFormatting>
  <conditionalFormatting sqref="H6667:L6674">
    <cfRule type="expression" dxfId="431" priority="419">
      <formula>AND(H6651&gt;0, H6667=0)</formula>
    </cfRule>
    <cfRule type="expression" dxfId="430" priority="429">
      <formula>(H6651=0)</formula>
    </cfRule>
  </conditionalFormatting>
  <conditionalFormatting sqref="H6677:L6677">
    <cfRule type="cellIs" dxfId="429" priority="427" operator="greaterThanOrEqual">
      <formula>H6642</formula>
    </cfRule>
  </conditionalFormatting>
  <conditionalFormatting sqref="H6678:L6678">
    <cfRule type="cellIs" dxfId="428" priority="426" operator="greaterThanOrEqual">
      <formula>H6642</formula>
    </cfRule>
  </conditionalFormatting>
  <conditionalFormatting sqref="H6679:L6679">
    <cfRule type="cellIs" dxfId="427" priority="425" operator="greaterThanOrEqual">
      <formula>H6642</formula>
    </cfRule>
  </conditionalFormatting>
  <conditionalFormatting sqref="H6680:L6680">
    <cfRule type="cellIs" dxfId="426" priority="424" operator="greaterThanOrEqual">
      <formula>H6642</formula>
    </cfRule>
  </conditionalFormatting>
  <conditionalFormatting sqref="H6681:L6681">
    <cfRule type="cellIs" dxfId="425" priority="423" operator="greaterThanOrEqual">
      <formula>H6642</formula>
    </cfRule>
  </conditionalFormatting>
  <conditionalFormatting sqref="H6682:L6682">
    <cfRule type="cellIs" dxfId="424" priority="422" operator="greaterThanOrEqual">
      <formula>H6642</formula>
    </cfRule>
  </conditionalFormatting>
  <conditionalFormatting sqref="H6683:L6683">
    <cfRule type="cellIs" dxfId="423" priority="421" operator="greaterThanOrEqual">
      <formula>H6642</formula>
    </cfRule>
  </conditionalFormatting>
  <conditionalFormatting sqref="H6684:L6684">
    <cfRule type="cellIs" dxfId="422" priority="420" operator="greaterThanOrEqual">
      <formula>H6642</formula>
    </cfRule>
  </conditionalFormatting>
  <conditionalFormatting sqref="H6753:L6760">
    <cfRule type="expression" dxfId="421" priority="400">
      <formula>AND(H6737&gt;0, H6753=0)</formula>
    </cfRule>
    <cfRule type="expression" dxfId="420" priority="410">
      <formula>(H6737=0)</formula>
    </cfRule>
  </conditionalFormatting>
  <conditionalFormatting sqref="H6763:L6763">
    <cfRule type="cellIs" dxfId="419" priority="408" operator="greaterThanOrEqual">
      <formula>H6728</formula>
    </cfRule>
  </conditionalFormatting>
  <conditionalFormatting sqref="H6764:L6764">
    <cfRule type="cellIs" dxfId="418" priority="407" operator="greaterThanOrEqual">
      <formula>H6728</formula>
    </cfRule>
  </conditionalFormatting>
  <conditionalFormatting sqref="H6765:L6765">
    <cfRule type="cellIs" dxfId="417" priority="406" operator="greaterThanOrEqual">
      <formula>H6728</formula>
    </cfRule>
  </conditionalFormatting>
  <conditionalFormatting sqref="H6766:L6766">
    <cfRule type="cellIs" dxfId="416" priority="405" operator="greaterThanOrEqual">
      <formula>H6728</formula>
    </cfRule>
  </conditionalFormatting>
  <conditionalFormatting sqref="H6767:L6767">
    <cfRule type="cellIs" dxfId="415" priority="404" operator="greaterThanOrEqual">
      <formula>H6728</formula>
    </cfRule>
  </conditionalFormatting>
  <conditionalFormatting sqref="H6768:L6768">
    <cfRule type="cellIs" dxfId="414" priority="403" operator="greaterThanOrEqual">
      <formula>H6728</formula>
    </cfRule>
  </conditionalFormatting>
  <conditionalFormatting sqref="H6769:L6769">
    <cfRule type="cellIs" dxfId="413" priority="402" operator="greaterThanOrEqual">
      <formula>H6728</formula>
    </cfRule>
  </conditionalFormatting>
  <conditionalFormatting sqref="H6770:L6770">
    <cfRule type="cellIs" dxfId="412" priority="401" operator="greaterThanOrEqual">
      <formula>H6728</formula>
    </cfRule>
  </conditionalFormatting>
  <conditionalFormatting sqref="H6839:L6846">
    <cfRule type="expression" dxfId="411" priority="381">
      <formula>AND(H6823&gt;0, H6839=0)</formula>
    </cfRule>
    <cfRule type="expression" dxfId="410" priority="391">
      <formula>(H6823=0)</formula>
    </cfRule>
  </conditionalFormatting>
  <conditionalFormatting sqref="H6849:L6849">
    <cfRule type="cellIs" dxfId="409" priority="389" operator="greaterThanOrEqual">
      <formula>H6814</formula>
    </cfRule>
  </conditionalFormatting>
  <conditionalFormatting sqref="H6850:L6850">
    <cfRule type="cellIs" dxfId="408" priority="388" operator="greaterThanOrEqual">
      <formula>H6814</formula>
    </cfRule>
  </conditionalFormatting>
  <conditionalFormatting sqref="H6851:L6851">
    <cfRule type="cellIs" dxfId="407" priority="387" operator="greaterThanOrEqual">
      <formula>H6814</formula>
    </cfRule>
  </conditionalFormatting>
  <conditionalFormatting sqref="H6852:L6852">
    <cfRule type="cellIs" dxfId="406" priority="386" operator="greaterThanOrEqual">
      <formula>H6814</formula>
    </cfRule>
  </conditionalFormatting>
  <conditionalFormatting sqref="H6853:L6853">
    <cfRule type="cellIs" dxfId="405" priority="385" operator="greaterThanOrEqual">
      <formula>H6814</formula>
    </cfRule>
  </conditionalFormatting>
  <conditionalFormatting sqref="H6854:L6854">
    <cfRule type="cellIs" dxfId="404" priority="384" operator="greaterThanOrEqual">
      <formula>H6814</formula>
    </cfRule>
  </conditionalFormatting>
  <conditionalFormatting sqref="H6855:L6855">
    <cfRule type="cellIs" dxfId="403" priority="383" operator="greaterThanOrEqual">
      <formula>H6814</formula>
    </cfRule>
  </conditionalFormatting>
  <conditionalFormatting sqref="H6856:L6856">
    <cfRule type="cellIs" dxfId="402" priority="382" operator="greaterThanOrEqual">
      <formula>H6814</formula>
    </cfRule>
  </conditionalFormatting>
  <conditionalFormatting sqref="H6925:L6932">
    <cfRule type="expression" dxfId="401" priority="372">
      <formula>(H6909=0)</formula>
    </cfRule>
    <cfRule type="expression" dxfId="400" priority="362">
      <formula>AND(H6909&gt;0, H6925=0)</formula>
    </cfRule>
  </conditionalFormatting>
  <conditionalFormatting sqref="H6935:L6935">
    <cfRule type="cellIs" dxfId="399" priority="370" operator="greaterThanOrEqual">
      <formula>H6900</formula>
    </cfRule>
  </conditionalFormatting>
  <conditionalFormatting sqref="H6936:L6936">
    <cfRule type="cellIs" dxfId="398" priority="369" operator="greaterThanOrEqual">
      <formula>H6900</formula>
    </cfRule>
  </conditionalFormatting>
  <conditionalFormatting sqref="H6937:L6937">
    <cfRule type="cellIs" dxfId="397" priority="368" operator="greaterThanOrEqual">
      <formula>H6900</formula>
    </cfRule>
  </conditionalFormatting>
  <conditionalFormatting sqref="H6938:L6938">
    <cfRule type="cellIs" dxfId="396" priority="367" operator="greaterThanOrEqual">
      <formula>H6900</formula>
    </cfRule>
  </conditionalFormatting>
  <conditionalFormatting sqref="H6939:L6939">
    <cfRule type="cellIs" dxfId="395" priority="366" operator="greaterThanOrEqual">
      <formula>H6900</formula>
    </cfRule>
  </conditionalFormatting>
  <conditionalFormatting sqref="H6940:L6940">
    <cfRule type="cellIs" dxfId="394" priority="365" operator="greaterThanOrEqual">
      <formula>H6900</formula>
    </cfRule>
  </conditionalFormatting>
  <conditionalFormatting sqref="H6941:L6941">
    <cfRule type="cellIs" dxfId="393" priority="364" operator="greaterThanOrEqual">
      <formula>H6900</formula>
    </cfRule>
  </conditionalFormatting>
  <conditionalFormatting sqref="H6942:L6942">
    <cfRule type="cellIs" dxfId="392" priority="363" operator="greaterThanOrEqual">
      <formula>H6900</formula>
    </cfRule>
  </conditionalFormatting>
  <conditionalFormatting sqref="H7011:L7018">
    <cfRule type="expression" dxfId="391" priority="343">
      <formula>AND(H6995&gt;0, H7011=0)</formula>
    </cfRule>
    <cfRule type="expression" dxfId="390" priority="353">
      <formula>(H6995=0)</formula>
    </cfRule>
  </conditionalFormatting>
  <conditionalFormatting sqref="H7021:L7021">
    <cfRule type="cellIs" dxfId="389" priority="351" operator="greaterThanOrEqual">
      <formula>H6986</formula>
    </cfRule>
  </conditionalFormatting>
  <conditionalFormatting sqref="H7022:L7022">
    <cfRule type="cellIs" dxfId="388" priority="350" operator="greaterThanOrEqual">
      <formula>H6986</formula>
    </cfRule>
  </conditionalFormatting>
  <conditionalFormatting sqref="H7023:L7023">
    <cfRule type="cellIs" dxfId="387" priority="349" operator="greaterThanOrEqual">
      <formula>H6986</formula>
    </cfRule>
  </conditionalFormatting>
  <conditionalFormatting sqref="H7024:L7024">
    <cfRule type="cellIs" dxfId="386" priority="348" operator="greaterThanOrEqual">
      <formula>H6986</formula>
    </cfRule>
  </conditionalFormatting>
  <conditionalFormatting sqref="H7025:L7025">
    <cfRule type="cellIs" dxfId="385" priority="347" operator="greaterThanOrEqual">
      <formula>H6986</formula>
    </cfRule>
  </conditionalFormatting>
  <conditionalFormatting sqref="H7026:L7026">
    <cfRule type="cellIs" dxfId="384" priority="346" operator="greaterThanOrEqual">
      <formula>H6986</formula>
    </cfRule>
  </conditionalFormatting>
  <conditionalFormatting sqref="H7027:L7027">
    <cfRule type="cellIs" dxfId="383" priority="345" operator="greaterThanOrEqual">
      <formula>H6986</formula>
    </cfRule>
  </conditionalFormatting>
  <conditionalFormatting sqref="H7028:L7028">
    <cfRule type="cellIs" dxfId="382" priority="344" operator="greaterThanOrEqual">
      <formula>H6986</formula>
    </cfRule>
  </conditionalFormatting>
  <conditionalFormatting sqref="H7097:L7104">
    <cfRule type="expression" dxfId="381" priority="334">
      <formula>(H7081=0)</formula>
    </cfRule>
    <cfRule type="expression" dxfId="380" priority="324">
      <formula>AND(H7081&gt;0, H7097=0)</formula>
    </cfRule>
  </conditionalFormatting>
  <conditionalFormatting sqref="H7107:L7107">
    <cfRule type="cellIs" dxfId="379" priority="332" operator="greaterThanOrEqual">
      <formula>H7072</formula>
    </cfRule>
  </conditionalFormatting>
  <conditionalFormatting sqref="H7108:L7108">
    <cfRule type="cellIs" dxfId="378" priority="331" operator="greaterThanOrEqual">
      <formula>H7072</formula>
    </cfRule>
  </conditionalFormatting>
  <conditionalFormatting sqref="H7109:L7109">
    <cfRule type="cellIs" dxfId="377" priority="330" operator="greaterThanOrEqual">
      <formula>H7072</formula>
    </cfRule>
  </conditionalFormatting>
  <conditionalFormatting sqref="H7110:L7110">
    <cfRule type="cellIs" dxfId="376" priority="329" operator="greaterThanOrEqual">
      <formula>H7072</formula>
    </cfRule>
  </conditionalFormatting>
  <conditionalFormatting sqref="H7111:L7111">
    <cfRule type="cellIs" dxfId="375" priority="328" operator="greaterThanOrEqual">
      <formula>H7072</formula>
    </cfRule>
  </conditionalFormatting>
  <conditionalFormatting sqref="H7112:L7112">
    <cfRule type="cellIs" dxfId="374" priority="327" operator="greaterThanOrEqual">
      <formula>H7072</formula>
    </cfRule>
  </conditionalFormatting>
  <conditionalFormatting sqref="H7113:L7113">
    <cfRule type="cellIs" dxfId="373" priority="326" operator="greaterThanOrEqual">
      <formula>H7072</formula>
    </cfRule>
  </conditionalFormatting>
  <conditionalFormatting sqref="H7114:L7114">
    <cfRule type="cellIs" dxfId="372" priority="325" operator="greaterThanOrEqual">
      <formula>H7072</formula>
    </cfRule>
  </conditionalFormatting>
  <conditionalFormatting sqref="H7183:L7190">
    <cfRule type="expression" dxfId="371" priority="305">
      <formula>AND(H7167&gt;0, H7183=0)</formula>
    </cfRule>
    <cfRule type="expression" dxfId="370" priority="315">
      <formula>(H7167=0)</formula>
    </cfRule>
  </conditionalFormatting>
  <conditionalFormatting sqref="H7193:L7193">
    <cfRule type="cellIs" dxfId="369" priority="313" operator="greaterThanOrEqual">
      <formula>H7158</formula>
    </cfRule>
  </conditionalFormatting>
  <conditionalFormatting sqref="H7194:L7194">
    <cfRule type="cellIs" dxfId="368" priority="312" operator="greaterThanOrEqual">
      <formula>H7158</formula>
    </cfRule>
  </conditionalFormatting>
  <conditionalFormatting sqref="H7195:L7195">
    <cfRule type="cellIs" dxfId="367" priority="311" operator="greaterThanOrEqual">
      <formula>H7158</formula>
    </cfRule>
  </conditionalFormatting>
  <conditionalFormatting sqref="H7196:L7196">
    <cfRule type="cellIs" dxfId="366" priority="310" operator="greaterThanOrEqual">
      <formula>H7158</formula>
    </cfRule>
  </conditionalFormatting>
  <conditionalFormatting sqref="H7197:L7197">
    <cfRule type="cellIs" dxfId="365" priority="309" operator="greaterThanOrEqual">
      <formula>H7158</formula>
    </cfRule>
  </conditionalFormatting>
  <conditionalFormatting sqref="H7198:L7198">
    <cfRule type="cellIs" dxfId="364" priority="308" operator="greaterThanOrEqual">
      <formula>H7158</formula>
    </cfRule>
  </conditionalFormatting>
  <conditionalFormatting sqref="H7199:L7199">
    <cfRule type="cellIs" dxfId="363" priority="307" operator="greaterThanOrEqual">
      <formula>H7158</formula>
    </cfRule>
  </conditionalFormatting>
  <conditionalFormatting sqref="H7200:L7200">
    <cfRule type="cellIs" dxfId="362" priority="306" operator="greaterThanOrEqual">
      <formula>H7158</formula>
    </cfRule>
  </conditionalFormatting>
  <conditionalFormatting sqref="H7269:L7276">
    <cfRule type="expression" dxfId="361" priority="296">
      <formula>(H7253=0)</formula>
    </cfRule>
    <cfRule type="expression" dxfId="360" priority="286">
      <formula>AND(H7253&gt;0, H7269=0)</formula>
    </cfRule>
  </conditionalFormatting>
  <conditionalFormatting sqref="H7279:L7279">
    <cfRule type="cellIs" dxfId="359" priority="294" operator="greaterThanOrEqual">
      <formula>H7244</formula>
    </cfRule>
  </conditionalFormatting>
  <conditionalFormatting sqref="H7280:L7280">
    <cfRule type="cellIs" dxfId="358" priority="293" operator="greaterThanOrEqual">
      <formula>H7244</formula>
    </cfRule>
  </conditionalFormatting>
  <conditionalFormatting sqref="H7281:L7281">
    <cfRule type="cellIs" dxfId="357" priority="292" operator="greaterThanOrEqual">
      <formula>H7244</formula>
    </cfRule>
  </conditionalFormatting>
  <conditionalFormatting sqref="H7282:L7282">
    <cfRule type="cellIs" dxfId="356" priority="291" operator="greaterThanOrEqual">
      <formula>H7244</formula>
    </cfRule>
  </conditionalFormatting>
  <conditionalFormatting sqref="H7283:L7283">
    <cfRule type="cellIs" dxfId="355" priority="290" operator="greaterThanOrEqual">
      <formula>H7244</formula>
    </cfRule>
  </conditionalFormatting>
  <conditionalFormatting sqref="H7284:L7284">
    <cfRule type="cellIs" dxfId="354" priority="289" operator="greaterThanOrEqual">
      <formula>H7244</formula>
    </cfRule>
  </conditionalFormatting>
  <conditionalFormatting sqref="H7285:L7285">
    <cfRule type="cellIs" dxfId="353" priority="288" operator="greaterThanOrEqual">
      <formula>H7244</formula>
    </cfRule>
  </conditionalFormatting>
  <conditionalFormatting sqref="H7286:L7286">
    <cfRule type="cellIs" dxfId="352" priority="287" operator="greaterThanOrEqual">
      <formula>H7244</formula>
    </cfRule>
  </conditionalFormatting>
  <conditionalFormatting sqref="H7355:L7362">
    <cfRule type="expression" dxfId="351" priority="277">
      <formula>(H7339=0)</formula>
    </cfRule>
    <cfRule type="expression" dxfId="350" priority="267">
      <formula>AND(H7339&gt;0, H7355=0)</formula>
    </cfRule>
  </conditionalFormatting>
  <conditionalFormatting sqref="H7365:L7365">
    <cfRule type="cellIs" dxfId="349" priority="275" operator="greaterThanOrEqual">
      <formula>H7330</formula>
    </cfRule>
  </conditionalFormatting>
  <conditionalFormatting sqref="H7366:L7366">
    <cfRule type="cellIs" dxfId="348" priority="274" operator="greaterThanOrEqual">
      <formula>H7330</formula>
    </cfRule>
  </conditionalFormatting>
  <conditionalFormatting sqref="H7367:L7367">
    <cfRule type="cellIs" dxfId="347" priority="273" operator="greaterThanOrEqual">
      <formula>H7330</formula>
    </cfRule>
  </conditionalFormatting>
  <conditionalFormatting sqref="H7368:L7368">
    <cfRule type="cellIs" dxfId="346" priority="272" operator="greaterThanOrEqual">
      <formula>H7330</formula>
    </cfRule>
  </conditionalFormatting>
  <conditionalFormatting sqref="H7369:L7369">
    <cfRule type="cellIs" dxfId="345" priority="271" operator="greaterThanOrEqual">
      <formula>H7330</formula>
    </cfRule>
  </conditionalFormatting>
  <conditionalFormatting sqref="H7370:L7370">
    <cfRule type="cellIs" dxfId="344" priority="270" operator="greaterThanOrEqual">
      <formula>H7330</formula>
    </cfRule>
  </conditionalFormatting>
  <conditionalFormatting sqref="H7371:L7371">
    <cfRule type="cellIs" dxfId="343" priority="269" operator="greaterThanOrEqual">
      <formula>H7330</formula>
    </cfRule>
  </conditionalFormatting>
  <conditionalFormatting sqref="H7372:L7372">
    <cfRule type="cellIs" dxfId="342" priority="268" operator="greaterThanOrEqual">
      <formula>H7330</formula>
    </cfRule>
  </conditionalFormatting>
  <conditionalFormatting sqref="H7441:L7448">
    <cfRule type="expression" dxfId="341" priority="248">
      <formula>AND(H7425&gt;0, H7441=0)</formula>
    </cfRule>
    <cfRule type="expression" dxfId="340" priority="258">
      <formula>(H7425=0)</formula>
    </cfRule>
  </conditionalFormatting>
  <conditionalFormatting sqref="H7451:L7451">
    <cfRule type="cellIs" dxfId="339" priority="256" operator="greaterThanOrEqual">
      <formula>H7416</formula>
    </cfRule>
  </conditionalFormatting>
  <conditionalFormatting sqref="H7452:L7452">
    <cfRule type="cellIs" dxfId="338" priority="255" operator="greaterThanOrEqual">
      <formula>H7416</formula>
    </cfRule>
  </conditionalFormatting>
  <conditionalFormatting sqref="H7453:L7453">
    <cfRule type="cellIs" dxfId="337" priority="254" operator="greaterThanOrEqual">
      <formula>H7416</formula>
    </cfRule>
  </conditionalFormatting>
  <conditionalFormatting sqref="H7454:L7454">
    <cfRule type="cellIs" dxfId="336" priority="253" operator="greaterThanOrEqual">
      <formula>H7416</formula>
    </cfRule>
  </conditionalFormatting>
  <conditionalFormatting sqref="H7455:L7455">
    <cfRule type="cellIs" dxfId="335" priority="252" operator="greaterThanOrEqual">
      <formula>H7416</formula>
    </cfRule>
  </conditionalFormatting>
  <conditionalFormatting sqref="H7456:L7456">
    <cfRule type="cellIs" dxfId="334" priority="251" operator="greaterThanOrEqual">
      <formula>H7416</formula>
    </cfRule>
  </conditionalFormatting>
  <conditionalFormatting sqref="H7457:L7457">
    <cfRule type="cellIs" dxfId="333" priority="250" operator="greaterThanOrEqual">
      <formula>H7416</formula>
    </cfRule>
  </conditionalFormatting>
  <conditionalFormatting sqref="H7458:L7458">
    <cfRule type="cellIs" dxfId="332" priority="249" operator="greaterThanOrEqual">
      <formula>H7416</formula>
    </cfRule>
  </conditionalFormatting>
  <conditionalFormatting sqref="H7527:L7534">
    <cfRule type="expression" dxfId="331" priority="229">
      <formula>AND(H7511&gt;0, H7527=0)</formula>
    </cfRule>
    <cfRule type="expression" dxfId="330" priority="239">
      <formula>(H7511=0)</formula>
    </cfRule>
  </conditionalFormatting>
  <conditionalFormatting sqref="H7537:L7537">
    <cfRule type="cellIs" dxfId="329" priority="237" operator="greaterThanOrEqual">
      <formula>H7502</formula>
    </cfRule>
  </conditionalFormatting>
  <conditionalFormatting sqref="H7538:L7538">
    <cfRule type="cellIs" dxfId="328" priority="236" operator="greaterThanOrEqual">
      <formula>H7502</formula>
    </cfRule>
  </conditionalFormatting>
  <conditionalFormatting sqref="H7539:L7539">
    <cfRule type="cellIs" dxfId="327" priority="235" operator="greaterThanOrEqual">
      <formula>H7502</formula>
    </cfRule>
  </conditionalFormatting>
  <conditionalFormatting sqref="H7540:L7540">
    <cfRule type="cellIs" dxfId="326" priority="234" operator="greaterThanOrEqual">
      <formula>H7502</formula>
    </cfRule>
  </conditionalFormatting>
  <conditionalFormatting sqref="H7541:L7541">
    <cfRule type="cellIs" dxfId="325" priority="233" operator="greaterThanOrEqual">
      <formula>H7502</formula>
    </cfRule>
  </conditionalFormatting>
  <conditionalFormatting sqref="H7542:L7542">
    <cfRule type="cellIs" dxfId="324" priority="232" operator="greaterThanOrEqual">
      <formula>H7502</formula>
    </cfRule>
  </conditionalFormatting>
  <conditionalFormatting sqref="H7543:L7543">
    <cfRule type="cellIs" dxfId="323" priority="231" operator="greaterThanOrEqual">
      <formula>H7502</formula>
    </cfRule>
  </conditionalFormatting>
  <conditionalFormatting sqref="H7544:L7544">
    <cfRule type="cellIs" dxfId="322" priority="230" operator="greaterThanOrEqual">
      <formula>H7502</formula>
    </cfRule>
  </conditionalFormatting>
  <conditionalFormatting sqref="H7613:L7620">
    <cfRule type="expression" dxfId="321" priority="220">
      <formula>(H7597=0)</formula>
    </cfRule>
    <cfRule type="expression" dxfId="320" priority="210">
      <formula>AND(H7597&gt;0, H7613=0)</formula>
    </cfRule>
  </conditionalFormatting>
  <conditionalFormatting sqref="H7623:L7623">
    <cfRule type="cellIs" dxfId="319" priority="218" operator="greaterThanOrEqual">
      <formula>H7588</formula>
    </cfRule>
  </conditionalFormatting>
  <conditionalFormatting sqref="H7624:L7624">
    <cfRule type="cellIs" dxfId="318" priority="217" operator="greaterThanOrEqual">
      <formula>H7588</formula>
    </cfRule>
  </conditionalFormatting>
  <conditionalFormatting sqref="H7625:L7625">
    <cfRule type="cellIs" dxfId="317" priority="216" operator="greaterThanOrEqual">
      <formula>H7588</formula>
    </cfRule>
  </conditionalFormatting>
  <conditionalFormatting sqref="H7626:L7626">
    <cfRule type="cellIs" dxfId="316" priority="215" operator="greaterThanOrEqual">
      <formula>H7588</formula>
    </cfRule>
  </conditionalFormatting>
  <conditionalFormatting sqref="H7627:L7627">
    <cfRule type="cellIs" dxfId="315" priority="214" operator="greaterThanOrEqual">
      <formula>H7588</formula>
    </cfRule>
  </conditionalFormatting>
  <conditionalFormatting sqref="H7628:L7628">
    <cfRule type="cellIs" dxfId="314" priority="213" operator="greaterThanOrEqual">
      <formula>H7588</formula>
    </cfRule>
  </conditionalFormatting>
  <conditionalFormatting sqref="H7629:L7629">
    <cfRule type="cellIs" dxfId="313" priority="212" operator="greaterThanOrEqual">
      <formula>H7588</formula>
    </cfRule>
  </conditionalFormatting>
  <conditionalFormatting sqref="H7630:L7630">
    <cfRule type="cellIs" dxfId="312" priority="211" operator="greaterThanOrEqual">
      <formula>H7588</formula>
    </cfRule>
  </conditionalFormatting>
  <conditionalFormatting sqref="H7699:L7706">
    <cfRule type="expression" dxfId="311" priority="191">
      <formula>AND(H7683&gt;0, H7699=0)</formula>
    </cfRule>
    <cfRule type="expression" dxfId="310" priority="201">
      <formula>(H7683=0)</formula>
    </cfRule>
  </conditionalFormatting>
  <conditionalFormatting sqref="H7709:L7709">
    <cfRule type="cellIs" dxfId="309" priority="199" operator="greaterThanOrEqual">
      <formula>H7674</formula>
    </cfRule>
  </conditionalFormatting>
  <conditionalFormatting sqref="H7710:L7710">
    <cfRule type="cellIs" dxfId="308" priority="198" operator="greaterThanOrEqual">
      <formula>H7674</formula>
    </cfRule>
  </conditionalFormatting>
  <conditionalFormatting sqref="H7711:L7711">
    <cfRule type="cellIs" dxfId="307" priority="197" operator="greaterThanOrEqual">
      <formula>H7674</formula>
    </cfRule>
  </conditionalFormatting>
  <conditionalFormatting sqref="H7712:L7712">
    <cfRule type="cellIs" dxfId="306" priority="196" operator="greaterThanOrEqual">
      <formula>H7674</formula>
    </cfRule>
  </conditionalFormatting>
  <conditionalFormatting sqref="H7713:L7713">
    <cfRule type="cellIs" dxfId="305" priority="195" operator="greaterThanOrEqual">
      <formula>H7674</formula>
    </cfRule>
  </conditionalFormatting>
  <conditionalFormatting sqref="H7714:L7714">
    <cfRule type="cellIs" dxfId="304" priority="194" operator="greaterThanOrEqual">
      <formula>H7674</formula>
    </cfRule>
  </conditionalFormatting>
  <conditionalFormatting sqref="H7715:L7715">
    <cfRule type="cellIs" dxfId="303" priority="193" operator="greaterThanOrEqual">
      <formula>H7674</formula>
    </cfRule>
  </conditionalFormatting>
  <conditionalFormatting sqref="H7716:L7716">
    <cfRule type="cellIs" dxfId="302" priority="192" operator="greaterThanOrEqual">
      <formula>H7674</formula>
    </cfRule>
  </conditionalFormatting>
  <conditionalFormatting sqref="H7785:L7792">
    <cfRule type="expression" dxfId="301" priority="172">
      <formula>AND(H7769&gt;0, H7785=0)</formula>
    </cfRule>
    <cfRule type="expression" dxfId="300" priority="182">
      <formula>(H7769=0)</formula>
    </cfRule>
  </conditionalFormatting>
  <conditionalFormatting sqref="H7795:L7795">
    <cfRule type="cellIs" dxfId="299" priority="180" operator="greaterThanOrEqual">
      <formula>H7760</formula>
    </cfRule>
  </conditionalFormatting>
  <conditionalFormatting sqref="H7796:L7796">
    <cfRule type="cellIs" dxfId="298" priority="179" operator="greaterThanOrEqual">
      <formula>H7760</formula>
    </cfRule>
  </conditionalFormatting>
  <conditionalFormatting sqref="H7797:L7797">
    <cfRule type="cellIs" dxfId="297" priority="178" operator="greaterThanOrEqual">
      <formula>H7760</formula>
    </cfRule>
  </conditionalFormatting>
  <conditionalFormatting sqref="H7798:L7798">
    <cfRule type="cellIs" dxfId="296" priority="177" operator="greaterThanOrEqual">
      <formula>H7760</formula>
    </cfRule>
  </conditionalFormatting>
  <conditionalFormatting sqref="H7799:L7799">
    <cfRule type="cellIs" dxfId="295" priority="176" operator="greaterThanOrEqual">
      <formula>H7760</formula>
    </cfRule>
  </conditionalFormatting>
  <conditionalFormatting sqref="H7800:L7800">
    <cfRule type="cellIs" dxfId="294" priority="175" operator="greaterThanOrEqual">
      <formula>H7760</formula>
    </cfRule>
  </conditionalFormatting>
  <conditionalFormatting sqref="H7801:L7801">
    <cfRule type="cellIs" dxfId="293" priority="174" operator="greaterThanOrEqual">
      <formula>H7760</formula>
    </cfRule>
  </conditionalFormatting>
  <conditionalFormatting sqref="H7802:L7802">
    <cfRule type="cellIs" dxfId="292" priority="173" operator="greaterThanOrEqual">
      <formula>H7760</formula>
    </cfRule>
  </conditionalFormatting>
  <conditionalFormatting sqref="H7871:L7878">
    <cfRule type="expression" dxfId="291" priority="163">
      <formula>(H7855=0)</formula>
    </cfRule>
    <cfRule type="expression" dxfId="290" priority="153">
      <formula>AND(H7855&gt;0, H7871=0)</formula>
    </cfRule>
  </conditionalFormatting>
  <conditionalFormatting sqref="H7881:L7881">
    <cfRule type="cellIs" dxfId="289" priority="161" operator="greaterThanOrEqual">
      <formula>H7846</formula>
    </cfRule>
  </conditionalFormatting>
  <conditionalFormatting sqref="H7882:L7882">
    <cfRule type="cellIs" dxfId="288" priority="160" operator="greaterThanOrEqual">
      <formula>H7846</formula>
    </cfRule>
  </conditionalFormatting>
  <conditionalFormatting sqref="H7883:L7883">
    <cfRule type="cellIs" dxfId="287" priority="159" operator="greaterThanOrEqual">
      <formula>H7846</formula>
    </cfRule>
  </conditionalFormatting>
  <conditionalFormatting sqref="H7884:L7884">
    <cfRule type="cellIs" dxfId="286" priority="158" operator="greaterThanOrEqual">
      <formula>H7846</formula>
    </cfRule>
  </conditionalFormatting>
  <conditionalFormatting sqref="H7885:L7885">
    <cfRule type="cellIs" dxfId="285" priority="157" operator="greaterThanOrEqual">
      <formula>H7846</formula>
    </cfRule>
  </conditionalFormatting>
  <conditionalFormatting sqref="H7886:L7886">
    <cfRule type="cellIs" dxfId="284" priority="156" operator="greaterThanOrEqual">
      <formula>H7846</formula>
    </cfRule>
  </conditionalFormatting>
  <conditionalFormatting sqref="H7887:L7887">
    <cfRule type="cellIs" dxfId="283" priority="155" operator="greaterThanOrEqual">
      <formula>H7846</formula>
    </cfRule>
  </conditionalFormatting>
  <conditionalFormatting sqref="H7888:L7888">
    <cfRule type="cellIs" dxfId="282" priority="154" operator="greaterThanOrEqual">
      <formula>H7846</formula>
    </cfRule>
  </conditionalFormatting>
  <conditionalFormatting sqref="H7957:L7964">
    <cfRule type="expression" dxfId="281" priority="134">
      <formula>AND(H7941&gt;0, H7957=0)</formula>
    </cfRule>
    <cfRule type="expression" dxfId="280" priority="144">
      <formula>(H7941=0)</formula>
    </cfRule>
  </conditionalFormatting>
  <conditionalFormatting sqref="H7967:L7967">
    <cfRule type="cellIs" dxfId="279" priority="142" operator="greaterThanOrEqual">
      <formula>H7932</formula>
    </cfRule>
  </conditionalFormatting>
  <conditionalFormatting sqref="H7968:L7968">
    <cfRule type="cellIs" dxfId="278" priority="141" operator="greaterThanOrEqual">
      <formula>H7932</formula>
    </cfRule>
  </conditionalFormatting>
  <conditionalFormatting sqref="H7969:L7969">
    <cfRule type="cellIs" dxfId="277" priority="140" operator="greaterThanOrEqual">
      <formula>H7932</formula>
    </cfRule>
  </conditionalFormatting>
  <conditionalFormatting sqref="H7970:L7970">
    <cfRule type="cellIs" dxfId="276" priority="139" operator="greaterThanOrEqual">
      <formula>H7932</formula>
    </cfRule>
  </conditionalFormatting>
  <conditionalFormatting sqref="H7971:L7971">
    <cfRule type="cellIs" dxfId="275" priority="138" operator="greaterThanOrEqual">
      <formula>H7932</formula>
    </cfRule>
  </conditionalFormatting>
  <conditionalFormatting sqref="H7972:L7972">
    <cfRule type="cellIs" dxfId="274" priority="137" operator="greaterThanOrEqual">
      <formula>H7932</formula>
    </cfRule>
  </conditionalFormatting>
  <conditionalFormatting sqref="H7973:L7973">
    <cfRule type="cellIs" dxfId="273" priority="136" operator="greaterThanOrEqual">
      <formula>H7932</formula>
    </cfRule>
  </conditionalFormatting>
  <conditionalFormatting sqref="H7974:L7974">
    <cfRule type="cellIs" dxfId="272" priority="135" operator="greaterThanOrEqual">
      <formula>H7932</formula>
    </cfRule>
  </conditionalFormatting>
  <conditionalFormatting sqref="H8043:L8050">
    <cfRule type="expression" dxfId="271" priority="125">
      <formula>(H8027=0)</formula>
    </cfRule>
    <cfRule type="expression" dxfId="270" priority="115">
      <formula>AND(H8027&gt;0, H8043=0)</formula>
    </cfRule>
  </conditionalFormatting>
  <conditionalFormatting sqref="H8053:L8053">
    <cfRule type="cellIs" dxfId="269" priority="123" operator="greaterThanOrEqual">
      <formula>H8018</formula>
    </cfRule>
  </conditionalFormatting>
  <conditionalFormatting sqref="H8054:L8054">
    <cfRule type="cellIs" dxfId="268" priority="122" operator="greaterThanOrEqual">
      <formula>H8018</formula>
    </cfRule>
  </conditionalFormatting>
  <conditionalFormatting sqref="H8055:L8055">
    <cfRule type="cellIs" dxfId="267" priority="121" operator="greaterThanOrEqual">
      <formula>H8018</formula>
    </cfRule>
  </conditionalFormatting>
  <conditionalFormatting sqref="H8056:L8056">
    <cfRule type="cellIs" dxfId="266" priority="120" operator="greaterThanOrEqual">
      <formula>H8018</formula>
    </cfRule>
  </conditionalFormatting>
  <conditionalFormatting sqref="H8057:L8057">
    <cfRule type="cellIs" dxfId="265" priority="119" operator="greaterThanOrEqual">
      <formula>H8018</formula>
    </cfRule>
  </conditionalFormatting>
  <conditionalFormatting sqref="H8058:L8058">
    <cfRule type="cellIs" dxfId="264" priority="118" operator="greaterThanOrEqual">
      <formula>H8018</formula>
    </cfRule>
  </conditionalFormatting>
  <conditionalFormatting sqref="H8059:L8059">
    <cfRule type="cellIs" dxfId="263" priority="117" operator="greaterThanOrEqual">
      <formula>H8018</formula>
    </cfRule>
  </conditionalFormatting>
  <conditionalFormatting sqref="H8060:L8060">
    <cfRule type="cellIs" dxfId="262" priority="116" operator="greaterThanOrEqual">
      <formula>H8018</formula>
    </cfRule>
  </conditionalFormatting>
  <conditionalFormatting sqref="H8129:L8136">
    <cfRule type="expression" dxfId="261" priority="106">
      <formula>(H8113=0)</formula>
    </cfRule>
    <cfRule type="expression" dxfId="260" priority="96">
      <formula>AND(H8113&gt;0, H8129=0)</formula>
    </cfRule>
  </conditionalFormatting>
  <conditionalFormatting sqref="H8139:L8139">
    <cfRule type="cellIs" dxfId="259" priority="104" operator="greaterThanOrEqual">
      <formula>H8104</formula>
    </cfRule>
  </conditionalFormatting>
  <conditionalFormatting sqref="H8140:L8140">
    <cfRule type="cellIs" dxfId="258" priority="103" operator="greaterThanOrEqual">
      <formula>H8104</formula>
    </cfRule>
  </conditionalFormatting>
  <conditionalFormatting sqref="H8141:L8141">
    <cfRule type="cellIs" dxfId="257" priority="102" operator="greaterThanOrEqual">
      <formula>H8104</formula>
    </cfRule>
  </conditionalFormatting>
  <conditionalFormatting sqref="H8142:L8142">
    <cfRule type="cellIs" dxfId="256" priority="101" operator="greaterThanOrEqual">
      <formula>H8104</formula>
    </cfRule>
  </conditionalFormatting>
  <conditionalFormatting sqref="H8143:L8143">
    <cfRule type="cellIs" dxfId="255" priority="100" operator="greaterThanOrEqual">
      <formula>H8104</formula>
    </cfRule>
  </conditionalFormatting>
  <conditionalFormatting sqref="H8144:L8144">
    <cfRule type="cellIs" dxfId="254" priority="99" operator="greaterThanOrEqual">
      <formula>H8104</formula>
    </cfRule>
  </conditionalFormatting>
  <conditionalFormatting sqref="H8145:L8145">
    <cfRule type="cellIs" dxfId="253" priority="98" operator="greaterThanOrEqual">
      <formula>H8104</formula>
    </cfRule>
  </conditionalFormatting>
  <conditionalFormatting sqref="H8146:L8146">
    <cfRule type="cellIs" dxfId="252" priority="97" operator="greaterThanOrEqual">
      <formula>H8104</formula>
    </cfRule>
  </conditionalFormatting>
  <conditionalFormatting sqref="H8215:L8222">
    <cfRule type="expression" dxfId="251" priority="87">
      <formula>(H8199=0)</formula>
    </cfRule>
    <cfRule type="expression" dxfId="250" priority="77">
      <formula>AND(H8199&gt;0, H8215=0)</formula>
    </cfRule>
  </conditionalFormatting>
  <conditionalFormatting sqref="H8225:L8225">
    <cfRule type="cellIs" dxfId="249" priority="85" operator="greaterThanOrEqual">
      <formula>H8190</formula>
    </cfRule>
  </conditionalFormatting>
  <conditionalFormatting sqref="H8226:L8226">
    <cfRule type="cellIs" dxfId="248" priority="84" operator="greaterThanOrEqual">
      <formula>H8190</formula>
    </cfRule>
  </conditionalFormatting>
  <conditionalFormatting sqref="H8227:L8227">
    <cfRule type="cellIs" dxfId="247" priority="83" operator="greaterThanOrEqual">
      <formula>H8190</formula>
    </cfRule>
  </conditionalFormatting>
  <conditionalFormatting sqref="H8228:L8228">
    <cfRule type="cellIs" dxfId="246" priority="82" operator="greaterThanOrEqual">
      <formula>H8190</formula>
    </cfRule>
  </conditionalFormatting>
  <conditionalFormatting sqref="H8229:L8229">
    <cfRule type="cellIs" dxfId="245" priority="81" operator="greaterThanOrEqual">
      <formula>H8190</formula>
    </cfRule>
  </conditionalFormatting>
  <conditionalFormatting sqref="H8230:L8230">
    <cfRule type="cellIs" dxfId="244" priority="80" operator="greaterThanOrEqual">
      <formula>H8190</formula>
    </cfRule>
  </conditionalFormatting>
  <conditionalFormatting sqref="H8231:L8231">
    <cfRule type="cellIs" dxfId="243" priority="79" operator="greaterThanOrEqual">
      <formula>H8190</formula>
    </cfRule>
  </conditionalFormatting>
  <conditionalFormatting sqref="H8232:L8232">
    <cfRule type="cellIs" dxfId="242" priority="78" operator="greaterThanOrEqual">
      <formula>H8190</formula>
    </cfRule>
  </conditionalFormatting>
  <conditionalFormatting sqref="H8301:L8308">
    <cfRule type="expression" dxfId="241" priority="68">
      <formula>(H8285=0)</formula>
    </cfRule>
    <cfRule type="expression" dxfId="240" priority="58">
      <formula>AND(H8285&gt;0, H8301=0)</formula>
    </cfRule>
  </conditionalFormatting>
  <conditionalFormatting sqref="H8311:L8311">
    <cfRule type="cellIs" dxfId="239" priority="66" operator="greaterThanOrEqual">
      <formula>H8276</formula>
    </cfRule>
  </conditionalFormatting>
  <conditionalFormatting sqref="H8312:L8312">
    <cfRule type="cellIs" dxfId="238" priority="65" operator="greaterThanOrEqual">
      <formula>H8276</formula>
    </cfRule>
  </conditionalFormatting>
  <conditionalFormatting sqref="H8313:L8313">
    <cfRule type="cellIs" dxfId="237" priority="64" operator="greaterThanOrEqual">
      <formula>H8276</formula>
    </cfRule>
  </conditionalFormatting>
  <conditionalFormatting sqref="H8314:L8314">
    <cfRule type="cellIs" dxfId="236" priority="63" operator="greaterThanOrEqual">
      <formula>H8276</formula>
    </cfRule>
  </conditionalFormatting>
  <conditionalFormatting sqref="H8315:L8315">
    <cfRule type="cellIs" dxfId="235" priority="62" operator="greaterThanOrEqual">
      <formula>H8276</formula>
    </cfRule>
  </conditionalFormatting>
  <conditionalFormatting sqref="H8316:L8316">
    <cfRule type="cellIs" dxfId="234" priority="61" operator="greaterThanOrEqual">
      <formula>H8276</formula>
    </cfRule>
  </conditionalFormatting>
  <conditionalFormatting sqref="H8317:L8317">
    <cfRule type="cellIs" dxfId="233" priority="60" operator="greaterThanOrEqual">
      <formula>H8276</formula>
    </cfRule>
  </conditionalFormatting>
  <conditionalFormatting sqref="H8318:L8318">
    <cfRule type="cellIs" dxfId="232" priority="59" operator="greaterThanOrEqual">
      <formula>H8276</formula>
    </cfRule>
  </conditionalFormatting>
  <conditionalFormatting sqref="H8387:L8394">
    <cfRule type="expression" dxfId="231" priority="49">
      <formula>(H8371=0)</formula>
    </cfRule>
    <cfRule type="expression" dxfId="230" priority="39">
      <formula>AND(H8371&gt;0, H8387=0)</formula>
    </cfRule>
  </conditionalFormatting>
  <conditionalFormatting sqref="H8397:L8397">
    <cfRule type="cellIs" dxfId="229" priority="47" operator="greaterThanOrEqual">
      <formula>H8362</formula>
    </cfRule>
  </conditionalFormatting>
  <conditionalFormatting sqref="H8398:L8398">
    <cfRule type="cellIs" dxfId="228" priority="46" operator="greaterThanOrEqual">
      <formula>H8362</formula>
    </cfRule>
  </conditionalFormatting>
  <conditionalFormatting sqref="H8399:L8399">
    <cfRule type="cellIs" dxfId="227" priority="45" operator="greaterThanOrEqual">
      <formula>H8362</formula>
    </cfRule>
  </conditionalFormatting>
  <conditionalFormatting sqref="H8400:L8400">
    <cfRule type="cellIs" dxfId="226" priority="44" operator="greaterThanOrEqual">
      <formula>H8362</formula>
    </cfRule>
  </conditionalFormatting>
  <conditionalFormatting sqref="H8401:L8401">
    <cfRule type="cellIs" dxfId="225" priority="43" operator="greaterThanOrEqual">
      <formula>H8362</formula>
    </cfRule>
  </conditionalFormatting>
  <conditionalFormatting sqref="H8402:L8402">
    <cfRule type="cellIs" dxfId="224" priority="42" operator="greaterThanOrEqual">
      <formula>H8362</formula>
    </cfRule>
  </conditionalFormatting>
  <conditionalFormatting sqref="H8403:L8403">
    <cfRule type="cellIs" dxfId="223" priority="41" operator="greaterThanOrEqual">
      <formula>H8362</formula>
    </cfRule>
  </conditionalFormatting>
  <conditionalFormatting sqref="H8404:L8404">
    <cfRule type="cellIs" dxfId="222" priority="40" operator="greaterThanOrEqual">
      <formula>H8362</formula>
    </cfRule>
  </conditionalFormatting>
  <conditionalFormatting sqref="H8473:L8480">
    <cfRule type="expression" dxfId="221" priority="30">
      <formula>(H8457=0)</formula>
    </cfRule>
    <cfRule type="expression" dxfId="220" priority="20">
      <formula>AND(H8457&gt;0, H8473=0)</formula>
    </cfRule>
  </conditionalFormatting>
  <conditionalFormatting sqref="H8483:L8483">
    <cfRule type="cellIs" dxfId="219" priority="28" operator="greaterThanOrEqual">
      <formula>H8448</formula>
    </cfRule>
  </conditionalFormatting>
  <conditionalFormatting sqref="H8484:L8484">
    <cfRule type="cellIs" dxfId="218" priority="27" operator="greaterThanOrEqual">
      <formula>H8448</formula>
    </cfRule>
  </conditionalFormatting>
  <conditionalFormatting sqref="H8485:L8485">
    <cfRule type="cellIs" dxfId="217" priority="26" operator="greaterThanOrEqual">
      <formula>H8448</formula>
    </cfRule>
  </conditionalFormatting>
  <conditionalFormatting sqref="H8486:L8486">
    <cfRule type="cellIs" dxfId="216" priority="25" operator="greaterThanOrEqual">
      <formula>H8448</formula>
    </cfRule>
  </conditionalFormatting>
  <conditionalFormatting sqref="H8487:L8487">
    <cfRule type="cellIs" dxfId="215" priority="24" operator="greaterThanOrEqual">
      <formula>H8448</formula>
    </cfRule>
  </conditionalFormatting>
  <conditionalFormatting sqref="H8488:L8488">
    <cfRule type="cellIs" dxfId="214" priority="23" operator="greaterThanOrEqual">
      <formula>H8448</formula>
    </cfRule>
  </conditionalFormatting>
  <conditionalFormatting sqref="H8489:L8489">
    <cfRule type="cellIs" dxfId="213" priority="22" operator="greaterThanOrEqual">
      <formula>H8448</formula>
    </cfRule>
  </conditionalFormatting>
  <conditionalFormatting sqref="H8490:L8490">
    <cfRule type="cellIs" dxfId="212" priority="21" operator="greaterThanOrEqual">
      <formula>H8448</formula>
    </cfRule>
  </conditionalFormatting>
  <conditionalFormatting sqref="H8559:L8566">
    <cfRule type="expression" dxfId="211" priority="1">
      <formula>AND(H8543&gt;0, H8559=0)</formula>
    </cfRule>
    <cfRule type="expression" dxfId="210" priority="11">
      <formula>(H8543=0)</formula>
    </cfRule>
  </conditionalFormatting>
  <conditionalFormatting sqref="H8569:L8569">
    <cfRule type="cellIs" dxfId="209" priority="9" operator="greaterThanOrEqual">
      <formula>H8534</formula>
    </cfRule>
  </conditionalFormatting>
  <conditionalFormatting sqref="H8570:L8570">
    <cfRule type="cellIs" dxfId="208" priority="8" operator="greaterThanOrEqual">
      <formula>H8534</formula>
    </cfRule>
  </conditionalFormatting>
  <conditionalFormatting sqref="H8571:L8571">
    <cfRule type="cellIs" dxfId="207" priority="7" operator="greaterThanOrEqual">
      <formula>H8534</formula>
    </cfRule>
  </conditionalFormatting>
  <conditionalFormatting sqref="H8572:L8572">
    <cfRule type="cellIs" dxfId="206" priority="6" operator="greaterThanOrEqual">
      <formula>H8534</formula>
    </cfRule>
  </conditionalFormatting>
  <conditionalFormatting sqref="H8573:L8573">
    <cfRule type="cellIs" dxfId="205" priority="5" operator="greaterThanOrEqual">
      <formula>H8534</formula>
    </cfRule>
  </conditionalFormatting>
  <conditionalFormatting sqref="H8574:L8574">
    <cfRule type="cellIs" dxfId="204" priority="4" operator="greaterThanOrEqual">
      <formula>H8534</formula>
    </cfRule>
  </conditionalFormatting>
  <conditionalFormatting sqref="H8575:L8575">
    <cfRule type="cellIs" dxfId="203" priority="3" operator="greaterThanOrEqual">
      <formula>H8534</formula>
    </cfRule>
  </conditionalFormatting>
  <conditionalFormatting sqref="H8576:L8576">
    <cfRule type="cellIs" dxfId="202" priority="2" operator="greaterThanOrEqual">
      <formula>H8534</formula>
    </cfRule>
  </conditionalFormatting>
  <conditionalFormatting sqref="I78:L78">
    <cfRule type="iconSet" priority="2015">
      <iconSet>
        <cfvo type="percent" val="0"/>
        <cfvo type="num" val="0"/>
        <cfvo type="num" val="0" gte="0"/>
      </iconSet>
    </cfRule>
  </conditionalFormatting>
  <conditionalFormatting sqref="I164:L164">
    <cfRule type="iconSet" priority="1878">
      <iconSet>
        <cfvo type="percent" val="0"/>
        <cfvo type="num" val="0"/>
        <cfvo type="num" val="0" gte="0"/>
      </iconSet>
    </cfRule>
  </conditionalFormatting>
  <conditionalFormatting sqref="I250:L250">
    <cfRule type="iconSet" priority="1859">
      <iconSet>
        <cfvo type="percent" val="0"/>
        <cfvo type="num" val="0"/>
        <cfvo type="num" val="0" gte="0"/>
      </iconSet>
    </cfRule>
  </conditionalFormatting>
  <conditionalFormatting sqref="I336:L336">
    <cfRule type="iconSet" priority="1840">
      <iconSet>
        <cfvo type="percent" val="0"/>
        <cfvo type="num" val="0"/>
        <cfvo type="num" val="0" gte="0"/>
      </iconSet>
    </cfRule>
  </conditionalFormatting>
  <conditionalFormatting sqref="I422:L422">
    <cfRule type="iconSet" priority="1821">
      <iconSet>
        <cfvo type="percent" val="0"/>
        <cfvo type="num" val="0"/>
        <cfvo type="num" val="0" gte="0"/>
      </iconSet>
    </cfRule>
  </conditionalFormatting>
  <conditionalFormatting sqref="I508:L508">
    <cfRule type="iconSet" priority="1802">
      <iconSet>
        <cfvo type="percent" val="0"/>
        <cfvo type="num" val="0"/>
        <cfvo type="num" val="0" gte="0"/>
      </iconSet>
    </cfRule>
  </conditionalFormatting>
  <conditionalFormatting sqref="I594:L594">
    <cfRule type="iconSet" priority="1783">
      <iconSet>
        <cfvo type="percent" val="0"/>
        <cfvo type="num" val="0"/>
        <cfvo type="num" val="0" gte="0"/>
      </iconSet>
    </cfRule>
  </conditionalFormatting>
  <conditionalFormatting sqref="I680:L680">
    <cfRule type="iconSet" priority="1764">
      <iconSet>
        <cfvo type="percent" val="0"/>
        <cfvo type="num" val="0"/>
        <cfvo type="num" val="0" gte="0"/>
      </iconSet>
    </cfRule>
  </conditionalFormatting>
  <conditionalFormatting sqref="I766:L766">
    <cfRule type="iconSet" priority="1745">
      <iconSet>
        <cfvo type="percent" val="0"/>
        <cfvo type="num" val="0"/>
        <cfvo type="num" val="0" gte="0"/>
      </iconSet>
    </cfRule>
  </conditionalFormatting>
  <conditionalFormatting sqref="I852:L852">
    <cfRule type="iconSet" priority="1726">
      <iconSet>
        <cfvo type="percent" val="0"/>
        <cfvo type="num" val="0"/>
        <cfvo type="num" val="0" gte="0"/>
      </iconSet>
    </cfRule>
  </conditionalFormatting>
  <conditionalFormatting sqref="I938:L938">
    <cfRule type="iconSet" priority="1707">
      <iconSet>
        <cfvo type="percent" val="0"/>
        <cfvo type="num" val="0"/>
        <cfvo type="num" val="0" gte="0"/>
      </iconSet>
    </cfRule>
  </conditionalFormatting>
  <conditionalFormatting sqref="I1024:L1024">
    <cfRule type="iconSet" priority="1688">
      <iconSet>
        <cfvo type="percent" val="0"/>
        <cfvo type="num" val="0"/>
        <cfvo type="num" val="0" gte="0"/>
      </iconSet>
    </cfRule>
  </conditionalFormatting>
  <conditionalFormatting sqref="I1110:L1110">
    <cfRule type="iconSet" priority="1669">
      <iconSet>
        <cfvo type="percent" val="0"/>
        <cfvo type="num" val="0"/>
        <cfvo type="num" val="0" gte="0"/>
      </iconSet>
    </cfRule>
  </conditionalFormatting>
  <conditionalFormatting sqref="I1196:L1196">
    <cfRule type="iconSet" priority="1650">
      <iconSet>
        <cfvo type="percent" val="0"/>
        <cfvo type="num" val="0"/>
        <cfvo type="num" val="0" gte="0"/>
      </iconSet>
    </cfRule>
  </conditionalFormatting>
  <conditionalFormatting sqref="I1282:L1282">
    <cfRule type="iconSet" priority="1631">
      <iconSet>
        <cfvo type="percent" val="0"/>
        <cfvo type="num" val="0"/>
        <cfvo type="num" val="0" gte="0"/>
      </iconSet>
    </cfRule>
  </conditionalFormatting>
  <conditionalFormatting sqref="I1368:L1368">
    <cfRule type="iconSet" priority="1612">
      <iconSet>
        <cfvo type="percent" val="0"/>
        <cfvo type="num" val="0"/>
        <cfvo type="num" val="0" gte="0"/>
      </iconSet>
    </cfRule>
  </conditionalFormatting>
  <conditionalFormatting sqref="I1454:L1454">
    <cfRule type="iconSet" priority="1593">
      <iconSet>
        <cfvo type="percent" val="0"/>
        <cfvo type="num" val="0"/>
        <cfvo type="num" val="0" gte="0"/>
      </iconSet>
    </cfRule>
  </conditionalFormatting>
  <conditionalFormatting sqref="I1540:L1540">
    <cfRule type="iconSet" priority="1574">
      <iconSet>
        <cfvo type="percent" val="0"/>
        <cfvo type="num" val="0"/>
        <cfvo type="num" val="0" gte="0"/>
      </iconSet>
    </cfRule>
  </conditionalFormatting>
  <conditionalFormatting sqref="I1626:L1626">
    <cfRule type="iconSet" priority="1555">
      <iconSet>
        <cfvo type="percent" val="0"/>
        <cfvo type="num" val="0"/>
        <cfvo type="num" val="0" gte="0"/>
      </iconSet>
    </cfRule>
  </conditionalFormatting>
  <conditionalFormatting sqref="I1712:L1712">
    <cfRule type="iconSet" priority="1536">
      <iconSet>
        <cfvo type="percent" val="0"/>
        <cfvo type="num" val="0"/>
        <cfvo type="num" val="0" gte="0"/>
      </iconSet>
    </cfRule>
  </conditionalFormatting>
  <conditionalFormatting sqref="I1798:L1798">
    <cfRule type="iconSet" priority="1517">
      <iconSet>
        <cfvo type="percent" val="0"/>
        <cfvo type="num" val="0"/>
        <cfvo type="num" val="0" gte="0"/>
      </iconSet>
    </cfRule>
  </conditionalFormatting>
  <conditionalFormatting sqref="I1884:L1884">
    <cfRule type="iconSet" priority="1498">
      <iconSet>
        <cfvo type="percent" val="0"/>
        <cfvo type="num" val="0"/>
        <cfvo type="num" val="0" gte="0"/>
      </iconSet>
    </cfRule>
  </conditionalFormatting>
  <conditionalFormatting sqref="I1970:L1970">
    <cfRule type="iconSet" priority="1479">
      <iconSet>
        <cfvo type="percent" val="0"/>
        <cfvo type="num" val="0"/>
        <cfvo type="num" val="0" gte="0"/>
      </iconSet>
    </cfRule>
  </conditionalFormatting>
  <conditionalFormatting sqref="I2056:L2056">
    <cfRule type="iconSet" priority="1460">
      <iconSet>
        <cfvo type="percent" val="0"/>
        <cfvo type="num" val="0"/>
        <cfvo type="num" val="0" gte="0"/>
      </iconSet>
    </cfRule>
  </conditionalFormatting>
  <conditionalFormatting sqref="I2142:L2142">
    <cfRule type="iconSet" priority="1441">
      <iconSet>
        <cfvo type="percent" val="0"/>
        <cfvo type="num" val="0"/>
        <cfvo type="num" val="0" gte="0"/>
      </iconSet>
    </cfRule>
  </conditionalFormatting>
  <conditionalFormatting sqref="I2228:L2228">
    <cfRule type="iconSet" priority="1422">
      <iconSet>
        <cfvo type="percent" val="0"/>
        <cfvo type="num" val="0"/>
        <cfvo type="num" val="0" gte="0"/>
      </iconSet>
    </cfRule>
  </conditionalFormatting>
  <conditionalFormatting sqref="I2314:L2314">
    <cfRule type="iconSet" priority="1403">
      <iconSet>
        <cfvo type="percent" val="0"/>
        <cfvo type="num" val="0"/>
        <cfvo type="num" val="0" gte="0"/>
      </iconSet>
    </cfRule>
  </conditionalFormatting>
  <conditionalFormatting sqref="I2400:L2400">
    <cfRule type="iconSet" priority="1384">
      <iconSet>
        <cfvo type="percent" val="0"/>
        <cfvo type="num" val="0"/>
        <cfvo type="num" val="0" gte="0"/>
      </iconSet>
    </cfRule>
  </conditionalFormatting>
  <conditionalFormatting sqref="I2486:L2486">
    <cfRule type="iconSet" priority="1365">
      <iconSet>
        <cfvo type="percent" val="0"/>
        <cfvo type="num" val="0"/>
        <cfvo type="num" val="0" gte="0"/>
      </iconSet>
    </cfRule>
  </conditionalFormatting>
  <conditionalFormatting sqref="I2572:L2572">
    <cfRule type="iconSet" priority="1346">
      <iconSet>
        <cfvo type="percent" val="0"/>
        <cfvo type="num" val="0"/>
        <cfvo type="num" val="0" gte="0"/>
      </iconSet>
    </cfRule>
  </conditionalFormatting>
  <conditionalFormatting sqref="I2658:L2658">
    <cfRule type="iconSet" priority="1327">
      <iconSet>
        <cfvo type="percent" val="0"/>
        <cfvo type="num" val="0"/>
        <cfvo type="num" val="0" gte="0"/>
      </iconSet>
    </cfRule>
  </conditionalFormatting>
  <conditionalFormatting sqref="I2744:L2744">
    <cfRule type="iconSet" priority="1308">
      <iconSet>
        <cfvo type="percent" val="0"/>
        <cfvo type="num" val="0"/>
        <cfvo type="num" val="0" gte="0"/>
      </iconSet>
    </cfRule>
  </conditionalFormatting>
  <conditionalFormatting sqref="I2830:L2830">
    <cfRule type="iconSet" priority="1289">
      <iconSet>
        <cfvo type="percent" val="0"/>
        <cfvo type="num" val="0"/>
        <cfvo type="num" val="0" gte="0"/>
      </iconSet>
    </cfRule>
  </conditionalFormatting>
  <conditionalFormatting sqref="I2916:L2916">
    <cfRule type="iconSet" priority="1270">
      <iconSet>
        <cfvo type="percent" val="0"/>
        <cfvo type="num" val="0"/>
        <cfvo type="num" val="0" gte="0"/>
      </iconSet>
    </cfRule>
  </conditionalFormatting>
  <conditionalFormatting sqref="I3002:L3002">
    <cfRule type="iconSet" priority="1251">
      <iconSet>
        <cfvo type="percent" val="0"/>
        <cfvo type="num" val="0"/>
        <cfvo type="num" val="0" gte="0"/>
      </iconSet>
    </cfRule>
  </conditionalFormatting>
  <conditionalFormatting sqref="I3088:L3088">
    <cfRule type="iconSet" priority="1232">
      <iconSet>
        <cfvo type="percent" val="0"/>
        <cfvo type="num" val="0"/>
        <cfvo type="num" val="0" gte="0"/>
      </iconSet>
    </cfRule>
  </conditionalFormatting>
  <conditionalFormatting sqref="I3174:L3174">
    <cfRule type="iconSet" priority="1213">
      <iconSet>
        <cfvo type="percent" val="0"/>
        <cfvo type="num" val="0"/>
        <cfvo type="num" val="0" gte="0"/>
      </iconSet>
    </cfRule>
  </conditionalFormatting>
  <conditionalFormatting sqref="I3260:L3260">
    <cfRule type="iconSet" priority="1194">
      <iconSet>
        <cfvo type="percent" val="0"/>
        <cfvo type="num" val="0"/>
        <cfvo type="num" val="0" gte="0"/>
      </iconSet>
    </cfRule>
  </conditionalFormatting>
  <conditionalFormatting sqref="I3346:L3346">
    <cfRule type="iconSet" priority="1175">
      <iconSet>
        <cfvo type="percent" val="0"/>
        <cfvo type="num" val="0"/>
        <cfvo type="num" val="0" gte="0"/>
      </iconSet>
    </cfRule>
  </conditionalFormatting>
  <conditionalFormatting sqref="I3432:L3432">
    <cfRule type="iconSet" priority="1156">
      <iconSet>
        <cfvo type="percent" val="0"/>
        <cfvo type="num" val="0"/>
        <cfvo type="num" val="0" gte="0"/>
      </iconSet>
    </cfRule>
  </conditionalFormatting>
  <conditionalFormatting sqref="I3518:L3518">
    <cfRule type="iconSet" priority="1137">
      <iconSet>
        <cfvo type="percent" val="0"/>
        <cfvo type="num" val="0"/>
        <cfvo type="num" val="0" gte="0"/>
      </iconSet>
    </cfRule>
  </conditionalFormatting>
  <conditionalFormatting sqref="I3604:L3604">
    <cfRule type="iconSet" priority="1118">
      <iconSet>
        <cfvo type="percent" val="0"/>
        <cfvo type="num" val="0"/>
        <cfvo type="num" val="0" gte="0"/>
      </iconSet>
    </cfRule>
  </conditionalFormatting>
  <conditionalFormatting sqref="I3690:L3690">
    <cfRule type="iconSet" priority="1099">
      <iconSet>
        <cfvo type="percent" val="0"/>
        <cfvo type="num" val="0"/>
        <cfvo type="num" val="0" gte="0"/>
      </iconSet>
    </cfRule>
  </conditionalFormatting>
  <conditionalFormatting sqref="I3776:L3776">
    <cfRule type="iconSet" priority="1080">
      <iconSet>
        <cfvo type="percent" val="0"/>
        <cfvo type="num" val="0"/>
        <cfvo type="num" val="0" gte="0"/>
      </iconSet>
    </cfRule>
  </conditionalFormatting>
  <conditionalFormatting sqref="I3862:L3862">
    <cfRule type="iconSet" priority="1061">
      <iconSet>
        <cfvo type="percent" val="0"/>
        <cfvo type="num" val="0"/>
        <cfvo type="num" val="0" gte="0"/>
      </iconSet>
    </cfRule>
  </conditionalFormatting>
  <conditionalFormatting sqref="I3948:L3948">
    <cfRule type="iconSet" priority="1042">
      <iconSet>
        <cfvo type="percent" val="0"/>
        <cfvo type="num" val="0"/>
        <cfvo type="num" val="0" gte="0"/>
      </iconSet>
    </cfRule>
  </conditionalFormatting>
  <conditionalFormatting sqref="I4034:L4034">
    <cfRule type="iconSet" priority="1023">
      <iconSet>
        <cfvo type="percent" val="0"/>
        <cfvo type="num" val="0"/>
        <cfvo type="num" val="0" gte="0"/>
      </iconSet>
    </cfRule>
  </conditionalFormatting>
  <conditionalFormatting sqref="I4120:L4120">
    <cfRule type="iconSet" priority="1004">
      <iconSet>
        <cfvo type="percent" val="0"/>
        <cfvo type="num" val="0"/>
        <cfvo type="num" val="0" gte="0"/>
      </iconSet>
    </cfRule>
  </conditionalFormatting>
  <conditionalFormatting sqref="I4206:L4206">
    <cfRule type="iconSet" priority="985">
      <iconSet>
        <cfvo type="percent" val="0"/>
        <cfvo type="num" val="0"/>
        <cfvo type="num" val="0" gte="0"/>
      </iconSet>
    </cfRule>
  </conditionalFormatting>
  <conditionalFormatting sqref="I4292:L4292">
    <cfRule type="iconSet" priority="966">
      <iconSet>
        <cfvo type="percent" val="0"/>
        <cfvo type="num" val="0"/>
        <cfvo type="num" val="0" gte="0"/>
      </iconSet>
    </cfRule>
  </conditionalFormatting>
  <conditionalFormatting sqref="I4378:L4378">
    <cfRule type="iconSet" priority="947">
      <iconSet>
        <cfvo type="percent" val="0"/>
        <cfvo type="num" val="0"/>
        <cfvo type="num" val="0" gte="0"/>
      </iconSet>
    </cfRule>
  </conditionalFormatting>
  <conditionalFormatting sqref="I4464:L4464">
    <cfRule type="iconSet" priority="928">
      <iconSet>
        <cfvo type="percent" val="0"/>
        <cfvo type="num" val="0"/>
        <cfvo type="num" val="0" gte="0"/>
      </iconSet>
    </cfRule>
  </conditionalFormatting>
  <conditionalFormatting sqref="I4550:L4550">
    <cfRule type="iconSet" priority="909">
      <iconSet>
        <cfvo type="percent" val="0"/>
        <cfvo type="num" val="0"/>
        <cfvo type="num" val="0" gte="0"/>
      </iconSet>
    </cfRule>
  </conditionalFormatting>
  <conditionalFormatting sqref="I4636:L4636">
    <cfRule type="iconSet" priority="890">
      <iconSet>
        <cfvo type="percent" val="0"/>
        <cfvo type="num" val="0"/>
        <cfvo type="num" val="0" gte="0"/>
      </iconSet>
    </cfRule>
  </conditionalFormatting>
  <conditionalFormatting sqref="I4722:L4722">
    <cfRule type="iconSet" priority="871">
      <iconSet>
        <cfvo type="percent" val="0"/>
        <cfvo type="num" val="0"/>
        <cfvo type="num" val="0" gte="0"/>
      </iconSet>
    </cfRule>
  </conditionalFormatting>
  <conditionalFormatting sqref="I4808:L4808">
    <cfRule type="iconSet" priority="852">
      <iconSet>
        <cfvo type="percent" val="0"/>
        <cfvo type="num" val="0"/>
        <cfvo type="num" val="0" gte="0"/>
      </iconSet>
    </cfRule>
  </conditionalFormatting>
  <conditionalFormatting sqref="I4894:L4894">
    <cfRule type="iconSet" priority="833">
      <iconSet>
        <cfvo type="percent" val="0"/>
        <cfvo type="num" val="0"/>
        <cfvo type="num" val="0" gte="0"/>
      </iconSet>
    </cfRule>
  </conditionalFormatting>
  <conditionalFormatting sqref="I4980:L4980">
    <cfRule type="iconSet" priority="814">
      <iconSet>
        <cfvo type="percent" val="0"/>
        <cfvo type="num" val="0"/>
        <cfvo type="num" val="0" gte="0"/>
      </iconSet>
    </cfRule>
  </conditionalFormatting>
  <conditionalFormatting sqref="I5066:L5066">
    <cfRule type="iconSet" priority="795">
      <iconSet>
        <cfvo type="percent" val="0"/>
        <cfvo type="num" val="0"/>
        <cfvo type="num" val="0" gte="0"/>
      </iconSet>
    </cfRule>
  </conditionalFormatting>
  <conditionalFormatting sqref="I5152:L5152">
    <cfRule type="iconSet" priority="776">
      <iconSet>
        <cfvo type="percent" val="0"/>
        <cfvo type="num" val="0"/>
        <cfvo type="num" val="0" gte="0"/>
      </iconSet>
    </cfRule>
  </conditionalFormatting>
  <conditionalFormatting sqref="I5238:L5238">
    <cfRule type="iconSet" priority="757">
      <iconSet>
        <cfvo type="percent" val="0"/>
        <cfvo type="num" val="0"/>
        <cfvo type="num" val="0" gte="0"/>
      </iconSet>
    </cfRule>
  </conditionalFormatting>
  <conditionalFormatting sqref="I5324:L5324">
    <cfRule type="iconSet" priority="738">
      <iconSet>
        <cfvo type="percent" val="0"/>
        <cfvo type="num" val="0"/>
        <cfvo type="num" val="0" gte="0"/>
      </iconSet>
    </cfRule>
  </conditionalFormatting>
  <conditionalFormatting sqref="I5410:L5410">
    <cfRule type="iconSet" priority="719">
      <iconSet>
        <cfvo type="percent" val="0"/>
        <cfvo type="num" val="0"/>
        <cfvo type="num" val="0" gte="0"/>
      </iconSet>
    </cfRule>
  </conditionalFormatting>
  <conditionalFormatting sqref="I5496:L5496">
    <cfRule type="iconSet" priority="700">
      <iconSet>
        <cfvo type="percent" val="0"/>
        <cfvo type="num" val="0"/>
        <cfvo type="num" val="0" gte="0"/>
      </iconSet>
    </cfRule>
  </conditionalFormatting>
  <conditionalFormatting sqref="I5582:L5582">
    <cfRule type="iconSet" priority="681">
      <iconSet>
        <cfvo type="percent" val="0"/>
        <cfvo type="num" val="0"/>
        <cfvo type="num" val="0" gte="0"/>
      </iconSet>
    </cfRule>
  </conditionalFormatting>
  <conditionalFormatting sqref="I5668:L5668">
    <cfRule type="iconSet" priority="662">
      <iconSet>
        <cfvo type="percent" val="0"/>
        <cfvo type="num" val="0"/>
        <cfvo type="num" val="0" gte="0"/>
      </iconSet>
    </cfRule>
  </conditionalFormatting>
  <conditionalFormatting sqref="I5754:L5754">
    <cfRule type="iconSet" priority="643">
      <iconSet>
        <cfvo type="percent" val="0"/>
        <cfvo type="num" val="0"/>
        <cfvo type="num" val="0" gte="0"/>
      </iconSet>
    </cfRule>
  </conditionalFormatting>
  <conditionalFormatting sqref="I5840:L5840">
    <cfRule type="iconSet" priority="624">
      <iconSet>
        <cfvo type="percent" val="0"/>
        <cfvo type="num" val="0"/>
        <cfvo type="num" val="0" gte="0"/>
      </iconSet>
    </cfRule>
  </conditionalFormatting>
  <conditionalFormatting sqref="I5926:L5926">
    <cfRule type="iconSet" priority="605">
      <iconSet>
        <cfvo type="percent" val="0"/>
        <cfvo type="num" val="0"/>
        <cfvo type="num" val="0" gte="0"/>
      </iconSet>
    </cfRule>
  </conditionalFormatting>
  <conditionalFormatting sqref="I6012:L6012">
    <cfRule type="iconSet" priority="586">
      <iconSet>
        <cfvo type="percent" val="0"/>
        <cfvo type="num" val="0"/>
        <cfvo type="num" val="0" gte="0"/>
      </iconSet>
    </cfRule>
  </conditionalFormatting>
  <conditionalFormatting sqref="I6098:L6098">
    <cfRule type="iconSet" priority="567">
      <iconSet>
        <cfvo type="percent" val="0"/>
        <cfvo type="num" val="0"/>
        <cfvo type="num" val="0" gte="0"/>
      </iconSet>
    </cfRule>
  </conditionalFormatting>
  <conditionalFormatting sqref="I6184:L6184">
    <cfRule type="iconSet" priority="548">
      <iconSet>
        <cfvo type="percent" val="0"/>
        <cfvo type="num" val="0"/>
        <cfvo type="num" val="0" gte="0"/>
      </iconSet>
    </cfRule>
  </conditionalFormatting>
  <conditionalFormatting sqref="I6270:L6270">
    <cfRule type="iconSet" priority="529">
      <iconSet>
        <cfvo type="percent" val="0"/>
        <cfvo type="num" val="0"/>
        <cfvo type="num" val="0" gte="0"/>
      </iconSet>
    </cfRule>
  </conditionalFormatting>
  <conditionalFormatting sqref="I6356:L6356">
    <cfRule type="iconSet" priority="510">
      <iconSet>
        <cfvo type="percent" val="0"/>
        <cfvo type="num" val="0"/>
        <cfvo type="num" val="0" gte="0"/>
      </iconSet>
    </cfRule>
  </conditionalFormatting>
  <conditionalFormatting sqref="I6442:L6442">
    <cfRule type="iconSet" priority="491">
      <iconSet>
        <cfvo type="percent" val="0"/>
        <cfvo type="num" val="0"/>
        <cfvo type="num" val="0" gte="0"/>
      </iconSet>
    </cfRule>
  </conditionalFormatting>
  <conditionalFormatting sqref="I6528:L6528">
    <cfRule type="iconSet" priority="472">
      <iconSet>
        <cfvo type="percent" val="0"/>
        <cfvo type="num" val="0"/>
        <cfvo type="num" val="0" gte="0"/>
      </iconSet>
    </cfRule>
  </conditionalFormatting>
  <conditionalFormatting sqref="I6614:L6614">
    <cfRule type="iconSet" priority="453">
      <iconSet>
        <cfvo type="percent" val="0"/>
        <cfvo type="num" val="0"/>
        <cfvo type="num" val="0" gte="0"/>
      </iconSet>
    </cfRule>
  </conditionalFormatting>
  <conditionalFormatting sqref="I6700:L6700">
    <cfRule type="iconSet" priority="434">
      <iconSet>
        <cfvo type="percent" val="0"/>
        <cfvo type="num" val="0"/>
        <cfvo type="num" val="0" gte="0"/>
      </iconSet>
    </cfRule>
  </conditionalFormatting>
  <conditionalFormatting sqref="I6786:L6786">
    <cfRule type="iconSet" priority="415">
      <iconSet>
        <cfvo type="percent" val="0"/>
        <cfvo type="num" val="0"/>
        <cfvo type="num" val="0" gte="0"/>
      </iconSet>
    </cfRule>
  </conditionalFormatting>
  <conditionalFormatting sqref="I6872:L6872">
    <cfRule type="iconSet" priority="396">
      <iconSet>
        <cfvo type="percent" val="0"/>
        <cfvo type="num" val="0"/>
        <cfvo type="num" val="0" gte="0"/>
      </iconSet>
    </cfRule>
  </conditionalFormatting>
  <conditionalFormatting sqref="I6958:L6958">
    <cfRule type="iconSet" priority="377">
      <iconSet>
        <cfvo type="percent" val="0"/>
        <cfvo type="num" val="0"/>
        <cfvo type="num" val="0" gte="0"/>
      </iconSet>
    </cfRule>
  </conditionalFormatting>
  <conditionalFormatting sqref="I7044:L7044">
    <cfRule type="iconSet" priority="358">
      <iconSet>
        <cfvo type="percent" val="0"/>
        <cfvo type="num" val="0"/>
        <cfvo type="num" val="0" gte="0"/>
      </iconSet>
    </cfRule>
  </conditionalFormatting>
  <conditionalFormatting sqref="I7130:L7130">
    <cfRule type="iconSet" priority="339">
      <iconSet>
        <cfvo type="percent" val="0"/>
        <cfvo type="num" val="0"/>
        <cfvo type="num" val="0" gte="0"/>
      </iconSet>
    </cfRule>
  </conditionalFormatting>
  <conditionalFormatting sqref="I7216:L7216">
    <cfRule type="iconSet" priority="320">
      <iconSet>
        <cfvo type="percent" val="0"/>
        <cfvo type="num" val="0"/>
        <cfvo type="num" val="0" gte="0"/>
      </iconSet>
    </cfRule>
  </conditionalFormatting>
  <conditionalFormatting sqref="I7302:L7302">
    <cfRule type="iconSet" priority="301">
      <iconSet>
        <cfvo type="percent" val="0"/>
        <cfvo type="num" val="0"/>
        <cfvo type="num" val="0" gte="0"/>
      </iconSet>
    </cfRule>
  </conditionalFormatting>
  <conditionalFormatting sqref="I7388:L7388">
    <cfRule type="iconSet" priority="282">
      <iconSet>
        <cfvo type="percent" val="0"/>
        <cfvo type="num" val="0"/>
        <cfvo type="num" val="0" gte="0"/>
      </iconSet>
    </cfRule>
  </conditionalFormatting>
  <conditionalFormatting sqref="I7474:L7474">
    <cfRule type="iconSet" priority="263">
      <iconSet>
        <cfvo type="percent" val="0"/>
        <cfvo type="num" val="0"/>
        <cfvo type="num" val="0" gte="0"/>
      </iconSet>
    </cfRule>
  </conditionalFormatting>
  <conditionalFormatting sqref="I7560:L7560">
    <cfRule type="iconSet" priority="244">
      <iconSet>
        <cfvo type="percent" val="0"/>
        <cfvo type="num" val="0"/>
        <cfvo type="num" val="0" gte="0"/>
      </iconSet>
    </cfRule>
  </conditionalFormatting>
  <conditionalFormatting sqref="I7646:L7646">
    <cfRule type="iconSet" priority="225">
      <iconSet>
        <cfvo type="percent" val="0"/>
        <cfvo type="num" val="0"/>
        <cfvo type="num" val="0" gte="0"/>
      </iconSet>
    </cfRule>
  </conditionalFormatting>
  <conditionalFormatting sqref="I7732:L7732">
    <cfRule type="iconSet" priority="206">
      <iconSet>
        <cfvo type="percent" val="0"/>
        <cfvo type="num" val="0"/>
        <cfvo type="num" val="0" gte="0"/>
      </iconSet>
    </cfRule>
  </conditionalFormatting>
  <conditionalFormatting sqref="I7818:L7818">
    <cfRule type="iconSet" priority="187">
      <iconSet>
        <cfvo type="percent" val="0"/>
        <cfvo type="num" val="0"/>
        <cfvo type="num" val="0" gte="0"/>
      </iconSet>
    </cfRule>
  </conditionalFormatting>
  <conditionalFormatting sqref="I7904:L7904">
    <cfRule type="iconSet" priority="168">
      <iconSet>
        <cfvo type="percent" val="0"/>
        <cfvo type="num" val="0"/>
        <cfvo type="num" val="0" gte="0"/>
      </iconSet>
    </cfRule>
  </conditionalFormatting>
  <conditionalFormatting sqref="I7990:L7990">
    <cfRule type="iconSet" priority="149">
      <iconSet>
        <cfvo type="percent" val="0"/>
        <cfvo type="num" val="0"/>
        <cfvo type="num" val="0" gte="0"/>
      </iconSet>
    </cfRule>
  </conditionalFormatting>
  <conditionalFormatting sqref="I8076:L8076">
    <cfRule type="iconSet" priority="130">
      <iconSet>
        <cfvo type="percent" val="0"/>
        <cfvo type="num" val="0"/>
        <cfvo type="num" val="0" gte="0"/>
      </iconSet>
    </cfRule>
  </conditionalFormatting>
  <conditionalFormatting sqref="I8162:L8162">
    <cfRule type="iconSet" priority="111">
      <iconSet>
        <cfvo type="percent" val="0"/>
        <cfvo type="num" val="0"/>
        <cfvo type="num" val="0" gte="0"/>
      </iconSet>
    </cfRule>
  </conditionalFormatting>
  <conditionalFormatting sqref="I8248:L8248">
    <cfRule type="iconSet" priority="92">
      <iconSet>
        <cfvo type="percent" val="0"/>
        <cfvo type="num" val="0"/>
        <cfvo type="num" val="0" gte="0"/>
      </iconSet>
    </cfRule>
  </conditionalFormatting>
  <conditionalFormatting sqref="I8334:L8334">
    <cfRule type="iconSet" priority="73">
      <iconSet>
        <cfvo type="percent" val="0"/>
        <cfvo type="num" val="0"/>
        <cfvo type="num" val="0" gte="0"/>
      </iconSet>
    </cfRule>
  </conditionalFormatting>
  <conditionalFormatting sqref="I8420:L8420">
    <cfRule type="iconSet" priority="54">
      <iconSet>
        <cfvo type="percent" val="0"/>
        <cfvo type="num" val="0"/>
        <cfvo type="num" val="0" gte="0"/>
      </iconSet>
    </cfRule>
  </conditionalFormatting>
  <conditionalFormatting sqref="I8506:L8506">
    <cfRule type="iconSet" priority="35">
      <iconSet>
        <cfvo type="percent" val="0"/>
        <cfvo type="num" val="0"/>
        <cfvo type="num" val="0" gte="0"/>
      </iconSet>
    </cfRule>
  </conditionalFormatting>
  <conditionalFormatting sqref="I8592:L8592">
    <cfRule type="iconSet" priority="16">
      <iconSet>
        <cfvo type="percent" val="0"/>
        <cfvo type="num" val="0"/>
        <cfvo type="num" val="0" gte="0"/>
      </iconSet>
    </cfRule>
  </conditionalFormatting>
  <conditionalFormatting sqref="J7">
    <cfRule type="expression" dxfId="201" priority="2016">
      <formula>(J7 = "No")</formula>
    </cfRule>
  </conditionalFormatting>
  <conditionalFormatting sqref="J93">
    <cfRule type="expression" dxfId="200" priority="1879">
      <formula>(J93 = "No")</formula>
    </cfRule>
  </conditionalFormatting>
  <conditionalFormatting sqref="J179">
    <cfRule type="expression" dxfId="199" priority="1860">
      <formula>(J179 = "No")</formula>
    </cfRule>
  </conditionalFormatting>
  <conditionalFormatting sqref="J265">
    <cfRule type="expression" dxfId="198" priority="1841">
      <formula>(J265 = "No")</formula>
    </cfRule>
  </conditionalFormatting>
  <conditionalFormatting sqref="J351">
    <cfRule type="expression" dxfId="197" priority="1822">
      <formula>(J351 = "No")</formula>
    </cfRule>
  </conditionalFormatting>
  <conditionalFormatting sqref="J437">
    <cfRule type="expression" dxfId="196" priority="1803">
      <formula>(J437 = "No")</formula>
    </cfRule>
  </conditionalFormatting>
  <conditionalFormatting sqref="J523">
    <cfRule type="expression" dxfId="195" priority="1784">
      <formula>(J523 = "No")</formula>
    </cfRule>
  </conditionalFormatting>
  <conditionalFormatting sqref="J609">
    <cfRule type="expression" dxfId="194" priority="1765">
      <formula>(J609 = "No")</formula>
    </cfRule>
  </conditionalFormatting>
  <conditionalFormatting sqref="J695">
    <cfRule type="expression" dxfId="193" priority="1746">
      <formula>(J695 = "No")</formula>
    </cfRule>
  </conditionalFormatting>
  <conditionalFormatting sqref="J781">
    <cfRule type="expression" dxfId="192" priority="1727">
      <formula>(J781 = "No")</formula>
    </cfRule>
  </conditionalFormatting>
  <conditionalFormatting sqref="J867">
    <cfRule type="expression" dxfId="191" priority="1708">
      <formula>(J867 = "No")</formula>
    </cfRule>
  </conditionalFormatting>
  <conditionalFormatting sqref="J953">
    <cfRule type="expression" dxfId="190" priority="1689">
      <formula>(J953 = "No")</formula>
    </cfRule>
  </conditionalFormatting>
  <conditionalFormatting sqref="J1039">
    <cfRule type="expression" dxfId="189" priority="1670">
      <formula>(J1039 = "No")</formula>
    </cfRule>
  </conditionalFormatting>
  <conditionalFormatting sqref="J1125">
    <cfRule type="expression" dxfId="188" priority="1651">
      <formula>(J1125 = "No")</formula>
    </cfRule>
  </conditionalFormatting>
  <conditionalFormatting sqref="J1211">
    <cfRule type="expression" dxfId="187" priority="1632">
      <formula>(J1211 = "No")</formula>
    </cfRule>
  </conditionalFormatting>
  <conditionalFormatting sqref="J1297">
    <cfRule type="expression" dxfId="186" priority="1613">
      <formula>(J1297 = "No")</formula>
    </cfRule>
  </conditionalFormatting>
  <conditionalFormatting sqref="J1383">
    <cfRule type="expression" dxfId="185" priority="1594">
      <formula>(J1383 = "No")</formula>
    </cfRule>
  </conditionalFormatting>
  <conditionalFormatting sqref="J1469">
    <cfRule type="expression" dxfId="184" priority="1575">
      <formula>(J1469 = "No")</formula>
    </cfRule>
  </conditionalFormatting>
  <conditionalFormatting sqref="J1555">
    <cfRule type="expression" dxfId="183" priority="1556">
      <formula>(J1555 = "No")</formula>
    </cfRule>
  </conditionalFormatting>
  <conditionalFormatting sqref="J1641">
    <cfRule type="expression" dxfId="182" priority="1537">
      <formula>(J1641 = "No")</formula>
    </cfRule>
  </conditionalFormatting>
  <conditionalFormatting sqref="J1727">
    <cfRule type="expression" dxfId="181" priority="1518">
      <formula>(J1727 = "No")</formula>
    </cfRule>
  </conditionalFormatting>
  <conditionalFormatting sqref="J1813">
    <cfRule type="expression" dxfId="180" priority="1499">
      <formula>(J1813 = "No")</formula>
    </cfRule>
  </conditionalFormatting>
  <conditionalFormatting sqref="J1899">
    <cfRule type="expression" dxfId="179" priority="1480">
      <formula>(J1899 = "No")</formula>
    </cfRule>
  </conditionalFormatting>
  <conditionalFormatting sqref="J1985">
    <cfRule type="expression" dxfId="178" priority="1461">
      <formula>(J1985 = "No")</formula>
    </cfRule>
  </conditionalFormatting>
  <conditionalFormatting sqref="J2071">
    <cfRule type="expression" dxfId="177" priority="1442">
      <formula>(J2071 = "No")</formula>
    </cfRule>
  </conditionalFormatting>
  <conditionalFormatting sqref="J2157">
    <cfRule type="expression" dxfId="176" priority="1423">
      <formula>(J2157 = "No")</formula>
    </cfRule>
  </conditionalFormatting>
  <conditionalFormatting sqref="J2243">
    <cfRule type="expression" dxfId="175" priority="1404">
      <formula>(J2243 = "No")</formula>
    </cfRule>
  </conditionalFormatting>
  <conditionalFormatting sqref="J2329">
    <cfRule type="expression" dxfId="174" priority="1385">
      <formula>(J2329 = "No")</formula>
    </cfRule>
  </conditionalFormatting>
  <conditionalFormatting sqref="J2415">
    <cfRule type="expression" dxfId="173" priority="1366">
      <formula>(J2415 = "No")</formula>
    </cfRule>
  </conditionalFormatting>
  <conditionalFormatting sqref="J2501">
    <cfRule type="expression" dxfId="172" priority="1347">
      <formula>(J2501 = "No")</formula>
    </cfRule>
  </conditionalFormatting>
  <conditionalFormatting sqref="J2587">
    <cfRule type="expression" dxfId="171" priority="1328">
      <formula>(J2587 = "No")</formula>
    </cfRule>
  </conditionalFormatting>
  <conditionalFormatting sqref="J2673">
    <cfRule type="expression" dxfId="170" priority="1309">
      <formula>(J2673 = "No")</formula>
    </cfRule>
  </conditionalFormatting>
  <conditionalFormatting sqref="J2759">
    <cfRule type="expression" dxfId="169" priority="1290">
      <formula>(J2759 = "No")</formula>
    </cfRule>
  </conditionalFormatting>
  <conditionalFormatting sqref="J2845">
    <cfRule type="expression" dxfId="168" priority="1271">
      <formula>(J2845 = "No")</formula>
    </cfRule>
  </conditionalFormatting>
  <conditionalFormatting sqref="J2931">
    <cfRule type="expression" dxfId="167" priority="1252">
      <formula>(J2931 = "No")</formula>
    </cfRule>
  </conditionalFormatting>
  <conditionalFormatting sqref="J3017">
    <cfRule type="expression" dxfId="166" priority="1233">
      <formula>(J3017 = "No")</formula>
    </cfRule>
  </conditionalFormatting>
  <conditionalFormatting sqref="J3103">
    <cfRule type="expression" dxfId="165" priority="1214">
      <formula>(J3103 = "No")</formula>
    </cfRule>
  </conditionalFormatting>
  <conditionalFormatting sqref="J3189">
    <cfRule type="expression" dxfId="164" priority="1195">
      <formula>(J3189 = "No")</formula>
    </cfRule>
  </conditionalFormatting>
  <conditionalFormatting sqref="J3275">
    <cfRule type="expression" dxfId="163" priority="1176">
      <formula>(J3275 = "No")</formula>
    </cfRule>
  </conditionalFormatting>
  <conditionalFormatting sqref="J3361">
    <cfRule type="expression" dxfId="162" priority="1157">
      <formula>(J3361 = "No")</formula>
    </cfRule>
  </conditionalFormatting>
  <conditionalFormatting sqref="J3447">
    <cfRule type="expression" dxfId="161" priority="1138">
      <formula>(J3447 = "No")</formula>
    </cfRule>
  </conditionalFormatting>
  <conditionalFormatting sqref="J3533">
    <cfRule type="expression" dxfId="160" priority="1119">
      <formula>(J3533 = "No")</formula>
    </cfRule>
  </conditionalFormatting>
  <conditionalFormatting sqref="J3619">
    <cfRule type="expression" dxfId="159" priority="1100">
      <formula>(J3619 = "No")</formula>
    </cfRule>
  </conditionalFormatting>
  <conditionalFormatting sqref="J3705">
    <cfRule type="expression" dxfId="158" priority="1081">
      <formula>(J3705 = "No")</formula>
    </cfRule>
  </conditionalFormatting>
  <conditionalFormatting sqref="J3791">
    <cfRule type="expression" dxfId="157" priority="1062">
      <formula>(J3791 = "No")</formula>
    </cfRule>
  </conditionalFormatting>
  <conditionalFormatting sqref="J3877">
    <cfRule type="expression" dxfId="156" priority="1043">
      <formula>(J3877 = "No")</formula>
    </cfRule>
  </conditionalFormatting>
  <conditionalFormatting sqref="J3963">
    <cfRule type="expression" dxfId="155" priority="1024">
      <formula>(J3963 = "No")</formula>
    </cfRule>
  </conditionalFormatting>
  <conditionalFormatting sqref="J4049">
    <cfRule type="expression" dxfId="154" priority="1005">
      <formula>(J4049 = "No")</formula>
    </cfRule>
  </conditionalFormatting>
  <conditionalFormatting sqref="J4135">
    <cfRule type="expression" dxfId="153" priority="986">
      <formula>(J4135 = "No")</formula>
    </cfRule>
  </conditionalFormatting>
  <conditionalFormatting sqref="J4221">
    <cfRule type="expression" dxfId="152" priority="967">
      <formula>(J4221 = "No")</formula>
    </cfRule>
  </conditionalFormatting>
  <conditionalFormatting sqref="J4307">
    <cfRule type="expression" dxfId="151" priority="948">
      <formula>(J4307 = "No")</formula>
    </cfRule>
  </conditionalFormatting>
  <conditionalFormatting sqref="J4393">
    <cfRule type="expression" dxfId="150" priority="929">
      <formula>(J4393 = "No")</formula>
    </cfRule>
  </conditionalFormatting>
  <conditionalFormatting sqref="J4479">
    <cfRule type="expression" dxfId="149" priority="910">
      <formula>(J4479 = "No")</formula>
    </cfRule>
  </conditionalFormatting>
  <conditionalFormatting sqref="J4565">
    <cfRule type="expression" dxfId="148" priority="891">
      <formula>(J4565 = "No")</formula>
    </cfRule>
  </conditionalFormatting>
  <conditionalFormatting sqref="J4651">
    <cfRule type="expression" dxfId="147" priority="872">
      <formula>(J4651 = "No")</formula>
    </cfRule>
  </conditionalFormatting>
  <conditionalFormatting sqref="J4737">
    <cfRule type="expression" dxfId="146" priority="853">
      <formula>(J4737 = "No")</formula>
    </cfRule>
  </conditionalFormatting>
  <conditionalFormatting sqref="J4823">
    <cfRule type="expression" dxfId="145" priority="834">
      <formula>(J4823 = "No")</formula>
    </cfRule>
  </conditionalFormatting>
  <conditionalFormatting sqref="J4909">
    <cfRule type="expression" dxfId="144" priority="815">
      <formula>(J4909 = "No")</formula>
    </cfRule>
  </conditionalFormatting>
  <conditionalFormatting sqref="J4995">
    <cfRule type="expression" dxfId="143" priority="796">
      <formula>(J4995 = "No")</formula>
    </cfRule>
  </conditionalFormatting>
  <conditionalFormatting sqref="J5081">
    <cfRule type="expression" dxfId="142" priority="777">
      <formula>(J5081 = "No")</formula>
    </cfRule>
  </conditionalFormatting>
  <conditionalFormatting sqref="J5167">
    <cfRule type="expression" dxfId="141" priority="758">
      <formula>(J5167 = "No")</formula>
    </cfRule>
  </conditionalFormatting>
  <conditionalFormatting sqref="J5253">
    <cfRule type="expression" dxfId="140" priority="739">
      <formula>(J5253 = "No")</formula>
    </cfRule>
  </conditionalFormatting>
  <conditionalFormatting sqref="J5339">
    <cfRule type="expression" dxfId="139" priority="720">
      <formula>(J5339 = "No")</formula>
    </cfRule>
  </conditionalFormatting>
  <conditionalFormatting sqref="J5425">
    <cfRule type="expression" dxfId="138" priority="701">
      <formula>(J5425 = "No")</formula>
    </cfRule>
  </conditionalFormatting>
  <conditionalFormatting sqref="J5511">
    <cfRule type="expression" dxfId="137" priority="682">
      <formula>(J5511 = "No")</formula>
    </cfRule>
  </conditionalFormatting>
  <conditionalFormatting sqref="J5597">
    <cfRule type="expression" dxfId="136" priority="663">
      <formula>(J5597 = "No")</formula>
    </cfRule>
  </conditionalFormatting>
  <conditionalFormatting sqref="J5683">
    <cfRule type="expression" dxfId="135" priority="644">
      <formula>(J5683 = "No")</formula>
    </cfRule>
  </conditionalFormatting>
  <conditionalFormatting sqref="J5769">
    <cfRule type="expression" dxfId="134" priority="625">
      <formula>(J5769 = "No")</formula>
    </cfRule>
  </conditionalFormatting>
  <conditionalFormatting sqref="J5855">
    <cfRule type="expression" dxfId="133" priority="606">
      <formula>(J5855 = "No")</formula>
    </cfRule>
  </conditionalFormatting>
  <conditionalFormatting sqref="J5941">
    <cfRule type="expression" dxfId="132" priority="587">
      <formula>(J5941 = "No")</formula>
    </cfRule>
  </conditionalFormatting>
  <conditionalFormatting sqref="J6027">
    <cfRule type="expression" dxfId="131" priority="568">
      <formula>(J6027 = "No")</formula>
    </cfRule>
  </conditionalFormatting>
  <conditionalFormatting sqref="J6113">
    <cfRule type="expression" dxfId="130" priority="549">
      <formula>(J6113 = "No")</formula>
    </cfRule>
  </conditionalFormatting>
  <conditionalFormatting sqref="J6199">
    <cfRule type="expression" dxfId="129" priority="530">
      <formula>(J6199 = "No")</formula>
    </cfRule>
  </conditionalFormatting>
  <conditionalFormatting sqref="J6285">
    <cfRule type="expression" dxfId="128" priority="511">
      <formula>(J6285 = "No")</formula>
    </cfRule>
  </conditionalFormatting>
  <conditionalFormatting sqref="J6371">
    <cfRule type="expression" dxfId="127" priority="492">
      <formula>(J6371 = "No")</formula>
    </cfRule>
  </conditionalFormatting>
  <conditionalFormatting sqref="J6457">
    <cfRule type="expression" dxfId="126" priority="473">
      <formula>(J6457 = "No")</formula>
    </cfRule>
  </conditionalFormatting>
  <conditionalFormatting sqref="J6543">
    <cfRule type="expression" dxfId="125" priority="454">
      <formula>(J6543 = "No")</formula>
    </cfRule>
  </conditionalFormatting>
  <conditionalFormatting sqref="J6629">
    <cfRule type="expression" dxfId="124" priority="435">
      <formula>(J6629 = "No")</formula>
    </cfRule>
  </conditionalFormatting>
  <conditionalFormatting sqref="J6715">
    <cfRule type="expression" dxfId="123" priority="416">
      <formula>(J6715 = "No")</formula>
    </cfRule>
  </conditionalFormatting>
  <conditionalFormatting sqref="J6801">
    <cfRule type="expression" dxfId="122" priority="397">
      <formula>(J6801 = "No")</formula>
    </cfRule>
  </conditionalFormatting>
  <conditionalFormatting sqref="J6887">
    <cfRule type="expression" dxfId="121" priority="378">
      <formula>(J6887 = "No")</formula>
    </cfRule>
  </conditionalFormatting>
  <conditionalFormatting sqref="J6973">
    <cfRule type="expression" dxfId="120" priority="359">
      <formula>(J6973 = "No")</formula>
    </cfRule>
  </conditionalFormatting>
  <conditionalFormatting sqref="J7059">
    <cfRule type="expression" dxfId="119" priority="340">
      <formula>(J7059 = "No")</formula>
    </cfRule>
  </conditionalFormatting>
  <conditionalFormatting sqref="J7145">
    <cfRule type="expression" dxfId="118" priority="321">
      <formula>(J7145 = "No")</formula>
    </cfRule>
  </conditionalFormatting>
  <conditionalFormatting sqref="J7231">
    <cfRule type="expression" dxfId="117" priority="302">
      <formula>(J7231 = "No")</formula>
    </cfRule>
  </conditionalFormatting>
  <conditionalFormatting sqref="J7317">
    <cfRule type="expression" dxfId="116" priority="283">
      <formula>(J7317 = "No")</formula>
    </cfRule>
  </conditionalFormatting>
  <conditionalFormatting sqref="J7403">
    <cfRule type="expression" dxfId="115" priority="264">
      <formula>(J7403 = "No")</formula>
    </cfRule>
  </conditionalFormatting>
  <conditionalFormatting sqref="J7489">
    <cfRule type="expression" dxfId="114" priority="245">
      <formula>(J7489 = "No")</formula>
    </cfRule>
  </conditionalFormatting>
  <conditionalFormatting sqref="J7575">
    <cfRule type="expression" dxfId="113" priority="226">
      <formula>(J7575 = "No")</formula>
    </cfRule>
  </conditionalFormatting>
  <conditionalFormatting sqref="J7661">
    <cfRule type="expression" dxfId="112" priority="207">
      <formula>(J7661 = "No")</formula>
    </cfRule>
  </conditionalFormatting>
  <conditionalFormatting sqref="J7747">
    <cfRule type="expression" dxfId="111" priority="188">
      <formula>(J7747 = "No")</formula>
    </cfRule>
  </conditionalFormatting>
  <conditionalFormatting sqref="J7833">
    <cfRule type="expression" dxfId="110" priority="169">
      <formula>(J7833 = "No")</formula>
    </cfRule>
  </conditionalFormatting>
  <conditionalFormatting sqref="J7919">
    <cfRule type="expression" dxfId="109" priority="150">
      <formula>(J7919 = "No")</formula>
    </cfRule>
  </conditionalFormatting>
  <conditionalFormatting sqref="J8005">
    <cfRule type="expression" dxfId="108" priority="131">
      <formula>(J8005 = "No")</formula>
    </cfRule>
  </conditionalFormatting>
  <conditionalFormatting sqref="J8091">
    <cfRule type="expression" dxfId="107" priority="112">
      <formula>(J8091 = "No")</formula>
    </cfRule>
  </conditionalFormatting>
  <conditionalFormatting sqref="J8177">
    <cfRule type="expression" dxfId="106" priority="93">
      <formula>(J8177 = "No")</formula>
    </cfRule>
  </conditionalFormatting>
  <conditionalFormatting sqref="J8263">
    <cfRule type="expression" dxfId="105" priority="74">
      <formula>(J8263 = "No")</formula>
    </cfRule>
  </conditionalFormatting>
  <conditionalFormatting sqref="J8349">
    <cfRule type="expression" dxfId="104" priority="55">
      <formula>(J8349 = "No")</formula>
    </cfRule>
  </conditionalFormatting>
  <conditionalFormatting sqref="J8435">
    <cfRule type="expression" dxfId="103" priority="36">
      <formula>(J8435 = "No")</formula>
    </cfRule>
  </conditionalFormatting>
  <conditionalFormatting sqref="J8521">
    <cfRule type="expression" dxfId="102" priority="17">
      <formula>(J8521 = "No")</formula>
    </cfRule>
  </conditionalFormatting>
  <conditionalFormatting sqref="L7">
    <cfRule type="expression" dxfId="101" priority="2014">
      <formula>(L7 = "No")</formula>
    </cfRule>
  </conditionalFormatting>
  <conditionalFormatting sqref="L93">
    <cfRule type="expression" dxfId="100" priority="1877">
      <formula>(L93 = "No")</formula>
    </cfRule>
  </conditionalFormatting>
  <conditionalFormatting sqref="L179">
    <cfRule type="expression" dxfId="99" priority="1858">
      <formula>(L179 = "No")</formula>
    </cfRule>
  </conditionalFormatting>
  <conditionalFormatting sqref="L265">
    <cfRule type="expression" dxfId="98" priority="1839">
      <formula>(L265 = "No")</formula>
    </cfRule>
  </conditionalFormatting>
  <conditionalFormatting sqref="L351">
    <cfRule type="expression" dxfId="97" priority="1820">
      <formula>(L351 = "No")</formula>
    </cfRule>
  </conditionalFormatting>
  <conditionalFormatting sqref="L437">
    <cfRule type="expression" dxfId="96" priority="1801">
      <formula>(L437 = "No")</formula>
    </cfRule>
  </conditionalFormatting>
  <conditionalFormatting sqref="L523">
    <cfRule type="expression" dxfId="95" priority="1782">
      <formula>(L523 = "No")</formula>
    </cfRule>
  </conditionalFormatting>
  <conditionalFormatting sqref="L609">
    <cfRule type="expression" dxfId="94" priority="1763">
      <formula>(L609 = "No")</formula>
    </cfRule>
  </conditionalFormatting>
  <conditionalFormatting sqref="L695">
    <cfRule type="expression" dxfId="93" priority="1744">
      <formula>(L695 = "No")</formula>
    </cfRule>
  </conditionalFormatting>
  <conditionalFormatting sqref="L781">
    <cfRule type="expression" dxfId="92" priority="1725">
      <formula>(L781 = "No")</formula>
    </cfRule>
  </conditionalFormatting>
  <conditionalFormatting sqref="L867">
    <cfRule type="expression" dxfId="91" priority="1706">
      <formula>(L867 = "No")</formula>
    </cfRule>
  </conditionalFormatting>
  <conditionalFormatting sqref="L953">
    <cfRule type="expression" dxfId="90" priority="1687">
      <formula>(L953 = "No")</formula>
    </cfRule>
  </conditionalFormatting>
  <conditionalFormatting sqref="L1039">
    <cfRule type="expression" dxfId="89" priority="1668">
      <formula>(L1039 = "No")</formula>
    </cfRule>
  </conditionalFormatting>
  <conditionalFormatting sqref="L1125">
    <cfRule type="expression" dxfId="88" priority="1649">
      <formula>(L1125 = "No")</formula>
    </cfRule>
  </conditionalFormatting>
  <conditionalFormatting sqref="L1211">
    <cfRule type="expression" dxfId="87" priority="1630">
      <formula>(L1211 = "No")</formula>
    </cfRule>
  </conditionalFormatting>
  <conditionalFormatting sqref="L1297">
    <cfRule type="expression" dxfId="86" priority="1611">
      <formula>(L1297 = "No")</formula>
    </cfRule>
  </conditionalFormatting>
  <conditionalFormatting sqref="L1383">
    <cfRule type="expression" dxfId="85" priority="1592">
      <formula>(L1383 = "No")</formula>
    </cfRule>
  </conditionalFormatting>
  <conditionalFormatting sqref="L1469">
    <cfRule type="expression" dxfId="84" priority="1573">
      <formula>(L1469 = "No")</formula>
    </cfRule>
  </conditionalFormatting>
  <conditionalFormatting sqref="L1555">
    <cfRule type="expression" dxfId="83" priority="1554">
      <formula>(L1555 = "No")</formula>
    </cfRule>
  </conditionalFormatting>
  <conditionalFormatting sqref="L1641">
    <cfRule type="expression" dxfId="82" priority="1535">
      <formula>(L1641 = "No")</formula>
    </cfRule>
  </conditionalFormatting>
  <conditionalFormatting sqref="L1727">
    <cfRule type="expression" dxfId="81" priority="1516">
      <formula>(L1727 = "No")</formula>
    </cfRule>
  </conditionalFormatting>
  <conditionalFormatting sqref="L1813">
    <cfRule type="expression" dxfId="80" priority="1497">
      <formula>(L1813 = "No")</formula>
    </cfRule>
  </conditionalFormatting>
  <conditionalFormatting sqref="L1899">
    <cfRule type="expression" dxfId="79" priority="1478">
      <formula>(L1899 = "No")</formula>
    </cfRule>
  </conditionalFormatting>
  <conditionalFormatting sqref="L1985">
    <cfRule type="expression" dxfId="78" priority="1459">
      <formula>(L1985 = "No")</formula>
    </cfRule>
  </conditionalFormatting>
  <conditionalFormatting sqref="L2071">
    <cfRule type="expression" dxfId="77" priority="1440">
      <formula>(L2071 = "No")</formula>
    </cfRule>
  </conditionalFormatting>
  <conditionalFormatting sqref="L2157">
    <cfRule type="expression" dxfId="76" priority="1421">
      <formula>(L2157 = "No")</formula>
    </cfRule>
  </conditionalFormatting>
  <conditionalFormatting sqref="L2243">
    <cfRule type="expression" dxfId="75" priority="1402">
      <formula>(L2243 = "No")</formula>
    </cfRule>
  </conditionalFormatting>
  <conditionalFormatting sqref="L2329">
    <cfRule type="expression" dxfId="74" priority="1383">
      <formula>(L2329 = "No")</formula>
    </cfRule>
  </conditionalFormatting>
  <conditionalFormatting sqref="L2415">
    <cfRule type="expression" dxfId="73" priority="1364">
      <formula>(L2415 = "No")</formula>
    </cfRule>
  </conditionalFormatting>
  <conditionalFormatting sqref="L2501">
    <cfRule type="expression" dxfId="72" priority="1345">
      <formula>(L2501 = "No")</formula>
    </cfRule>
  </conditionalFormatting>
  <conditionalFormatting sqref="L2587">
    <cfRule type="expression" dxfId="71" priority="1326">
      <formula>(L2587 = "No")</formula>
    </cfRule>
  </conditionalFormatting>
  <conditionalFormatting sqref="L2673">
    <cfRule type="expression" dxfId="70" priority="1307">
      <formula>(L2673 = "No")</formula>
    </cfRule>
  </conditionalFormatting>
  <conditionalFormatting sqref="L2759">
    <cfRule type="expression" dxfId="69" priority="1288">
      <formula>(L2759 = "No")</formula>
    </cfRule>
  </conditionalFormatting>
  <conditionalFormatting sqref="L2845">
    <cfRule type="expression" dxfId="68" priority="1269">
      <formula>(L2845 = "No")</formula>
    </cfRule>
  </conditionalFormatting>
  <conditionalFormatting sqref="L2931">
    <cfRule type="expression" dxfId="67" priority="1250">
      <formula>(L2931 = "No")</formula>
    </cfRule>
  </conditionalFormatting>
  <conditionalFormatting sqref="L3017">
    <cfRule type="expression" dxfId="66" priority="1231">
      <formula>(L3017 = "No")</formula>
    </cfRule>
  </conditionalFormatting>
  <conditionalFormatting sqref="L3103">
    <cfRule type="expression" dxfId="65" priority="1212">
      <formula>(L3103 = "No")</formula>
    </cfRule>
  </conditionalFormatting>
  <conditionalFormatting sqref="L3189">
    <cfRule type="expression" dxfId="64" priority="1193">
      <formula>(L3189 = "No")</formula>
    </cfRule>
  </conditionalFormatting>
  <conditionalFormatting sqref="L3275">
    <cfRule type="expression" dxfId="63" priority="1174">
      <formula>(L3275 = "No")</formula>
    </cfRule>
  </conditionalFormatting>
  <conditionalFormatting sqref="L3361">
    <cfRule type="expression" dxfId="62" priority="1155">
      <formula>(L3361 = "No")</formula>
    </cfRule>
  </conditionalFormatting>
  <conditionalFormatting sqref="L3447">
    <cfRule type="expression" dxfId="61" priority="1136">
      <formula>(L3447 = "No")</formula>
    </cfRule>
  </conditionalFormatting>
  <conditionalFormatting sqref="L3533">
    <cfRule type="expression" dxfId="60" priority="1117">
      <formula>(L3533 = "No")</formula>
    </cfRule>
  </conditionalFormatting>
  <conditionalFormatting sqref="L3619">
    <cfRule type="expression" dxfId="59" priority="1098">
      <formula>(L3619 = "No")</formula>
    </cfRule>
  </conditionalFormatting>
  <conditionalFormatting sqref="L3705">
    <cfRule type="expression" dxfId="58" priority="1079">
      <formula>(L3705 = "No")</formula>
    </cfRule>
  </conditionalFormatting>
  <conditionalFormatting sqref="L3791">
    <cfRule type="expression" dxfId="57" priority="1060">
      <formula>(L3791 = "No")</formula>
    </cfRule>
  </conditionalFormatting>
  <conditionalFormatting sqref="L3877">
    <cfRule type="expression" dxfId="56" priority="1041">
      <formula>(L3877 = "No")</formula>
    </cfRule>
  </conditionalFormatting>
  <conditionalFormatting sqref="L3963">
    <cfRule type="expression" dxfId="55" priority="1022">
      <formula>(L3963 = "No")</formula>
    </cfRule>
  </conditionalFormatting>
  <conditionalFormatting sqref="L4049">
    <cfRule type="expression" dxfId="54" priority="1003">
      <formula>(L4049 = "No")</formula>
    </cfRule>
  </conditionalFormatting>
  <conditionalFormatting sqref="L4135">
    <cfRule type="expression" dxfId="53" priority="984">
      <formula>(L4135 = "No")</formula>
    </cfRule>
  </conditionalFormatting>
  <conditionalFormatting sqref="L4221">
    <cfRule type="expression" dxfId="52" priority="965">
      <formula>(L4221 = "No")</formula>
    </cfRule>
  </conditionalFormatting>
  <conditionalFormatting sqref="L4307">
    <cfRule type="expression" dxfId="51" priority="946">
      <formula>(L4307 = "No")</formula>
    </cfRule>
  </conditionalFormatting>
  <conditionalFormatting sqref="L4393">
    <cfRule type="expression" dxfId="50" priority="927">
      <formula>(L4393 = "No")</formula>
    </cfRule>
  </conditionalFormatting>
  <conditionalFormatting sqref="L4479">
    <cfRule type="expression" dxfId="49" priority="908">
      <formula>(L4479 = "No")</formula>
    </cfRule>
  </conditionalFormatting>
  <conditionalFormatting sqref="L4565">
    <cfRule type="expression" dxfId="48" priority="889">
      <formula>(L4565 = "No")</formula>
    </cfRule>
  </conditionalFormatting>
  <conditionalFormatting sqref="L4651">
    <cfRule type="expression" dxfId="47" priority="870">
      <formula>(L4651 = "No")</formula>
    </cfRule>
  </conditionalFormatting>
  <conditionalFormatting sqref="L4737">
    <cfRule type="expression" dxfId="46" priority="851">
      <formula>(L4737 = "No")</formula>
    </cfRule>
  </conditionalFormatting>
  <conditionalFormatting sqref="L4823">
    <cfRule type="expression" dxfId="45" priority="832">
      <formula>(L4823 = "No")</formula>
    </cfRule>
  </conditionalFormatting>
  <conditionalFormatting sqref="L4909">
    <cfRule type="expression" dxfId="44" priority="813">
      <formula>(L4909 = "No")</formula>
    </cfRule>
  </conditionalFormatting>
  <conditionalFormatting sqref="L4995">
    <cfRule type="expression" dxfId="43" priority="794">
      <formula>(L4995 = "No")</formula>
    </cfRule>
  </conditionalFormatting>
  <conditionalFormatting sqref="L5081">
    <cfRule type="expression" dxfId="42" priority="775">
      <formula>(L5081 = "No")</formula>
    </cfRule>
  </conditionalFormatting>
  <conditionalFormatting sqref="L5167">
    <cfRule type="expression" dxfId="41" priority="756">
      <formula>(L5167 = "No")</formula>
    </cfRule>
  </conditionalFormatting>
  <conditionalFormatting sqref="L5253">
    <cfRule type="expression" dxfId="40" priority="737">
      <formula>(L5253 = "No")</formula>
    </cfRule>
  </conditionalFormatting>
  <conditionalFormatting sqref="L5339">
    <cfRule type="expression" dxfId="39" priority="718">
      <formula>(L5339 = "No")</formula>
    </cfRule>
  </conditionalFormatting>
  <conditionalFormatting sqref="L5425">
    <cfRule type="expression" dxfId="38" priority="699">
      <formula>(L5425 = "No")</formula>
    </cfRule>
  </conditionalFormatting>
  <conditionalFormatting sqref="L5511">
    <cfRule type="expression" dxfId="37" priority="680">
      <formula>(L5511 = "No")</formula>
    </cfRule>
  </conditionalFormatting>
  <conditionalFormatting sqref="L5597">
    <cfRule type="expression" dxfId="36" priority="661">
      <formula>(L5597 = "No")</formula>
    </cfRule>
  </conditionalFormatting>
  <conditionalFormatting sqref="L5683">
    <cfRule type="expression" dxfId="35" priority="642">
      <formula>(L5683 = "No")</formula>
    </cfRule>
  </conditionalFormatting>
  <conditionalFormatting sqref="L5769">
    <cfRule type="expression" dxfId="34" priority="623">
      <formula>(L5769 = "No")</formula>
    </cfRule>
  </conditionalFormatting>
  <conditionalFormatting sqref="L5855">
    <cfRule type="expression" dxfId="33" priority="604">
      <formula>(L5855 = "No")</formula>
    </cfRule>
  </conditionalFormatting>
  <conditionalFormatting sqref="L5941">
    <cfRule type="expression" dxfId="32" priority="585">
      <formula>(L5941 = "No")</formula>
    </cfRule>
  </conditionalFormatting>
  <conditionalFormatting sqref="L6027">
    <cfRule type="expression" dxfId="31" priority="566">
      <formula>(L6027 = "No")</formula>
    </cfRule>
  </conditionalFormatting>
  <conditionalFormatting sqref="L6113">
    <cfRule type="expression" dxfId="30" priority="547">
      <formula>(L6113 = "No")</formula>
    </cfRule>
  </conditionalFormatting>
  <conditionalFormatting sqref="L6199">
    <cfRule type="expression" dxfId="29" priority="528">
      <formula>(L6199 = "No")</formula>
    </cfRule>
  </conditionalFormatting>
  <conditionalFormatting sqref="L6285">
    <cfRule type="expression" dxfId="28" priority="509">
      <formula>(L6285 = "No")</formula>
    </cfRule>
  </conditionalFormatting>
  <conditionalFormatting sqref="L6371">
    <cfRule type="expression" dxfId="27" priority="490">
      <formula>(L6371 = "No")</formula>
    </cfRule>
  </conditionalFormatting>
  <conditionalFormatting sqref="L6457">
    <cfRule type="expression" dxfId="26" priority="471">
      <formula>(L6457 = "No")</formula>
    </cfRule>
  </conditionalFormatting>
  <conditionalFormatting sqref="L6543">
    <cfRule type="expression" dxfId="25" priority="452">
      <formula>(L6543 = "No")</formula>
    </cfRule>
  </conditionalFormatting>
  <conditionalFormatting sqref="L6629">
    <cfRule type="expression" dxfId="24" priority="433">
      <formula>(L6629 = "No")</formula>
    </cfRule>
  </conditionalFormatting>
  <conditionalFormatting sqref="L6715">
    <cfRule type="expression" dxfId="23" priority="414">
      <formula>(L6715 = "No")</formula>
    </cfRule>
  </conditionalFormatting>
  <conditionalFormatting sqref="L6801">
    <cfRule type="expression" dxfId="22" priority="395">
      <formula>(L6801 = "No")</formula>
    </cfRule>
  </conditionalFormatting>
  <conditionalFormatting sqref="L6887">
    <cfRule type="expression" dxfId="21" priority="376">
      <formula>(L6887 = "No")</formula>
    </cfRule>
  </conditionalFormatting>
  <conditionalFormatting sqref="L6973">
    <cfRule type="expression" dxfId="20" priority="357">
      <formula>(L6973 = "No")</formula>
    </cfRule>
  </conditionalFormatting>
  <conditionalFormatting sqref="L7059">
    <cfRule type="expression" dxfId="19" priority="338">
      <formula>(L7059 = "No")</formula>
    </cfRule>
  </conditionalFormatting>
  <conditionalFormatting sqref="L7145">
    <cfRule type="expression" dxfId="18" priority="319">
      <formula>(L7145 = "No")</formula>
    </cfRule>
  </conditionalFormatting>
  <conditionalFormatting sqref="L7231">
    <cfRule type="expression" dxfId="17" priority="300">
      <formula>(L7231 = "No")</formula>
    </cfRule>
  </conditionalFormatting>
  <conditionalFormatting sqref="L7317">
    <cfRule type="expression" dxfId="16" priority="281">
      <formula>(L7317 = "No")</formula>
    </cfRule>
  </conditionalFormatting>
  <conditionalFormatting sqref="L7403">
    <cfRule type="expression" dxfId="15" priority="262">
      <formula>(L7403 = "No")</formula>
    </cfRule>
  </conditionalFormatting>
  <conditionalFormatting sqref="L7489">
    <cfRule type="expression" dxfId="14" priority="243">
      <formula>(L7489 = "No")</formula>
    </cfRule>
  </conditionalFormatting>
  <conditionalFormatting sqref="L7575">
    <cfRule type="expression" dxfId="13" priority="224">
      <formula>(L7575 = "No")</formula>
    </cfRule>
  </conditionalFormatting>
  <conditionalFormatting sqref="L7661">
    <cfRule type="expression" dxfId="12" priority="205">
      <formula>(L7661 = "No")</formula>
    </cfRule>
  </conditionalFormatting>
  <conditionalFormatting sqref="L7747">
    <cfRule type="expression" dxfId="11" priority="186">
      <formula>(L7747 = "No")</formula>
    </cfRule>
  </conditionalFormatting>
  <conditionalFormatting sqref="L7833">
    <cfRule type="expression" dxfId="10" priority="167">
      <formula>(L7833 = "No")</formula>
    </cfRule>
  </conditionalFormatting>
  <conditionalFormatting sqref="L7919">
    <cfRule type="expression" dxfId="9" priority="148">
      <formula>(L7919 = "No")</formula>
    </cfRule>
  </conditionalFormatting>
  <conditionalFormatting sqref="L8005">
    <cfRule type="expression" dxfId="8" priority="129">
      <formula>(L8005 = "No")</formula>
    </cfRule>
  </conditionalFormatting>
  <conditionalFormatting sqref="L8091">
    <cfRule type="expression" dxfId="7" priority="110">
      <formula>(L8091 = "No")</formula>
    </cfRule>
  </conditionalFormatting>
  <conditionalFormatting sqref="L8177">
    <cfRule type="expression" dxfId="6" priority="91">
      <formula>(L8177 = "No")</formula>
    </cfRule>
  </conditionalFormatting>
  <conditionalFormatting sqref="L8263">
    <cfRule type="expression" dxfId="5" priority="72">
      <formula>(L8263 = "No")</formula>
    </cfRule>
  </conditionalFormatting>
  <conditionalFormatting sqref="L8349">
    <cfRule type="expression" dxfId="4" priority="53">
      <formula>(L8349 = "No")</formula>
    </cfRule>
  </conditionalFormatting>
  <conditionalFormatting sqref="L8435">
    <cfRule type="expression" dxfId="3" priority="34">
      <formula>(L8435 = "No")</formula>
    </cfRule>
  </conditionalFormatting>
  <conditionalFormatting sqref="L8521">
    <cfRule type="expression" dxfId="2" priority="15">
      <formula>(L8521 = "No")</formula>
    </cfRule>
  </conditionalFormatting>
  <dataValidations count="6">
    <dataValidation type="list" allowBlank="1" showErrorMessage="1" errorTitle="LW source" error="You must selection an option from the dropdown list." sqref="H22:L22 H108:L108 H194:L194 H280:L280 H366:L366 H452:L452 H538:L538 H624:L624 H710:L710 H796:L796 H882:L882 H968:L968 H1054:L1054 H1140:L1140 H1226:L1226 H1312:L1312 H1398:L1398 H1484:L1484 H1570:L1570 H1656:L1656 H1742:L1742 H1828:L1828 H1914:L1914 H2000:L2000 H2086:L2086 H2172:L2172 H2258:L2258 H2344:L2344 H2430:L2430 H2516:L2516 H2602:L2602 H2688:L2688 H2774:L2774 H2860:L2860 H2946:L2946 H3032:L3032 H3118:L3118 H3204:L3204 H3290:L3290 H3376:L3376 H3462:L3462 H3548:L3548 H3634:L3634 H3720:L3720 H3806:L3806 H3892:L3892 H3978:L3978 H4064:L4064 H4150:L4150 H4236:L4236 H4322:L4322 H4408:L4408 H4494:L4494 H4580:L4580 H4666:L4666 H4752:L4752 H4838:L4838 H4924:L4924 H5010:L5010 H5096:L5096 H5182:L5182 H5268:L5268 H5354:L5354 H5440:L5440 H5526:L5526 H5612:L5612 H5698:L5698 H5784:L5784 H5870:L5870 H5956:L5956 H6042:L6042 H6128:L6128 H6214:L6214 H6300:L6300 H6386:L6386 H6472:L6472 H6558:L6558 H6644:L6644 H6730:L6730 H6816:L6816 H6902:L6902 H6988:L6988 H7074:L7074 H7160:L7160 H7246:L7246 H7332:L7332 H7418:L7418 H7504:L7504 H7590:L7590 H7676:L7676 H7762:L7762 H7848:L7848 H7934:L7934 H8020:L8020 H8106:L8106 H8192:L8192 H8278:L8278 H8364:L8364 H8450:L8450 H8536:L8536" xr:uid="{EDB6A1A0-F700-47BD-8B3E-5A78869BDD56}">
      <formula1>LWEstimateSources</formula1>
    </dataValidation>
    <dataValidation type="whole" operator="greaterThanOrEqual" allowBlank="1" showInputMessage="1" showErrorMessage="1" errorTitle="Number of workers" error="Enter the number of workers in this catagory._x000a__x000a_The number of workers must be a whole number greater than or equal to zero." sqref="H45:L52 H29:L36 H38:L38 H131:L138 H115:L122 H124:L124 H217:L224 H201:L208 H210:L210 H303:L310 H287:L294 H296:L296 H389:L396 H373:L380 H382:L382 H475:L482 H459:L466 H468:L468 H561:L568 H545:L552 H554:L554 H647:L654 H631:L638 H640:L640 H733:L740 H717:L724 H726:L726 H819:L826 H803:L810 H812:L812 H905:L912 H889:L896 H898:L898 H991:L998 H975:L982 H984:L984 H1077:L1084 H1061:L1068 H1070:L1070 H1163:L1170 H1147:L1154 H1156:L1156 H1249:L1256 H1233:L1240 H1242:L1242 H1335:L1342 H1319:L1326 H1328:L1328 H1421:L1428 H1405:L1412 H1414:L1414 H1507:L1514 H1491:L1498 H1500:L1500 H1593:L1600 H1577:L1584 H1586:L1586 H1679:L1686 H1663:L1670 H1672:L1672 H1765:L1772 H1749:L1756 H1758:L1758 H1851:L1858 H1835:L1842 H1844:L1844 H1937:L1944 H1921:L1928 H1930:L1930 H2023:L2030 H2007:L2014 H2016:L2016 H2109:L2116 H2093:L2100 H2102:L2102 H2195:L2202 H2179:L2186 H2188:L2188 H2281:L2288 H2265:L2272 H2274:L2274 H2367:L2374 H2351:L2358 H2360:L2360 H2453:L2460 H2437:L2444 H2446:L2446 H2539:L2546 H2523:L2530 H2532:L2532 H2625:L2632 H2609:L2616 H2618:L2618 H2711:L2718 H2695:L2702 H2704:L2704 H2797:L2804 H2781:L2788 H2790:L2790 H2883:L2890 H2867:L2874 H2876:L2876 H2969:L2976 H2953:L2960 H2962:L2962 H3055:L3062 H3039:L3046 H3048:L3048 H3141:L3148 H3125:L3132 H3134:L3134 H3227:L3234 H3211:L3218 H3220:L3220 H3313:L3320 H3297:L3304 H3306:L3306 H3399:L3406 H3383:L3390 H3392:L3392 H3485:L3492 H3469:L3476 H3478:L3478 H3571:L3578 H3555:L3562 H3564:L3564 H3657:L3664 H3641:L3648 H3650:L3650 H3743:L3750 H3727:L3734 H3736:L3736 H3829:L3836 H3813:L3820 H3822:L3822 H3915:L3922 H3899:L3906 H3908:L3908 H4001:L4008 H3985:L3992 H3994:L3994 H4087:L4094 H4071:L4078 H4080:L4080 H4173:L4180 H4157:L4164 H4166:L4166 H4259:L4266 H4243:L4250 H4252:L4252 H4345:L4352 H4329:L4336 H4338:L4338 H4431:L4438 H4415:L4422 H4424:L4424 H4517:L4524 H4501:L4508 H4510:L4510 H4603:L4610 H4587:L4594 H4596:L4596 H4689:L4696 H4673:L4680 H4682:L4682 H4775:L4782 H4759:L4766 H4768:L4768 H4861:L4868 H4845:L4852 H4854:L4854 H4947:L4954 H4931:L4938 H4940:L4940 H5033:L5040 H5017:L5024 H5026:L5026 H5119:L5126 H5103:L5110 H5112:L5112 H5205:L5212 H5189:L5196 H5198:L5198 H5291:L5298 H5275:L5282 H5284:L5284 H5377:L5384 H5361:L5368 H5370:L5370 H5463:L5470 H5447:L5454 H5456:L5456 H5549:L5556 H5533:L5540 H5542:L5542 H5635:L5642 H5619:L5626 H5628:L5628 H5721:L5728 H5705:L5712 H5714:L5714 H5807:L5814 H5791:L5798 H5800:L5800 H5893:L5900 H5877:L5884 H5886:L5886 H5979:L5986 H5963:L5970 H5972:L5972 H6065:L6072 H6049:L6056 H6058:L6058 H6151:L6158 H6135:L6142 H6144:L6144 H6237:L6244 H6221:L6228 H6230:L6230 H6323:L6330 H6307:L6314 H6316:L6316 H6409:L6416 H6393:L6400 H6402:L6402 H6495:L6502 H6479:L6486 H6488:L6488 H6581:L6588 H6565:L6572 H6574:L6574 H6667:L6674 H6651:L6658 H6660:L6660 H6753:L6760 H6737:L6744 H6746:L6746 H6839:L6846 H6823:L6830 H6832:L6832 H6925:L6932 H6909:L6916 H6918:L6918 H7011:L7018 H6995:L7002 H7004:L7004 H7097:L7104 H7081:L7088 H7090:L7090 H7183:L7190 H7167:L7174 H7176:L7176 H7269:L7276 H7253:L7260 H7262:L7262 H7355:L7362 H7339:L7346 H7348:L7348 H7441:L7448 H7425:L7432 H7434:L7434 H7527:L7534 H7511:L7518 H7520:L7520 H7613:L7620 H7597:L7604 H7606:L7606 H7699:L7706 H7683:L7690 H7692:L7692 H7785:L7792 H7769:L7776 H7778:L7778 H7871:L7878 H7855:L7862 H7864:L7864 H7957:L7964 H7941:L7948 H7950:L7950 H8043:L8050 H8027:L8034 H8036:L8036 H8129:L8136 H8113:L8120 H8122:L8122 H8215:L8222 H8199:L8206 H8208:L8208 H8301:L8308 H8285:L8292 H8294:L8294 H8387:L8394 H8371:L8378 H8380:L8380 H8473:L8480 H8457:L8464 H8466:L8466 H8559:L8566 H8543:L8550 H8552:L8552" xr:uid="{D41000AA-171B-4164-A26A-73E0D041FDD7}">
      <formula1>0</formula1>
    </dataValidation>
    <dataValidation type="decimal" allowBlank="1" showErrorMessage="1" errorTitle="Invalid input" error="The value should be a decimal between 1 and 2 (inclusive)." promptTitle="Number of earners per household" prompt="Enter here the average number of earners in the hosehold. The value should be a decimal between 1 and 2 (inclusive)." sqref="H63:L63 H24:L36 H38:L38 H149:L149 H110:L122 H124:L124 H235:L235 H196:L208 H210:L210 H321:L321 H282:L294 H296:L296 H407:L407 H368:L380 H382:L382 H493:L493 H454:L466 H468:L468 H579:L579 H540:L552 H554:L554 H665:L665 H626:L638 H640:L640 H751:L751 H712:L724 H726:L726 H837:L837 H798:L810 H812:L812 H923:L923 H884:L896 H898:L898 H1009:L1009 H970:L982 H984:L984 H1095:L1095 H1056:L1068 H1070:L1070 H1181:L1181 H1142:L1154 H1156:L1156 H1267:L1267 H1228:L1240 H1242:L1242 H1353:L1353 H1314:L1326 H1328:L1328 H1439:L1439 H1400:L1412 H1414:L1414 H1525:L1525 H1486:L1498 H1500:L1500 H1611:L1611 H1572:L1584 H1586:L1586 H1697:L1697 H1658:L1670 H1672:L1672 H1783:L1783 H1744:L1756 H1758:L1758 H1869:L1869 H1830:L1842 H1844:L1844 H1955:L1955 H1916:L1928 H1930:L1930 H2041:L2041 H2002:L2014 H2016:L2016 H2127:L2127 H2088:L2100 H2102:L2102 H2213:L2213 H2174:L2186 H2188:L2188 H2299:L2299 H2260:L2272 H2274:L2274 H2385:L2385 H2346:L2358 H2360:L2360 H2471:L2471 H2432:L2444 H2446:L2446 H2557:L2557 H2518:L2530 H2532:L2532 H2643:L2643 H2604:L2616 H2618:L2618 H2729:L2729 H2690:L2702 H2704:L2704 H2815:L2815 H2776:L2788 H2790:L2790 H2901:L2901 H2862:L2874 H2876:L2876 H2987:L2987 H2948:L2960 H2962:L2962 H3073:L3073 H3034:L3046 H3048:L3048 H3159:L3159 H3120:L3132 H3134:L3134 H3245:L3245 H3206:L3218 H3220:L3220 H3331:L3331 H3292:L3304 H3306:L3306 H3417:L3417 H3378:L3390 H3392:L3392 H3503:L3503 H3464:L3476 H3478:L3478 H3589:L3589 H3550:L3562 H3564:L3564 H3675:L3675 H3636:L3648 H3650:L3650 H3761:L3761 H3722:L3734 H3736:L3736 H3847:L3847 H3808:L3820 H3822:L3822 H3933:L3933 H3894:L3906 H3908:L3908 H4019:L4019 H3980:L3992 H3994:L3994 H4105:L4105 H4066:L4078 H4080:L4080 H4191:L4191 H4152:L4164 H4166:L4166 H4277:L4277 H4238:L4250 H4252:L4252 H4363:L4363 H4324:L4336 H4338:L4338 H4449:L4449 H4410:L4422 H4424:L4424 H4535:L4535 H4496:L4508 H4510:L4510 H4621:L4621 H4582:L4594 H4596:L4596 H4707:L4707 H4668:L4680 H4682:L4682 H4793:L4793 H4754:L4766 H4768:L4768 H4879:L4879 H4840:L4852 H4854:L4854 H4965:L4965 H4926:L4938 H4940:L4940 H5051:L5051 H5012:L5024 H5026:L5026 H5137:L5137 H5098:L5110 H5112:L5112 H5223:L5223 H5184:L5196 H5198:L5198 H5309:L5309 H5270:L5282 H5284:L5284 H5395:L5395 H5356:L5368 H5370:L5370 H5481:L5481 H5442:L5454 H5456:L5456 H5567:L5567 H5528:L5540 H5542:L5542 H5653:L5653 H5614:L5626 H5628:L5628 H5739:L5739 H5700:L5712 H5714:L5714 H5825:L5825 H5786:L5798 H5800:L5800 H5911:L5911 H5872:L5884 H5886:L5886 H5997:L5997 H5958:L5970 H5972:L5972 H6083:L6083 H6044:L6056 H6058:L6058 H6169:L6169 H6130:L6142 H6144:L6144 H6255:L6255 H6216:L6228 H6230:L6230 H6341:L6341 H6302:L6314 H6316:L6316 H6427:L6427 H6388:L6400 H6402:L6402 H6513:L6513 H6474:L6486 H6488:L6488 H6599:L6599 H6560:L6572 H6574:L6574 H6685:L6685 H6646:L6658 H6660:L6660 H6771:L6771 H6732:L6744 H6746:L6746 H6857:L6857 H6818:L6830 H6832:L6832 H6943:L6943 H6904:L6916 H6918:L6918 H7029:L7029 H6990:L7002 H7004:L7004 H7115:L7115 H7076:L7088 H7090:L7090 H7201:L7201 H7162:L7174 H7176:L7176 H7287:L7287 H7248:L7260 H7262:L7262 H7373:L7373 H7334:L7346 H7348:L7348 H7459:L7459 H7420:L7432 H7434:L7434 H7545:L7545 H7506:L7518 H7520:L7520 H7631:L7631 H7592:L7604 H7606:L7606 H7717:L7717 H7678:L7690 H7692:L7692 H7803:L7803 H7764:L7776 H7778:L7778 H7889:L7889 H7850:L7862 H7864:L7864 H7975:L7975 H7936:L7948 H7950:L7950 H8061:L8061 H8022:L8034 H8036:L8036 H8147:L8147 H8108:L8120 H8122:L8122 H8233:L8233 H8194:L8206 H8208:L8208 H8319:L8319 H8280:L8292 H8294:L8294 H8405:L8405 H8366:L8378 H8380:L8380 H8491:L8491 H8452:L8464 H8466:L8466 H8577:L8577 H8538:L8550 H8552:L8552" xr:uid="{85225780-DD47-4808-99CC-65783A0EC8BF}">
      <formula1>1</formula1>
      <formula2>2</formula2>
    </dataValidation>
    <dataValidation type="list" allowBlank="1" showInputMessage="1" showErrorMessage="1" sqref="J7 J93 J179 J265 J351 J437 J523 J609 J695 J781 J867 J953 J1039 J1125 J1211 J1297 J1383 J1469 J1555 J1641 J1727 J1813 J1899 J1985 J2071 J2157 J2243 J2329 J2415 J2501 J2587 J2673 J2759 J2845 J2931 J3017 J3103 J3189 J3275 J3361 J3447 J3533 J3619 J3705 J3791 J3877 J3963 J4049 J4135 J4221 J4307 J4393 J4479 J4565 J4651 J4737 J4823 J4909 J4995 J5081 J5167 J5253 J5339 J5425 J5511 J5597 J5683 J5769 J5855 J5941 J6027 J6113 J6199 J6285 J6371 J6457 J6543 J6629 J6715 J6801 J6887 J6973 J7059 J7145 J7231 J7317 J7403 J7489 J7575 J7661 J7747 J7833 J7919 J8005 J8091 J8177 J8263 J8349 J8435 J8521" xr:uid="{0A5FE8B8-497C-4F69-8270-CE61721F13CE}">
      <formula1>Choice</formula1>
    </dataValidation>
    <dataValidation type="list" allowBlank="1" showInputMessage="1" showErrorMessage="1" sqref="H12 H98 H184 H270 H356 H442 H528 H614 H700 H786 H872 H958 H1044 H1130 H1216 H1302 H1388 H1474 H1560 H1646 H1732 H1818 H1904 H1990 H2076 H2162 H2248 H2334 H2420 H2506 H2592 H2678 H2764 H2850 H2936 H3022 H3108 H3194 H3280 H3366 H3452 H3538 H3624 H3710 H3796 H3882 H3968 H4054 H4140 H4226 H4312 H4398 H4484 H4570 H4656 H4742 H4828 H4914 H5000 H5086 H5172 H5258 H5344 H5430 H5516 H5602 H5688 H5774 H5860 H5946 H6032 H6118 H6204 H6290 H6376 H6462 H6548 H6634 H6720 H6806 H6892 H6978 H7064 H7150 H7236 H7322 H7408 H7494 H7580 H7666 H7752 H7838 H7924 H8010 H8096 H8182 H8268 H8354 H8440 H8526" xr:uid="{DE9E5F41-C1CE-4F13-B9F2-78452DB6F968}">
      <formula1>WorkerTypes</formula1>
    </dataValidation>
    <dataValidation type="list" allowBlank="1" showInputMessage="1" showErrorMessage="1" sqref="J12 J98 J184 J270 J356 J442 J528 J614 J700 J786 J872 J958 J1044 J1130 J1216 J1302 J1388 J1474 J1560 J1646 J1732 J1818 J1904 J1990 J2076 J2162 J2248 J2334 J2420 J2506 J2592 J2678 J2764 J2850 J2936 J3022 J3108 J3194 J3280 J3366 J3452 J3538 J3624 J3710 J3796 J3882 J3968 J4054 J4140 J4226 J4312 J4398 J4484 J4570 J4656 J4742 J4828 J4914 J5000 J5086 J5172 J5258 J5344 J5430 J5516 J5602 J5688 J5774 J5860 J5946 J6032 J6118 J6204 J6290 J6376 J6462 J6548 J6634 J6720 J6806 J6892 J6978 J7064 J7150 J7236 J7322 J7408 J7494 J7580 J7666 J7752 J7838 J7924 J8010 J8096 J8182 J8268 J8354 J8440 J8526" xr:uid="{B6EC2166-9CC6-41AB-84C3-A36A5173A05A}">
      <formula1>Countries</formula1>
    </dataValidation>
  </dataValidations>
  <pageMargins left="0.70866141732283472" right="0.70866141732283472" top="0.74803149606299213" bottom="0.74803149606299213" header="0.31496062992125984" footer="0.31496062992125984"/>
  <pageSetup paperSize="9" scale="67" fitToHeight="0" orientation="landscape" r:id="rId1"/>
  <headerFooter>
    <oddHeader>&amp;F</oddHeader>
    <oddFooter>&amp;L&amp;P of &amp;N&amp;C&amp;A&amp;R&amp;D &amp;T</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017" id="{263E4BCB-04C1-4E37-9103-9271026237BA}">
            <xm:f>NOT($J7=Technical!$K$6)</xm:f>
            <x14:dxf>
              <font>
                <color theme="0" tint="-0.34998626667073579"/>
              </font>
            </x14:dxf>
          </x14:cfRule>
          <xm:sqref>B7:G7</xm:sqref>
        </x14:conditionalFormatting>
        <x14:conditionalFormatting xmlns:xm="http://schemas.microsoft.com/office/excel/2006/main">
          <x14:cfRule type="expression" priority="1880" id="{9421A07C-C15B-43EC-B6BA-31C13CDFF79F}">
            <xm:f>NOT($J93=Technical!$K$6)</xm:f>
            <x14:dxf>
              <font>
                <color theme="0" tint="-0.34998626667073579"/>
              </font>
            </x14:dxf>
          </x14:cfRule>
          <xm:sqref>B93:G93</xm:sqref>
        </x14:conditionalFormatting>
        <x14:conditionalFormatting xmlns:xm="http://schemas.microsoft.com/office/excel/2006/main">
          <x14:cfRule type="expression" priority="1861" id="{DAA3FF49-C3B0-46F9-9DA7-D90097E82EB2}">
            <xm:f>NOT($J179=Technical!$K$6)</xm:f>
            <x14:dxf>
              <font>
                <color theme="0" tint="-0.34998626667073579"/>
              </font>
            </x14:dxf>
          </x14:cfRule>
          <xm:sqref>B179:G179</xm:sqref>
        </x14:conditionalFormatting>
        <x14:conditionalFormatting xmlns:xm="http://schemas.microsoft.com/office/excel/2006/main">
          <x14:cfRule type="expression" priority="1842" id="{4AF5E921-2E98-4C7B-8468-CA7A4619374F}">
            <xm:f>NOT($J265=Technical!$K$6)</xm:f>
            <x14:dxf>
              <font>
                <color theme="0" tint="-0.34998626667073579"/>
              </font>
            </x14:dxf>
          </x14:cfRule>
          <xm:sqref>B265:G265</xm:sqref>
        </x14:conditionalFormatting>
        <x14:conditionalFormatting xmlns:xm="http://schemas.microsoft.com/office/excel/2006/main">
          <x14:cfRule type="expression" priority="1823" id="{64597A9C-F9DE-464E-AFC1-C3D69FA794EB}">
            <xm:f>NOT($J351=Technical!$K$6)</xm:f>
            <x14:dxf>
              <font>
                <color theme="0" tint="-0.34998626667073579"/>
              </font>
            </x14:dxf>
          </x14:cfRule>
          <xm:sqref>B351:G351</xm:sqref>
        </x14:conditionalFormatting>
        <x14:conditionalFormatting xmlns:xm="http://schemas.microsoft.com/office/excel/2006/main">
          <x14:cfRule type="expression" priority="1804" id="{BCD52A34-232A-4603-80A8-606C12BFC0F7}">
            <xm:f>NOT($J437=Technical!$K$6)</xm:f>
            <x14:dxf>
              <font>
                <color theme="0" tint="-0.34998626667073579"/>
              </font>
            </x14:dxf>
          </x14:cfRule>
          <xm:sqref>B437:G437</xm:sqref>
        </x14:conditionalFormatting>
        <x14:conditionalFormatting xmlns:xm="http://schemas.microsoft.com/office/excel/2006/main">
          <x14:cfRule type="expression" priority="1785" id="{20AAB042-2833-49A7-9F3F-5981F60F2069}">
            <xm:f>NOT($J523=Technical!$K$6)</xm:f>
            <x14:dxf>
              <font>
                <color theme="0" tint="-0.34998626667073579"/>
              </font>
            </x14:dxf>
          </x14:cfRule>
          <xm:sqref>B523:G523</xm:sqref>
        </x14:conditionalFormatting>
        <x14:conditionalFormatting xmlns:xm="http://schemas.microsoft.com/office/excel/2006/main">
          <x14:cfRule type="expression" priority="1766" id="{327EA1BB-165B-495F-905D-CEB6D5547079}">
            <xm:f>NOT($J609=Technical!$K$6)</xm:f>
            <x14:dxf>
              <font>
                <color theme="0" tint="-0.34998626667073579"/>
              </font>
            </x14:dxf>
          </x14:cfRule>
          <xm:sqref>B609:G609</xm:sqref>
        </x14:conditionalFormatting>
        <x14:conditionalFormatting xmlns:xm="http://schemas.microsoft.com/office/excel/2006/main">
          <x14:cfRule type="expression" priority="1747" id="{1856C2C9-7EB2-45A5-A5B6-DD4D85ECE7F6}">
            <xm:f>NOT($J695=Technical!$K$6)</xm:f>
            <x14:dxf>
              <font>
                <color theme="0" tint="-0.34998626667073579"/>
              </font>
            </x14:dxf>
          </x14:cfRule>
          <xm:sqref>B695:G695</xm:sqref>
        </x14:conditionalFormatting>
        <x14:conditionalFormatting xmlns:xm="http://schemas.microsoft.com/office/excel/2006/main">
          <x14:cfRule type="expression" priority="1728" id="{3AAFAC0A-B159-43A0-B865-909A6743733E}">
            <xm:f>NOT($J781=Technical!$K$6)</xm:f>
            <x14:dxf>
              <font>
                <color theme="0" tint="-0.34998626667073579"/>
              </font>
            </x14:dxf>
          </x14:cfRule>
          <xm:sqref>B781:G781</xm:sqref>
        </x14:conditionalFormatting>
        <x14:conditionalFormatting xmlns:xm="http://schemas.microsoft.com/office/excel/2006/main">
          <x14:cfRule type="expression" priority="1709" id="{B380C64C-1A8D-484A-82C5-41BDE0F6BE77}">
            <xm:f>NOT($J867=Technical!$K$6)</xm:f>
            <x14:dxf>
              <font>
                <color theme="0" tint="-0.34998626667073579"/>
              </font>
            </x14:dxf>
          </x14:cfRule>
          <xm:sqref>B867:G867</xm:sqref>
        </x14:conditionalFormatting>
        <x14:conditionalFormatting xmlns:xm="http://schemas.microsoft.com/office/excel/2006/main">
          <x14:cfRule type="expression" priority="1690" id="{AE22B12B-696D-4F09-8223-F5623D5881A0}">
            <xm:f>NOT($J953=Technical!$K$6)</xm:f>
            <x14:dxf>
              <font>
                <color theme="0" tint="-0.34998626667073579"/>
              </font>
            </x14:dxf>
          </x14:cfRule>
          <xm:sqref>B953:G953</xm:sqref>
        </x14:conditionalFormatting>
        <x14:conditionalFormatting xmlns:xm="http://schemas.microsoft.com/office/excel/2006/main">
          <x14:cfRule type="expression" priority="1671" id="{65CFE81E-A64F-4C9E-AC90-A2626B1A7FC1}">
            <xm:f>NOT($J1039=Technical!$K$6)</xm:f>
            <x14:dxf>
              <font>
                <color theme="0" tint="-0.34998626667073579"/>
              </font>
            </x14:dxf>
          </x14:cfRule>
          <xm:sqref>B1039:G1039</xm:sqref>
        </x14:conditionalFormatting>
        <x14:conditionalFormatting xmlns:xm="http://schemas.microsoft.com/office/excel/2006/main">
          <x14:cfRule type="expression" priority="1652" id="{3EE29268-5033-4E1C-B478-22E68BC6B3AF}">
            <xm:f>NOT($J1125=Technical!$K$6)</xm:f>
            <x14:dxf>
              <font>
                <color theme="0" tint="-0.34998626667073579"/>
              </font>
            </x14:dxf>
          </x14:cfRule>
          <xm:sqref>B1125:G1125</xm:sqref>
        </x14:conditionalFormatting>
        <x14:conditionalFormatting xmlns:xm="http://schemas.microsoft.com/office/excel/2006/main">
          <x14:cfRule type="expression" priority="1633" id="{2D6981DC-EC31-40FB-99BD-3671F20972D9}">
            <xm:f>NOT($J1211=Technical!$K$6)</xm:f>
            <x14:dxf>
              <font>
                <color theme="0" tint="-0.34998626667073579"/>
              </font>
            </x14:dxf>
          </x14:cfRule>
          <xm:sqref>B1211:G1211</xm:sqref>
        </x14:conditionalFormatting>
        <x14:conditionalFormatting xmlns:xm="http://schemas.microsoft.com/office/excel/2006/main">
          <x14:cfRule type="expression" priority="1614" id="{30BBE72E-F176-4F9D-A77E-CC26318A14BE}">
            <xm:f>NOT($J1297=Technical!$K$6)</xm:f>
            <x14:dxf>
              <font>
                <color theme="0" tint="-0.34998626667073579"/>
              </font>
            </x14:dxf>
          </x14:cfRule>
          <xm:sqref>B1297:G1297</xm:sqref>
        </x14:conditionalFormatting>
        <x14:conditionalFormatting xmlns:xm="http://schemas.microsoft.com/office/excel/2006/main">
          <x14:cfRule type="expression" priority="1595" id="{C0FC6927-3E1A-4772-952B-668BEEC2CF1F}">
            <xm:f>NOT($J1383=Technical!$K$6)</xm:f>
            <x14:dxf>
              <font>
                <color theme="0" tint="-0.34998626667073579"/>
              </font>
            </x14:dxf>
          </x14:cfRule>
          <xm:sqref>B1383:G1383</xm:sqref>
        </x14:conditionalFormatting>
        <x14:conditionalFormatting xmlns:xm="http://schemas.microsoft.com/office/excel/2006/main">
          <x14:cfRule type="expression" priority="1576" id="{BDA9AD39-2E79-4D09-A784-47C072434981}">
            <xm:f>NOT($J1469=Technical!$K$6)</xm:f>
            <x14:dxf>
              <font>
                <color theme="0" tint="-0.34998626667073579"/>
              </font>
            </x14:dxf>
          </x14:cfRule>
          <xm:sqref>B1469:G1469</xm:sqref>
        </x14:conditionalFormatting>
        <x14:conditionalFormatting xmlns:xm="http://schemas.microsoft.com/office/excel/2006/main">
          <x14:cfRule type="expression" priority="1557" id="{5161E01B-A2CF-43BD-ADDF-451537412CCA}">
            <xm:f>NOT($J1555=Technical!$K$6)</xm:f>
            <x14:dxf>
              <font>
                <color theme="0" tint="-0.34998626667073579"/>
              </font>
            </x14:dxf>
          </x14:cfRule>
          <xm:sqref>B1555:G1555</xm:sqref>
        </x14:conditionalFormatting>
        <x14:conditionalFormatting xmlns:xm="http://schemas.microsoft.com/office/excel/2006/main">
          <x14:cfRule type="expression" priority="1538" id="{5D94EE7F-4576-4E95-9F87-E7ACA98E77EA}">
            <xm:f>NOT($J1641=Technical!$K$6)</xm:f>
            <x14:dxf>
              <font>
                <color theme="0" tint="-0.34998626667073579"/>
              </font>
            </x14:dxf>
          </x14:cfRule>
          <xm:sqref>B1641:G1641</xm:sqref>
        </x14:conditionalFormatting>
        <x14:conditionalFormatting xmlns:xm="http://schemas.microsoft.com/office/excel/2006/main">
          <x14:cfRule type="expression" priority="1519" id="{6DCA9E11-DE7B-491D-A447-13FA19DA40B5}">
            <xm:f>NOT($J1727=Technical!$K$6)</xm:f>
            <x14:dxf>
              <font>
                <color theme="0" tint="-0.34998626667073579"/>
              </font>
            </x14:dxf>
          </x14:cfRule>
          <xm:sqref>B1727:G1727</xm:sqref>
        </x14:conditionalFormatting>
        <x14:conditionalFormatting xmlns:xm="http://schemas.microsoft.com/office/excel/2006/main">
          <x14:cfRule type="expression" priority="1500" id="{AC75AFF1-237F-4019-858C-8769DCA62A90}">
            <xm:f>NOT($J1813=Technical!$K$6)</xm:f>
            <x14:dxf>
              <font>
                <color theme="0" tint="-0.34998626667073579"/>
              </font>
            </x14:dxf>
          </x14:cfRule>
          <xm:sqref>B1813:G1813</xm:sqref>
        </x14:conditionalFormatting>
        <x14:conditionalFormatting xmlns:xm="http://schemas.microsoft.com/office/excel/2006/main">
          <x14:cfRule type="expression" priority="1481" id="{B348E5CB-89C6-4067-A236-6313952D7114}">
            <xm:f>NOT($J1899=Technical!$K$6)</xm:f>
            <x14:dxf>
              <font>
                <color theme="0" tint="-0.34998626667073579"/>
              </font>
            </x14:dxf>
          </x14:cfRule>
          <xm:sqref>B1899:G1899</xm:sqref>
        </x14:conditionalFormatting>
        <x14:conditionalFormatting xmlns:xm="http://schemas.microsoft.com/office/excel/2006/main">
          <x14:cfRule type="expression" priority="1462" id="{25996D79-F6B9-42A2-9D83-6EA5E5CBD2C5}">
            <xm:f>NOT($J1985=Technical!$K$6)</xm:f>
            <x14:dxf>
              <font>
                <color theme="0" tint="-0.34998626667073579"/>
              </font>
            </x14:dxf>
          </x14:cfRule>
          <xm:sqref>B1985:G1985</xm:sqref>
        </x14:conditionalFormatting>
        <x14:conditionalFormatting xmlns:xm="http://schemas.microsoft.com/office/excel/2006/main">
          <x14:cfRule type="expression" priority="1443" id="{D0301587-4190-49DA-93B2-A0F1704F4A03}">
            <xm:f>NOT($J2071=Technical!$K$6)</xm:f>
            <x14:dxf>
              <font>
                <color theme="0" tint="-0.34998626667073579"/>
              </font>
            </x14:dxf>
          </x14:cfRule>
          <xm:sqref>B2071:G2071</xm:sqref>
        </x14:conditionalFormatting>
        <x14:conditionalFormatting xmlns:xm="http://schemas.microsoft.com/office/excel/2006/main">
          <x14:cfRule type="expression" priority="1424" id="{7D45FB92-9374-45A7-AE85-89E14B1B9993}">
            <xm:f>NOT($J2157=Technical!$K$6)</xm:f>
            <x14:dxf>
              <font>
                <color theme="0" tint="-0.34998626667073579"/>
              </font>
            </x14:dxf>
          </x14:cfRule>
          <xm:sqref>B2157:G2157</xm:sqref>
        </x14:conditionalFormatting>
        <x14:conditionalFormatting xmlns:xm="http://schemas.microsoft.com/office/excel/2006/main">
          <x14:cfRule type="expression" priority="1405" id="{E8ADECE4-ADCD-4261-9AFE-C2DE1E39C675}">
            <xm:f>NOT($J2243=Technical!$K$6)</xm:f>
            <x14:dxf>
              <font>
                <color theme="0" tint="-0.34998626667073579"/>
              </font>
            </x14:dxf>
          </x14:cfRule>
          <xm:sqref>B2243:G2243</xm:sqref>
        </x14:conditionalFormatting>
        <x14:conditionalFormatting xmlns:xm="http://schemas.microsoft.com/office/excel/2006/main">
          <x14:cfRule type="expression" priority="1386" id="{837419E5-7D15-4D01-9F0F-321F5D6C9735}">
            <xm:f>NOT($J2329=Technical!$K$6)</xm:f>
            <x14:dxf>
              <font>
                <color theme="0" tint="-0.34998626667073579"/>
              </font>
            </x14:dxf>
          </x14:cfRule>
          <xm:sqref>B2329:G2329</xm:sqref>
        </x14:conditionalFormatting>
        <x14:conditionalFormatting xmlns:xm="http://schemas.microsoft.com/office/excel/2006/main">
          <x14:cfRule type="expression" priority="1367" id="{5A993158-8C5A-4E9D-90D7-737388408512}">
            <xm:f>NOT($J2415=Technical!$K$6)</xm:f>
            <x14:dxf>
              <font>
                <color theme="0" tint="-0.34998626667073579"/>
              </font>
            </x14:dxf>
          </x14:cfRule>
          <xm:sqref>B2415:G2415</xm:sqref>
        </x14:conditionalFormatting>
        <x14:conditionalFormatting xmlns:xm="http://schemas.microsoft.com/office/excel/2006/main">
          <x14:cfRule type="expression" priority="1348" id="{634B416A-6250-4296-BAAA-844FF29EA21E}">
            <xm:f>NOT($J2501=Technical!$K$6)</xm:f>
            <x14:dxf>
              <font>
                <color theme="0" tint="-0.34998626667073579"/>
              </font>
            </x14:dxf>
          </x14:cfRule>
          <xm:sqref>B2501:G2501</xm:sqref>
        </x14:conditionalFormatting>
        <x14:conditionalFormatting xmlns:xm="http://schemas.microsoft.com/office/excel/2006/main">
          <x14:cfRule type="expression" priority="1329" id="{93D4C6FF-8383-42A7-B996-07EB2C611789}">
            <xm:f>NOT($J2587=Technical!$K$6)</xm:f>
            <x14:dxf>
              <font>
                <color theme="0" tint="-0.34998626667073579"/>
              </font>
            </x14:dxf>
          </x14:cfRule>
          <xm:sqref>B2587:G2587</xm:sqref>
        </x14:conditionalFormatting>
        <x14:conditionalFormatting xmlns:xm="http://schemas.microsoft.com/office/excel/2006/main">
          <x14:cfRule type="expression" priority="1310" id="{58C4EF42-5C56-4559-8A07-FD6DFF2EDCE1}">
            <xm:f>NOT($J2673=Technical!$K$6)</xm:f>
            <x14:dxf>
              <font>
                <color theme="0" tint="-0.34998626667073579"/>
              </font>
            </x14:dxf>
          </x14:cfRule>
          <xm:sqref>B2673:G2673</xm:sqref>
        </x14:conditionalFormatting>
        <x14:conditionalFormatting xmlns:xm="http://schemas.microsoft.com/office/excel/2006/main">
          <x14:cfRule type="expression" priority="1291" id="{091F8694-0E61-4E82-A24E-6E013BFF4F54}">
            <xm:f>NOT($J2759=Technical!$K$6)</xm:f>
            <x14:dxf>
              <font>
                <color theme="0" tint="-0.34998626667073579"/>
              </font>
            </x14:dxf>
          </x14:cfRule>
          <xm:sqref>B2759:G2759</xm:sqref>
        </x14:conditionalFormatting>
        <x14:conditionalFormatting xmlns:xm="http://schemas.microsoft.com/office/excel/2006/main">
          <x14:cfRule type="expression" priority="1272" id="{F51A6360-5622-4801-882B-F251F49A6126}">
            <xm:f>NOT($J2845=Technical!$K$6)</xm:f>
            <x14:dxf>
              <font>
                <color theme="0" tint="-0.34998626667073579"/>
              </font>
            </x14:dxf>
          </x14:cfRule>
          <xm:sqref>B2845:G2845</xm:sqref>
        </x14:conditionalFormatting>
        <x14:conditionalFormatting xmlns:xm="http://schemas.microsoft.com/office/excel/2006/main">
          <x14:cfRule type="expression" priority="1253" id="{B494E00D-C467-41AB-9CA6-2625434A6D54}">
            <xm:f>NOT($J2931=Technical!$K$6)</xm:f>
            <x14:dxf>
              <font>
                <color theme="0" tint="-0.34998626667073579"/>
              </font>
            </x14:dxf>
          </x14:cfRule>
          <xm:sqref>B2931:G2931</xm:sqref>
        </x14:conditionalFormatting>
        <x14:conditionalFormatting xmlns:xm="http://schemas.microsoft.com/office/excel/2006/main">
          <x14:cfRule type="expression" priority="1234" id="{D2EACF59-0C43-48BC-AF16-D9EEAF6D2F32}">
            <xm:f>NOT($J3017=Technical!$K$6)</xm:f>
            <x14:dxf>
              <font>
                <color theme="0" tint="-0.34998626667073579"/>
              </font>
            </x14:dxf>
          </x14:cfRule>
          <xm:sqref>B3017:G3017</xm:sqref>
        </x14:conditionalFormatting>
        <x14:conditionalFormatting xmlns:xm="http://schemas.microsoft.com/office/excel/2006/main">
          <x14:cfRule type="expression" priority="1215" id="{97D0D903-4949-4074-B1A1-1B9EFB83145E}">
            <xm:f>NOT($J3103=Technical!$K$6)</xm:f>
            <x14:dxf>
              <font>
                <color theme="0" tint="-0.34998626667073579"/>
              </font>
            </x14:dxf>
          </x14:cfRule>
          <xm:sqref>B3103:G3103</xm:sqref>
        </x14:conditionalFormatting>
        <x14:conditionalFormatting xmlns:xm="http://schemas.microsoft.com/office/excel/2006/main">
          <x14:cfRule type="expression" priority="1196" id="{46AFBD4C-4682-473E-86B4-261873DF457B}">
            <xm:f>NOT($J3189=Technical!$K$6)</xm:f>
            <x14:dxf>
              <font>
                <color theme="0" tint="-0.34998626667073579"/>
              </font>
            </x14:dxf>
          </x14:cfRule>
          <xm:sqref>B3189:G3189</xm:sqref>
        </x14:conditionalFormatting>
        <x14:conditionalFormatting xmlns:xm="http://schemas.microsoft.com/office/excel/2006/main">
          <x14:cfRule type="expression" priority="1177" id="{50FCE855-B419-4F61-BAF5-6E8FF29DB297}">
            <xm:f>NOT($J3275=Technical!$K$6)</xm:f>
            <x14:dxf>
              <font>
                <color theme="0" tint="-0.34998626667073579"/>
              </font>
            </x14:dxf>
          </x14:cfRule>
          <xm:sqref>B3275:G3275</xm:sqref>
        </x14:conditionalFormatting>
        <x14:conditionalFormatting xmlns:xm="http://schemas.microsoft.com/office/excel/2006/main">
          <x14:cfRule type="expression" priority="1158" id="{278E4303-B91B-4BBD-921D-A6B52788C2B9}">
            <xm:f>NOT($J3361=Technical!$K$6)</xm:f>
            <x14:dxf>
              <font>
                <color theme="0" tint="-0.34998626667073579"/>
              </font>
            </x14:dxf>
          </x14:cfRule>
          <xm:sqref>B3361:G3361</xm:sqref>
        </x14:conditionalFormatting>
        <x14:conditionalFormatting xmlns:xm="http://schemas.microsoft.com/office/excel/2006/main">
          <x14:cfRule type="expression" priority="1139" id="{58B6F8E8-7B7B-468B-AE98-A2D407C1CEDB}">
            <xm:f>NOT($J3447=Technical!$K$6)</xm:f>
            <x14:dxf>
              <font>
                <color theme="0" tint="-0.34998626667073579"/>
              </font>
            </x14:dxf>
          </x14:cfRule>
          <xm:sqref>B3447:G3447</xm:sqref>
        </x14:conditionalFormatting>
        <x14:conditionalFormatting xmlns:xm="http://schemas.microsoft.com/office/excel/2006/main">
          <x14:cfRule type="expression" priority="1120" id="{8D8DF458-E7D0-4E4C-9548-F61903A44349}">
            <xm:f>NOT($J3533=Technical!$K$6)</xm:f>
            <x14:dxf>
              <font>
                <color theme="0" tint="-0.34998626667073579"/>
              </font>
            </x14:dxf>
          </x14:cfRule>
          <xm:sqref>B3533:G3533</xm:sqref>
        </x14:conditionalFormatting>
        <x14:conditionalFormatting xmlns:xm="http://schemas.microsoft.com/office/excel/2006/main">
          <x14:cfRule type="expression" priority="1101" id="{9190175E-F90E-4BCA-9DF5-B6A11DFD0BBB}">
            <xm:f>NOT($J3619=Technical!$K$6)</xm:f>
            <x14:dxf>
              <font>
                <color theme="0" tint="-0.34998626667073579"/>
              </font>
            </x14:dxf>
          </x14:cfRule>
          <xm:sqref>B3619:G3619</xm:sqref>
        </x14:conditionalFormatting>
        <x14:conditionalFormatting xmlns:xm="http://schemas.microsoft.com/office/excel/2006/main">
          <x14:cfRule type="expression" priority="1082" id="{F7023E1E-864B-46EA-ADD9-EF5B8C5A8424}">
            <xm:f>NOT($J3705=Technical!$K$6)</xm:f>
            <x14:dxf>
              <font>
                <color theme="0" tint="-0.34998626667073579"/>
              </font>
            </x14:dxf>
          </x14:cfRule>
          <xm:sqref>B3705:G3705</xm:sqref>
        </x14:conditionalFormatting>
        <x14:conditionalFormatting xmlns:xm="http://schemas.microsoft.com/office/excel/2006/main">
          <x14:cfRule type="expression" priority="1063" id="{E08300F4-2982-487E-AAE1-29A24289D57B}">
            <xm:f>NOT($J3791=Technical!$K$6)</xm:f>
            <x14:dxf>
              <font>
                <color theme="0" tint="-0.34998626667073579"/>
              </font>
            </x14:dxf>
          </x14:cfRule>
          <xm:sqref>B3791:G3791</xm:sqref>
        </x14:conditionalFormatting>
        <x14:conditionalFormatting xmlns:xm="http://schemas.microsoft.com/office/excel/2006/main">
          <x14:cfRule type="expression" priority="1044" id="{1DE3CE71-7997-43A0-A7BE-EBA91DC4DB5A}">
            <xm:f>NOT($J3877=Technical!$K$6)</xm:f>
            <x14:dxf>
              <font>
                <color theme="0" tint="-0.34998626667073579"/>
              </font>
            </x14:dxf>
          </x14:cfRule>
          <xm:sqref>B3877:G3877</xm:sqref>
        </x14:conditionalFormatting>
        <x14:conditionalFormatting xmlns:xm="http://schemas.microsoft.com/office/excel/2006/main">
          <x14:cfRule type="expression" priority="1025" id="{15A608AE-1F90-47F8-978F-612A38509D18}">
            <xm:f>NOT($J3963=Technical!$K$6)</xm:f>
            <x14:dxf>
              <font>
                <color theme="0" tint="-0.34998626667073579"/>
              </font>
            </x14:dxf>
          </x14:cfRule>
          <xm:sqref>B3963:G3963</xm:sqref>
        </x14:conditionalFormatting>
        <x14:conditionalFormatting xmlns:xm="http://schemas.microsoft.com/office/excel/2006/main">
          <x14:cfRule type="expression" priority="1006" id="{1DD21632-C6A1-4C39-98A5-CD56422961E4}">
            <xm:f>NOT($J4049=Technical!$K$6)</xm:f>
            <x14:dxf>
              <font>
                <color theme="0" tint="-0.34998626667073579"/>
              </font>
            </x14:dxf>
          </x14:cfRule>
          <xm:sqref>B4049:G4049</xm:sqref>
        </x14:conditionalFormatting>
        <x14:conditionalFormatting xmlns:xm="http://schemas.microsoft.com/office/excel/2006/main">
          <x14:cfRule type="expression" priority="987" id="{10FB21D9-1364-4910-A591-A5A91FC34733}">
            <xm:f>NOT($J4135=Technical!$K$6)</xm:f>
            <x14:dxf>
              <font>
                <color theme="0" tint="-0.34998626667073579"/>
              </font>
            </x14:dxf>
          </x14:cfRule>
          <xm:sqref>B4135:G4135</xm:sqref>
        </x14:conditionalFormatting>
        <x14:conditionalFormatting xmlns:xm="http://schemas.microsoft.com/office/excel/2006/main">
          <x14:cfRule type="expression" priority="968" id="{41896D60-9F38-477A-9E56-C2AB92AF0C69}">
            <xm:f>NOT($J4221=Technical!$K$6)</xm:f>
            <x14:dxf>
              <font>
                <color theme="0" tint="-0.34998626667073579"/>
              </font>
            </x14:dxf>
          </x14:cfRule>
          <xm:sqref>B4221:G4221</xm:sqref>
        </x14:conditionalFormatting>
        <x14:conditionalFormatting xmlns:xm="http://schemas.microsoft.com/office/excel/2006/main">
          <x14:cfRule type="expression" priority="949" id="{9E934509-7E1F-4190-8BE7-FA66570C429E}">
            <xm:f>NOT($J4307=Technical!$K$6)</xm:f>
            <x14:dxf>
              <font>
                <color theme="0" tint="-0.34998626667073579"/>
              </font>
            </x14:dxf>
          </x14:cfRule>
          <xm:sqref>B4307:G4307</xm:sqref>
        </x14:conditionalFormatting>
        <x14:conditionalFormatting xmlns:xm="http://schemas.microsoft.com/office/excel/2006/main">
          <x14:cfRule type="expression" priority="930" id="{6314BFBD-7BE9-44BE-8C02-CEA893B718B6}">
            <xm:f>NOT($J4393=Technical!$K$6)</xm:f>
            <x14:dxf>
              <font>
                <color theme="0" tint="-0.34998626667073579"/>
              </font>
            </x14:dxf>
          </x14:cfRule>
          <xm:sqref>B4393:G4393</xm:sqref>
        </x14:conditionalFormatting>
        <x14:conditionalFormatting xmlns:xm="http://schemas.microsoft.com/office/excel/2006/main">
          <x14:cfRule type="expression" priority="911" id="{69EAC845-B99E-48DE-B5FA-827DF5D8FC5D}">
            <xm:f>NOT($J4479=Technical!$K$6)</xm:f>
            <x14:dxf>
              <font>
                <color theme="0" tint="-0.34998626667073579"/>
              </font>
            </x14:dxf>
          </x14:cfRule>
          <xm:sqref>B4479:G4479</xm:sqref>
        </x14:conditionalFormatting>
        <x14:conditionalFormatting xmlns:xm="http://schemas.microsoft.com/office/excel/2006/main">
          <x14:cfRule type="expression" priority="892" id="{979DC0B8-E1E3-44BC-93D4-045EBBF0DF96}">
            <xm:f>NOT($J4565=Technical!$K$6)</xm:f>
            <x14:dxf>
              <font>
                <color theme="0" tint="-0.34998626667073579"/>
              </font>
            </x14:dxf>
          </x14:cfRule>
          <xm:sqref>B4565:G4565</xm:sqref>
        </x14:conditionalFormatting>
        <x14:conditionalFormatting xmlns:xm="http://schemas.microsoft.com/office/excel/2006/main">
          <x14:cfRule type="expression" priority="873" id="{4C12ADDE-80DE-4A69-8EF6-009943CED61D}">
            <xm:f>NOT($J4651=Technical!$K$6)</xm:f>
            <x14:dxf>
              <font>
                <color theme="0" tint="-0.34998626667073579"/>
              </font>
            </x14:dxf>
          </x14:cfRule>
          <xm:sqref>B4651:G4651</xm:sqref>
        </x14:conditionalFormatting>
        <x14:conditionalFormatting xmlns:xm="http://schemas.microsoft.com/office/excel/2006/main">
          <x14:cfRule type="expression" priority="854" id="{CD52D83F-6B41-4BBD-AA69-2890F16516EF}">
            <xm:f>NOT($J4737=Technical!$K$6)</xm:f>
            <x14:dxf>
              <font>
                <color theme="0" tint="-0.34998626667073579"/>
              </font>
            </x14:dxf>
          </x14:cfRule>
          <xm:sqref>B4737:G4737</xm:sqref>
        </x14:conditionalFormatting>
        <x14:conditionalFormatting xmlns:xm="http://schemas.microsoft.com/office/excel/2006/main">
          <x14:cfRule type="expression" priority="835" id="{7389AB13-F494-4BBE-A3E0-C9768D881EA1}">
            <xm:f>NOT($J4823=Technical!$K$6)</xm:f>
            <x14:dxf>
              <font>
                <color theme="0" tint="-0.34998626667073579"/>
              </font>
            </x14:dxf>
          </x14:cfRule>
          <xm:sqref>B4823:G4823</xm:sqref>
        </x14:conditionalFormatting>
        <x14:conditionalFormatting xmlns:xm="http://schemas.microsoft.com/office/excel/2006/main">
          <x14:cfRule type="expression" priority="816" id="{47D17BD7-15AE-464D-9282-54208BC095EC}">
            <xm:f>NOT($J4909=Technical!$K$6)</xm:f>
            <x14:dxf>
              <font>
                <color theme="0" tint="-0.34998626667073579"/>
              </font>
            </x14:dxf>
          </x14:cfRule>
          <xm:sqref>B4909:G4909</xm:sqref>
        </x14:conditionalFormatting>
        <x14:conditionalFormatting xmlns:xm="http://schemas.microsoft.com/office/excel/2006/main">
          <x14:cfRule type="expression" priority="797" id="{9F6022A3-5BF9-42AD-B2F6-1C17D775FC3C}">
            <xm:f>NOT($J4995=Technical!$K$6)</xm:f>
            <x14:dxf>
              <font>
                <color theme="0" tint="-0.34998626667073579"/>
              </font>
            </x14:dxf>
          </x14:cfRule>
          <xm:sqref>B4995:G4995</xm:sqref>
        </x14:conditionalFormatting>
        <x14:conditionalFormatting xmlns:xm="http://schemas.microsoft.com/office/excel/2006/main">
          <x14:cfRule type="expression" priority="778" id="{709049CB-F907-453B-9F3E-3296B29EF96B}">
            <xm:f>NOT($J5081=Technical!$K$6)</xm:f>
            <x14:dxf>
              <font>
                <color theme="0" tint="-0.34998626667073579"/>
              </font>
            </x14:dxf>
          </x14:cfRule>
          <xm:sqref>B5081:G5081</xm:sqref>
        </x14:conditionalFormatting>
        <x14:conditionalFormatting xmlns:xm="http://schemas.microsoft.com/office/excel/2006/main">
          <x14:cfRule type="expression" priority="759" id="{18FE4AE9-F27D-48BD-890C-019983406EBD}">
            <xm:f>NOT($J5167=Technical!$K$6)</xm:f>
            <x14:dxf>
              <font>
                <color theme="0" tint="-0.34998626667073579"/>
              </font>
            </x14:dxf>
          </x14:cfRule>
          <xm:sqref>B5167:G5167</xm:sqref>
        </x14:conditionalFormatting>
        <x14:conditionalFormatting xmlns:xm="http://schemas.microsoft.com/office/excel/2006/main">
          <x14:cfRule type="expression" priority="740" id="{B4CE7088-6132-431A-80AD-51E0D1F55FED}">
            <xm:f>NOT($J5253=Technical!$K$6)</xm:f>
            <x14:dxf>
              <font>
                <color theme="0" tint="-0.34998626667073579"/>
              </font>
            </x14:dxf>
          </x14:cfRule>
          <xm:sqref>B5253:G5253</xm:sqref>
        </x14:conditionalFormatting>
        <x14:conditionalFormatting xmlns:xm="http://schemas.microsoft.com/office/excel/2006/main">
          <x14:cfRule type="expression" priority="721" id="{174894C8-B9A6-45ED-A396-2047E556B297}">
            <xm:f>NOT($J5339=Technical!$K$6)</xm:f>
            <x14:dxf>
              <font>
                <color theme="0" tint="-0.34998626667073579"/>
              </font>
            </x14:dxf>
          </x14:cfRule>
          <xm:sqref>B5339:G5339</xm:sqref>
        </x14:conditionalFormatting>
        <x14:conditionalFormatting xmlns:xm="http://schemas.microsoft.com/office/excel/2006/main">
          <x14:cfRule type="expression" priority="702" id="{95D1C18D-DC6B-4877-A158-6CEF94B2CACA}">
            <xm:f>NOT($J5425=Technical!$K$6)</xm:f>
            <x14:dxf>
              <font>
                <color theme="0" tint="-0.34998626667073579"/>
              </font>
            </x14:dxf>
          </x14:cfRule>
          <xm:sqref>B5425:G5425</xm:sqref>
        </x14:conditionalFormatting>
        <x14:conditionalFormatting xmlns:xm="http://schemas.microsoft.com/office/excel/2006/main">
          <x14:cfRule type="expression" priority="683" id="{BB9E19EE-ACBF-4FC2-B0CF-1969DF6763BF}">
            <xm:f>NOT($J5511=Technical!$K$6)</xm:f>
            <x14:dxf>
              <font>
                <color theme="0" tint="-0.34998626667073579"/>
              </font>
            </x14:dxf>
          </x14:cfRule>
          <xm:sqref>B5511:G5511</xm:sqref>
        </x14:conditionalFormatting>
        <x14:conditionalFormatting xmlns:xm="http://schemas.microsoft.com/office/excel/2006/main">
          <x14:cfRule type="expression" priority="664" id="{53407533-B05F-424A-AAB2-C3D33D7B1E78}">
            <xm:f>NOT($J5597=Technical!$K$6)</xm:f>
            <x14:dxf>
              <font>
                <color theme="0" tint="-0.34998626667073579"/>
              </font>
            </x14:dxf>
          </x14:cfRule>
          <xm:sqref>B5597:G5597</xm:sqref>
        </x14:conditionalFormatting>
        <x14:conditionalFormatting xmlns:xm="http://schemas.microsoft.com/office/excel/2006/main">
          <x14:cfRule type="expression" priority="645" id="{C35E4CD0-26B2-4A4A-8C0F-5909E7805DB2}">
            <xm:f>NOT($J5683=Technical!$K$6)</xm:f>
            <x14:dxf>
              <font>
                <color theme="0" tint="-0.34998626667073579"/>
              </font>
            </x14:dxf>
          </x14:cfRule>
          <xm:sqref>B5683:G5683</xm:sqref>
        </x14:conditionalFormatting>
        <x14:conditionalFormatting xmlns:xm="http://schemas.microsoft.com/office/excel/2006/main">
          <x14:cfRule type="expression" priority="626" id="{B1A706AD-A117-4480-B3A4-F8EF2DF05D0A}">
            <xm:f>NOT($J5769=Technical!$K$6)</xm:f>
            <x14:dxf>
              <font>
                <color theme="0" tint="-0.34998626667073579"/>
              </font>
            </x14:dxf>
          </x14:cfRule>
          <xm:sqref>B5769:G5769</xm:sqref>
        </x14:conditionalFormatting>
        <x14:conditionalFormatting xmlns:xm="http://schemas.microsoft.com/office/excel/2006/main">
          <x14:cfRule type="expression" priority="607" id="{D161FF70-4980-45A8-8DC2-17EB12E9F4DD}">
            <xm:f>NOT($J5855=Technical!$K$6)</xm:f>
            <x14:dxf>
              <font>
                <color theme="0" tint="-0.34998626667073579"/>
              </font>
            </x14:dxf>
          </x14:cfRule>
          <xm:sqref>B5855:G5855</xm:sqref>
        </x14:conditionalFormatting>
        <x14:conditionalFormatting xmlns:xm="http://schemas.microsoft.com/office/excel/2006/main">
          <x14:cfRule type="expression" priority="588" id="{72A3891C-20F2-4386-9DAA-C230FDFFBBD5}">
            <xm:f>NOT($J5941=Technical!$K$6)</xm:f>
            <x14:dxf>
              <font>
                <color theme="0" tint="-0.34998626667073579"/>
              </font>
            </x14:dxf>
          </x14:cfRule>
          <xm:sqref>B5941:G5941</xm:sqref>
        </x14:conditionalFormatting>
        <x14:conditionalFormatting xmlns:xm="http://schemas.microsoft.com/office/excel/2006/main">
          <x14:cfRule type="expression" priority="569" id="{7911E9AD-FC4C-40BA-9AE1-5481D5A9C2B7}">
            <xm:f>NOT($J6027=Technical!$K$6)</xm:f>
            <x14:dxf>
              <font>
                <color theme="0" tint="-0.34998626667073579"/>
              </font>
            </x14:dxf>
          </x14:cfRule>
          <xm:sqref>B6027:G6027</xm:sqref>
        </x14:conditionalFormatting>
        <x14:conditionalFormatting xmlns:xm="http://schemas.microsoft.com/office/excel/2006/main">
          <x14:cfRule type="expression" priority="550" id="{45D22C6B-E30F-43AC-909E-7A2107663EE5}">
            <xm:f>NOT($J6113=Technical!$K$6)</xm:f>
            <x14:dxf>
              <font>
                <color theme="0" tint="-0.34998626667073579"/>
              </font>
            </x14:dxf>
          </x14:cfRule>
          <xm:sqref>B6113:G6113</xm:sqref>
        </x14:conditionalFormatting>
        <x14:conditionalFormatting xmlns:xm="http://schemas.microsoft.com/office/excel/2006/main">
          <x14:cfRule type="expression" priority="531" id="{CA76B54A-AB4E-4814-BEF7-A9E2897A9675}">
            <xm:f>NOT($J6199=Technical!$K$6)</xm:f>
            <x14:dxf>
              <font>
                <color theme="0" tint="-0.34998626667073579"/>
              </font>
            </x14:dxf>
          </x14:cfRule>
          <xm:sqref>B6199:G6199</xm:sqref>
        </x14:conditionalFormatting>
        <x14:conditionalFormatting xmlns:xm="http://schemas.microsoft.com/office/excel/2006/main">
          <x14:cfRule type="expression" priority="512" id="{E07BF52A-74AB-4013-AC52-BAECCFD2DD1A}">
            <xm:f>NOT($J6285=Technical!$K$6)</xm:f>
            <x14:dxf>
              <font>
                <color theme="0" tint="-0.34998626667073579"/>
              </font>
            </x14:dxf>
          </x14:cfRule>
          <xm:sqref>B6285:G6285</xm:sqref>
        </x14:conditionalFormatting>
        <x14:conditionalFormatting xmlns:xm="http://schemas.microsoft.com/office/excel/2006/main">
          <x14:cfRule type="expression" priority="493" id="{A436CCE3-3715-4933-8338-C8162312B410}">
            <xm:f>NOT($J6371=Technical!$K$6)</xm:f>
            <x14:dxf>
              <font>
                <color theme="0" tint="-0.34998626667073579"/>
              </font>
            </x14:dxf>
          </x14:cfRule>
          <xm:sqref>B6371:G6371</xm:sqref>
        </x14:conditionalFormatting>
        <x14:conditionalFormatting xmlns:xm="http://schemas.microsoft.com/office/excel/2006/main">
          <x14:cfRule type="expression" priority="474" id="{729B6B59-1816-4C11-9A19-83F6B6A10514}">
            <xm:f>NOT($J6457=Technical!$K$6)</xm:f>
            <x14:dxf>
              <font>
                <color theme="0" tint="-0.34998626667073579"/>
              </font>
            </x14:dxf>
          </x14:cfRule>
          <xm:sqref>B6457:G6457</xm:sqref>
        </x14:conditionalFormatting>
        <x14:conditionalFormatting xmlns:xm="http://schemas.microsoft.com/office/excel/2006/main">
          <x14:cfRule type="expression" priority="455" id="{4EB1BEDB-86A9-4EF4-A1DB-D72D266C1E55}">
            <xm:f>NOT($J6543=Technical!$K$6)</xm:f>
            <x14:dxf>
              <font>
                <color theme="0" tint="-0.34998626667073579"/>
              </font>
            </x14:dxf>
          </x14:cfRule>
          <xm:sqref>B6543:G6543</xm:sqref>
        </x14:conditionalFormatting>
        <x14:conditionalFormatting xmlns:xm="http://schemas.microsoft.com/office/excel/2006/main">
          <x14:cfRule type="expression" priority="436" id="{7786A700-DCCF-4CAC-8365-4F6512C3ADC6}">
            <xm:f>NOT($J6629=Technical!$K$6)</xm:f>
            <x14:dxf>
              <font>
                <color theme="0" tint="-0.34998626667073579"/>
              </font>
            </x14:dxf>
          </x14:cfRule>
          <xm:sqref>B6629:G6629</xm:sqref>
        </x14:conditionalFormatting>
        <x14:conditionalFormatting xmlns:xm="http://schemas.microsoft.com/office/excel/2006/main">
          <x14:cfRule type="expression" priority="417" id="{AE476322-36BB-4417-9F2D-20EAF312E560}">
            <xm:f>NOT($J6715=Technical!$K$6)</xm:f>
            <x14:dxf>
              <font>
                <color theme="0" tint="-0.34998626667073579"/>
              </font>
            </x14:dxf>
          </x14:cfRule>
          <xm:sqref>B6715:G6715</xm:sqref>
        </x14:conditionalFormatting>
        <x14:conditionalFormatting xmlns:xm="http://schemas.microsoft.com/office/excel/2006/main">
          <x14:cfRule type="expression" priority="398" id="{0ECA11BA-1C09-449B-B3B0-C5B04BBFA7E4}">
            <xm:f>NOT($J6801=Technical!$K$6)</xm:f>
            <x14:dxf>
              <font>
                <color theme="0" tint="-0.34998626667073579"/>
              </font>
            </x14:dxf>
          </x14:cfRule>
          <xm:sqref>B6801:G6801</xm:sqref>
        </x14:conditionalFormatting>
        <x14:conditionalFormatting xmlns:xm="http://schemas.microsoft.com/office/excel/2006/main">
          <x14:cfRule type="expression" priority="379" id="{2842A78B-16E0-424B-A6D1-B542E06C5E9D}">
            <xm:f>NOT($J6887=Technical!$K$6)</xm:f>
            <x14:dxf>
              <font>
                <color theme="0" tint="-0.34998626667073579"/>
              </font>
            </x14:dxf>
          </x14:cfRule>
          <xm:sqref>B6887:G6887</xm:sqref>
        </x14:conditionalFormatting>
        <x14:conditionalFormatting xmlns:xm="http://schemas.microsoft.com/office/excel/2006/main">
          <x14:cfRule type="expression" priority="360" id="{25A2515E-52C1-4565-AA57-29CFB63531BD}">
            <xm:f>NOT($J6973=Technical!$K$6)</xm:f>
            <x14:dxf>
              <font>
                <color theme="0" tint="-0.34998626667073579"/>
              </font>
            </x14:dxf>
          </x14:cfRule>
          <xm:sqref>B6973:G6973</xm:sqref>
        </x14:conditionalFormatting>
        <x14:conditionalFormatting xmlns:xm="http://schemas.microsoft.com/office/excel/2006/main">
          <x14:cfRule type="expression" priority="341" id="{D6BECE04-9663-4CBE-A977-FA8BF4AE590F}">
            <xm:f>NOT($J7059=Technical!$K$6)</xm:f>
            <x14:dxf>
              <font>
                <color theme="0" tint="-0.34998626667073579"/>
              </font>
            </x14:dxf>
          </x14:cfRule>
          <xm:sqref>B7059:G7059</xm:sqref>
        </x14:conditionalFormatting>
        <x14:conditionalFormatting xmlns:xm="http://schemas.microsoft.com/office/excel/2006/main">
          <x14:cfRule type="expression" priority="322" id="{CE2B41F6-5197-4DD7-9184-6F2150246404}">
            <xm:f>NOT($J7145=Technical!$K$6)</xm:f>
            <x14:dxf>
              <font>
                <color theme="0" tint="-0.34998626667073579"/>
              </font>
            </x14:dxf>
          </x14:cfRule>
          <xm:sqref>B7145:G7145</xm:sqref>
        </x14:conditionalFormatting>
        <x14:conditionalFormatting xmlns:xm="http://schemas.microsoft.com/office/excel/2006/main">
          <x14:cfRule type="expression" priority="303" id="{A1B7DB37-8369-44FC-AC46-20DB0820A370}">
            <xm:f>NOT($J7231=Technical!$K$6)</xm:f>
            <x14:dxf>
              <font>
                <color theme="0" tint="-0.34998626667073579"/>
              </font>
            </x14:dxf>
          </x14:cfRule>
          <xm:sqref>B7231:G7231</xm:sqref>
        </x14:conditionalFormatting>
        <x14:conditionalFormatting xmlns:xm="http://schemas.microsoft.com/office/excel/2006/main">
          <x14:cfRule type="expression" priority="284" id="{CD29262F-BDA7-4BFC-A072-1F966A134303}">
            <xm:f>NOT($J7317=Technical!$K$6)</xm:f>
            <x14:dxf>
              <font>
                <color theme="0" tint="-0.34998626667073579"/>
              </font>
            </x14:dxf>
          </x14:cfRule>
          <xm:sqref>B7317:G7317</xm:sqref>
        </x14:conditionalFormatting>
        <x14:conditionalFormatting xmlns:xm="http://schemas.microsoft.com/office/excel/2006/main">
          <x14:cfRule type="expression" priority="265" id="{2C94F53E-74CD-410D-B41B-EB355521E377}">
            <xm:f>NOT($J7403=Technical!$K$6)</xm:f>
            <x14:dxf>
              <font>
                <color theme="0" tint="-0.34998626667073579"/>
              </font>
            </x14:dxf>
          </x14:cfRule>
          <xm:sqref>B7403:G7403</xm:sqref>
        </x14:conditionalFormatting>
        <x14:conditionalFormatting xmlns:xm="http://schemas.microsoft.com/office/excel/2006/main">
          <x14:cfRule type="expression" priority="246" id="{DEAF4300-DC00-4D0D-B330-8641D4EC03E4}">
            <xm:f>NOT($J7489=Technical!$K$6)</xm:f>
            <x14:dxf>
              <font>
                <color theme="0" tint="-0.34998626667073579"/>
              </font>
            </x14:dxf>
          </x14:cfRule>
          <xm:sqref>B7489:G7489</xm:sqref>
        </x14:conditionalFormatting>
        <x14:conditionalFormatting xmlns:xm="http://schemas.microsoft.com/office/excel/2006/main">
          <x14:cfRule type="expression" priority="227" id="{B6A95223-D6E4-49B1-BD37-FFB3D8208FDD}">
            <xm:f>NOT($J7575=Technical!$K$6)</xm:f>
            <x14:dxf>
              <font>
                <color theme="0" tint="-0.34998626667073579"/>
              </font>
            </x14:dxf>
          </x14:cfRule>
          <xm:sqref>B7575:G7575</xm:sqref>
        </x14:conditionalFormatting>
        <x14:conditionalFormatting xmlns:xm="http://schemas.microsoft.com/office/excel/2006/main">
          <x14:cfRule type="expression" priority="208" id="{F1C6B402-64E4-44C5-AB97-232234C2A6C0}">
            <xm:f>NOT($J7661=Technical!$K$6)</xm:f>
            <x14:dxf>
              <font>
                <color theme="0" tint="-0.34998626667073579"/>
              </font>
            </x14:dxf>
          </x14:cfRule>
          <xm:sqref>B7661:G7661</xm:sqref>
        </x14:conditionalFormatting>
        <x14:conditionalFormatting xmlns:xm="http://schemas.microsoft.com/office/excel/2006/main">
          <x14:cfRule type="expression" priority="189" id="{A3E5FBAC-6BBA-4E1D-8033-59E53F098A7D}">
            <xm:f>NOT($J7747=Technical!$K$6)</xm:f>
            <x14:dxf>
              <font>
                <color theme="0" tint="-0.34998626667073579"/>
              </font>
            </x14:dxf>
          </x14:cfRule>
          <xm:sqref>B7747:G7747</xm:sqref>
        </x14:conditionalFormatting>
        <x14:conditionalFormatting xmlns:xm="http://schemas.microsoft.com/office/excel/2006/main">
          <x14:cfRule type="expression" priority="170" id="{D97C63F8-1E80-4525-9BDA-64DEF72661A7}">
            <xm:f>NOT($J7833=Technical!$K$6)</xm:f>
            <x14:dxf>
              <font>
                <color theme="0" tint="-0.34998626667073579"/>
              </font>
            </x14:dxf>
          </x14:cfRule>
          <xm:sqref>B7833:G7833</xm:sqref>
        </x14:conditionalFormatting>
        <x14:conditionalFormatting xmlns:xm="http://schemas.microsoft.com/office/excel/2006/main">
          <x14:cfRule type="expression" priority="151" id="{C650C54D-A914-4B6C-8913-31B66222523C}">
            <xm:f>NOT($J7919=Technical!$K$6)</xm:f>
            <x14:dxf>
              <font>
                <color theme="0" tint="-0.34998626667073579"/>
              </font>
            </x14:dxf>
          </x14:cfRule>
          <xm:sqref>B7919:G7919</xm:sqref>
        </x14:conditionalFormatting>
        <x14:conditionalFormatting xmlns:xm="http://schemas.microsoft.com/office/excel/2006/main">
          <x14:cfRule type="expression" priority="132" id="{662B0A34-58E4-42BC-87A1-3F2EC01A88C1}">
            <xm:f>NOT($J8005=Technical!$K$6)</xm:f>
            <x14:dxf>
              <font>
                <color theme="0" tint="-0.34998626667073579"/>
              </font>
            </x14:dxf>
          </x14:cfRule>
          <xm:sqref>B8005:G8005</xm:sqref>
        </x14:conditionalFormatting>
        <x14:conditionalFormatting xmlns:xm="http://schemas.microsoft.com/office/excel/2006/main">
          <x14:cfRule type="expression" priority="113" id="{23120F79-F089-483E-A518-CCD2FBF535B2}">
            <xm:f>NOT($J8091=Technical!$K$6)</xm:f>
            <x14:dxf>
              <font>
                <color theme="0" tint="-0.34998626667073579"/>
              </font>
            </x14:dxf>
          </x14:cfRule>
          <xm:sqref>B8091:G8091</xm:sqref>
        </x14:conditionalFormatting>
        <x14:conditionalFormatting xmlns:xm="http://schemas.microsoft.com/office/excel/2006/main">
          <x14:cfRule type="expression" priority="94" id="{D6F84ABC-FAE7-4F1D-B91E-230A0E6FD294}">
            <xm:f>NOT($J8177=Technical!$K$6)</xm:f>
            <x14:dxf>
              <font>
                <color theme="0" tint="-0.34998626667073579"/>
              </font>
            </x14:dxf>
          </x14:cfRule>
          <xm:sqref>B8177:G8177</xm:sqref>
        </x14:conditionalFormatting>
        <x14:conditionalFormatting xmlns:xm="http://schemas.microsoft.com/office/excel/2006/main">
          <x14:cfRule type="expression" priority="75" id="{EFCDFB80-CAC3-4626-84BB-78AAD96DB6FB}">
            <xm:f>NOT($J8263=Technical!$K$6)</xm:f>
            <x14:dxf>
              <font>
                <color theme="0" tint="-0.34998626667073579"/>
              </font>
            </x14:dxf>
          </x14:cfRule>
          <xm:sqref>B8263:G8263</xm:sqref>
        </x14:conditionalFormatting>
        <x14:conditionalFormatting xmlns:xm="http://schemas.microsoft.com/office/excel/2006/main">
          <x14:cfRule type="expression" priority="56" id="{570ADC92-5B47-4AE4-95A2-DE389FA5CFFA}">
            <xm:f>NOT($J8349=Technical!$K$6)</xm:f>
            <x14:dxf>
              <font>
                <color theme="0" tint="-0.34998626667073579"/>
              </font>
            </x14:dxf>
          </x14:cfRule>
          <xm:sqref>B8349:G8349</xm:sqref>
        </x14:conditionalFormatting>
        <x14:conditionalFormatting xmlns:xm="http://schemas.microsoft.com/office/excel/2006/main">
          <x14:cfRule type="expression" priority="37" id="{9F6FA848-7E8C-4A9D-B253-9D579930AFF3}">
            <xm:f>NOT($J8435=Technical!$K$6)</xm:f>
            <x14:dxf>
              <font>
                <color theme="0" tint="-0.34998626667073579"/>
              </font>
            </x14:dxf>
          </x14:cfRule>
          <xm:sqref>B8435:G8435</xm:sqref>
        </x14:conditionalFormatting>
        <x14:conditionalFormatting xmlns:xm="http://schemas.microsoft.com/office/excel/2006/main">
          <x14:cfRule type="expression" priority="18" id="{3209EF12-5FB7-4093-8F3F-7B7DA60C8ED1}">
            <xm:f>NOT($J8521=Technical!$K$6)</xm:f>
            <x14:dxf>
              <font>
                <color theme="0" tint="-0.34998626667073579"/>
              </font>
            </x14:dxf>
          </x14:cfRule>
          <xm:sqref>B8521:G8521</xm:sqref>
        </x14:conditionalFormatting>
        <x14:conditionalFormatting xmlns:xm="http://schemas.microsoft.com/office/excel/2006/main">
          <x14:cfRule type="iconSet" priority="2013" id="{602952D4-7297-4D11-92C8-60D79EACD58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L7</xm:sqref>
        </x14:conditionalFormatting>
        <x14:conditionalFormatting xmlns:xm="http://schemas.microsoft.com/office/excel/2006/main">
          <x14:cfRule type="iconSet" priority="1876" id="{F8CB82CF-C941-4BEC-8594-A754FA6D531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L93</xm:sqref>
        </x14:conditionalFormatting>
        <x14:conditionalFormatting xmlns:xm="http://schemas.microsoft.com/office/excel/2006/main">
          <x14:cfRule type="iconSet" priority="1857" id="{329AC66D-8F5A-4527-BA44-8D4DCDF22D8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L179</xm:sqref>
        </x14:conditionalFormatting>
        <x14:conditionalFormatting xmlns:xm="http://schemas.microsoft.com/office/excel/2006/main">
          <x14:cfRule type="iconSet" priority="1838" id="{B3B40043-E46F-4257-A84C-333E40AC1B5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L265</xm:sqref>
        </x14:conditionalFormatting>
        <x14:conditionalFormatting xmlns:xm="http://schemas.microsoft.com/office/excel/2006/main">
          <x14:cfRule type="iconSet" priority="1819" id="{AA03D1E9-E9B3-49AC-BF55-3ACD05B612B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L351</xm:sqref>
        </x14:conditionalFormatting>
        <x14:conditionalFormatting xmlns:xm="http://schemas.microsoft.com/office/excel/2006/main">
          <x14:cfRule type="iconSet" priority="1800" id="{4822BA32-5C66-4069-9ADF-3B9F046F50B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L437</xm:sqref>
        </x14:conditionalFormatting>
        <x14:conditionalFormatting xmlns:xm="http://schemas.microsoft.com/office/excel/2006/main">
          <x14:cfRule type="iconSet" priority="1781" id="{40CDD191-A392-4632-916F-4ED2F32793C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L523</xm:sqref>
        </x14:conditionalFormatting>
        <x14:conditionalFormatting xmlns:xm="http://schemas.microsoft.com/office/excel/2006/main">
          <x14:cfRule type="iconSet" priority="1762" id="{9018A5D4-80DA-4E41-A27B-562AD467D7B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L609</xm:sqref>
        </x14:conditionalFormatting>
        <x14:conditionalFormatting xmlns:xm="http://schemas.microsoft.com/office/excel/2006/main">
          <x14:cfRule type="iconSet" priority="1743" id="{9F3F0C74-3186-44E4-8A0B-92E544AD959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L695</xm:sqref>
        </x14:conditionalFormatting>
        <x14:conditionalFormatting xmlns:xm="http://schemas.microsoft.com/office/excel/2006/main">
          <x14:cfRule type="iconSet" priority="1724" id="{D9DC7E84-5ECE-4380-BC22-8A703C5C3E0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L781</xm:sqref>
        </x14:conditionalFormatting>
        <x14:conditionalFormatting xmlns:xm="http://schemas.microsoft.com/office/excel/2006/main">
          <x14:cfRule type="iconSet" priority="1705" id="{5D1B18C9-31C8-4918-834E-DA0F551112E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L867</xm:sqref>
        </x14:conditionalFormatting>
        <x14:conditionalFormatting xmlns:xm="http://schemas.microsoft.com/office/excel/2006/main">
          <x14:cfRule type="iconSet" priority="1686" id="{E9E1F368-7232-41FB-B66A-6A16A1C6C04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L953</xm:sqref>
        </x14:conditionalFormatting>
        <x14:conditionalFormatting xmlns:xm="http://schemas.microsoft.com/office/excel/2006/main">
          <x14:cfRule type="iconSet" priority="1667" id="{BDC620F5-4D07-4F53-B3B9-5C1E1C506F8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L1039</xm:sqref>
        </x14:conditionalFormatting>
        <x14:conditionalFormatting xmlns:xm="http://schemas.microsoft.com/office/excel/2006/main">
          <x14:cfRule type="iconSet" priority="1648" id="{756C304E-90C0-4732-BDD3-1EEA0CB4DC6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L1125</xm:sqref>
        </x14:conditionalFormatting>
        <x14:conditionalFormatting xmlns:xm="http://schemas.microsoft.com/office/excel/2006/main">
          <x14:cfRule type="iconSet" priority="1629" id="{58937FB9-4E69-4B11-A3D4-487E69FC8C5E}">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L1211</xm:sqref>
        </x14:conditionalFormatting>
        <x14:conditionalFormatting xmlns:xm="http://schemas.microsoft.com/office/excel/2006/main">
          <x14:cfRule type="iconSet" priority="1610" id="{0DA3BADA-E65E-44CC-A36D-348B6F0701D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L1297</xm:sqref>
        </x14:conditionalFormatting>
        <x14:conditionalFormatting xmlns:xm="http://schemas.microsoft.com/office/excel/2006/main">
          <x14:cfRule type="iconSet" priority="1591" id="{CD705FFF-8DB7-4C6D-80AA-E315AACF7AB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L1383</xm:sqref>
        </x14:conditionalFormatting>
        <x14:conditionalFormatting xmlns:xm="http://schemas.microsoft.com/office/excel/2006/main">
          <x14:cfRule type="iconSet" priority="1572" id="{662E617E-150E-4041-9250-8D09E062DAF5}">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L1469</xm:sqref>
        </x14:conditionalFormatting>
        <x14:conditionalFormatting xmlns:xm="http://schemas.microsoft.com/office/excel/2006/main">
          <x14:cfRule type="iconSet" priority="1553" id="{86DA2D6D-8159-469D-A882-D6C06F8EC2D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L1555</xm:sqref>
        </x14:conditionalFormatting>
        <x14:conditionalFormatting xmlns:xm="http://schemas.microsoft.com/office/excel/2006/main">
          <x14:cfRule type="iconSet" priority="1534" id="{1A6F379E-0CC0-4178-A30F-D0421673FB9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L1641</xm:sqref>
        </x14:conditionalFormatting>
        <x14:conditionalFormatting xmlns:xm="http://schemas.microsoft.com/office/excel/2006/main">
          <x14:cfRule type="iconSet" priority="1515" id="{5FBC69EC-708D-4373-9D0B-1F5FD295C085}">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L1727</xm:sqref>
        </x14:conditionalFormatting>
        <x14:conditionalFormatting xmlns:xm="http://schemas.microsoft.com/office/excel/2006/main">
          <x14:cfRule type="iconSet" priority="1496" id="{FA31D8E9-B570-40CB-84A3-EA353025AB5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L1813</xm:sqref>
        </x14:conditionalFormatting>
        <x14:conditionalFormatting xmlns:xm="http://schemas.microsoft.com/office/excel/2006/main">
          <x14:cfRule type="iconSet" priority="1477" id="{79166B98-0C6A-4875-9E6A-346F216095E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L1899</xm:sqref>
        </x14:conditionalFormatting>
        <x14:conditionalFormatting xmlns:xm="http://schemas.microsoft.com/office/excel/2006/main">
          <x14:cfRule type="iconSet" priority="1458" id="{548D2640-B555-46E2-89D4-F397016DBAF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L1985</xm:sqref>
        </x14:conditionalFormatting>
        <x14:conditionalFormatting xmlns:xm="http://schemas.microsoft.com/office/excel/2006/main">
          <x14:cfRule type="iconSet" priority="1439" id="{3C5BFA86-C145-4B13-9184-997BA0A8F3A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L2071</xm:sqref>
        </x14:conditionalFormatting>
        <x14:conditionalFormatting xmlns:xm="http://schemas.microsoft.com/office/excel/2006/main">
          <x14:cfRule type="iconSet" priority="1420" id="{0C97D376-A9BE-4E9D-B15B-18CC5635E78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L2157</xm:sqref>
        </x14:conditionalFormatting>
        <x14:conditionalFormatting xmlns:xm="http://schemas.microsoft.com/office/excel/2006/main">
          <x14:cfRule type="iconSet" priority="1401" id="{AB56A749-193B-466F-BF50-121F91B6F2C6}">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L2243</xm:sqref>
        </x14:conditionalFormatting>
        <x14:conditionalFormatting xmlns:xm="http://schemas.microsoft.com/office/excel/2006/main">
          <x14:cfRule type="iconSet" priority="1382" id="{434D55A8-08AC-41BF-A184-8FB1816B3BA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L2329</xm:sqref>
        </x14:conditionalFormatting>
        <x14:conditionalFormatting xmlns:xm="http://schemas.microsoft.com/office/excel/2006/main">
          <x14:cfRule type="iconSet" priority="1363" id="{034402B8-A5BA-4860-9628-E05828C44EF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L2415</xm:sqref>
        </x14:conditionalFormatting>
        <x14:conditionalFormatting xmlns:xm="http://schemas.microsoft.com/office/excel/2006/main">
          <x14:cfRule type="iconSet" priority="1344" id="{153AC9C2-8944-4828-9C13-E86D0DCD21B7}">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L2501</xm:sqref>
        </x14:conditionalFormatting>
        <x14:conditionalFormatting xmlns:xm="http://schemas.microsoft.com/office/excel/2006/main">
          <x14:cfRule type="iconSet" priority="1325" id="{7736790E-B4AA-4147-9DA4-7A481AE6EBF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L2587</xm:sqref>
        </x14:conditionalFormatting>
        <x14:conditionalFormatting xmlns:xm="http://schemas.microsoft.com/office/excel/2006/main">
          <x14:cfRule type="iconSet" priority="1306" id="{39A40FAF-7FA5-424C-884F-DC3693C637F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L2673</xm:sqref>
        </x14:conditionalFormatting>
        <x14:conditionalFormatting xmlns:xm="http://schemas.microsoft.com/office/excel/2006/main">
          <x14:cfRule type="iconSet" priority="1287" id="{BC1B9BE8-AFCA-4BA7-826C-0217BEFC73E9}">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L2759</xm:sqref>
        </x14:conditionalFormatting>
        <x14:conditionalFormatting xmlns:xm="http://schemas.microsoft.com/office/excel/2006/main">
          <x14:cfRule type="iconSet" priority="1268" id="{DFCF23AE-071D-4AE3-B78F-78542EA3723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L2845</xm:sqref>
        </x14:conditionalFormatting>
        <x14:conditionalFormatting xmlns:xm="http://schemas.microsoft.com/office/excel/2006/main">
          <x14:cfRule type="iconSet" priority="1249" id="{C86616B1-6118-4E16-9CDE-63DF744C018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L2931</xm:sqref>
        </x14:conditionalFormatting>
        <x14:conditionalFormatting xmlns:xm="http://schemas.microsoft.com/office/excel/2006/main">
          <x14:cfRule type="iconSet" priority="1230" id="{64DE435F-5972-4F77-A031-4A635A23FD3E}">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L3017</xm:sqref>
        </x14:conditionalFormatting>
        <x14:conditionalFormatting xmlns:xm="http://schemas.microsoft.com/office/excel/2006/main">
          <x14:cfRule type="iconSet" priority="1211" id="{F9687633-D24B-44D2-A8E6-FEF37342DEB5}">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L3103</xm:sqref>
        </x14:conditionalFormatting>
        <x14:conditionalFormatting xmlns:xm="http://schemas.microsoft.com/office/excel/2006/main">
          <x14:cfRule type="iconSet" priority="1192" id="{FAB1129A-6320-4D83-B415-234953981C7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L3189</xm:sqref>
        </x14:conditionalFormatting>
        <x14:conditionalFormatting xmlns:xm="http://schemas.microsoft.com/office/excel/2006/main">
          <x14:cfRule type="iconSet" priority="1173" id="{B6F6341A-5658-43D8-99B7-068E7FBA131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L3275</xm:sqref>
        </x14:conditionalFormatting>
        <x14:conditionalFormatting xmlns:xm="http://schemas.microsoft.com/office/excel/2006/main">
          <x14:cfRule type="iconSet" priority="1154" id="{F64CF0E5-FAC7-45FC-813E-6E221F70418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L3361</xm:sqref>
        </x14:conditionalFormatting>
        <x14:conditionalFormatting xmlns:xm="http://schemas.microsoft.com/office/excel/2006/main">
          <x14:cfRule type="iconSet" priority="1135" id="{B60E98A9-977B-43EF-A057-9A61A026804E}">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L3447</xm:sqref>
        </x14:conditionalFormatting>
        <x14:conditionalFormatting xmlns:xm="http://schemas.microsoft.com/office/excel/2006/main">
          <x14:cfRule type="iconSet" priority="1116" id="{9674563E-E435-469E-949F-BA6A5A44A05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L3533</xm:sqref>
        </x14:conditionalFormatting>
        <x14:conditionalFormatting xmlns:xm="http://schemas.microsoft.com/office/excel/2006/main">
          <x14:cfRule type="iconSet" priority="1097" id="{4372BD56-633B-47E8-9785-9AA2EF96537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L3619</xm:sqref>
        </x14:conditionalFormatting>
        <x14:conditionalFormatting xmlns:xm="http://schemas.microsoft.com/office/excel/2006/main">
          <x14:cfRule type="iconSet" priority="1078" id="{339B5DB4-7B93-4D83-8CFC-4D723083BC22}">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L3705</xm:sqref>
        </x14:conditionalFormatting>
        <x14:conditionalFormatting xmlns:xm="http://schemas.microsoft.com/office/excel/2006/main">
          <x14:cfRule type="iconSet" priority="1059" id="{7868F913-93BB-4D1B-98F2-49A6B9FD7A7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L3791</xm:sqref>
        </x14:conditionalFormatting>
        <x14:conditionalFormatting xmlns:xm="http://schemas.microsoft.com/office/excel/2006/main">
          <x14:cfRule type="iconSet" priority="1040" id="{473D686A-B9B1-49DF-A91C-083747AA495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L3877</xm:sqref>
        </x14:conditionalFormatting>
        <x14:conditionalFormatting xmlns:xm="http://schemas.microsoft.com/office/excel/2006/main">
          <x14:cfRule type="iconSet" priority="1021" id="{6DC84BAA-F7D0-4D71-8EE3-AEE364AC6A0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L3963</xm:sqref>
        </x14:conditionalFormatting>
        <x14:conditionalFormatting xmlns:xm="http://schemas.microsoft.com/office/excel/2006/main">
          <x14:cfRule type="iconSet" priority="1002" id="{AB93ADD1-2B21-435B-AF9B-68C9B9EF519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L4049</xm:sqref>
        </x14:conditionalFormatting>
        <x14:conditionalFormatting xmlns:xm="http://schemas.microsoft.com/office/excel/2006/main">
          <x14:cfRule type="iconSet" priority="983" id="{52C938FA-FA40-49F5-B800-3E5C54C8A02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L4135</xm:sqref>
        </x14:conditionalFormatting>
        <x14:conditionalFormatting xmlns:xm="http://schemas.microsoft.com/office/excel/2006/main">
          <x14:cfRule type="iconSet" priority="964" id="{A0D8746B-1BA0-40C2-ACE7-4DB90567174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L4221</xm:sqref>
        </x14:conditionalFormatting>
        <x14:conditionalFormatting xmlns:xm="http://schemas.microsoft.com/office/excel/2006/main">
          <x14:cfRule type="iconSet" priority="945" id="{6512EC4A-B66A-4907-B678-44EC36C7EBA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L4307</xm:sqref>
        </x14:conditionalFormatting>
        <x14:conditionalFormatting xmlns:xm="http://schemas.microsoft.com/office/excel/2006/main">
          <x14:cfRule type="iconSet" priority="926" id="{BB54F9D5-580D-4B0A-84D2-2AD5862146C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L4393</xm:sqref>
        </x14:conditionalFormatting>
        <x14:conditionalFormatting xmlns:xm="http://schemas.microsoft.com/office/excel/2006/main">
          <x14:cfRule type="iconSet" priority="907" id="{A8EF2E34-81E9-4921-9CB6-1207BEFC2B2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L4479</xm:sqref>
        </x14:conditionalFormatting>
        <x14:conditionalFormatting xmlns:xm="http://schemas.microsoft.com/office/excel/2006/main">
          <x14:cfRule type="iconSet" priority="888" id="{8EF0F71C-9C2F-4292-86FE-A88C3E8A5759}">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L4565</xm:sqref>
        </x14:conditionalFormatting>
        <x14:conditionalFormatting xmlns:xm="http://schemas.microsoft.com/office/excel/2006/main">
          <x14:cfRule type="iconSet" priority="869" id="{D386BAE5-C87B-456F-AF3A-6C275178AB2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L4651</xm:sqref>
        </x14:conditionalFormatting>
        <x14:conditionalFormatting xmlns:xm="http://schemas.microsoft.com/office/excel/2006/main">
          <x14:cfRule type="iconSet" priority="850" id="{E628CF3E-04F7-4230-85FA-D4A21A623C17}">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L4737</xm:sqref>
        </x14:conditionalFormatting>
        <x14:conditionalFormatting xmlns:xm="http://schemas.microsoft.com/office/excel/2006/main">
          <x14:cfRule type="iconSet" priority="831" id="{98639C75-15DA-442C-82B4-640E2ADD8AA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L4823</xm:sqref>
        </x14:conditionalFormatting>
        <x14:conditionalFormatting xmlns:xm="http://schemas.microsoft.com/office/excel/2006/main">
          <x14:cfRule type="iconSet" priority="812" id="{89D174AA-AB90-4917-B261-CB619185B61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L4909</xm:sqref>
        </x14:conditionalFormatting>
        <x14:conditionalFormatting xmlns:xm="http://schemas.microsoft.com/office/excel/2006/main">
          <x14:cfRule type="iconSet" priority="793" id="{2668A2B4-6085-4AF6-BAC4-2F920CE2C55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L4995</xm:sqref>
        </x14:conditionalFormatting>
        <x14:conditionalFormatting xmlns:xm="http://schemas.microsoft.com/office/excel/2006/main">
          <x14:cfRule type="iconSet" priority="774" id="{876846B2-FEFF-4C7C-ADE4-A0108DB6400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L5081</xm:sqref>
        </x14:conditionalFormatting>
        <x14:conditionalFormatting xmlns:xm="http://schemas.microsoft.com/office/excel/2006/main">
          <x14:cfRule type="iconSet" priority="755" id="{B6C1A930-22EF-4861-B744-D3003D753B8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L5167</xm:sqref>
        </x14:conditionalFormatting>
        <x14:conditionalFormatting xmlns:xm="http://schemas.microsoft.com/office/excel/2006/main">
          <x14:cfRule type="iconSet" priority="736" id="{016C630E-AE81-4201-9CAE-00AA009ADEC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L5253</xm:sqref>
        </x14:conditionalFormatting>
        <x14:conditionalFormatting xmlns:xm="http://schemas.microsoft.com/office/excel/2006/main">
          <x14:cfRule type="iconSet" priority="717" id="{892BB559-66A6-4DD7-96C2-848EA7F3F97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L5339</xm:sqref>
        </x14:conditionalFormatting>
        <x14:conditionalFormatting xmlns:xm="http://schemas.microsoft.com/office/excel/2006/main">
          <x14:cfRule type="iconSet" priority="698" id="{3B1D1B34-5912-4E09-B3F8-3A43F2BBDB85}">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L5425</xm:sqref>
        </x14:conditionalFormatting>
        <x14:conditionalFormatting xmlns:xm="http://schemas.microsoft.com/office/excel/2006/main">
          <x14:cfRule type="iconSet" priority="679" id="{E5BF0F6B-546E-491D-8610-025C83B40F5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L5511</xm:sqref>
        </x14:conditionalFormatting>
        <x14:conditionalFormatting xmlns:xm="http://schemas.microsoft.com/office/excel/2006/main">
          <x14:cfRule type="iconSet" priority="660" id="{4C2CCAFD-51AD-4B14-BBC1-6098FE7E829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L5597</xm:sqref>
        </x14:conditionalFormatting>
        <x14:conditionalFormatting xmlns:xm="http://schemas.microsoft.com/office/excel/2006/main">
          <x14:cfRule type="iconSet" priority="641" id="{E2E41B1C-AB39-4D54-81A7-5EEA13D0C90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L5683</xm:sqref>
        </x14:conditionalFormatting>
        <x14:conditionalFormatting xmlns:xm="http://schemas.microsoft.com/office/excel/2006/main">
          <x14:cfRule type="iconSet" priority="622" id="{80C89143-E495-4005-B0DE-597B71C1DAAE}">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L5769</xm:sqref>
        </x14:conditionalFormatting>
        <x14:conditionalFormatting xmlns:xm="http://schemas.microsoft.com/office/excel/2006/main">
          <x14:cfRule type="iconSet" priority="603" id="{D4E60547-F3CC-4E1A-84EE-0C39863B61E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L5855</xm:sqref>
        </x14:conditionalFormatting>
        <x14:conditionalFormatting xmlns:xm="http://schemas.microsoft.com/office/excel/2006/main">
          <x14:cfRule type="iconSet" priority="584" id="{4DD99B3A-0E0B-4C8F-A90A-FDCB2048409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L5941</xm:sqref>
        </x14:conditionalFormatting>
        <x14:conditionalFormatting xmlns:xm="http://schemas.microsoft.com/office/excel/2006/main">
          <x14:cfRule type="iconSet" priority="565" id="{310DCF5E-7166-4834-A152-73B81CD9906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L6027</xm:sqref>
        </x14:conditionalFormatting>
        <x14:conditionalFormatting xmlns:xm="http://schemas.microsoft.com/office/excel/2006/main">
          <x14:cfRule type="iconSet" priority="546" id="{05498C2B-3C2C-417C-9EB5-A7A32758E639}">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L6113</xm:sqref>
        </x14:conditionalFormatting>
        <x14:conditionalFormatting xmlns:xm="http://schemas.microsoft.com/office/excel/2006/main">
          <x14:cfRule type="iconSet" priority="527" id="{01513721-B414-410E-A367-28F586C8F16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L6199</xm:sqref>
        </x14:conditionalFormatting>
        <x14:conditionalFormatting xmlns:xm="http://schemas.microsoft.com/office/excel/2006/main">
          <x14:cfRule type="iconSet" priority="508" id="{86DA15B2-7EF3-4379-8EAC-D7B36E32C13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L6285</xm:sqref>
        </x14:conditionalFormatting>
        <x14:conditionalFormatting xmlns:xm="http://schemas.microsoft.com/office/excel/2006/main">
          <x14:cfRule type="iconSet" priority="489" id="{FD3B6F7C-FDCC-4001-A1AB-84582BC9EBFE}">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L6371</xm:sqref>
        </x14:conditionalFormatting>
        <x14:conditionalFormatting xmlns:xm="http://schemas.microsoft.com/office/excel/2006/main">
          <x14:cfRule type="iconSet" priority="470" id="{81A3A305-C687-49B2-9029-28BF81605E9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L6457</xm:sqref>
        </x14:conditionalFormatting>
        <x14:conditionalFormatting xmlns:xm="http://schemas.microsoft.com/office/excel/2006/main">
          <x14:cfRule type="iconSet" priority="451" id="{88F6F0E7-75AE-44DA-BEEA-19A9B90F17C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L6543</xm:sqref>
        </x14:conditionalFormatting>
        <x14:conditionalFormatting xmlns:xm="http://schemas.microsoft.com/office/excel/2006/main">
          <x14:cfRule type="iconSet" priority="432" id="{C9A9A9ED-3204-42CB-923B-EFAFB256406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L6629</xm:sqref>
        </x14:conditionalFormatting>
        <x14:conditionalFormatting xmlns:xm="http://schemas.microsoft.com/office/excel/2006/main">
          <x14:cfRule type="iconSet" priority="413" id="{EDED6291-0F0E-4EC4-BD1D-72980F34C0E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L6715</xm:sqref>
        </x14:conditionalFormatting>
        <x14:conditionalFormatting xmlns:xm="http://schemas.microsoft.com/office/excel/2006/main">
          <x14:cfRule type="iconSet" priority="394" id="{D5875A1C-02D4-4E4B-A318-EE71854CAD7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L6801</xm:sqref>
        </x14:conditionalFormatting>
        <x14:conditionalFormatting xmlns:xm="http://schemas.microsoft.com/office/excel/2006/main">
          <x14:cfRule type="iconSet" priority="375" id="{5A7501A7-B808-4D47-900A-04923B4FB66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L6887</xm:sqref>
        </x14:conditionalFormatting>
        <x14:conditionalFormatting xmlns:xm="http://schemas.microsoft.com/office/excel/2006/main">
          <x14:cfRule type="iconSet" priority="356" id="{4E455ED5-F06B-4D6D-AB07-787B017E5866}">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L6973</xm:sqref>
        </x14:conditionalFormatting>
        <x14:conditionalFormatting xmlns:xm="http://schemas.microsoft.com/office/excel/2006/main">
          <x14:cfRule type="iconSet" priority="337" id="{AEEE346A-AE71-4A99-90C4-33AB2D24D2C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L7059</xm:sqref>
        </x14:conditionalFormatting>
        <x14:conditionalFormatting xmlns:xm="http://schemas.microsoft.com/office/excel/2006/main">
          <x14:cfRule type="iconSet" priority="318" id="{BB100468-339F-41AC-A6D6-11CBF68B335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L7145</xm:sqref>
        </x14:conditionalFormatting>
        <x14:conditionalFormatting xmlns:xm="http://schemas.microsoft.com/office/excel/2006/main">
          <x14:cfRule type="iconSet" priority="299" id="{E98D8EA5-0328-4619-83C2-9AAD8B9E3AE6}">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L7231</xm:sqref>
        </x14:conditionalFormatting>
        <x14:conditionalFormatting xmlns:xm="http://schemas.microsoft.com/office/excel/2006/main">
          <x14:cfRule type="iconSet" priority="280" id="{940CA1BE-D5CD-4205-AAD3-249AC16352E7}">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L7317</xm:sqref>
        </x14:conditionalFormatting>
        <x14:conditionalFormatting xmlns:xm="http://schemas.microsoft.com/office/excel/2006/main">
          <x14:cfRule type="iconSet" priority="261" id="{54229975-8BDB-47E6-BC7A-A866445B411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L7403</xm:sqref>
        </x14:conditionalFormatting>
        <x14:conditionalFormatting xmlns:xm="http://schemas.microsoft.com/office/excel/2006/main">
          <x14:cfRule type="iconSet" priority="242" id="{CA829AFE-F6AF-4099-B9BC-79DEE806D2A9}">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L7489</xm:sqref>
        </x14:conditionalFormatting>
        <x14:conditionalFormatting xmlns:xm="http://schemas.microsoft.com/office/excel/2006/main">
          <x14:cfRule type="iconSet" priority="223" id="{F0B4B13C-69A8-47E8-9933-E39685A982C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L7575</xm:sqref>
        </x14:conditionalFormatting>
        <x14:conditionalFormatting xmlns:xm="http://schemas.microsoft.com/office/excel/2006/main">
          <x14:cfRule type="iconSet" priority="204" id="{A1CBA4F4-5B8D-4C42-B8DC-E782692E5E95}">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L7661</xm:sqref>
        </x14:conditionalFormatting>
        <x14:conditionalFormatting xmlns:xm="http://schemas.microsoft.com/office/excel/2006/main">
          <x14:cfRule type="iconSet" priority="185" id="{92F99B0F-4D57-4183-A6DE-4B6F32C8CEB9}">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L7747</xm:sqref>
        </x14:conditionalFormatting>
        <x14:conditionalFormatting xmlns:xm="http://schemas.microsoft.com/office/excel/2006/main">
          <x14:cfRule type="iconSet" priority="166" id="{95780C3A-90C0-4890-AC82-E2D669675D9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L7833</xm:sqref>
        </x14:conditionalFormatting>
        <x14:conditionalFormatting xmlns:xm="http://schemas.microsoft.com/office/excel/2006/main">
          <x14:cfRule type="iconSet" priority="147" id="{2F07E5B8-3504-48D4-9DFD-2D9CE8FB9045}">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L7919</xm:sqref>
        </x14:conditionalFormatting>
        <x14:conditionalFormatting xmlns:xm="http://schemas.microsoft.com/office/excel/2006/main">
          <x14:cfRule type="iconSet" priority="128" id="{E3771D58-8560-414F-9347-1A76E3DD267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L8005</xm:sqref>
        </x14:conditionalFormatting>
        <x14:conditionalFormatting xmlns:xm="http://schemas.microsoft.com/office/excel/2006/main">
          <x14:cfRule type="iconSet" priority="109" id="{2C3D99E1-4927-4D8B-817B-31775BBA853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L8091</xm:sqref>
        </x14:conditionalFormatting>
        <x14:conditionalFormatting xmlns:xm="http://schemas.microsoft.com/office/excel/2006/main">
          <x14:cfRule type="iconSet" priority="90" id="{1EB1AD01-FF5C-46F7-BF72-AAAE026581A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L8177</xm:sqref>
        </x14:conditionalFormatting>
        <x14:conditionalFormatting xmlns:xm="http://schemas.microsoft.com/office/excel/2006/main">
          <x14:cfRule type="iconSet" priority="71" id="{D6A5F6FE-BCAE-4B76-8C96-FCB8116C514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L8263</xm:sqref>
        </x14:conditionalFormatting>
        <x14:conditionalFormatting xmlns:xm="http://schemas.microsoft.com/office/excel/2006/main">
          <x14:cfRule type="iconSet" priority="52" id="{B6FB0943-AE2D-45F5-BFCB-62FD3C1F5906}">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L8349</xm:sqref>
        </x14:conditionalFormatting>
        <x14:conditionalFormatting xmlns:xm="http://schemas.microsoft.com/office/excel/2006/main">
          <x14:cfRule type="iconSet" priority="33" id="{772A3AF1-8F3A-4806-A955-8364FBE387D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L8435</xm:sqref>
        </x14:conditionalFormatting>
        <x14:conditionalFormatting xmlns:xm="http://schemas.microsoft.com/office/excel/2006/main">
          <x14:cfRule type="iconSet" priority="14" id="{EB0645B1-A05B-423B-A21D-ABAD00E9FBC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L8521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92D9D-0BF6-4642-8878-DDC33EE29D77}">
  <sheetPr codeName="Sheet5">
    <outlinePr summaryBelow="0" summaryRight="0"/>
    <pageSetUpPr fitToPage="1"/>
  </sheetPr>
  <dimension ref="A1:U183"/>
  <sheetViews>
    <sheetView showGridLines="0" showRowColHeaders="0" zoomScaleNormal="100" workbookViewId="0">
      <pane ySplit="30" topLeftCell="A183" activePane="bottomLeft" state="frozen"/>
      <selection pane="bottomLeft" activeCell="H10" sqref="H10"/>
    </sheetView>
  </sheetViews>
  <sheetFormatPr baseColWidth="10" defaultColWidth="0" defaultRowHeight="13" zeroHeight="1" outlineLevelRow="1" x14ac:dyDescent="0.15"/>
  <cols>
    <col min="1" max="1" width="3.1640625" customWidth="1"/>
    <col min="2" max="2" width="4.1640625" style="6" customWidth="1"/>
    <col min="3" max="3" width="3.1640625" customWidth="1"/>
    <col min="4" max="4" width="4.5" customWidth="1"/>
    <col min="5" max="5" width="29" customWidth="1"/>
    <col min="6" max="6" width="18.5" customWidth="1"/>
    <col min="7" max="7" width="1" customWidth="1"/>
    <col min="8" max="13" width="14.5" customWidth="1"/>
    <col min="14" max="15" width="1.83203125" customWidth="1"/>
    <col min="16" max="21" width="0" hidden="1" customWidth="1"/>
    <col min="22" max="16384" width="8.83203125" hidden="1"/>
  </cols>
  <sheetData>
    <row r="1" spans="1:21" ht="25.5" customHeight="1" thickBot="1" x14ac:dyDescent="0.3">
      <c r="A1" s="81" t="s">
        <v>224</v>
      </c>
      <c r="B1" s="82"/>
      <c r="C1" s="82"/>
      <c r="D1" s="82"/>
      <c r="E1" s="82"/>
      <c r="F1" s="82"/>
      <c r="G1" s="82"/>
      <c r="H1" s="82" t="str">
        <f>IF(Inputs!F1 = "", "", Inputs!F1)</f>
        <v/>
      </c>
      <c r="I1" s="82"/>
      <c r="J1" s="82"/>
      <c r="K1" s="82"/>
      <c r="L1" s="82"/>
      <c r="M1" s="82"/>
      <c r="N1" s="82"/>
      <c r="O1" s="82"/>
    </row>
    <row r="2" spans="1:21" ht="14" thickTop="1" x14ac:dyDescent="0.15"/>
    <row r="3" spans="1:21" s="1" customFormat="1" ht="19" x14ac:dyDescent="0.15">
      <c r="B3" s="87" t="s">
        <v>20</v>
      </c>
      <c r="C3" s="88" t="s">
        <v>19</v>
      </c>
      <c r="D3" s="88"/>
      <c r="E3" s="88"/>
      <c r="F3" s="41"/>
      <c r="G3" s="41"/>
      <c r="H3" s="41"/>
      <c r="I3" s="41"/>
      <c r="J3" s="41"/>
      <c r="K3" s="41"/>
      <c r="L3" s="18" t="s">
        <v>268</v>
      </c>
      <c r="M3" s="2" t="s">
        <v>271</v>
      </c>
      <c r="N3" s="41"/>
    </row>
    <row r="4" spans="1:21" s="1" customFormat="1" ht="4" customHeight="1" thickBot="1" x14ac:dyDescent="0.2">
      <c r="B4" s="92"/>
      <c r="C4" s="93"/>
      <c r="D4" s="93"/>
      <c r="E4" s="93"/>
      <c r="F4" s="93"/>
      <c r="G4" s="93"/>
      <c r="H4" s="93"/>
      <c r="I4" s="94"/>
      <c r="J4" s="94"/>
      <c r="K4" s="94"/>
      <c r="L4" s="93"/>
      <c r="M4" s="93"/>
      <c r="N4" s="93"/>
    </row>
    <row r="5" spans="1:21" ht="10" customHeight="1" thickTop="1" x14ac:dyDescent="0.15"/>
    <row r="6" spans="1:21" s="1" customFormat="1" ht="18" customHeight="1" thickBot="1" x14ac:dyDescent="0.2">
      <c r="B6" s="7"/>
      <c r="C6" s="91" t="s">
        <v>216</v>
      </c>
      <c r="D6" s="95"/>
      <c r="E6" s="95"/>
      <c r="F6" s="95"/>
      <c r="G6" s="96"/>
      <c r="H6" s="96"/>
      <c r="I6" s="96"/>
      <c r="J6" s="96"/>
      <c r="K6" s="96"/>
      <c r="L6" s="96"/>
      <c r="M6" s="96"/>
      <c r="N6" s="96"/>
    </row>
    <row r="7" spans="1:21" ht="5" customHeight="1" x14ac:dyDescent="0.15"/>
    <row r="8" spans="1:21" ht="15" customHeight="1" x14ac:dyDescent="0.15">
      <c r="D8" s="47"/>
      <c r="E8" s="1"/>
      <c r="F8" s="4" t="s">
        <v>1</v>
      </c>
      <c r="H8" s="4" t="s">
        <v>0</v>
      </c>
      <c r="P8" s="6"/>
      <c r="Q8" s="6"/>
      <c r="R8" s="6"/>
      <c r="S8" s="6"/>
      <c r="T8" s="6"/>
      <c r="U8" s="6"/>
    </row>
    <row r="9" spans="1:21" ht="5" customHeight="1" x14ac:dyDescent="0.15">
      <c r="D9" s="1"/>
      <c r="E9" s="1"/>
      <c r="F9" s="1"/>
      <c r="H9" s="1"/>
      <c r="P9" s="6"/>
      <c r="Q9" s="6"/>
      <c r="R9" s="6"/>
      <c r="S9" s="6"/>
      <c r="T9" s="6"/>
      <c r="U9" s="6"/>
    </row>
    <row r="10" spans="1:21" ht="15" customHeight="1" x14ac:dyDescent="0.15">
      <c r="D10" s="9" t="s">
        <v>220</v>
      </c>
      <c r="E10" s="1"/>
      <c r="F10" s="21"/>
      <c r="H10" s="21"/>
      <c r="I10" s="48"/>
      <c r="J10" s="48"/>
      <c r="K10" s="48"/>
      <c r="P10" s="6"/>
      <c r="Q10" s="6"/>
      <c r="R10" s="6"/>
      <c r="S10" s="6"/>
      <c r="T10" s="6"/>
      <c r="U10" s="6"/>
    </row>
    <row r="11" spans="1:21" ht="10" customHeight="1" x14ac:dyDescent="0.15"/>
    <row r="12" spans="1:21" s="1" customFormat="1" ht="18" customHeight="1" thickBot="1" x14ac:dyDescent="0.2">
      <c r="B12" s="7"/>
      <c r="C12" s="91" t="s">
        <v>215</v>
      </c>
      <c r="D12" s="95"/>
      <c r="E12" s="95"/>
      <c r="F12" s="95"/>
      <c r="G12" s="96"/>
      <c r="H12" s="96" t="s">
        <v>4</v>
      </c>
      <c r="I12" s="96" t="s">
        <v>5</v>
      </c>
      <c r="J12" s="96" t="s">
        <v>6</v>
      </c>
      <c r="K12" s="96" t="s">
        <v>257</v>
      </c>
      <c r="L12" s="96" t="s">
        <v>258</v>
      </c>
      <c r="M12" s="96" t="s">
        <v>218</v>
      </c>
      <c r="N12" s="96"/>
    </row>
    <row r="13" spans="1:21" ht="5" customHeight="1" x14ac:dyDescent="0.15">
      <c r="D13" s="1"/>
      <c r="E13" s="1"/>
      <c r="F13" s="1"/>
      <c r="H13" s="1"/>
      <c r="I13" s="1"/>
      <c r="J13" s="1"/>
      <c r="K13" s="1"/>
      <c r="L13" s="1"/>
      <c r="M13" s="1"/>
      <c r="P13" s="6"/>
      <c r="Q13" s="6"/>
      <c r="R13" s="6"/>
      <c r="S13" s="6"/>
      <c r="T13" s="6"/>
      <c r="U13" s="6"/>
    </row>
    <row r="14" spans="1:21" ht="15" customHeight="1" x14ac:dyDescent="0.15">
      <c r="C14" s="19">
        <v>1</v>
      </c>
      <c r="D14" s="49" t="s">
        <v>17</v>
      </c>
      <c r="F14" s="8" t="s">
        <v>9</v>
      </c>
      <c r="H14" s="29">
        <f>SUMIFS(Inputs!H:H, Inputs!$C:$C, $C14)</f>
        <v>0</v>
      </c>
      <c r="I14" s="29">
        <f>SUMIFS(Inputs!I:I, Inputs!$C:$C, $C14)</f>
        <v>0</v>
      </c>
      <c r="J14" s="29">
        <f>SUMIFS(Inputs!J:J, Inputs!$C:$C, $C14)</f>
        <v>0</v>
      </c>
      <c r="K14" s="29">
        <f>SUMIFS(Inputs!K:K, Inputs!$C:$C, $C14)</f>
        <v>0</v>
      </c>
      <c r="L14" s="29">
        <f>SUMIFS(Inputs!L:L, Inputs!$C:$C, $C14)</f>
        <v>0</v>
      </c>
      <c r="M14" s="50"/>
    </row>
    <row r="15" spans="1:21" ht="4" customHeight="1" x14ac:dyDescent="0.15">
      <c r="D15" s="1"/>
      <c r="F15" s="1"/>
      <c r="H15" s="1"/>
      <c r="I15" s="1"/>
      <c r="J15" s="1"/>
      <c r="K15" s="1"/>
      <c r="L15" s="1"/>
      <c r="M15" s="1"/>
    </row>
    <row r="16" spans="1:21" ht="15" customHeight="1" x14ac:dyDescent="0.15">
      <c r="C16" s="19">
        <v>2</v>
      </c>
      <c r="D16" s="49" t="s">
        <v>249</v>
      </c>
      <c r="F16" s="8" t="s">
        <v>9</v>
      </c>
      <c r="H16" s="29">
        <f>SUMIFS(Inputs!H:H, Inputs!$C:$C, $C16)</f>
        <v>0</v>
      </c>
      <c r="I16" s="29">
        <f>SUMIFS(Inputs!I:I, Inputs!$C:$C, $C16)</f>
        <v>0</v>
      </c>
      <c r="J16" s="29">
        <f>SUMIFS(Inputs!J:J, Inputs!$C:$C, $C16)</f>
        <v>0</v>
      </c>
      <c r="K16" s="29">
        <f>SUMIFS(Inputs!K:K, Inputs!$C:$C, $C16)</f>
        <v>0</v>
      </c>
      <c r="L16" s="29">
        <f>SUMIFS(Inputs!L:L, Inputs!$C:$C, $C16)</f>
        <v>0</v>
      </c>
      <c r="M16" s="50"/>
    </row>
    <row r="17" spans="3:13" ht="4" customHeight="1" x14ac:dyDescent="0.15">
      <c r="D17" s="1"/>
      <c r="F17" s="1"/>
      <c r="H17" s="1"/>
      <c r="I17" s="1"/>
      <c r="J17" s="1"/>
      <c r="K17" s="1"/>
      <c r="L17" s="1"/>
      <c r="M17" s="1"/>
    </row>
    <row r="18" spans="3:13" ht="15" customHeight="1" x14ac:dyDescent="0.15">
      <c r="C18" s="19">
        <v>3</v>
      </c>
      <c r="D18" s="49" t="s">
        <v>260</v>
      </c>
      <c r="F18" s="8" t="str">
        <f>Technical!S9</f>
        <v>USD 000s</v>
      </c>
      <c r="H18" s="29">
        <f>SUMIFS(Inputs!H:H, Inputs!$C:$C, $C18) * DisplayOptionConversionSelected</f>
        <v>0</v>
      </c>
      <c r="I18" s="29">
        <f>SUMIFS(Inputs!I:I, Inputs!$C:$C, $C18) * DisplayOptionConversionSelected</f>
        <v>0</v>
      </c>
      <c r="J18" s="29">
        <f>SUMIFS(Inputs!J:J, Inputs!$C:$C, $C18) * DisplayOptionConversionSelected</f>
        <v>0</v>
      </c>
      <c r="K18" s="29">
        <f>SUMIFS(Inputs!K:K, Inputs!$C:$C, $C18) * DisplayOptionConversionSelected</f>
        <v>0</v>
      </c>
      <c r="L18" s="29">
        <f>SUMIFS(Inputs!L:L, Inputs!$C:$C, $C18) * DisplayOptionConversionSelected</f>
        <v>0</v>
      </c>
      <c r="M18" s="50"/>
    </row>
    <row r="19" spans="3:13" ht="4" customHeight="1" x14ac:dyDescent="0.15">
      <c r="D19" s="1"/>
      <c r="F19" s="1"/>
      <c r="H19" s="1"/>
      <c r="I19" s="1"/>
      <c r="J19" s="1"/>
      <c r="K19" s="1"/>
      <c r="L19" s="1"/>
      <c r="M19" s="1"/>
    </row>
    <row r="20" spans="3:13" ht="15" customHeight="1" x14ac:dyDescent="0.15">
      <c r="C20" s="19"/>
      <c r="D20" s="49" t="s">
        <v>13</v>
      </c>
      <c r="F20" s="8" t="s">
        <v>14</v>
      </c>
      <c r="H20" s="30">
        <f>IF(H14=0,0,H16 / H14)</f>
        <v>0</v>
      </c>
      <c r="I20" s="30">
        <f>IF(I14=0,0,I16 / I14)</f>
        <v>0</v>
      </c>
      <c r="J20" s="30">
        <f>IF(J14=0,0,J16 / J14)</f>
        <v>0</v>
      </c>
      <c r="K20" s="30">
        <f>IF(K14=0,0,K16 / K14)</f>
        <v>0</v>
      </c>
      <c r="L20" s="30">
        <f>IF(L14=0,0,L16 / L14)</f>
        <v>0</v>
      </c>
      <c r="M20" s="50"/>
    </row>
    <row r="21" spans="3:13" ht="4" customHeight="1" x14ac:dyDescent="0.15">
      <c r="D21" s="1"/>
      <c r="F21" s="1"/>
      <c r="H21" s="1"/>
      <c r="I21" s="1"/>
      <c r="J21" s="1"/>
      <c r="K21" s="1"/>
      <c r="L21" s="1"/>
      <c r="M21" s="1"/>
    </row>
    <row r="22" spans="3:13" ht="15" customHeight="1" x14ac:dyDescent="0.15">
      <c r="C22" s="19">
        <v>4</v>
      </c>
      <c r="D22" s="51" t="str">
        <f>"Living wage deficit (" &amp; F22 &amp; ")"</f>
        <v>Living wage deficit (USD 000s)</v>
      </c>
      <c r="F22" s="8" t="str">
        <f>Technical!S9</f>
        <v>USD 000s</v>
      </c>
      <c r="H22" s="29">
        <f>SUMIFS(Inputs!H:H, Inputs!$C:$C, $C22)*DisplayOptionConversionSelected</f>
        <v>0</v>
      </c>
      <c r="I22" s="29">
        <f>SUMIFS(Inputs!I:I, Inputs!$C:$C, $C22)*DisplayOptionConversionSelected</f>
        <v>0</v>
      </c>
      <c r="J22" s="29">
        <f>SUMIFS(Inputs!J:J, Inputs!$C:$C, $C22)*DisplayOptionConversionSelected</f>
        <v>0</v>
      </c>
      <c r="K22" s="29">
        <f>SUMIFS(Inputs!K:K, Inputs!$C:$C, $C22)*DisplayOptionConversionSelected</f>
        <v>0</v>
      </c>
      <c r="L22" s="29">
        <f>SUMIFS(Inputs!L:L, Inputs!$C:$C, $C22)*DisplayOptionConversionSelected</f>
        <v>0</v>
      </c>
      <c r="M22" s="50"/>
    </row>
    <row r="23" spans="3:13" ht="4" customHeight="1" x14ac:dyDescent="0.15">
      <c r="D23" s="1"/>
      <c r="F23" s="1"/>
      <c r="H23" s="1"/>
      <c r="I23" s="1"/>
      <c r="J23" s="1"/>
      <c r="K23" s="1"/>
      <c r="L23" s="1"/>
      <c r="M23" s="1"/>
    </row>
    <row r="24" spans="3:13" ht="15" customHeight="1" x14ac:dyDescent="0.15">
      <c r="C24" s="19"/>
      <c r="D24" s="49" t="s">
        <v>252</v>
      </c>
      <c r="F24" s="8" t="s">
        <v>250</v>
      </c>
      <c r="H24" s="30">
        <f>IF(H18=0, 0, H22/H18)</f>
        <v>0</v>
      </c>
      <c r="I24" s="30">
        <f>IF(I18=0, 0, I22/I18)</f>
        <v>0</v>
      </c>
      <c r="J24" s="30">
        <f>IF(J18=0, 0, J22/J18)</f>
        <v>0</v>
      </c>
      <c r="K24" s="30">
        <f>IF(K18=0, 0, K22/K18)</f>
        <v>0</v>
      </c>
      <c r="L24" s="30">
        <f>IF(L18=0, 0, L22/L18)</f>
        <v>0</v>
      </c>
      <c r="M24" s="50"/>
    </row>
    <row r="25" spans="3:13" ht="4" customHeight="1" x14ac:dyDescent="0.15">
      <c r="D25" s="1"/>
      <c r="F25" s="1"/>
      <c r="H25" s="1"/>
      <c r="I25" s="1"/>
      <c r="J25" s="1"/>
      <c r="K25" s="1"/>
      <c r="L25" s="1"/>
      <c r="M25" s="1"/>
    </row>
    <row r="26" spans="3:13" ht="15" customHeight="1" x14ac:dyDescent="0.15">
      <c r="C26" s="19"/>
      <c r="D26" s="49" t="s">
        <v>251</v>
      </c>
      <c r="F26" s="8" t="s">
        <v>259</v>
      </c>
      <c r="H26" s="31"/>
      <c r="I26" s="30">
        <f>IF(H24=0, 0, -(I24-H24) / H24)</f>
        <v>0</v>
      </c>
      <c r="J26" s="30">
        <f>IF(I24=0, 0, -(J24-I24) / I24)</f>
        <v>0</v>
      </c>
      <c r="K26" s="30">
        <f>IF(J24=0, 0, -(K24-J24) / J24)</f>
        <v>0</v>
      </c>
      <c r="L26" s="30">
        <f>IF(K24=0, 0, -(L24-K24) / K24)</f>
        <v>0</v>
      </c>
      <c r="M26" s="50"/>
    </row>
    <row r="27" spans="3:13" x14ac:dyDescent="0.15"/>
    <row r="28" spans="3:13" ht="18" collapsed="1" thickBot="1" x14ac:dyDescent="0.2">
      <c r="C28" s="91" t="s">
        <v>264</v>
      </c>
      <c r="D28" s="95"/>
      <c r="E28" s="95"/>
      <c r="F28" s="95"/>
      <c r="G28" s="95"/>
      <c r="H28" s="95"/>
      <c r="I28" s="95"/>
      <c r="J28" s="95"/>
      <c r="K28" s="95"/>
      <c r="L28" s="95"/>
      <c r="M28" s="95"/>
    </row>
    <row r="29" spans="3:13" hidden="1" outlineLevel="1" x14ac:dyDescent="0.15"/>
    <row r="30" spans="3:13" ht="15" hidden="1" outlineLevel="1" thickBot="1" x14ac:dyDescent="0.2">
      <c r="D30" s="5" t="s">
        <v>221</v>
      </c>
      <c r="E30" s="5" t="s">
        <v>267</v>
      </c>
      <c r="F30" s="52" t="s">
        <v>265</v>
      </c>
      <c r="G30" s="5"/>
      <c r="H30" s="5"/>
      <c r="I30" s="5"/>
      <c r="J30" s="5"/>
      <c r="K30" s="5"/>
      <c r="L30" s="5"/>
      <c r="M30" s="52"/>
    </row>
    <row r="31" spans="3:13" ht="5" hidden="1" customHeight="1" outlineLevel="1" x14ac:dyDescent="0.15">
      <c r="D31" s="4"/>
      <c r="E31" s="4"/>
      <c r="F31" s="4"/>
      <c r="G31" s="4"/>
      <c r="H31" s="4"/>
      <c r="I31" s="4"/>
      <c r="J31" s="4"/>
      <c r="K31" s="4"/>
      <c r="L31" s="4"/>
      <c r="M31" s="4"/>
    </row>
    <row r="32" spans="3:13" ht="15" hidden="1" customHeight="1" outlineLevel="1" x14ac:dyDescent="0.15">
      <c r="D32" s="49">
        <v>1</v>
      </c>
      <c r="E32" s="53" t="str">
        <f ca="1">IF(_xlfn.IFNA(INDEX(Inputs!L:L, MATCH(Results!D32, Inputs!B:B, FALSE)), "-") = 1, "Yes", "No")</f>
        <v>Yes</v>
      </c>
      <c r="F32" s="49" t="str">
        <f ca="1">_xlfn.IFNA(INDEX(Inputs!C:C, MATCH(Results!D32, Inputs!B:B, FALSE)), "-")</f>
        <v xml:space="preserve"> /  /  / </v>
      </c>
    </row>
    <row r="33" spans="4:6" ht="15" hidden="1" customHeight="1" outlineLevel="1" x14ac:dyDescent="0.15">
      <c r="D33" s="49">
        <f>D32+1</f>
        <v>2</v>
      </c>
      <c r="E33" s="53" t="str">
        <f ca="1">IF(_xlfn.IFNA(INDEX(Inputs!L:L, MATCH(Results!D33, Inputs!B:B, FALSE)), "-") = 1, "Yes", "No")</f>
        <v>Yes</v>
      </c>
      <c r="F33" s="49" t="str">
        <f ca="1">_xlfn.IFNA(INDEX(Inputs!C:C, MATCH(Results!D33, Inputs!B:B, FALSE)), "-")</f>
        <v xml:space="preserve"> /  /  / </v>
      </c>
    </row>
    <row r="34" spans="4:6" ht="15" hidden="1" customHeight="1" outlineLevel="1" x14ac:dyDescent="0.15">
      <c r="D34" s="49">
        <f t="shared" ref="D34:D97" si="0">D33+1</f>
        <v>3</v>
      </c>
      <c r="E34" s="53" t="str">
        <f ca="1">IF(_xlfn.IFNA(INDEX(Inputs!L:L, MATCH(Results!D34, Inputs!B:B, FALSE)), "-") = 1, "Yes", "No")</f>
        <v>Yes</v>
      </c>
      <c r="F34" s="49" t="str">
        <f ca="1">_xlfn.IFNA(INDEX(Inputs!C:C, MATCH(Results!D34, Inputs!B:B, FALSE)), "-")</f>
        <v xml:space="preserve"> /  /  / </v>
      </c>
    </row>
    <row r="35" spans="4:6" ht="15" hidden="1" customHeight="1" outlineLevel="1" x14ac:dyDescent="0.15">
      <c r="D35" s="49">
        <f t="shared" si="0"/>
        <v>4</v>
      </c>
      <c r="E35" s="53" t="str">
        <f ca="1">IF(_xlfn.IFNA(INDEX(Inputs!L:L, MATCH(Results!D35, Inputs!B:B, FALSE)), "-") = 1, "Yes", "No")</f>
        <v>Yes</v>
      </c>
      <c r="F35" s="49" t="str">
        <f ca="1">_xlfn.IFNA(INDEX(Inputs!C:C, MATCH(Results!D35, Inputs!B:B, FALSE)), "-")</f>
        <v xml:space="preserve"> /  /  / </v>
      </c>
    </row>
    <row r="36" spans="4:6" ht="15" hidden="1" customHeight="1" outlineLevel="1" x14ac:dyDescent="0.15">
      <c r="D36" s="49">
        <f t="shared" si="0"/>
        <v>5</v>
      </c>
      <c r="E36" s="53" t="str">
        <f ca="1">IF(_xlfn.IFNA(INDEX(Inputs!L:L, MATCH(Results!D36, Inputs!B:B, FALSE)), "-") = 1, "Yes", "No")</f>
        <v>Yes</v>
      </c>
      <c r="F36" s="49" t="str">
        <f ca="1">_xlfn.IFNA(INDEX(Inputs!C:C, MATCH(Results!D36, Inputs!B:B, FALSE)), "-")</f>
        <v xml:space="preserve"> /  /  / </v>
      </c>
    </row>
    <row r="37" spans="4:6" ht="15" hidden="1" customHeight="1" outlineLevel="1" x14ac:dyDescent="0.15">
      <c r="D37" s="49">
        <f t="shared" si="0"/>
        <v>6</v>
      </c>
      <c r="E37" s="53" t="str">
        <f ca="1">IF(_xlfn.IFNA(INDEX(Inputs!L:L, MATCH(Results!D37, Inputs!B:B, FALSE)), "-") = 1, "Yes", "No")</f>
        <v>Yes</v>
      </c>
      <c r="F37" s="49" t="str">
        <f ca="1">_xlfn.IFNA(INDEX(Inputs!C:C, MATCH(Results!D37, Inputs!B:B, FALSE)), "-")</f>
        <v xml:space="preserve"> /  /  / </v>
      </c>
    </row>
    <row r="38" spans="4:6" ht="15" hidden="1" customHeight="1" outlineLevel="1" x14ac:dyDescent="0.15">
      <c r="D38" s="49">
        <f t="shared" si="0"/>
        <v>7</v>
      </c>
      <c r="E38" s="53" t="str">
        <f ca="1">IF(_xlfn.IFNA(INDEX(Inputs!L:L, MATCH(Results!D38, Inputs!B:B, FALSE)), "-") = 1, "Yes", "No")</f>
        <v>Yes</v>
      </c>
      <c r="F38" s="49" t="str">
        <f ca="1">_xlfn.IFNA(INDEX(Inputs!C:C, MATCH(Results!D38, Inputs!B:B, FALSE)), "-")</f>
        <v xml:space="preserve"> /  /  / </v>
      </c>
    </row>
    <row r="39" spans="4:6" ht="15" hidden="1" customHeight="1" outlineLevel="1" x14ac:dyDescent="0.15">
      <c r="D39" s="49">
        <f t="shared" si="0"/>
        <v>8</v>
      </c>
      <c r="E39" s="53" t="str">
        <f ca="1">IF(_xlfn.IFNA(INDEX(Inputs!L:L, MATCH(Results!D39, Inputs!B:B, FALSE)), "-") = 1, "Yes", "No")</f>
        <v>Yes</v>
      </c>
      <c r="F39" s="49" t="str">
        <f ca="1">_xlfn.IFNA(INDEX(Inputs!C:C, MATCH(Results!D39, Inputs!B:B, FALSE)), "-")</f>
        <v xml:space="preserve"> /  /  / </v>
      </c>
    </row>
    <row r="40" spans="4:6" ht="15" hidden="1" customHeight="1" outlineLevel="1" x14ac:dyDescent="0.15">
      <c r="D40" s="49">
        <f t="shared" si="0"/>
        <v>9</v>
      </c>
      <c r="E40" s="53" t="str">
        <f ca="1">IF(_xlfn.IFNA(INDEX(Inputs!L:L, MATCH(Results!D40, Inputs!B:B, FALSE)), "-") = 1, "Yes", "No")</f>
        <v>Yes</v>
      </c>
      <c r="F40" s="49" t="str">
        <f ca="1">_xlfn.IFNA(INDEX(Inputs!C:C, MATCH(Results!D40, Inputs!B:B, FALSE)), "-")</f>
        <v xml:space="preserve"> /  /  / </v>
      </c>
    </row>
    <row r="41" spans="4:6" ht="15" hidden="1" customHeight="1" outlineLevel="1" x14ac:dyDescent="0.15">
      <c r="D41" s="49">
        <f t="shared" si="0"/>
        <v>10</v>
      </c>
      <c r="E41" s="53" t="str">
        <f ca="1">IF(_xlfn.IFNA(INDEX(Inputs!L:L, MATCH(Results!D41, Inputs!B:B, FALSE)), "-") = 1, "Yes", "No")</f>
        <v>Yes</v>
      </c>
      <c r="F41" s="49" t="str">
        <f ca="1">_xlfn.IFNA(INDEX(Inputs!C:C, MATCH(Results!D41, Inputs!B:B, FALSE)), "-")</f>
        <v xml:space="preserve"> /  /  / </v>
      </c>
    </row>
    <row r="42" spans="4:6" ht="15" hidden="1" customHeight="1" outlineLevel="1" x14ac:dyDescent="0.15">
      <c r="D42" s="49">
        <f t="shared" si="0"/>
        <v>11</v>
      </c>
      <c r="E42" s="53" t="str">
        <f ca="1">IF(_xlfn.IFNA(INDEX(Inputs!L:L, MATCH(Results!D42, Inputs!B:B, FALSE)), "-") = 1, "Yes", "No")</f>
        <v>Yes</v>
      </c>
      <c r="F42" s="49" t="str">
        <f ca="1">_xlfn.IFNA(INDEX(Inputs!C:C, MATCH(Results!D42, Inputs!B:B, FALSE)), "-")</f>
        <v xml:space="preserve"> /  /  / </v>
      </c>
    </row>
    <row r="43" spans="4:6" ht="15" hidden="1" customHeight="1" outlineLevel="1" x14ac:dyDescent="0.15">
      <c r="D43" s="49">
        <f t="shared" si="0"/>
        <v>12</v>
      </c>
      <c r="E43" s="53" t="str">
        <f ca="1">IF(_xlfn.IFNA(INDEX(Inputs!L:L, MATCH(Results!D43, Inputs!B:B, FALSE)), "-") = 1, "Yes", "No")</f>
        <v>Yes</v>
      </c>
      <c r="F43" s="49" t="str">
        <f ca="1">_xlfn.IFNA(INDEX(Inputs!C:C, MATCH(Results!D43, Inputs!B:B, FALSE)), "-")</f>
        <v xml:space="preserve"> /  /  / </v>
      </c>
    </row>
    <row r="44" spans="4:6" ht="15" hidden="1" customHeight="1" outlineLevel="1" x14ac:dyDescent="0.15">
      <c r="D44" s="49">
        <f t="shared" si="0"/>
        <v>13</v>
      </c>
      <c r="E44" s="53" t="str">
        <f ca="1">IF(_xlfn.IFNA(INDEX(Inputs!L:L, MATCH(Results!D44, Inputs!B:B, FALSE)), "-") = 1, "Yes", "No")</f>
        <v>Yes</v>
      </c>
      <c r="F44" s="49" t="str">
        <f ca="1">_xlfn.IFNA(INDEX(Inputs!C:C, MATCH(Results!D44, Inputs!B:B, FALSE)), "-")</f>
        <v xml:space="preserve"> /  /  / </v>
      </c>
    </row>
    <row r="45" spans="4:6" ht="15" hidden="1" customHeight="1" outlineLevel="1" x14ac:dyDescent="0.15">
      <c r="D45" s="49">
        <f t="shared" si="0"/>
        <v>14</v>
      </c>
      <c r="E45" s="53" t="str">
        <f ca="1">IF(_xlfn.IFNA(INDEX(Inputs!L:L, MATCH(Results!D45, Inputs!B:B, FALSE)), "-") = 1, "Yes", "No")</f>
        <v>Yes</v>
      </c>
      <c r="F45" s="49" t="str">
        <f ca="1">_xlfn.IFNA(INDEX(Inputs!C:C, MATCH(Results!D45, Inputs!B:B, FALSE)), "-")</f>
        <v xml:space="preserve"> /  /  / </v>
      </c>
    </row>
    <row r="46" spans="4:6" ht="15" hidden="1" customHeight="1" outlineLevel="1" x14ac:dyDescent="0.15">
      <c r="D46" s="49">
        <f t="shared" si="0"/>
        <v>15</v>
      </c>
      <c r="E46" s="53" t="str">
        <f ca="1">IF(_xlfn.IFNA(INDEX(Inputs!L:L, MATCH(Results!D46, Inputs!B:B, FALSE)), "-") = 1, "Yes", "No")</f>
        <v>Yes</v>
      </c>
      <c r="F46" s="49" t="str">
        <f ca="1">_xlfn.IFNA(INDEX(Inputs!C:C, MATCH(Results!D46, Inputs!B:B, FALSE)), "-")</f>
        <v xml:space="preserve"> /  /  / </v>
      </c>
    </row>
    <row r="47" spans="4:6" ht="15" hidden="1" customHeight="1" outlineLevel="1" x14ac:dyDescent="0.15">
      <c r="D47" s="49">
        <f t="shared" si="0"/>
        <v>16</v>
      </c>
      <c r="E47" s="53" t="str">
        <f ca="1">IF(_xlfn.IFNA(INDEX(Inputs!L:L, MATCH(Results!D47, Inputs!B:B, FALSE)), "-") = 1, "Yes", "No")</f>
        <v>Yes</v>
      </c>
      <c r="F47" s="49" t="str">
        <f ca="1">_xlfn.IFNA(INDEX(Inputs!C:C, MATCH(Results!D47, Inputs!B:B, FALSE)), "-")</f>
        <v xml:space="preserve"> /  /  / </v>
      </c>
    </row>
    <row r="48" spans="4:6" ht="15" hidden="1" customHeight="1" outlineLevel="1" x14ac:dyDescent="0.15">
      <c r="D48" s="49">
        <f t="shared" si="0"/>
        <v>17</v>
      </c>
      <c r="E48" s="53" t="str">
        <f ca="1">IF(_xlfn.IFNA(INDEX(Inputs!L:L, MATCH(Results!D48, Inputs!B:B, FALSE)), "-") = 1, "Yes", "No")</f>
        <v>Yes</v>
      </c>
      <c r="F48" s="49" t="str">
        <f ca="1">_xlfn.IFNA(INDEX(Inputs!C:C, MATCH(Results!D48, Inputs!B:B, FALSE)), "-")</f>
        <v xml:space="preserve"> /  /  / </v>
      </c>
    </row>
    <row r="49" spans="4:6" ht="15" hidden="1" customHeight="1" outlineLevel="1" x14ac:dyDescent="0.15">
      <c r="D49" s="49">
        <f t="shared" si="0"/>
        <v>18</v>
      </c>
      <c r="E49" s="53" t="str">
        <f ca="1">IF(_xlfn.IFNA(INDEX(Inputs!L:L, MATCH(Results!D49, Inputs!B:B, FALSE)), "-") = 1, "Yes", "No")</f>
        <v>Yes</v>
      </c>
      <c r="F49" s="49" t="str">
        <f ca="1">_xlfn.IFNA(INDEX(Inputs!C:C, MATCH(Results!D49, Inputs!B:B, FALSE)), "-")</f>
        <v xml:space="preserve"> /  /  / </v>
      </c>
    </row>
    <row r="50" spans="4:6" ht="15" hidden="1" customHeight="1" outlineLevel="1" x14ac:dyDescent="0.15">
      <c r="D50" s="49">
        <f t="shared" si="0"/>
        <v>19</v>
      </c>
      <c r="E50" s="53" t="str">
        <f ca="1">IF(_xlfn.IFNA(INDEX(Inputs!L:L, MATCH(Results!D50, Inputs!B:B, FALSE)), "-") = 1, "Yes", "No")</f>
        <v>Yes</v>
      </c>
      <c r="F50" s="49" t="str">
        <f ca="1">_xlfn.IFNA(INDEX(Inputs!C:C, MATCH(Results!D50, Inputs!B:B, FALSE)), "-")</f>
        <v xml:space="preserve"> /  /  / </v>
      </c>
    </row>
    <row r="51" spans="4:6" ht="15" hidden="1" customHeight="1" outlineLevel="1" x14ac:dyDescent="0.15">
      <c r="D51" s="49">
        <f t="shared" si="0"/>
        <v>20</v>
      </c>
      <c r="E51" s="53" t="str">
        <f ca="1">IF(_xlfn.IFNA(INDEX(Inputs!L:L, MATCH(Results!D51, Inputs!B:B, FALSE)), "-") = 1, "Yes", "No")</f>
        <v>Yes</v>
      </c>
      <c r="F51" s="49" t="str">
        <f ca="1">_xlfn.IFNA(INDEX(Inputs!C:C, MATCH(Results!D51, Inputs!B:B, FALSE)), "-")</f>
        <v xml:space="preserve"> /  /  / </v>
      </c>
    </row>
    <row r="52" spans="4:6" ht="15" hidden="1" customHeight="1" outlineLevel="1" x14ac:dyDescent="0.15">
      <c r="D52" s="49">
        <f t="shared" si="0"/>
        <v>21</v>
      </c>
      <c r="E52" s="53" t="str">
        <f ca="1">IF(_xlfn.IFNA(INDEX(Inputs!L:L, MATCH(Results!D52, Inputs!B:B, FALSE)), "-") = 1, "Yes", "No")</f>
        <v>Yes</v>
      </c>
      <c r="F52" s="49" t="str">
        <f ca="1">_xlfn.IFNA(INDEX(Inputs!C:C, MATCH(Results!D52, Inputs!B:B, FALSE)), "-")</f>
        <v xml:space="preserve"> /  /  / </v>
      </c>
    </row>
    <row r="53" spans="4:6" ht="15" hidden="1" customHeight="1" outlineLevel="1" x14ac:dyDescent="0.15">
      <c r="D53" s="49">
        <f t="shared" si="0"/>
        <v>22</v>
      </c>
      <c r="E53" s="53" t="str">
        <f ca="1">IF(_xlfn.IFNA(INDEX(Inputs!L:L, MATCH(Results!D53, Inputs!B:B, FALSE)), "-") = 1, "Yes", "No")</f>
        <v>Yes</v>
      </c>
      <c r="F53" s="49" t="str">
        <f ca="1">_xlfn.IFNA(INDEX(Inputs!C:C, MATCH(Results!D53, Inputs!B:B, FALSE)), "-")</f>
        <v xml:space="preserve"> /  /  / </v>
      </c>
    </row>
    <row r="54" spans="4:6" ht="15" hidden="1" customHeight="1" outlineLevel="1" x14ac:dyDescent="0.15">
      <c r="D54" s="49">
        <f t="shared" si="0"/>
        <v>23</v>
      </c>
      <c r="E54" s="53" t="str">
        <f ca="1">IF(_xlfn.IFNA(INDEX(Inputs!L:L, MATCH(Results!D54, Inputs!B:B, FALSE)), "-") = 1, "Yes", "No")</f>
        <v>Yes</v>
      </c>
      <c r="F54" s="49" t="str">
        <f ca="1">_xlfn.IFNA(INDEX(Inputs!C:C, MATCH(Results!D54, Inputs!B:B, FALSE)), "-")</f>
        <v xml:space="preserve"> /  /  / </v>
      </c>
    </row>
    <row r="55" spans="4:6" ht="15" hidden="1" customHeight="1" outlineLevel="1" x14ac:dyDescent="0.15">
      <c r="D55" s="49">
        <f t="shared" si="0"/>
        <v>24</v>
      </c>
      <c r="E55" s="53" t="str">
        <f ca="1">IF(_xlfn.IFNA(INDEX(Inputs!L:L, MATCH(Results!D55, Inputs!B:B, FALSE)), "-") = 1, "Yes", "No")</f>
        <v>Yes</v>
      </c>
      <c r="F55" s="49" t="str">
        <f ca="1">_xlfn.IFNA(INDEX(Inputs!C:C, MATCH(Results!D55, Inputs!B:B, FALSE)), "-")</f>
        <v xml:space="preserve"> /  /  / </v>
      </c>
    </row>
    <row r="56" spans="4:6" ht="15" hidden="1" customHeight="1" outlineLevel="1" x14ac:dyDescent="0.15">
      <c r="D56" s="49">
        <f t="shared" si="0"/>
        <v>25</v>
      </c>
      <c r="E56" s="53" t="str">
        <f ca="1">IF(_xlfn.IFNA(INDEX(Inputs!L:L, MATCH(Results!D56, Inputs!B:B, FALSE)), "-") = 1, "Yes", "No")</f>
        <v>Yes</v>
      </c>
      <c r="F56" s="49" t="str">
        <f ca="1">_xlfn.IFNA(INDEX(Inputs!C:C, MATCH(Results!D56, Inputs!B:B, FALSE)), "-")</f>
        <v xml:space="preserve"> /  /  / </v>
      </c>
    </row>
    <row r="57" spans="4:6" ht="15" hidden="1" customHeight="1" outlineLevel="1" x14ac:dyDescent="0.15">
      <c r="D57" s="49">
        <f t="shared" si="0"/>
        <v>26</v>
      </c>
      <c r="E57" s="53" t="str">
        <f ca="1">IF(_xlfn.IFNA(INDEX(Inputs!L:L, MATCH(Results!D57, Inputs!B:B, FALSE)), "-") = 1, "Yes", "No")</f>
        <v>Yes</v>
      </c>
      <c r="F57" s="49" t="str">
        <f ca="1">_xlfn.IFNA(INDEX(Inputs!C:C, MATCH(Results!D57, Inputs!B:B, FALSE)), "-")</f>
        <v xml:space="preserve"> /  /  / </v>
      </c>
    </row>
    <row r="58" spans="4:6" ht="15" hidden="1" customHeight="1" outlineLevel="1" x14ac:dyDescent="0.15">
      <c r="D58" s="49">
        <f t="shared" si="0"/>
        <v>27</v>
      </c>
      <c r="E58" s="53" t="str">
        <f ca="1">IF(_xlfn.IFNA(INDEX(Inputs!L:L, MATCH(Results!D58, Inputs!B:B, FALSE)), "-") = 1, "Yes", "No")</f>
        <v>Yes</v>
      </c>
      <c r="F58" s="49" t="str">
        <f ca="1">_xlfn.IFNA(INDEX(Inputs!C:C, MATCH(Results!D58, Inputs!B:B, FALSE)), "-")</f>
        <v xml:space="preserve"> /  /  / </v>
      </c>
    </row>
    <row r="59" spans="4:6" ht="15" hidden="1" customHeight="1" outlineLevel="1" x14ac:dyDescent="0.15">
      <c r="D59" s="49">
        <f t="shared" si="0"/>
        <v>28</v>
      </c>
      <c r="E59" s="53" t="str">
        <f ca="1">IF(_xlfn.IFNA(INDEX(Inputs!L:L, MATCH(Results!D59, Inputs!B:B, FALSE)), "-") = 1, "Yes", "No")</f>
        <v>Yes</v>
      </c>
      <c r="F59" s="49" t="str">
        <f ca="1">_xlfn.IFNA(INDEX(Inputs!C:C, MATCH(Results!D59, Inputs!B:B, FALSE)), "-")</f>
        <v xml:space="preserve"> /  /  / </v>
      </c>
    </row>
    <row r="60" spans="4:6" ht="15" hidden="1" customHeight="1" outlineLevel="1" x14ac:dyDescent="0.15">
      <c r="D60" s="49">
        <f t="shared" si="0"/>
        <v>29</v>
      </c>
      <c r="E60" s="53" t="str">
        <f ca="1">IF(_xlfn.IFNA(INDEX(Inputs!L:L, MATCH(Results!D60, Inputs!B:B, FALSE)), "-") = 1, "Yes", "No")</f>
        <v>Yes</v>
      </c>
      <c r="F60" s="49" t="str">
        <f ca="1">_xlfn.IFNA(INDEX(Inputs!C:C, MATCH(Results!D60, Inputs!B:B, FALSE)), "-")</f>
        <v xml:space="preserve"> /  /  / </v>
      </c>
    </row>
    <row r="61" spans="4:6" ht="15" hidden="1" customHeight="1" outlineLevel="1" x14ac:dyDescent="0.15">
      <c r="D61" s="49">
        <f t="shared" si="0"/>
        <v>30</v>
      </c>
      <c r="E61" s="53" t="str">
        <f ca="1">IF(_xlfn.IFNA(INDEX(Inputs!L:L, MATCH(Results!D61, Inputs!B:B, FALSE)), "-") = 1, "Yes", "No")</f>
        <v>Yes</v>
      </c>
      <c r="F61" s="49" t="str">
        <f ca="1">_xlfn.IFNA(INDEX(Inputs!C:C, MATCH(Results!D61, Inputs!B:B, FALSE)), "-")</f>
        <v xml:space="preserve"> /  /  / </v>
      </c>
    </row>
    <row r="62" spans="4:6" ht="15" hidden="1" customHeight="1" outlineLevel="1" x14ac:dyDescent="0.15">
      <c r="D62" s="49">
        <f t="shared" si="0"/>
        <v>31</v>
      </c>
      <c r="E62" s="53" t="str">
        <f ca="1">IF(_xlfn.IFNA(INDEX(Inputs!L:L, MATCH(Results!D62, Inputs!B:B, FALSE)), "-") = 1, "Yes", "No")</f>
        <v>Yes</v>
      </c>
      <c r="F62" s="49" t="str">
        <f ca="1">_xlfn.IFNA(INDEX(Inputs!C:C, MATCH(Results!D62, Inputs!B:B, FALSE)), "-")</f>
        <v xml:space="preserve"> /  /  / </v>
      </c>
    </row>
    <row r="63" spans="4:6" ht="15" hidden="1" customHeight="1" outlineLevel="1" x14ac:dyDescent="0.15">
      <c r="D63" s="49">
        <f t="shared" si="0"/>
        <v>32</v>
      </c>
      <c r="E63" s="53" t="str">
        <f ca="1">IF(_xlfn.IFNA(INDEX(Inputs!L:L, MATCH(Results!D63, Inputs!B:B, FALSE)), "-") = 1, "Yes", "No")</f>
        <v>Yes</v>
      </c>
      <c r="F63" s="49" t="str">
        <f ca="1">_xlfn.IFNA(INDEX(Inputs!C:C, MATCH(Results!D63, Inputs!B:B, FALSE)), "-")</f>
        <v xml:space="preserve"> /  /  / </v>
      </c>
    </row>
    <row r="64" spans="4:6" ht="15" hidden="1" customHeight="1" outlineLevel="1" x14ac:dyDescent="0.15">
      <c r="D64" s="49">
        <f t="shared" si="0"/>
        <v>33</v>
      </c>
      <c r="E64" s="53" t="str">
        <f ca="1">IF(_xlfn.IFNA(INDEX(Inputs!L:L, MATCH(Results!D64, Inputs!B:B, FALSE)), "-") = 1, "Yes", "No")</f>
        <v>Yes</v>
      </c>
      <c r="F64" s="49" t="str">
        <f ca="1">_xlfn.IFNA(INDEX(Inputs!C:C, MATCH(Results!D64, Inputs!B:B, FALSE)), "-")</f>
        <v xml:space="preserve"> /  /  / </v>
      </c>
    </row>
    <row r="65" spans="4:6" ht="15" hidden="1" customHeight="1" outlineLevel="1" x14ac:dyDescent="0.15">
      <c r="D65" s="49">
        <f t="shared" si="0"/>
        <v>34</v>
      </c>
      <c r="E65" s="53" t="str">
        <f ca="1">IF(_xlfn.IFNA(INDEX(Inputs!L:L, MATCH(Results!D65, Inputs!B:B, FALSE)), "-") = 1, "Yes", "No")</f>
        <v>Yes</v>
      </c>
      <c r="F65" s="49" t="str">
        <f ca="1">_xlfn.IFNA(INDEX(Inputs!C:C, MATCH(Results!D65, Inputs!B:B, FALSE)), "-")</f>
        <v xml:space="preserve"> /  /  / </v>
      </c>
    </row>
    <row r="66" spans="4:6" ht="15" hidden="1" customHeight="1" outlineLevel="1" x14ac:dyDescent="0.15">
      <c r="D66" s="49">
        <f t="shared" si="0"/>
        <v>35</v>
      </c>
      <c r="E66" s="53" t="str">
        <f ca="1">IF(_xlfn.IFNA(INDEX(Inputs!L:L, MATCH(Results!D66, Inputs!B:B, FALSE)), "-") = 1, "Yes", "No")</f>
        <v>Yes</v>
      </c>
      <c r="F66" s="49" t="str">
        <f ca="1">_xlfn.IFNA(INDEX(Inputs!C:C, MATCH(Results!D66, Inputs!B:B, FALSE)), "-")</f>
        <v xml:space="preserve"> /  /  / </v>
      </c>
    </row>
    <row r="67" spans="4:6" ht="15" hidden="1" customHeight="1" outlineLevel="1" x14ac:dyDescent="0.15">
      <c r="D67" s="49">
        <f t="shared" si="0"/>
        <v>36</v>
      </c>
      <c r="E67" s="53" t="str">
        <f ca="1">IF(_xlfn.IFNA(INDEX(Inputs!L:L, MATCH(Results!D67, Inputs!B:B, FALSE)), "-") = 1, "Yes", "No")</f>
        <v>Yes</v>
      </c>
      <c r="F67" s="49" t="str">
        <f ca="1">_xlfn.IFNA(INDEX(Inputs!C:C, MATCH(Results!D67, Inputs!B:B, FALSE)), "-")</f>
        <v xml:space="preserve"> /  /  / </v>
      </c>
    </row>
    <row r="68" spans="4:6" ht="15" hidden="1" customHeight="1" outlineLevel="1" x14ac:dyDescent="0.15">
      <c r="D68" s="49">
        <f t="shared" si="0"/>
        <v>37</v>
      </c>
      <c r="E68" s="53" t="str">
        <f ca="1">IF(_xlfn.IFNA(INDEX(Inputs!L:L, MATCH(Results!D68, Inputs!B:B, FALSE)), "-") = 1, "Yes", "No")</f>
        <v>Yes</v>
      </c>
      <c r="F68" s="49" t="str">
        <f ca="1">_xlfn.IFNA(INDEX(Inputs!C:C, MATCH(Results!D68, Inputs!B:B, FALSE)), "-")</f>
        <v xml:space="preserve"> /  /  / </v>
      </c>
    </row>
    <row r="69" spans="4:6" ht="15" hidden="1" customHeight="1" outlineLevel="1" x14ac:dyDescent="0.15">
      <c r="D69" s="49">
        <f t="shared" si="0"/>
        <v>38</v>
      </c>
      <c r="E69" s="53" t="str">
        <f ca="1">IF(_xlfn.IFNA(INDEX(Inputs!L:L, MATCH(Results!D69, Inputs!B:B, FALSE)), "-") = 1, "Yes", "No")</f>
        <v>Yes</v>
      </c>
      <c r="F69" s="49" t="str">
        <f ca="1">_xlfn.IFNA(INDEX(Inputs!C:C, MATCH(Results!D69, Inputs!B:B, FALSE)), "-")</f>
        <v xml:space="preserve"> /  /  / </v>
      </c>
    </row>
    <row r="70" spans="4:6" ht="15" hidden="1" customHeight="1" outlineLevel="1" x14ac:dyDescent="0.15">
      <c r="D70" s="49">
        <f t="shared" si="0"/>
        <v>39</v>
      </c>
      <c r="E70" s="53" t="str">
        <f ca="1">IF(_xlfn.IFNA(INDEX(Inputs!L:L, MATCH(Results!D70, Inputs!B:B, FALSE)), "-") = 1, "Yes", "No")</f>
        <v>Yes</v>
      </c>
      <c r="F70" s="49" t="str">
        <f ca="1">_xlfn.IFNA(INDEX(Inputs!C:C, MATCH(Results!D70, Inputs!B:B, FALSE)), "-")</f>
        <v xml:space="preserve"> /  /  / </v>
      </c>
    </row>
    <row r="71" spans="4:6" ht="15" hidden="1" customHeight="1" outlineLevel="1" x14ac:dyDescent="0.15">
      <c r="D71" s="49">
        <f t="shared" si="0"/>
        <v>40</v>
      </c>
      <c r="E71" s="53" t="str">
        <f ca="1">IF(_xlfn.IFNA(INDEX(Inputs!L:L, MATCH(Results!D71, Inputs!B:B, FALSE)), "-") = 1, "Yes", "No")</f>
        <v>Yes</v>
      </c>
      <c r="F71" s="49" t="str">
        <f ca="1">_xlfn.IFNA(INDEX(Inputs!C:C, MATCH(Results!D71, Inputs!B:B, FALSE)), "-")</f>
        <v xml:space="preserve"> /  /  / </v>
      </c>
    </row>
    <row r="72" spans="4:6" ht="15" hidden="1" customHeight="1" outlineLevel="1" x14ac:dyDescent="0.15">
      <c r="D72" s="49">
        <f t="shared" si="0"/>
        <v>41</v>
      </c>
      <c r="E72" s="53" t="str">
        <f ca="1">IF(_xlfn.IFNA(INDEX(Inputs!L:L, MATCH(Results!D72, Inputs!B:B, FALSE)), "-") = 1, "Yes", "No")</f>
        <v>Yes</v>
      </c>
      <c r="F72" s="49" t="str">
        <f ca="1">_xlfn.IFNA(INDEX(Inputs!C:C, MATCH(Results!D72, Inputs!B:B, FALSE)), "-")</f>
        <v xml:space="preserve"> /  /  / </v>
      </c>
    </row>
    <row r="73" spans="4:6" ht="15" hidden="1" customHeight="1" outlineLevel="1" x14ac:dyDescent="0.15">
      <c r="D73" s="49">
        <f t="shared" si="0"/>
        <v>42</v>
      </c>
      <c r="E73" s="53" t="str">
        <f ca="1">IF(_xlfn.IFNA(INDEX(Inputs!L:L, MATCH(Results!D73, Inputs!B:B, FALSE)), "-") = 1, "Yes", "No")</f>
        <v>Yes</v>
      </c>
      <c r="F73" s="49" t="str">
        <f ca="1">_xlfn.IFNA(INDEX(Inputs!C:C, MATCH(Results!D73, Inputs!B:B, FALSE)), "-")</f>
        <v xml:space="preserve"> /  /  / </v>
      </c>
    </row>
    <row r="74" spans="4:6" ht="15" hidden="1" customHeight="1" outlineLevel="1" x14ac:dyDescent="0.15">
      <c r="D74" s="49">
        <f t="shared" si="0"/>
        <v>43</v>
      </c>
      <c r="E74" s="53" t="str">
        <f ca="1">IF(_xlfn.IFNA(INDEX(Inputs!L:L, MATCH(Results!D74, Inputs!B:B, FALSE)), "-") = 1, "Yes", "No")</f>
        <v>Yes</v>
      </c>
      <c r="F74" s="49" t="str">
        <f ca="1">_xlfn.IFNA(INDEX(Inputs!C:C, MATCH(Results!D74, Inputs!B:B, FALSE)), "-")</f>
        <v xml:space="preserve"> /  /  / </v>
      </c>
    </row>
    <row r="75" spans="4:6" ht="15" hidden="1" customHeight="1" outlineLevel="1" x14ac:dyDescent="0.15">
      <c r="D75" s="49">
        <f t="shared" si="0"/>
        <v>44</v>
      </c>
      <c r="E75" s="53" t="str">
        <f ca="1">IF(_xlfn.IFNA(INDEX(Inputs!L:L, MATCH(Results!D75, Inputs!B:B, FALSE)), "-") = 1, "Yes", "No")</f>
        <v>Yes</v>
      </c>
      <c r="F75" s="49" t="str">
        <f ca="1">_xlfn.IFNA(INDEX(Inputs!C:C, MATCH(Results!D75, Inputs!B:B, FALSE)), "-")</f>
        <v xml:space="preserve"> /  /  / </v>
      </c>
    </row>
    <row r="76" spans="4:6" ht="15" hidden="1" customHeight="1" outlineLevel="1" x14ac:dyDescent="0.15">
      <c r="D76" s="49">
        <f t="shared" si="0"/>
        <v>45</v>
      </c>
      <c r="E76" s="53" t="str">
        <f ca="1">IF(_xlfn.IFNA(INDEX(Inputs!L:L, MATCH(Results!D76, Inputs!B:B, FALSE)), "-") = 1, "Yes", "No")</f>
        <v>Yes</v>
      </c>
      <c r="F76" s="49" t="str">
        <f ca="1">_xlfn.IFNA(INDEX(Inputs!C:C, MATCH(Results!D76, Inputs!B:B, FALSE)), "-")</f>
        <v xml:space="preserve"> /  /  / </v>
      </c>
    </row>
    <row r="77" spans="4:6" ht="15" hidden="1" customHeight="1" outlineLevel="1" x14ac:dyDescent="0.15">
      <c r="D77" s="49">
        <f t="shared" si="0"/>
        <v>46</v>
      </c>
      <c r="E77" s="53" t="str">
        <f ca="1">IF(_xlfn.IFNA(INDEX(Inputs!L:L, MATCH(Results!D77, Inputs!B:B, FALSE)), "-") = 1, "Yes", "No")</f>
        <v>Yes</v>
      </c>
      <c r="F77" s="49" t="str">
        <f ca="1">_xlfn.IFNA(INDEX(Inputs!C:C, MATCH(Results!D77, Inputs!B:B, FALSE)), "-")</f>
        <v xml:space="preserve"> /  /  / </v>
      </c>
    </row>
    <row r="78" spans="4:6" ht="15" hidden="1" customHeight="1" outlineLevel="1" x14ac:dyDescent="0.15">
      <c r="D78" s="49">
        <f t="shared" si="0"/>
        <v>47</v>
      </c>
      <c r="E78" s="53" t="str">
        <f ca="1">IF(_xlfn.IFNA(INDEX(Inputs!L:L, MATCH(Results!D78, Inputs!B:B, FALSE)), "-") = 1, "Yes", "No")</f>
        <v>Yes</v>
      </c>
      <c r="F78" s="49" t="str">
        <f ca="1">_xlfn.IFNA(INDEX(Inputs!C:C, MATCH(Results!D78, Inputs!B:B, FALSE)), "-")</f>
        <v xml:space="preserve"> /  /  / </v>
      </c>
    </row>
    <row r="79" spans="4:6" ht="15" hidden="1" customHeight="1" outlineLevel="1" x14ac:dyDescent="0.15">
      <c r="D79" s="49">
        <f t="shared" si="0"/>
        <v>48</v>
      </c>
      <c r="E79" s="53" t="str">
        <f ca="1">IF(_xlfn.IFNA(INDEX(Inputs!L:L, MATCH(Results!D79, Inputs!B:B, FALSE)), "-") = 1, "Yes", "No")</f>
        <v>Yes</v>
      </c>
      <c r="F79" s="49" t="str">
        <f ca="1">_xlfn.IFNA(INDEX(Inputs!C:C, MATCH(Results!D79, Inputs!B:B, FALSE)), "-")</f>
        <v xml:space="preserve"> /  /  / </v>
      </c>
    </row>
    <row r="80" spans="4:6" ht="15" hidden="1" customHeight="1" outlineLevel="1" x14ac:dyDescent="0.15">
      <c r="D80" s="49">
        <f t="shared" si="0"/>
        <v>49</v>
      </c>
      <c r="E80" s="53" t="str">
        <f ca="1">IF(_xlfn.IFNA(INDEX(Inputs!L:L, MATCH(Results!D80, Inputs!B:B, FALSE)), "-") = 1, "Yes", "No")</f>
        <v>Yes</v>
      </c>
      <c r="F80" s="49" t="str">
        <f ca="1">_xlfn.IFNA(INDEX(Inputs!C:C, MATCH(Results!D80, Inputs!B:B, FALSE)), "-")</f>
        <v xml:space="preserve"> /  /  / </v>
      </c>
    </row>
    <row r="81" spans="4:6" ht="15" hidden="1" customHeight="1" outlineLevel="1" x14ac:dyDescent="0.15">
      <c r="D81" s="49">
        <f t="shared" si="0"/>
        <v>50</v>
      </c>
      <c r="E81" s="53" t="str">
        <f ca="1">IF(_xlfn.IFNA(INDEX(Inputs!L:L, MATCH(Results!D81, Inputs!B:B, FALSE)), "-") = 1, "Yes", "No")</f>
        <v>Yes</v>
      </c>
      <c r="F81" s="49" t="str">
        <f ca="1">_xlfn.IFNA(INDEX(Inputs!C:C, MATCH(Results!D81, Inputs!B:B, FALSE)), "-")</f>
        <v xml:space="preserve"> /  /  / </v>
      </c>
    </row>
    <row r="82" spans="4:6" ht="15" hidden="1" customHeight="1" outlineLevel="1" x14ac:dyDescent="0.15">
      <c r="D82" s="49">
        <f t="shared" si="0"/>
        <v>51</v>
      </c>
      <c r="E82" s="53" t="str">
        <f ca="1">IF(_xlfn.IFNA(INDEX(Inputs!L:L, MATCH(Results!D82, Inputs!B:B, FALSE)), "-") = 1, "Yes", "No")</f>
        <v>Yes</v>
      </c>
      <c r="F82" s="49" t="str">
        <f ca="1">_xlfn.IFNA(INDEX(Inputs!C:C, MATCH(Results!D82, Inputs!B:B, FALSE)), "-")</f>
        <v xml:space="preserve"> /  /  / </v>
      </c>
    </row>
    <row r="83" spans="4:6" ht="15" hidden="1" customHeight="1" outlineLevel="1" x14ac:dyDescent="0.15">
      <c r="D83" s="49">
        <f t="shared" si="0"/>
        <v>52</v>
      </c>
      <c r="E83" s="53" t="str">
        <f ca="1">IF(_xlfn.IFNA(INDEX(Inputs!L:L, MATCH(Results!D83, Inputs!B:B, FALSE)), "-") = 1, "Yes", "No")</f>
        <v>Yes</v>
      </c>
      <c r="F83" s="49" t="str">
        <f ca="1">_xlfn.IFNA(INDEX(Inputs!C:C, MATCH(Results!D83, Inputs!B:B, FALSE)), "-")</f>
        <v xml:space="preserve"> /  /  / </v>
      </c>
    </row>
    <row r="84" spans="4:6" ht="15" hidden="1" customHeight="1" outlineLevel="1" x14ac:dyDescent="0.15">
      <c r="D84" s="49">
        <f t="shared" si="0"/>
        <v>53</v>
      </c>
      <c r="E84" s="53" t="str">
        <f ca="1">IF(_xlfn.IFNA(INDEX(Inputs!L:L, MATCH(Results!D84, Inputs!B:B, FALSE)), "-") = 1, "Yes", "No")</f>
        <v>Yes</v>
      </c>
      <c r="F84" s="49" t="str">
        <f ca="1">_xlfn.IFNA(INDEX(Inputs!C:C, MATCH(Results!D84, Inputs!B:B, FALSE)), "-")</f>
        <v xml:space="preserve"> /  /  / </v>
      </c>
    </row>
    <row r="85" spans="4:6" ht="15" hidden="1" customHeight="1" outlineLevel="1" x14ac:dyDescent="0.15">
      <c r="D85" s="49">
        <f t="shared" si="0"/>
        <v>54</v>
      </c>
      <c r="E85" s="53" t="str">
        <f ca="1">IF(_xlfn.IFNA(INDEX(Inputs!L:L, MATCH(Results!D85, Inputs!B:B, FALSE)), "-") = 1, "Yes", "No")</f>
        <v>Yes</v>
      </c>
      <c r="F85" s="49" t="str">
        <f ca="1">_xlfn.IFNA(INDEX(Inputs!C:C, MATCH(Results!D85, Inputs!B:B, FALSE)), "-")</f>
        <v xml:space="preserve"> /  /  / </v>
      </c>
    </row>
    <row r="86" spans="4:6" ht="15" hidden="1" customHeight="1" outlineLevel="1" x14ac:dyDescent="0.15">
      <c r="D86" s="49">
        <f t="shared" si="0"/>
        <v>55</v>
      </c>
      <c r="E86" s="53" t="str">
        <f ca="1">IF(_xlfn.IFNA(INDEX(Inputs!L:L, MATCH(Results!D86, Inputs!B:B, FALSE)), "-") = 1, "Yes", "No")</f>
        <v>Yes</v>
      </c>
      <c r="F86" s="49" t="str">
        <f ca="1">_xlfn.IFNA(INDEX(Inputs!C:C, MATCH(Results!D86, Inputs!B:B, FALSE)), "-")</f>
        <v xml:space="preserve"> /  /  / </v>
      </c>
    </row>
    <row r="87" spans="4:6" ht="15" hidden="1" customHeight="1" outlineLevel="1" x14ac:dyDescent="0.15">
      <c r="D87" s="49">
        <f t="shared" si="0"/>
        <v>56</v>
      </c>
      <c r="E87" s="53" t="str">
        <f ca="1">IF(_xlfn.IFNA(INDEX(Inputs!L:L, MATCH(Results!D87, Inputs!B:B, FALSE)), "-") = 1, "Yes", "No")</f>
        <v>Yes</v>
      </c>
      <c r="F87" s="49" t="str">
        <f ca="1">_xlfn.IFNA(INDEX(Inputs!C:C, MATCH(Results!D87, Inputs!B:B, FALSE)), "-")</f>
        <v xml:space="preserve"> /  /  / </v>
      </c>
    </row>
    <row r="88" spans="4:6" ht="15" hidden="1" customHeight="1" outlineLevel="1" x14ac:dyDescent="0.15">
      <c r="D88" s="49">
        <f t="shared" si="0"/>
        <v>57</v>
      </c>
      <c r="E88" s="53" t="str">
        <f ca="1">IF(_xlfn.IFNA(INDEX(Inputs!L:L, MATCH(Results!D88, Inputs!B:B, FALSE)), "-") = 1, "Yes", "No")</f>
        <v>Yes</v>
      </c>
      <c r="F88" s="49" t="str">
        <f ca="1">_xlfn.IFNA(INDEX(Inputs!C:C, MATCH(Results!D88, Inputs!B:B, FALSE)), "-")</f>
        <v xml:space="preserve"> /  /  / </v>
      </c>
    </row>
    <row r="89" spans="4:6" ht="15" hidden="1" customHeight="1" outlineLevel="1" x14ac:dyDescent="0.15">
      <c r="D89" s="49">
        <f t="shared" si="0"/>
        <v>58</v>
      </c>
      <c r="E89" s="53" t="str">
        <f ca="1">IF(_xlfn.IFNA(INDEX(Inputs!L:L, MATCH(Results!D89, Inputs!B:B, FALSE)), "-") = 1, "Yes", "No")</f>
        <v>Yes</v>
      </c>
      <c r="F89" s="49" t="str">
        <f ca="1">_xlfn.IFNA(INDEX(Inputs!C:C, MATCH(Results!D89, Inputs!B:B, FALSE)), "-")</f>
        <v xml:space="preserve"> /  /  / </v>
      </c>
    </row>
    <row r="90" spans="4:6" ht="15" hidden="1" customHeight="1" outlineLevel="1" x14ac:dyDescent="0.15">
      <c r="D90" s="49">
        <f t="shared" si="0"/>
        <v>59</v>
      </c>
      <c r="E90" s="53" t="str">
        <f ca="1">IF(_xlfn.IFNA(INDEX(Inputs!L:L, MATCH(Results!D90, Inputs!B:B, FALSE)), "-") = 1, "Yes", "No")</f>
        <v>Yes</v>
      </c>
      <c r="F90" s="49" t="str">
        <f ca="1">_xlfn.IFNA(INDEX(Inputs!C:C, MATCH(Results!D90, Inputs!B:B, FALSE)), "-")</f>
        <v xml:space="preserve"> /  /  / </v>
      </c>
    </row>
    <row r="91" spans="4:6" ht="15" hidden="1" customHeight="1" outlineLevel="1" x14ac:dyDescent="0.15">
      <c r="D91" s="49">
        <f t="shared" si="0"/>
        <v>60</v>
      </c>
      <c r="E91" s="53" t="str">
        <f ca="1">IF(_xlfn.IFNA(INDEX(Inputs!L:L, MATCH(Results!D91, Inputs!B:B, FALSE)), "-") = 1, "Yes", "No")</f>
        <v>Yes</v>
      </c>
      <c r="F91" s="49" t="str">
        <f ca="1">_xlfn.IFNA(INDEX(Inputs!C:C, MATCH(Results!D91, Inputs!B:B, FALSE)), "-")</f>
        <v xml:space="preserve"> /  /  / </v>
      </c>
    </row>
    <row r="92" spans="4:6" ht="15" hidden="1" customHeight="1" outlineLevel="1" x14ac:dyDescent="0.15">
      <c r="D92" s="49">
        <f t="shared" si="0"/>
        <v>61</v>
      </c>
      <c r="E92" s="53" t="str">
        <f ca="1">IF(_xlfn.IFNA(INDEX(Inputs!L:L, MATCH(Results!D92, Inputs!B:B, FALSE)), "-") = 1, "Yes", "No")</f>
        <v>Yes</v>
      </c>
      <c r="F92" s="49" t="str">
        <f ca="1">_xlfn.IFNA(INDEX(Inputs!C:C, MATCH(Results!D92, Inputs!B:B, FALSE)), "-")</f>
        <v xml:space="preserve"> /  /  / </v>
      </c>
    </row>
    <row r="93" spans="4:6" ht="15" hidden="1" customHeight="1" outlineLevel="1" x14ac:dyDescent="0.15">
      <c r="D93" s="49">
        <f t="shared" si="0"/>
        <v>62</v>
      </c>
      <c r="E93" s="53" t="str">
        <f ca="1">IF(_xlfn.IFNA(INDEX(Inputs!L:L, MATCH(Results!D93, Inputs!B:B, FALSE)), "-") = 1, "Yes", "No")</f>
        <v>Yes</v>
      </c>
      <c r="F93" s="49" t="str">
        <f ca="1">_xlfn.IFNA(INDEX(Inputs!C:C, MATCH(Results!D93, Inputs!B:B, FALSE)), "-")</f>
        <v xml:space="preserve"> /  /  / </v>
      </c>
    </row>
    <row r="94" spans="4:6" ht="15" hidden="1" customHeight="1" outlineLevel="1" x14ac:dyDescent="0.15">
      <c r="D94" s="49">
        <f t="shared" si="0"/>
        <v>63</v>
      </c>
      <c r="E94" s="53" t="str">
        <f ca="1">IF(_xlfn.IFNA(INDEX(Inputs!L:L, MATCH(Results!D94, Inputs!B:B, FALSE)), "-") = 1, "Yes", "No")</f>
        <v>Yes</v>
      </c>
      <c r="F94" s="49" t="str">
        <f ca="1">_xlfn.IFNA(INDEX(Inputs!C:C, MATCH(Results!D94, Inputs!B:B, FALSE)), "-")</f>
        <v xml:space="preserve"> /  /  / </v>
      </c>
    </row>
    <row r="95" spans="4:6" ht="15" hidden="1" customHeight="1" outlineLevel="1" x14ac:dyDescent="0.15">
      <c r="D95" s="49">
        <f t="shared" si="0"/>
        <v>64</v>
      </c>
      <c r="E95" s="53" t="str">
        <f ca="1">IF(_xlfn.IFNA(INDEX(Inputs!L:L, MATCH(Results!D95, Inputs!B:B, FALSE)), "-") = 1, "Yes", "No")</f>
        <v>Yes</v>
      </c>
      <c r="F95" s="49" t="str">
        <f ca="1">_xlfn.IFNA(INDEX(Inputs!C:C, MATCH(Results!D95, Inputs!B:B, FALSE)), "-")</f>
        <v xml:space="preserve"> /  /  / </v>
      </c>
    </row>
    <row r="96" spans="4:6" ht="15" hidden="1" customHeight="1" outlineLevel="1" x14ac:dyDescent="0.15">
      <c r="D96" s="49">
        <f t="shared" si="0"/>
        <v>65</v>
      </c>
      <c r="E96" s="53" t="str">
        <f ca="1">IF(_xlfn.IFNA(INDEX(Inputs!L:L, MATCH(Results!D96, Inputs!B:B, FALSE)), "-") = 1, "Yes", "No")</f>
        <v>Yes</v>
      </c>
      <c r="F96" s="49" t="str">
        <f ca="1">_xlfn.IFNA(INDEX(Inputs!C:C, MATCH(Results!D96, Inputs!B:B, FALSE)), "-")</f>
        <v xml:space="preserve"> /  /  / </v>
      </c>
    </row>
    <row r="97" spans="4:6" ht="15" hidden="1" customHeight="1" outlineLevel="1" x14ac:dyDescent="0.15">
      <c r="D97" s="49">
        <f t="shared" si="0"/>
        <v>66</v>
      </c>
      <c r="E97" s="53" t="str">
        <f ca="1">IF(_xlfn.IFNA(INDEX(Inputs!L:L, MATCH(Results!D97, Inputs!B:B, FALSE)), "-") = 1, "Yes", "No")</f>
        <v>Yes</v>
      </c>
      <c r="F97" s="49" t="str">
        <f ca="1">_xlfn.IFNA(INDEX(Inputs!C:C, MATCH(Results!D97, Inputs!B:B, FALSE)), "-")</f>
        <v xml:space="preserve"> /  /  / </v>
      </c>
    </row>
    <row r="98" spans="4:6" ht="15" hidden="1" customHeight="1" outlineLevel="1" x14ac:dyDescent="0.15">
      <c r="D98" s="49">
        <f t="shared" ref="D98:D161" si="1">D97+1</f>
        <v>67</v>
      </c>
      <c r="E98" s="53" t="str">
        <f ca="1">IF(_xlfn.IFNA(INDEX(Inputs!L:L, MATCH(Results!D98, Inputs!B:B, FALSE)), "-") = 1, "Yes", "No")</f>
        <v>Yes</v>
      </c>
      <c r="F98" s="49" t="str">
        <f ca="1">_xlfn.IFNA(INDEX(Inputs!C:C, MATCH(Results!D98, Inputs!B:B, FALSE)), "-")</f>
        <v xml:space="preserve"> /  /  / </v>
      </c>
    </row>
    <row r="99" spans="4:6" ht="15" hidden="1" customHeight="1" outlineLevel="1" x14ac:dyDescent="0.15">
      <c r="D99" s="49">
        <f t="shared" si="1"/>
        <v>68</v>
      </c>
      <c r="E99" s="53" t="str">
        <f ca="1">IF(_xlfn.IFNA(INDEX(Inputs!L:L, MATCH(Results!D99, Inputs!B:B, FALSE)), "-") = 1, "Yes", "No")</f>
        <v>Yes</v>
      </c>
      <c r="F99" s="49" t="str">
        <f ca="1">_xlfn.IFNA(INDEX(Inputs!C:C, MATCH(Results!D99, Inputs!B:B, FALSE)), "-")</f>
        <v xml:space="preserve"> /  /  / </v>
      </c>
    </row>
    <row r="100" spans="4:6" ht="15" hidden="1" customHeight="1" outlineLevel="1" x14ac:dyDescent="0.15">
      <c r="D100" s="49">
        <f t="shared" si="1"/>
        <v>69</v>
      </c>
      <c r="E100" s="53" t="str">
        <f ca="1">IF(_xlfn.IFNA(INDEX(Inputs!L:L, MATCH(Results!D100, Inputs!B:B, FALSE)), "-") = 1, "Yes", "No")</f>
        <v>Yes</v>
      </c>
      <c r="F100" s="49" t="str">
        <f ca="1">_xlfn.IFNA(INDEX(Inputs!C:C, MATCH(Results!D100, Inputs!B:B, FALSE)), "-")</f>
        <v xml:space="preserve"> /  /  / </v>
      </c>
    </row>
    <row r="101" spans="4:6" ht="15" hidden="1" customHeight="1" outlineLevel="1" x14ac:dyDescent="0.15">
      <c r="D101" s="49">
        <f t="shared" si="1"/>
        <v>70</v>
      </c>
      <c r="E101" s="53" t="str">
        <f ca="1">IF(_xlfn.IFNA(INDEX(Inputs!L:L, MATCH(Results!D101, Inputs!B:B, FALSE)), "-") = 1, "Yes", "No")</f>
        <v>Yes</v>
      </c>
      <c r="F101" s="49" t="str">
        <f ca="1">_xlfn.IFNA(INDEX(Inputs!C:C, MATCH(Results!D101, Inputs!B:B, FALSE)), "-")</f>
        <v xml:space="preserve"> /  /  / </v>
      </c>
    </row>
    <row r="102" spans="4:6" ht="15" hidden="1" customHeight="1" outlineLevel="1" x14ac:dyDescent="0.15">
      <c r="D102" s="49">
        <f t="shared" si="1"/>
        <v>71</v>
      </c>
      <c r="E102" s="53" t="str">
        <f ca="1">IF(_xlfn.IFNA(INDEX(Inputs!L:L, MATCH(Results!D102, Inputs!B:B, FALSE)), "-") = 1, "Yes", "No")</f>
        <v>Yes</v>
      </c>
      <c r="F102" s="49" t="str">
        <f ca="1">_xlfn.IFNA(INDEX(Inputs!C:C, MATCH(Results!D102, Inputs!B:B, FALSE)), "-")</f>
        <v xml:space="preserve"> /  /  / </v>
      </c>
    </row>
    <row r="103" spans="4:6" ht="15" hidden="1" customHeight="1" outlineLevel="1" x14ac:dyDescent="0.15">
      <c r="D103" s="49">
        <f t="shared" si="1"/>
        <v>72</v>
      </c>
      <c r="E103" s="53" t="str">
        <f ca="1">IF(_xlfn.IFNA(INDEX(Inputs!L:L, MATCH(Results!D103, Inputs!B:B, FALSE)), "-") = 1, "Yes", "No")</f>
        <v>Yes</v>
      </c>
      <c r="F103" s="49" t="str">
        <f ca="1">_xlfn.IFNA(INDEX(Inputs!C:C, MATCH(Results!D103, Inputs!B:B, FALSE)), "-")</f>
        <v xml:space="preserve"> /  /  / </v>
      </c>
    </row>
    <row r="104" spans="4:6" ht="15" hidden="1" customHeight="1" outlineLevel="1" x14ac:dyDescent="0.15">
      <c r="D104" s="49">
        <f t="shared" si="1"/>
        <v>73</v>
      </c>
      <c r="E104" s="53" t="str">
        <f ca="1">IF(_xlfn.IFNA(INDEX(Inputs!L:L, MATCH(Results!D104, Inputs!B:B, FALSE)), "-") = 1, "Yes", "No")</f>
        <v>Yes</v>
      </c>
      <c r="F104" s="49" t="str">
        <f ca="1">_xlfn.IFNA(INDEX(Inputs!C:C, MATCH(Results!D104, Inputs!B:B, FALSE)), "-")</f>
        <v xml:space="preserve"> /  /  / </v>
      </c>
    </row>
    <row r="105" spans="4:6" ht="15" hidden="1" customHeight="1" outlineLevel="1" x14ac:dyDescent="0.15">
      <c r="D105" s="49">
        <f t="shared" si="1"/>
        <v>74</v>
      </c>
      <c r="E105" s="53" t="str">
        <f ca="1">IF(_xlfn.IFNA(INDEX(Inputs!L:L, MATCH(Results!D105, Inputs!B:B, FALSE)), "-") = 1, "Yes", "No")</f>
        <v>Yes</v>
      </c>
      <c r="F105" s="49" t="str">
        <f ca="1">_xlfn.IFNA(INDEX(Inputs!C:C, MATCH(Results!D105, Inputs!B:B, FALSE)), "-")</f>
        <v xml:space="preserve"> /  /  / </v>
      </c>
    </row>
    <row r="106" spans="4:6" ht="15" hidden="1" customHeight="1" outlineLevel="1" x14ac:dyDescent="0.15">
      <c r="D106" s="49">
        <f t="shared" si="1"/>
        <v>75</v>
      </c>
      <c r="E106" s="53" t="str">
        <f ca="1">IF(_xlfn.IFNA(INDEX(Inputs!L:L, MATCH(Results!D106, Inputs!B:B, FALSE)), "-") = 1, "Yes", "No")</f>
        <v>Yes</v>
      </c>
      <c r="F106" s="49" t="str">
        <f ca="1">_xlfn.IFNA(INDEX(Inputs!C:C, MATCH(Results!D106, Inputs!B:B, FALSE)), "-")</f>
        <v xml:space="preserve"> /  /  / </v>
      </c>
    </row>
    <row r="107" spans="4:6" ht="15" hidden="1" customHeight="1" outlineLevel="1" x14ac:dyDescent="0.15">
      <c r="D107" s="49">
        <f t="shared" si="1"/>
        <v>76</v>
      </c>
      <c r="E107" s="53" t="str">
        <f ca="1">IF(_xlfn.IFNA(INDEX(Inputs!L:L, MATCH(Results!D107, Inputs!B:B, FALSE)), "-") = 1, "Yes", "No")</f>
        <v>Yes</v>
      </c>
      <c r="F107" s="49" t="str">
        <f ca="1">_xlfn.IFNA(INDEX(Inputs!C:C, MATCH(Results!D107, Inputs!B:B, FALSE)), "-")</f>
        <v xml:space="preserve"> /  /  / </v>
      </c>
    </row>
    <row r="108" spans="4:6" ht="15" hidden="1" customHeight="1" outlineLevel="1" x14ac:dyDescent="0.15">
      <c r="D108" s="49">
        <f t="shared" si="1"/>
        <v>77</v>
      </c>
      <c r="E108" s="53" t="str">
        <f ca="1">IF(_xlfn.IFNA(INDEX(Inputs!L:L, MATCH(Results!D108, Inputs!B:B, FALSE)), "-") = 1, "Yes", "No")</f>
        <v>Yes</v>
      </c>
      <c r="F108" s="49" t="str">
        <f ca="1">_xlfn.IFNA(INDEX(Inputs!C:C, MATCH(Results!D108, Inputs!B:B, FALSE)), "-")</f>
        <v xml:space="preserve"> /  /  / </v>
      </c>
    </row>
    <row r="109" spans="4:6" ht="15" hidden="1" customHeight="1" outlineLevel="1" x14ac:dyDescent="0.15">
      <c r="D109" s="49">
        <f t="shared" si="1"/>
        <v>78</v>
      </c>
      <c r="E109" s="53" t="str">
        <f ca="1">IF(_xlfn.IFNA(INDEX(Inputs!L:L, MATCH(Results!D109, Inputs!B:B, FALSE)), "-") = 1, "Yes", "No")</f>
        <v>Yes</v>
      </c>
      <c r="F109" s="49" t="str">
        <f ca="1">_xlfn.IFNA(INDEX(Inputs!C:C, MATCH(Results!D109, Inputs!B:B, FALSE)), "-")</f>
        <v xml:space="preserve"> /  /  / </v>
      </c>
    </row>
    <row r="110" spans="4:6" ht="15" hidden="1" customHeight="1" outlineLevel="1" x14ac:dyDescent="0.15">
      <c r="D110" s="49">
        <f t="shared" si="1"/>
        <v>79</v>
      </c>
      <c r="E110" s="53" t="str">
        <f ca="1">IF(_xlfn.IFNA(INDEX(Inputs!L:L, MATCH(Results!D110, Inputs!B:B, FALSE)), "-") = 1, "Yes", "No")</f>
        <v>Yes</v>
      </c>
      <c r="F110" s="49" t="str">
        <f ca="1">_xlfn.IFNA(INDEX(Inputs!C:C, MATCH(Results!D110, Inputs!B:B, FALSE)), "-")</f>
        <v xml:space="preserve"> /  /  / </v>
      </c>
    </row>
    <row r="111" spans="4:6" ht="15" hidden="1" customHeight="1" outlineLevel="1" x14ac:dyDescent="0.15">
      <c r="D111" s="49">
        <f t="shared" si="1"/>
        <v>80</v>
      </c>
      <c r="E111" s="53" t="str">
        <f ca="1">IF(_xlfn.IFNA(INDEX(Inputs!L:L, MATCH(Results!D111, Inputs!B:B, FALSE)), "-") = 1, "Yes", "No")</f>
        <v>Yes</v>
      </c>
      <c r="F111" s="49" t="str">
        <f ca="1">_xlfn.IFNA(INDEX(Inputs!C:C, MATCH(Results!D111, Inputs!B:B, FALSE)), "-")</f>
        <v xml:space="preserve"> /  /  / </v>
      </c>
    </row>
    <row r="112" spans="4:6" ht="15" hidden="1" customHeight="1" outlineLevel="1" x14ac:dyDescent="0.15">
      <c r="D112" s="49">
        <f t="shared" si="1"/>
        <v>81</v>
      </c>
      <c r="E112" s="53" t="str">
        <f ca="1">IF(_xlfn.IFNA(INDEX(Inputs!L:L, MATCH(Results!D112, Inputs!B:B, FALSE)), "-") = 1, "Yes", "No")</f>
        <v>Yes</v>
      </c>
      <c r="F112" s="49" t="str">
        <f ca="1">_xlfn.IFNA(INDEX(Inputs!C:C, MATCH(Results!D112, Inputs!B:B, FALSE)), "-")</f>
        <v xml:space="preserve"> /  /  / </v>
      </c>
    </row>
    <row r="113" spans="4:6" ht="15" hidden="1" customHeight="1" outlineLevel="1" x14ac:dyDescent="0.15">
      <c r="D113" s="49">
        <f t="shared" si="1"/>
        <v>82</v>
      </c>
      <c r="E113" s="53" t="str">
        <f ca="1">IF(_xlfn.IFNA(INDEX(Inputs!L:L, MATCH(Results!D113, Inputs!B:B, FALSE)), "-") = 1, "Yes", "No")</f>
        <v>Yes</v>
      </c>
      <c r="F113" s="49" t="str">
        <f ca="1">_xlfn.IFNA(INDEX(Inputs!C:C, MATCH(Results!D113, Inputs!B:B, FALSE)), "-")</f>
        <v xml:space="preserve"> /  /  / </v>
      </c>
    </row>
    <row r="114" spans="4:6" ht="15" hidden="1" customHeight="1" outlineLevel="1" x14ac:dyDescent="0.15">
      <c r="D114" s="49">
        <f t="shared" si="1"/>
        <v>83</v>
      </c>
      <c r="E114" s="53" t="str">
        <f ca="1">IF(_xlfn.IFNA(INDEX(Inputs!L:L, MATCH(Results!D114, Inputs!B:B, FALSE)), "-") = 1, "Yes", "No")</f>
        <v>Yes</v>
      </c>
      <c r="F114" s="49" t="str">
        <f ca="1">_xlfn.IFNA(INDEX(Inputs!C:C, MATCH(Results!D114, Inputs!B:B, FALSE)), "-")</f>
        <v xml:space="preserve"> /  /  / </v>
      </c>
    </row>
    <row r="115" spans="4:6" ht="15" hidden="1" customHeight="1" outlineLevel="1" x14ac:dyDescent="0.15">
      <c r="D115" s="49">
        <f t="shared" si="1"/>
        <v>84</v>
      </c>
      <c r="E115" s="53" t="str">
        <f ca="1">IF(_xlfn.IFNA(INDEX(Inputs!L:L, MATCH(Results!D115, Inputs!B:B, FALSE)), "-") = 1, "Yes", "No")</f>
        <v>Yes</v>
      </c>
      <c r="F115" s="49" t="str">
        <f ca="1">_xlfn.IFNA(INDEX(Inputs!C:C, MATCH(Results!D115, Inputs!B:B, FALSE)), "-")</f>
        <v xml:space="preserve"> /  /  / </v>
      </c>
    </row>
    <row r="116" spans="4:6" ht="15" hidden="1" customHeight="1" outlineLevel="1" x14ac:dyDescent="0.15">
      <c r="D116" s="49">
        <f t="shared" si="1"/>
        <v>85</v>
      </c>
      <c r="E116" s="53" t="str">
        <f ca="1">IF(_xlfn.IFNA(INDEX(Inputs!L:L, MATCH(Results!D116, Inputs!B:B, FALSE)), "-") = 1, "Yes", "No")</f>
        <v>Yes</v>
      </c>
      <c r="F116" s="49" t="str">
        <f ca="1">_xlfn.IFNA(INDEX(Inputs!C:C, MATCH(Results!D116, Inputs!B:B, FALSE)), "-")</f>
        <v xml:space="preserve"> /  /  / </v>
      </c>
    </row>
    <row r="117" spans="4:6" ht="15" hidden="1" customHeight="1" outlineLevel="1" x14ac:dyDescent="0.15">
      <c r="D117" s="49">
        <f t="shared" si="1"/>
        <v>86</v>
      </c>
      <c r="E117" s="53" t="str">
        <f ca="1">IF(_xlfn.IFNA(INDEX(Inputs!L:L, MATCH(Results!D117, Inputs!B:B, FALSE)), "-") = 1, "Yes", "No")</f>
        <v>Yes</v>
      </c>
      <c r="F117" s="49" t="str">
        <f ca="1">_xlfn.IFNA(INDEX(Inputs!C:C, MATCH(Results!D117, Inputs!B:B, FALSE)), "-")</f>
        <v xml:space="preserve"> /  /  / </v>
      </c>
    </row>
    <row r="118" spans="4:6" ht="15" hidden="1" customHeight="1" outlineLevel="1" x14ac:dyDescent="0.15">
      <c r="D118" s="49">
        <f t="shared" si="1"/>
        <v>87</v>
      </c>
      <c r="E118" s="53" t="str">
        <f ca="1">IF(_xlfn.IFNA(INDEX(Inputs!L:L, MATCH(Results!D118, Inputs!B:B, FALSE)), "-") = 1, "Yes", "No")</f>
        <v>Yes</v>
      </c>
      <c r="F118" s="49" t="str">
        <f ca="1">_xlfn.IFNA(INDEX(Inputs!C:C, MATCH(Results!D118, Inputs!B:B, FALSE)), "-")</f>
        <v xml:space="preserve"> /  /  / </v>
      </c>
    </row>
    <row r="119" spans="4:6" ht="15" hidden="1" customHeight="1" outlineLevel="1" x14ac:dyDescent="0.15">
      <c r="D119" s="49">
        <f t="shared" si="1"/>
        <v>88</v>
      </c>
      <c r="E119" s="53" t="str">
        <f ca="1">IF(_xlfn.IFNA(INDEX(Inputs!L:L, MATCH(Results!D119, Inputs!B:B, FALSE)), "-") = 1, "Yes", "No")</f>
        <v>Yes</v>
      </c>
      <c r="F119" s="49" t="str">
        <f ca="1">_xlfn.IFNA(INDEX(Inputs!C:C, MATCH(Results!D119, Inputs!B:B, FALSE)), "-")</f>
        <v xml:space="preserve"> /  /  / </v>
      </c>
    </row>
    <row r="120" spans="4:6" ht="15" hidden="1" customHeight="1" outlineLevel="1" x14ac:dyDescent="0.15">
      <c r="D120" s="49">
        <f t="shared" si="1"/>
        <v>89</v>
      </c>
      <c r="E120" s="53" t="str">
        <f ca="1">IF(_xlfn.IFNA(INDEX(Inputs!L:L, MATCH(Results!D120, Inputs!B:B, FALSE)), "-") = 1, "Yes", "No")</f>
        <v>Yes</v>
      </c>
      <c r="F120" s="49" t="str">
        <f ca="1">_xlfn.IFNA(INDEX(Inputs!C:C, MATCH(Results!D120, Inputs!B:B, FALSE)), "-")</f>
        <v xml:space="preserve"> /  /  / </v>
      </c>
    </row>
    <row r="121" spans="4:6" ht="15" hidden="1" customHeight="1" outlineLevel="1" x14ac:dyDescent="0.15">
      <c r="D121" s="49">
        <f t="shared" si="1"/>
        <v>90</v>
      </c>
      <c r="E121" s="53" t="str">
        <f ca="1">IF(_xlfn.IFNA(INDEX(Inputs!L:L, MATCH(Results!D121, Inputs!B:B, FALSE)), "-") = 1, "Yes", "No")</f>
        <v>Yes</v>
      </c>
      <c r="F121" s="49" t="str">
        <f ca="1">_xlfn.IFNA(INDEX(Inputs!C:C, MATCH(Results!D121, Inputs!B:B, FALSE)), "-")</f>
        <v xml:space="preserve"> /  /  / </v>
      </c>
    </row>
    <row r="122" spans="4:6" ht="15" hidden="1" customHeight="1" outlineLevel="1" x14ac:dyDescent="0.15">
      <c r="D122" s="49">
        <f t="shared" si="1"/>
        <v>91</v>
      </c>
      <c r="E122" s="53" t="str">
        <f ca="1">IF(_xlfn.IFNA(INDEX(Inputs!L:L, MATCH(Results!D122, Inputs!B:B, FALSE)), "-") = 1, "Yes", "No")</f>
        <v>Yes</v>
      </c>
      <c r="F122" s="49" t="str">
        <f ca="1">_xlfn.IFNA(INDEX(Inputs!C:C, MATCH(Results!D122, Inputs!B:B, FALSE)), "-")</f>
        <v xml:space="preserve"> /  /  / </v>
      </c>
    </row>
    <row r="123" spans="4:6" ht="15" hidden="1" customHeight="1" outlineLevel="1" x14ac:dyDescent="0.15">
      <c r="D123" s="49">
        <f t="shared" si="1"/>
        <v>92</v>
      </c>
      <c r="E123" s="53" t="str">
        <f ca="1">IF(_xlfn.IFNA(INDEX(Inputs!L:L, MATCH(Results!D123, Inputs!B:B, FALSE)), "-") = 1, "Yes", "No")</f>
        <v>Yes</v>
      </c>
      <c r="F123" s="49" t="str">
        <f ca="1">_xlfn.IFNA(INDEX(Inputs!C:C, MATCH(Results!D123, Inputs!B:B, FALSE)), "-")</f>
        <v xml:space="preserve"> /  /  / </v>
      </c>
    </row>
    <row r="124" spans="4:6" ht="15" hidden="1" customHeight="1" outlineLevel="1" x14ac:dyDescent="0.15">
      <c r="D124" s="49">
        <f t="shared" si="1"/>
        <v>93</v>
      </c>
      <c r="E124" s="53" t="str">
        <f ca="1">IF(_xlfn.IFNA(INDEX(Inputs!L:L, MATCH(Results!D124, Inputs!B:B, FALSE)), "-") = 1, "Yes", "No")</f>
        <v>Yes</v>
      </c>
      <c r="F124" s="49" t="str">
        <f ca="1">_xlfn.IFNA(INDEX(Inputs!C:C, MATCH(Results!D124, Inputs!B:B, FALSE)), "-")</f>
        <v xml:space="preserve"> /  /  / </v>
      </c>
    </row>
    <row r="125" spans="4:6" ht="15" hidden="1" customHeight="1" outlineLevel="1" x14ac:dyDescent="0.15">
      <c r="D125" s="49">
        <f t="shared" si="1"/>
        <v>94</v>
      </c>
      <c r="E125" s="53" t="str">
        <f ca="1">IF(_xlfn.IFNA(INDEX(Inputs!L:L, MATCH(Results!D125, Inputs!B:B, FALSE)), "-") = 1, "Yes", "No")</f>
        <v>Yes</v>
      </c>
      <c r="F125" s="49" t="str">
        <f ca="1">_xlfn.IFNA(INDEX(Inputs!C:C, MATCH(Results!D125, Inputs!B:B, FALSE)), "-")</f>
        <v xml:space="preserve"> /  /  / </v>
      </c>
    </row>
    <row r="126" spans="4:6" ht="15" hidden="1" customHeight="1" outlineLevel="1" x14ac:dyDescent="0.15">
      <c r="D126" s="49">
        <f t="shared" si="1"/>
        <v>95</v>
      </c>
      <c r="E126" s="53" t="str">
        <f ca="1">IF(_xlfn.IFNA(INDEX(Inputs!L:L, MATCH(Results!D126, Inputs!B:B, FALSE)), "-") = 1, "Yes", "No")</f>
        <v>Yes</v>
      </c>
      <c r="F126" s="49" t="str">
        <f ca="1">_xlfn.IFNA(INDEX(Inputs!C:C, MATCH(Results!D126, Inputs!B:B, FALSE)), "-")</f>
        <v xml:space="preserve"> /  /  / </v>
      </c>
    </row>
    <row r="127" spans="4:6" ht="15" hidden="1" customHeight="1" outlineLevel="1" x14ac:dyDescent="0.15">
      <c r="D127" s="49">
        <f t="shared" si="1"/>
        <v>96</v>
      </c>
      <c r="E127" s="53" t="str">
        <f ca="1">IF(_xlfn.IFNA(INDEX(Inputs!L:L, MATCH(Results!D127, Inputs!B:B, FALSE)), "-") = 1, "Yes", "No")</f>
        <v>Yes</v>
      </c>
      <c r="F127" s="49" t="str">
        <f ca="1">_xlfn.IFNA(INDEX(Inputs!C:C, MATCH(Results!D127, Inputs!B:B, FALSE)), "-")</f>
        <v xml:space="preserve"> /  /  / </v>
      </c>
    </row>
    <row r="128" spans="4:6" ht="15" hidden="1" customHeight="1" outlineLevel="1" x14ac:dyDescent="0.15">
      <c r="D128" s="49">
        <f t="shared" si="1"/>
        <v>97</v>
      </c>
      <c r="E128" s="53" t="str">
        <f ca="1">IF(_xlfn.IFNA(INDEX(Inputs!L:L, MATCH(Results!D128, Inputs!B:B, FALSE)), "-") = 1, "Yes", "No")</f>
        <v>Yes</v>
      </c>
      <c r="F128" s="49" t="str">
        <f ca="1">_xlfn.IFNA(INDEX(Inputs!C:C, MATCH(Results!D128, Inputs!B:B, FALSE)), "-")</f>
        <v xml:space="preserve"> /  /  / </v>
      </c>
    </row>
    <row r="129" spans="4:6" ht="15" hidden="1" customHeight="1" outlineLevel="1" x14ac:dyDescent="0.15">
      <c r="D129" s="49">
        <f t="shared" si="1"/>
        <v>98</v>
      </c>
      <c r="E129" s="53" t="str">
        <f ca="1">IF(_xlfn.IFNA(INDEX(Inputs!L:L, MATCH(Results!D129, Inputs!B:B, FALSE)), "-") = 1, "Yes", "No")</f>
        <v>Yes</v>
      </c>
      <c r="F129" s="49" t="str">
        <f ca="1">_xlfn.IFNA(INDEX(Inputs!C:C, MATCH(Results!D129, Inputs!B:B, FALSE)), "-")</f>
        <v xml:space="preserve"> /  /  / </v>
      </c>
    </row>
    <row r="130" spans="4:6" ht="15" hidden="1" customHeight="1" outlineLevel="1" x14ac:dyDescent="0.15">
      <c r="D130" s="49">
        <f t="shared" si="1"/>
        <v>99</v>
      </c>
      <c r="E130" s="53" t="str">
        <f ca="1">IF(_xlfn.IFNA(INDEX(Inputs!L:L, MATCH(Results!D130, Inputs!B:B, FALSE)), "-") = 1, "Yes", "No")</f>
        <v>Yes</v>
      </c>
      <c r="F130" s="49" t="str">
        <f ca="1">_xlfn.IFNA(INDEX(Inputs!C:C, MATCH(Results!D130, Inputs!B:B, FALSE)), "-")</f>
        <v xml:space="preserve"> /  /  / </v>
      </c>
    </row>
    <row r="131" spans="4:6" ht="15" hidden="1" customHeight="1" outlineLevel="1" x14ac:dyDescent="0.15">
      <c r="D131" s="49">
        <f t="shared" si="1"/>
        <v>100</v>
      </c>
      <c r="E131" s="53" t="str">
        <f ca="1">IF(_xlfn.IFNA(INDEX(Inputs!L:L, MATCH(Results!D131, Inputs!B:B, FALSE)), "-") = 1, "Yes", "No")</f>
        <v>Yes</v>
      </c>
      <c r="F131" s="49" t="str">
        <f ca="1">_xlfn.IFNA(INDEX(Inputs!C:C, MATCH(Results!D131, Inputs!B:B, FALSE)), "-")</f>
        <v xml:space="preserve"> /  /  / </v>
      </c>
    </row>
    <row r="132" spans="4:6" ht="15" hidden="1" customHeight="1" outlineLevel="1" x14ac:dyDescent="0.15">
      <c r="D132" s="49">
        <f t="shared" si="1"/>
        <v>101</v>
      </c>
      <c r="E132" s="53" t="str">
        <f ca="1">IF(_xlfn.IFNA(INDEX(Inputs!L:L, MATCH(Results!D132, Inputs!B:B, FALSE)), "-") = 1, "Yes", "No")</f>
        <v>No</v>
      </c>
      <c r="F132" s="49" t="str">
        <f ca="1">_xlfn.IFNA(INDEX(Inputs!C:C, MATCH(Results!D132, Inputs!B:B, FALSE)), "-")</f>
        <v>-</v>
      </c>
    </row>
    <row r="133" spans="4:6" ht="15" hidden="1" customHeight="1" outlineLevel="1" x14ac:dyDescent="0.15">
      <c r="D133" s="49">
        <f t="shared" si="1"/>
        <v>102</v>
      </c>
      <c r="E133" s="53" t="str">
        <f ca="1">IF(_xlfn.IFNA(INDEX(Inputs!L:L, MATCH(Results!D133, Inputs!B:B, FALSE)), "-") = 1, "Yes", "No")</f>
        <v>No</v>
      </c>
      <c r="F133" s="49" t="str">
        <f ca="1">_xlfn.IFNA(INDEX(Inputs!C:C, MATCH(Results!D133, Inputs!B:B, FALSE)), "-")</f>
        <v>-</v>
      </c>
    </row>
    <row r="134" spans="4:6" ht="15" hidden="1" customHeight="1" outlineLevel="1" x14ac:dyDescent="0.15">
      <c r="D134" s="49">
        <f t="shared" si="1"/>
        <v>103</v>
      </c>
      <c r="E134" s="53" t="str">
        <f ca="1">IF(_xlfn.IFNA(INDEX(Inputs!L:L, MATCH(Results!D134, Inputs!B:B, FALSE)), "-") = 1, "Yes", "No")</f>
        <v>No</v>
      </c>
      <c r="F134" s="49" t="str">
        <f ca="1">_xlfn.IFNA(INDEX(Inputs!C:C, MATCH(Results!D134, Inputs!B:B, FALSE)), "-")</f>
        <v>-</v>
      </c>
    </row>
    <row r="135" spans="4:6" ht="15" hidden="1" customHeight="1" outlineLevel="1" x14ac:dyDescent="0.15">
      <c r="D135" s="49">
        <f t="shared" si="1"/>
        <v>104</v>
      </c>
      <c r="E135" s="53" t="str">
        <f ca="1">IF(_xlfn.IFNA(INDEX(Inputs!L:L, MATCH(Results!D135, Inputs!B:B, FALSE)), "-") = 1, "Yes", "No")</f>
        <v>No</v>
      </c>
      <c r="F135" s="49" t="str">
        <f ca="1">_xlfn.IFNA(INDEX(Inputs!C:C, MATCH(Results!D135, Inputs!B:B, FALSE)), "-")</f>
        <v>-</v>
      </c>
    </row>
    <row r="136" spans="4:6" ht="15" hidden="1" customHeight="1" outlineLevel="1" x14ac:dyDescent="0.15">
      <c r="D136" s="49">
        <f t="shared" si="1"/>
        <v>105</v>
      </c>
      <c r="E136" s="53" t="str">
        <f ca="1">IF(_xlfn.IFNA(INDEX(Inputs!L:L, MATCH(Results!D136, Inputs!B:B, FALSE)), "-") = 1, "Yes", "No")</f>
        <v>No</v>
      </c>
      <c r="F136" s="49" t="str">
        <f ca="1">_xlfn.IFNA(INDEX(Inputs!C:C, MATCH(Results!D136, Inputs!B:B, FALSE)), "-")</f>
        <v>-</v>
      </c>
    </row>
    <row r="137" spans="4:6" ht="15" hidden="1" customHeight="1" outlineLevel="1" x14ac:dyDescent="0.15">
      <c r="D137" s="49">
        <f t="shared" si="1"/>
        <v>106</v>
      </c>
      <c r="E137" s="53" t="str">
        <f ca="1">IF(_xlfn.IFNA(INDEX(Inputs!L:L, MATCH(Results!D137, Inputs!B:B, FALSE)), "-") = 1, "Yes", "No")</f>
        <v>No</v>
      </c>
      <c r="F137" s="49" t="str">
        <f ca="1">_xlfn.IFNA(INDEX(Inputs!C:C, MATCH(Results!D137, Inputs!B:B, FALSE)), "-")</f>
        <v>-</v>
      </c>
    </row>
    <row r="138" spans="4:6" ht="15" hidden="1" customHeight="1" outlineLevel="1" x14ac:dyDescent="0.15">
      <c r="D138" s="49">
        <f t="shared" si="1"/>
        <v>107</v>
      </c>
      <c r="E138" s="53" t="str">
        <f ca="1">IF(_xlfn.IFNA(INDEX(Inputs!L:L, MATCH(Results!D138, Inputs!B:B, FALSE)), "-") = 1, "Yes", "No")</f>
        <v>No</v>
      </c>
      <c r="F138" s="49" t="str">
        <f ca="1">_xlfn.IFNA(INDEX(Inputs!C:C, MATCH(Results!D138, Inputs!B:B, FALSE)), "-")</f>
        <v>-</v>
      </c>
    </row>
    <row r="139" spans="4:6" ht="15" hidden="1" customHeight="1" outlineLevel="1" x14ac:dyDescent="0.15">
      <c r="D139" s="49">
        <f t="shared" si="1"/>
        <v>108</v>
      </c>
      <c r="E139" s="53" t="str">
        <f ca="1">IF(_xlfn.IFNA(INDEX(Inputs!L:L, MATCH(Results!D139, Inputs!B:B, FALSE)), "-") = 1, "Yes", "No")</f>
        <v>No</v>
      </c>
      <c r="F139" s="49" t="str">
        <f ca="1">_xlfn.IFNA(INDEX(Inputs!C:C, MATCH(Results!D139, Inputs!B:B, FALSE)), "-")</f>
        <v>-</v>
      </c>
    </row>
    <row r="140" spans="4:6" ht="15" hidden="1" customHeight="1" outlineLevel="1" x14ac:dyDescent="0.15">
      <c r="D140" s="49">
        <f t="shared" si="1"/>
        <v>109</v>
      </c>
      <c r="E140" s="53" t="str">
        <f ca="1">IF(_xlfn.IFNA(INDEX(Inputs!L:L, MATCH(Results!D140, Inputs!B:B, FALSE)), "-") = 1, "Yes", "No")</f>
        <v>No</v>
      </c>
      <c r="F140" s="49" t="str">
        <f ca="1">_xlfn.IFNA(INDEX(Inputs!C:C, MATCH(Results!D140, Inputs!B:B, FALSE)), "-")</f>
        <v>-</v>
      </c>
    </row>
    <row r="141" spans="4:6" ht="15" hidden="1" customHeight="1" outlineLevel="1" x14ac:dyDescent="0.15">
      <c r="D141" s="49">
        <f t="shared" si="1"/>
        <v>110</v>
      </c>
      <c r="E141" s="53" t="str">
        <f ca="1">IF(_xlfn.IFNA(INDEX(Inputs!L:L, MATCH(Results!D141, Inputs!B:B, FALSE)), "-") = 1, "Yes", "No")</f>
        <v>No</v>
      </c>
      <c r="F141" s="49" t="str">
        <f ca="1">_xlfn.IFNA(INDEX(Inputs!C:C, MATCH(Results!D141, Inputs!B:B, FALSE)), "-")</f>
        <v>-</v>
      </c>
    </row>
    <row r="142" spans="4:6" ht="15" hidden="1" customHeight="1" outlineLevel="1" x14ac:dyDescent="0.15">
      <c r="D142" s="49">
        <f t="shared" si="1"/>
        <v>111</v>
      </c>
      <c r="E142" s="53" t="str">
        <f ca="1">IF(_xlfn.IFNA(INDEX(Inputs!L:L, MATCH(Results!D142, Inputs!B:B, FALSE)), "-") = 1, "Yes", "No")</f>
        <v>No</v>
      </c>
      <c r="F142" s="49" t="str">
        <f ca="1">_xlfn.IFNA(INDEX(Inputs!C:C, MATCH(Results!D142, Inputs!B:B, FALSE)), "-")</f>
        <v>-</v>
      </c>
    </row>
    <row r="143" spans="4:6" ht="15" hidden="1" customHeight="1" outlineLevel="1" x14ac:dyDescent="0.15">
      <c r="D143" s="49">
        <f t="shared" si="1"/>
        <v>112</v>
      </c>
      <c r="E143" s="53" t="str">
        <f ca="1">IF(_xlfn.IFNA(INDEX(Inputs!L:L, MATCH(Results!D143, Inputs!B:B, FALSE)), "-") = 1, "Yes", "No")</f>
        <v>No</v>
      </c>
      <c r="F143" s="49" t="str">
        <f ca="1">_xlfn.IFNA(INDEX(Inputs!C:C, MATCH(Results!D143, Inputs!B:B, FALSE)), "-")</f>
        <v>-</v>
      </c>
    </row>
    <row r="144" spans="4:6" ht="15" hidden="1" customHeight="1" outlineLevel="1" x14ac:dyDescent="0.15">
      <c r="D144" s="49">
        <f t="shared" si="1"/>
        <v>113</v>
      </c>
      <c r="E144" s="53" t="str">
        <f ca="1">IF(_xlfn.IFNA(INDEX(Inputs!L:L, MATCH(Results!D144, Inputs!B:B, FALSE)), "-") = 1, "Yes", "No")</f>
        <v>No</v>
      </c>
      <c r="F144" s="49" t="str">
        <f ca="1">_xlfn.IFNA(INDEX(Inputs!C:C, MATCH(Results!D144, Inputs!B:B, FALSE)), "-")</f>
        <v>-</v>
      </c>
    </row>
    <row r="145" spans="4:6" ht="15" hidden="1" customHeight="1" outlineLevel="1" x14ac:dyDescent="0.15">
      <c r="D145" s="49">
        <f t="shared" si="1"/>
        <v>114</v>
      </c>
      <c r="E145" s="53" t="str">
        <f ca="1">IF(_xlfn.IFNA(INDEX(Inputs!L:L, MATCH(Results!D145, Inputs!B:B, FALSE)), "-") = 1, "Yes", "No")</f>
        <v>No</v>
      </c>
      <c r="F145" s="49" t="str">
        <f ca="1">_xlfn.IFNA(INDEX(Inputs!C:C, MATCH(Results!D145, Inputs!B:B, FALSE)), "-")</f>
        <v>-</v>
      </c>
    </row>
    <row r="146" spans="4:6" ht="15" hidden="1" customHeight="1" outlineLevel="1" x14ac:dyDescent="0.15">
      <c r="D146" s="49">
        <f t="shared" si="1"/>
        <v>115</v>
      </c>
      <c r="E146" s="53" t="str">
        <f ca="1">IF(_xlfn.IFNA(INDEX(Inputs!L:L, MATCH(Results!D146, Inputs!B:B, FALSE)), "-") = 1, "Yes", "No")</f>
        <v>No</v>
      </c>
      <c r="F146" s="49" t="str">
        <f ca="1">_xlfn.IFNA(INDEX(Inputs!C:C, MATCH(Results!D146, Inputs!B:B, FALSE)), "-")</f>
        <v>-</v>
      </c>
    </row>
    <row r="147" spans="4:6" ht="15" hidden="1" customHeight="1" outlineLevel="1" x14ac:dyDescent="0.15">
      <c r="D147" s="49">
        <f t="shared" si="1"/>
        <v>116</v>
      </c>
      <c r="E147" s="53" t="str">
        <f ca="1">IF(_xlfn.IFNA(INDEX(Inputs!L:L, MATCH(Results!D147, Inputs!B:B, FALSE)), "-") = 1, "Yes", "No")</f>
        <v>No</v>
      </c>
      <c r="F147" s="49" t="str">
        <f ca="1">_xlfn.IFNA(INDEX(Inputs!C:C, MATCH(Results!D147, Inputs!B:B, FALSE)), "-")</f>
        <v>-</v>
      </c>
    </row>
    <row r="148" spans="4:6" ht="15" hidden="1" customHeight="1" outlineLevel="1" x14ac:dyDescent="0.15">
      <c r="D148" s="49">
        <f t="shared" si="1"/>
        <v>117</v>
      </c>
      <c r="E148" s="53" t="str">
        <f ca="1">IF(_xlfn.IFNA(INDEX(Inputs!L:L, MATCH(Results!D148, Inputs!B:B, FALSE)), "-") = 1, "Yes", "No")</f>
        <v>No</v>
      </c>
      <c r="F148" s="49" t="str">
        <f ca="1">_xlfn.IFNA(INDEX(Inputs!C:C, MATCH(Results!D148, Inputs!B:B, FALSE)), "-")</f>
        <v>-</v>
      </c>
    </row>
    <row r="149" spans="4:6" ht="15" hidden="1" customHeight="1" outlineLevel="1" x14ac:dyDescent="0.15">
      <c r="D149" s="49">
        <f t="shared" si="1"/>
        <v>118</v>
      </c>
      <c r="E149" s="53" t="str">
        <f ca="1">IF(_xlfn.IFNA(INDEX(Inputs!L:L, MATCH(Results!D149, Inputs!B:B, FALSE)), "-") = 1, "Yes", "No")</f>
        <v>No</v>
      </c>
      <c r="F149" s="49" t="str">
        <f ca="1">_xlfn.IFNA(INDEX(Inputs!C:C, MATCH(Results!D149, Inputs!B:B, FALSE)), "-")</f>
        <v>-</v>
      </c>
    </row>
    <row r="150" spans="4:6" ht="15" hidden="1" customHeight="1" outlineLevel="1" x14ac:dyDescent="0.15">
      <c r="D150" s="49">
        <f t="shared" si="1"/>
        <v>119</v>
      </c>
      <c r="E150" s="53" t="str">
        <f ca="1">IF(_xlfn.IFNA(INDEX(Inputs!L:L, MATCH(Results!D150, Inputs!B:B, FALSE)), "-") = 1, "Yes", "No")</f>
        <v>No</v>
      </c>
      <c r="F150" s="49" t="str">
        <f ca="1">_xlfn.IFNA(INDEX(Inputs!C:C, MATCH(Results!D150, Inputs!B:B, FALSE)), "-")</f>
        <v>-</v>
      </c>
    </row>
    <row r="151" spans="4:6" ht="15" hidden="1" customHeight="1" outlineLevel="1" x14ac:dyDescent="0.15">
      <c r="D151" s="49">
        <f t="shared" si="1"/>
        <v>120</v>
      </c>
      <c r="E151" s="53" t="str">
        <f ca="1">IF(_xlfn.IFNA(INDEX(Inputs!L:L, MATCH(Results!D151, Inputs!B:B, FALSE)), "-") = 1, "Yes", "No")</f>
        <v>No</v>
      </c>
      <c r="F151" s="49" t="str">
        <f ca="1">_xlfn.IFNA(INDEX(Inputs!C:C, MATCH(Results!D151, Inputs!B:B, FALSE)), "-")</f>
        <v>-</v>
      </c>
    </row>
    <row r="152" spans="4:6" ht="15" hidden="1" customHeight="1" outlineLevel="1" x14ac:dyDescent="0.15">
      <c r="D152" s="49">
        <f t="shared" si="1"/>
        <v>121</v>
      </c>
      <c r="E152" s="53" t="str">
        <f ca="1">IF(_xlfn.IFNA(INDEX(Inputs!L:L, MATCH(Results!D152, Inputs!B:B, FALSE)), "-") = 1, "Yes", "No")</f>
        <v>No</v>
      </c>
      <c r="F152" s="49" t="str">
        <f ca="1">_xlfn.IFNA(INDEX(Inputs!C:C, MATCH(Results!D152, Inputs!B:B, FALSE)), "-")</f>
        <v>-</v>
      </c>
    </row>
    <row r="153" spans="4:6" ht="15" hidden="1" customHeight="1" outlineLevel="1" x14ac:dyDescent="0.15">
      <c r="D153" s="49">
        <f t="shared" si="1"/>
        <v>122</v>
      </c>
      <c r="E153" s="53" t="str">
        <f ca="1">IF(_xlfn.IFNA(INDEX(Inputs!L:L, MATCH(Results!D153, Inputs!B:B, FALSE)), "-") = 1, "Yes", "No")</f>
        <v>No</v>
      </c>
      <c r="F153" s="49" t="str">
        <f ca="1">_xlfn.IFNA(INDEX(Inputs!C:C, MATCH(Results!D153, Inputs!B:B, FALSE)), "-")</f>
        <v>-</v>
      </c>
    </row>
    <row r="154" spans="4:6" ht="15" hidden="1" customHeight="1" outlineLevel="1" x14ac:dyDescent="0.15">
      <c r="D154" s="49">
        <f t="shared" si="1"/>
        <v>123</v>
      </c>
      <c r="E154" s="53" t="str">
        <f ca="1">IF(_xlfn.IFNA(INDEX(Inputs!L:L, MATCH(Results!D154, Inputs!B:B, FALSE)), "-") = 1, "Yes", "No")</f>
        <v>No</v>
      </c>
      <c r="F154" s="49" t="str">
        <f ca="1">_xlfn.IFNA(INDEX(Inputs!C:C, MATCH(Results!D154, Inputs!B:B, FALSE)), "-")</f>
        <v>-</v>
      </c>
    </row>
    <row r="155" spans="4:6" ht="15" hidden="1" customHeight="1" outlineLevel="1" x14ac:dyDescent="0.15">
      <c r="D155" s="49">
        <f t="shared" si="1"/>
        <v>124</v>
      </c>
      <c r="E155" s="53" t="str">
        <f ca="1">IF(_xlfn.IFNA(INDEX(Inputs!L:L, MATCH(Results!D155, Inputs!B:B, FALSE)), "-") = 1, "Yes", "No")</f>
        <v>No</v>
      </c>
      <c r="F155" s="49" t="str">
        <f ca="1">_xlfn.IFNA(INDEX(Inputs!C:C, MATCH(Results!D155, Inputs!B:B, FALSE)), "-")</f>
        <v>-</v>
      </c>
    </row>
    <row r="156" spans="4:6" ht="15" hidden="1" customHeight="1" outlineLevel="1" x14ac:dyDescent="0.15">
      <c r="D156" s="49">
        <f t="shared" si="1"/>
        <v>125</v>
      </c>
      <c r="E156" s="53" t="str">
        <f ca="1">IF(_xlfn.IFNA(INDEX(Inputs!L:L, MATCH(Results!D156, Inputs!B:B, FALSE)), "-") = 1, "Yes", "No")</f>
        <v>No</v>
      </c>
      <c r="F156" s="49" t="str">
        <f ca="1">_xlfn.IFNA(INDEX(Inputs!C:C, MATCH(Results!D156, Inputs!B:B, FALSE)), "-")</f>
        <v>-</v>
      </c>
    </row>
    <row r="157" spans="4:6" ht="15" hidden="1" customHeight="1" outlineLevel="1" x14ac:dyDescent="0.15">
      <c r="D157" s="49">
        <f t="shared" si="1"/>
        <v>126</v>
      </c>
      <c r="E157" s="53" t="str">
        <f ca="1">IF(_xlfn.IFNA(INDEX(Inputs!L:L, MATCH(Results!D157, Inputs!B:B, FALSE)), "-") = 1, "Yes", "No")</f>
        <v>No</v>
      </c>
      <c r="F157" s="49" t="str">
        <f ca="1">_xlfn.IFNA(INDEX(Inputs!C:C, MATCH(Results!D157, Inputs!B:B, FALSE)), "-")</f>
        <v>-</v>
      </c>
    </row>
    <row r="158" spans="4:6" ht="15" hidden="1" customHeight="1" outlineLevel="1" x14ac:dyDescent="0.15">
      <c r="D158" s="49">
        <f t="shared" si="1"/>
        <v>127</v>
      </c>
      <c r="E158" s="53" t="str">
        <f ca="1">IF(_xlfn.IFNA(INDEX(Inputs!L:L, MATCH(Results!D158, Inputs!B:B, FALSE)), "-") = 1, "Yes", "No")</f>
        <v>No</v>
      </c>
      <c r="F158" s="49" t="str">
        <f ca="1">_xlfn.IFNA(INDEX(Inputs!C:C, MATCH(Results!D158, Inputs!B:B, FALSE)), "-")</f>
        <v>-</v>
      </c>
    </row>
    <row r="159" spans="4:6" ht="15" hidden="1" customHeight="1" outlineLevel="1" x14ac:dyDescent="0.15">
      <c r="D159" s="49">
        <f t="shared" si="1"/>
        <v>128</v>
      </c>
      <c r="E159" s="53" t="str">
        <f ca="1">IF(_xlfn.IFNA(INDEX(Inputs!L:L, MATCH(Results!D159, Inputs!B:B, FALSE)), "-") = 1, "Yes", "No")</f>
        <v>No</v>
      </c>
      <c r="F159" s="49" t="str">
        <f ca="1">_xlfn.IFNA(INDEX(Inputs!C:C, MATCH(Results!D159, Inputs!B:B, FALSE)), "-")</f>
        <v>-</v>
      </c>
    </row>
    <row r="160" spans="4:6" ht="15" hidden="1" customHeight="1" outlineLevel="1" x14ac:dyDescent="0.15">
      <c r="D160" s="49">
        <f t="shared" si="1"/>
        <v>129</v>
      </c>
      <c r="E160" s="53" t="str">
        <f ca="1">IF(_xlfn.IFNA(INDEX(Inputs!L:L, MATCH(Results!D160, Inputs!B:B, FALSE)), "-") = 1, "Yes", "No")</f>
        <v>No</v>
      </c>
      <c r="F160" s="49" t="str">
        <f ca="1">_xlfn.IFNA(INDEX(Inputs!C:C, MATCH(Results!D160, Inputs!B:B, FALSE)), "-")</f>
        <v>-</v>
      </c>
    </row>
    <row r="161" spans="4:6" ht="15" hidden="1" customHeight="1" outlineLevel="1" x14ac:dyDescent="0.15">
      <c r="D161" s="49">
        <f t="shared" si="1"/>
        <v>130</v>
      </c>
      <c r="E161" s="53" t="str">
        <f ca="1">IF(_xlfn.IFNA(INDEX(Inputs!L:L, MATCH(Results!D161, Inputs!B:B, FALSE)), "-") = 1, "Yes", "No")</f>
        <v>No</v>
      </c>
      <c r="F161" s="49" t="str">
        <f ca="1">_xlfn.IFNA(INDEX(Inputs!C:C, MATCH(Results!D161, Inputs!B:B, FALSE)), "-")</f>
        <v>-</v>
      </c>
    </row>
    <row r="162" spans="4:6" ht="15" hidden="1" customHeight="1" outlineLevel="1" x14ac:dyDescent="0.15">
      <c r="D162" s="49">
        <f t="shared" ref="D162:D181" si="2">D161+1</f>
        <v>131</v>
      </c>
      <c r="E162" s="53" t="str">
        <f ca="1">IF(_xlfn.IFNA(INDEX(Inputs!L:L, MATCH(Results!D162, Inputs!B:B, FALSE)), "-") = 1, "Yes", "No")</f>
        <v>No</v>
      </c>
      <c r="F162" s="49" t="str">
        <f ca="1">_xlfn.IFNA(INDEX(Inputs!C:C, MATCH(Results!D162, Inputs!B:B, FALSE)), "-")</f>
        <v>-</v>
      </c>
    </row>
    <row r="163" spans="4:6" ht="15" hidden="1" customHeight="1" outlineLevel="1" x14ac:dyDescent="0.15">
      <c r="D163" s="49">
        <f t="shared" si="2"/>
        <v>132</v>
      </c>
      <c r="E163" s="53" t="str">
        <f ca="1">IF(_xlfn.IFNA(INDEX(Inputs!L:L, MATCH(Results!D163, Inputs!B:B, FALSE)), "-") = 1, "Yes", "No")</f>
        <v>No</v>
      </c>
      <c r="F163" s="49" t="str">
        <f ca="1">_xlfn.IFNA(INDEX(Inputs!C:C, MATCH(Results!D163, Inputs!B:B, FALSE)), "-")</f>
        <v>-</v>
      </c>
    </row>
    <row r="164" spans="4:6" ht="15" hidden="1" customHeight="1" outlineLevel="1" x14ac:dyDescent="0.15">
      <c r="D164" s="49">
        <f t="shared" si="2"/>
        <v>133</v>
      </c>
      <c r="E164" s="53" t="str">
        <f ca="1">IF(_xlfn.IFNA(INDEX(Inputs!L:L, MATCH(Results!D164, Inputs!B:B, FALSE)), "-") = 1, "Yes", "No")</f>
        <v>No</v>
      </c>
      <c r="F164" s="49" t="str">
        <f ca="1">_xlfn.IFNA(INDEX(Inputs!C:C, MATCH(Results!D164, Inputs!B:B, FALSE)), "-")</f>
        <v>-</v>
      </c>
    </row>
    <row r="165" spans="4:6" ht="15" hidden="1" customHeight="1" outlineLevel="1" x14ac:dyDescent="0.15">
      <c r="D165" s="49">
        <f t="shared" si="2"/>
        <v>134</v>
      </c>
      <c r="E165" s="53" t="str">
        <f ca="1">IF(_xlfn.IFNA(INDEX(Inputs!L:L, MATCH(Results!D165, Inputs!B:B, FALSE)), "-") = 1, "Yes", "No")</f>
        <v>No</v>
      </c>
      <c r="F165" s="49" t="str">
        <f ca="1">_xlfn.IFNA(INDEX(Inputs!C:C, MATCH(Results!D165, Inputs!B:B, FALSE)), "-")</f>
        <v>-</v>
      </c>
    </row>
    <row r="166" spans="4:6" ht="15" hidden="1" customHeight="1" outlineLevel="1" x14ac:dyDescent="0.15">
      <c r="D166" s="49">
        <f t="shared" si="2"/>
        <v>135</v>
      </c>
      <c r="E166" s="53" t="str">
        <f ca="1">IF(_xlfn.IFNA(INDEX(Inputs!L:L, MATCH(Results!D166, Inputs!B:B, FALSE)), "-") = 1, "Yes", "No")</f>
        <v>No</v>
      </c>
      <c r="F166" s="49" t="str">
        <f ca="1">_xlfn.IFNA(INDEX(Inputs!C:C, MATCH(Results!D166, Inputs!B:B, FALSE)), "-")</f>
        <v>-</v>
      </c>
    </row>
    <row r="167" spans="4:6" ht="15" hidden="1" customHeight="1" outlineLevel="1" x14ac:dyDescent="0.15">
      <c r="D167" s="49">
        <f t="shared" si="2"/>
        <v>136</v>
      </c>
      <c r="E167" s="53" t="str">
        <f ca="1">IF(_xlfn.IFNA(INDEX(Inputs!L:L, MATCH(Results!D167, Inputs!B:B, FALSE)), "-") = 1, "Yes", "No")</f>
        <v>No</v>
      </c>
      <c r="F167" s="49" t="str">
        <f ca="1">_xlfn.IFNA(INDEX(Inputs!C:C, MATCH(Results!D167, Inputs!B:B, FALSE)), "-")</f>
        <v>-</v>
      </c>
    </row>
    <row r="168" spans="4:6" ht="15" hidden="1" customHeight="1" outlineLevel="1" x14ac:dyDescent="0.15">
      <c r="D168" s="49">
        <f t="shared" si="2"/>
        <v>137</v>
      </c>
      <c r="E168" s="53" t="str">
        <f ca="1">IF(_xlfn.IFNA(INDEX(Inputs!L:L, MATCH(Results!D168, Inputs!B:B, FALSE)), "-") = 1, "Yes", "No")</f>
        <v>No</v>
      </c>
      <c r="F168" s="49" t="str">
        <f ca="1">_xlfn.IFNA(INDEX(Inputs!C:C, MATCH(Results!D168, Inputs!B:B, FALSE)), "-")</f>
        <v>-</v>
      </c>
    </row>
    <row r="169" spans="4:6" ht="15" hidden="1" customHeight="1" outlineLevel="1" x14ac:dyDescent="0.15">
      <c r="D169" s="49">
        <f t="shared" si="2"/>
        <v>138</v>
      </c>
      <c r="E169" s="53" t="str">
        <f ca="1">IF(_xlfn.IFNA(INDEX(Inputs!L:L, MATCH(Results!D169, Inputs!B:B, FALSE)), "-") = 1, "Yes", "No")</f>
        <v>No</v>
      </c>
      <c r="F169" s="49" t="str">
        <f ca="1">_xlfn.IFNA(INDEX(Inputs!C:C, MATCH(Results!D169, Inputs!B:B, FALSE)), "-")</f>
        <v>-</v>
      </c>
    </row>
    <row r="170" spans="4:6" ht="15" hidden="1" customHeight="1" outlineLevel="1" x14ac:dyDescent="0.15">
      <c r="D170" s="49">
        <f t="shared" si="2"/>
        <v>139</v>
      </c>
      <c r="E170" s="53" t="str">
        <f ca="1">IF(_xlfn.IFNA(INDEX(Inputs!L:L, MATCH(Results!D170, Inputs!B:B, FALSE)), "-") = 1, "Yes", "No")</f>
        <v>No</v>
      </c>
      <c r="F170" s="49" t="str">
        <f ca="1">_xlfn.IFNA(INDEX(Inputs!C:C, MATCH(Results!D170, Inputs!B:B, FALSE)), "-")</f>
        <v>-</v>
      </c>
    </row>
    <row r="171" spans="4:6" ht="15" hidden="1" customHeight="1" outlineLevel="1" x14ac:dyDescent="0.15">
      <c r="D171" s="49">
        <f t="shared" si="2"/>
        <v>140</v>
      </c>
      <c r="E171" s="53" t="str">
        <f ca="1">IF(_xlfn.IFNA(INDEX(Inputs!L:L, MATCH(Results!D171, Inputs!B:B, FALSE)), "-") = 1, "Yes", "No")</f>
        <v>No</v>
      </c>
      <c r="F171" s="49" t="str">
        <f ca="1">_xlfn.IFNA(INDEX(Inputs!C:C, MATCH(Results!D171, Inputs!B:B, FALSE)), "-")</f>
        <v>-</v>
      </c>
    </row>
    <row r="172" spans="4:6" ht="15" hidden="1" customHeight="1" outlineLevel="1" x14ac:dyDescent="0.15">
      <c r="D172" s="49">
        <f t="shared" si="2"/>
        <v>141</v>
      </c>
      <c r="E172" s="53" t="str">
        <f ca="1">IF(_xlfn.IFNA(INDEX(Inputs!L:L, MATCH(Results!D172, Inputs!B:B, FALSE)), "-") = 1, "Yes", "No")</f>
        <v>No</v>
      </c>
      <c r="F172" s="49" t="str">
        <f ca="1">_xlfn.IFNA(INDEX(Inputs!C:C, MATCH(Results!D172, Inputs!B:B, FALSE)), "-")</f>
        <v>-</v>
      </c>
    </row>
    <row r="173" spans="4:6" ht="15" hidden="1" customHeight="1" outlineLevel="1" x14ac:dyDescent="0.15">
      <c r="D173" s="49">
        <f t="shared" si="2"/>
        <v>142</v>
      </c>
      <c r="E173" s="53" t="str">
        <f ca="1">IF(_xlfn.IFNA(INDEX(Inputs!L:L, MATCH(Results!D173, Inputs!B:B, FALSE)), "-") = 1, "Yes", "No")</f>
        <v>No</v>
      </c>
      <c r="F173" s="49" t="str">
        <f ca="1">_xlfn.IFNA(INDEX(Inputs!C:C, MATCH(Results!D173, Inputs!B:B, FALSE)), "-")</f>
        <v>-</v>
      </c>
    </row>
    <row r="174" spans="4:6" ht="15" hidden="1" customHeight="1" outlineLevel="1" x14ac:dyDescent="0.15">
      <c r="D174" s="49">
        <f t="shared" si="2"/>
        <v>143</v>
      </c>
      <c r="E174" s="53" t="str">
        <f ca="1">IF(_xlfn.IFNA(INDEX(Inputs!L:L, MATCH(Results!D174, Inputs!B:B, FALSE)), "-") = 1, "Yes", "No")</f>
        <v>No</v>
      </c>
      <c r="F174" s="49" t="str">
        <f ca="1">_xlfn.IFNA(INDEX(Inputs!C:C, MATCH(Results!D174, Inputs!B:B, FALSE)), "-")</f>
        <v>-</v>
      </c>
    </row>
    <row r="175" spans="4:6" ht="15" hidden="1" customHeight="1" outlineLevel="1" x14ac:dyDescent="0.15">
      <c r="D175" s="49">
        <f t="shared" si="2"/>
        <v>144</v>
      </c>
      <c r="E175" s="53" t="str">
        <f ca="1">IF(_xlfn.IFNA(INDEX(Inputs!L:L, MATCH(Results!D175, Inputs!B:B, FALSE)), "-") = 1, "Yes", "No")</f>
        <v>No</v>
      </c>
      <c r="F175" s="49" t="str">
        <f ca="1">_xlfn.IFNA(INDEX(Inputs!C:C, MATCH(Results!D175, Inputs!B:B, FALSE)), "-")</f>
        <v>-</v>
      </c>
    </row>
    <row r="176" spans="4:6" ht="15" hidden="1" customHeight="1" outlineLevel="1" x14ac:dyDescent="0.15">
      <c r="D176" s="49">
        <f t="shared" si="2"/>
        <v>145</v>
      </c>
      <c r="E176" s="53" t="str">
        <f ca="1">IF(_xlfn.IFNA(INDEX(Inputs!L:L, MATCH(Results!D176, Inputs!B:B, FALSE)), "-") = 1, "Yes", "No")</f>
        <v>No</v>
      </c>
      <c r="F176" s="49" t="str">
        <f ca="1">_xlfn.IFNA(INDEX(Inputs!C:C, MATCH(Results!D176, Inputs!B:B, FALSE)), "-")</f>
        <v>-</v>
      </c>
    </row>
    <row r="177" spans="4:6" ht="15" hidden="1" customHeight="1" outlineLevel="1" x14ac:dyDescent="0.15">
      <c r="D177" s="49">
        <f t="shared" si="2"/>
        <v>146</v>
      </c>
      <c r="E177" s="53" t="str">
        <f ca="1">IF(_xlfn.IFNA(INDEX(Inputs!L:L, MATCH(Results!D177, Inputs!B:B, FALSE)), "-") = 1, "Yes", "No")</f>
        <v>No</v>
      </c>
      <c r="F177" s="49" t="str">
        <f ca="1">_xlfn.IFNA(INDEX(Inputs!C:C, MATCH(Results!D177, Inputs!B:B, FALSE)), "-")</f>
        <v>-</v>
      </c>
    </row>
    <row r="178" spans="4:6" ht="15" hidden="1" customHeight="1" outlineLevel="1" x14ac:dyDescent="0.15">
      <c r="D178" s="49">
        <f t="shared" si="2"/>
        <v>147</v>
      </c>
      <c r="E178" s="53" t="str">
        <f ca="1">IF(_xlfn.IFNA(INDEX(Inputs!L:L, MATCH(Results!D178, Inputs!B:B, FALSE)), "-") = 1, "Yes", "No")</f>
        <v>No</v>
      </c>
      <c r="F178" s="49" t="str">
        <f ca="1">_xlfn.IFNA(INDEX(Inputs!C:C, MATCH(Results!D178, Inputs!B:B, FALSE)), "-")</f>
        <v>-</v>
      </c>
    </row>
    <row r="179" spans="4:6" ht="15" hidden="1" customHeight="1" outlineLevel="1" x14ac:dyDescent="0.15">
      <c r="D179" s="49">
        <f t="shared" si="2"/>
        <v>148</v>
      </c>
      <c r="E179" s="53" t="str">
        <f ca="1">IF(_xlfn.IFNA(INDEX(Inputs!L:L, MATCH(Results!D179, Inputs!B:B, FALSE)), "-") = 1, "Yes", "No")</f>
        <v>No</v>
      </c>
      <c r="F179" s="49" t="str">
        <f ca="1">_xlfn.IFNA(INDEX(Inputs!C:C, MATCH(Results!D179, Inputs!B:B, FALSE)), "-")</f>
        <v>-</v>
      </c>
    </row>
    <row r="180" spans="4:6" ht="15" hidden="1" customHeight="1" outlineLevel="1" x14ac:dyDescent="0.15">
      <c r="D180" s="49">
        <f t="shared" si="2"/>
        <v>149</v>
      </c>
      <c r="E180" s="53" t="str">
        <f ca="1">IF(_xlfn.IFNA(INDEX(Inputs!L:L, MATCH(Results!D180, Inputs!B:B, FALSE)), "-") = 1, "Yes", "No")</f>
        <v>No</v>
      </c>
      <c r="F180" s="49" t="str">
        <f ca="1">_xlfn.IFNA(INDEX(Inputs!C:C, MATCH(Results!D180, Inputs!B:B, FALSE)), "-")</f>
        <v>-</v>
      </c>
    </row>
    <row r="181" spans="4:6" ht="15" hidden="1" customHeight="1" outlineLevel="1" x14ac:dyDescent="0.15">
      <c r="D181" s="49">
        <f t="shared" si="2"/>
        <v>150</v>
      </c>
      <c r="E181" s="53" t="str">
        <f ca="1">IF(_xlfn.IFNA(INDEX(Inputs!L:L, MATCH(Results!D181, Inputs!B:B, FALSE)), "-") = 1, "Yes", "No")</f>
        <v>No</v>
      </c>
      <c r="F181" s="49" t="str">
        <f ca="1">_xlfn.IFNA(INDEX(Inputs!C:C, MATCH(Results!D181, Inputs!B:B, FALSE)), "-")</f>
        <v>-</v>
      </c>
    </row>
    <row r="182" spans="4:6" ht="15" hidden="1" customHeight="1" outlineLevel="1" x14ac:dyDescent="0.15">
      <c r="D182" s="53" t="str">
        <f ca="1">IF(MAX(Inputs!B:B)&gt;D181, "This list is truncated", "-")</f>
        <v>-</v>
      </c>
      <c r="E182" s="53"/>
      <c r="F182" s="49"/>
    </row>
    <row r="183" spans="4:6" x14ac:dyDescent="0.15"/>
  </sheetData>
  <sheetProtection sheet="1" objects="1" scenarios="1" formatRows="0"/>
  <conditionalFormatting sqref="A1:O1">
    <cfRule type="expression" dxfId="1" priority="1">
      <formula>COUNTIF(#REF!,"&gt;0")</formula>
    </cfRule>
  </conditionalFormatting>
  <conditionalFormatting sqref="D32:M181">
    <cfRule type="expression" dxfId="0" priority="4">
      <formula>($E32&lt;&gt;"Yes")</formula>
    </cfRule>
  </conditionalFormatting>
  <conditionalFormatting sqref="I26:L26">
    <cfRule type="iconSet" priority="5">
      <iconSet>
        <cfvo type="percent" val="0"/>
        <cfvo type="num" val="0"/>
        <cfvo type="num" val="0" gte="0"/>
      </iconSet>
    </cfRule>
  </conditionalFormatting>
  <conditionalFormatting sqref="J26:L26">
    <cfRule type="iconSet" priority="6">
      <iconSet>
        <cfvo type="percent" val="0"/>
        <cfvo type="num" val="0"/>
        <cfvo type="num" val="0" gte="0"/>
      </iconSet>
    </cfRule>
  </conditionalFormatting>
  <dataValidations count="1">
    <dataValidation type="list" allowBlank="1" showInputMessage="1" showErrorMessage="1" sqref="F10" xr:uid="{6B2E3260-4E3C-44A1-988E-1A7F4B9905BF}">
      <formula1>WorkerTypes</formula1>
    </dataValidation>
  </dataValidations>
  <pageMargins left="0.70866141732283472" right="0.70866141732283472" top="0.74803149606299213" bottom="0.74803149606299213" header="0.31496062992125984" footer="0.31496062992125984"/>
  <pageSetup paperSize="9" scale="86" fitToHeight="0" orientation="landscape" r:id="rId1"/>
  <headerFooter>
    <oddHeader>&amp;F</oddHeader>
    <oddFooter>&amp;L&amp;P of &amp;N&amp;C&amp;A&amp;R&amp;D &amp;T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BC6B77AF-0635-40AB-BB01-F81051A4EADF}">
          <x14:formula1>
            <xm:f>Technical!$G$6:$G$192</xm:f>
          </x14:formula1>
          <xm:sqref>H10</xm:sqref>
        </x14:dataValidation>
        <x14:dataValidation type="list" allowBlank="1" showInputMessage="1" showErrorMessage="1" xr:uid="{35C84FC3-829F-4CD4-B7E0-3A789CDE9459}">
          <x14:formula1>
            <xm:f>Technical!$R$6:$R$8</xm:f>
          </x14:formula1>
          <xm:sqref>M3</xm:sqref>
        </x14:dataValidation>
      </x14:dataValidations>
    </ext>
    <ext xmlns:x14="http://schemas.microsoft.com/office/spreadsheetml/2009/9/main" uri="{05C60535-1F16-4fd2-B633-F4F36F0B64E0}">
      <x14:sparklineGroups xmlns:xm="http://schemas.microsoft.com/office/excel/2006/main">
        <x14:sparklineGroup manualMax="0" manualMin="0" displayEmptyCellsAs="gap" xr2:uid="{5B37F66E-0D3E-4B01-92F4-EC24908074A3}">
          <x14:colorSeries rgb="FF376092"/>
          <x14:colorNegative rgb="FFD00000"/>
          <x14:colorAxis rgb="FF000000"/>
          <x14:colorMarkers rgb="FFD00000"/>
          <x14:colorFirst rgb="FFD00000"/>
          <x14:colorLast rgb="FFD00000"/>
          <x14:colorHigh rgb="FFD00000"/>
          <x14:colorLow rgb="FFD00000"/>
          <x14:sparklines>
            <x14:sparkline>
              <xm:f>Results!H26:L26</xm:f>
              <xm:sqref>M26</xm:sqref>
            </x14:sparkline>
            <x14:sparkline>
              <xm:f>Results!H20:L20</xm:f>
              <xm:sqref>M20</xm:sqref>
            </x14:sparkline>
            <x14:sparkline>
              <xm:f>Results!H16:L16</xm:f>
              <xm:sqref>M16</xm:sqref>
            </x14:sparkline>
            <x14:sparkline>
              <xm:f>Results!H14:L14</xm:f>
              <xm:sqref>M14</xm:sqref>
            </x14:sparkline>
            <x14:sparkline>
              <xm:f>Results!H24:L24</xm:f>
              <xm:sqref>M24</xm:sqref>
            </x14:sparkline>
            <x14:sparkline>
              <xm:f>Results!H22:L22</xm:f>
              <xm:sqref>M22</xm:sqref>
            </x14:sparkline>
            <x14:sparkline>
              <xm:f>Results!H18:L18</xm:f>
              <xm:sqref>M18</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F8C04-3F56-4E8C-BA87-ACFDAE23A6B3}">
  <sheetPr codeName="Sheet6"/>
  <dimension ref="A1:AE192"/>
  <sheetViews>
    <sheetView showGridLines="0" workbookViewId="0">
      <pane ySplit="1" topLeftCell="A2" activePane="bottomLeft" state="frozen"/>
      <selection pane="bottomLeft" activeCell="H14" sqref="H14"/>
    </sheetView>
  </sheetViews>
  <sheetFormatPr baseColWidth="10" defaultColWidth="0" defaultRowHeight="13" x14ac:dyDescent="0.15"/>
  <cols>
    <col min="1" max="2" width="3.1640625" customWidth="1"/>
    <col min="3" max="3" width="27.5" bestFit="1" customWidth="1"/>
    <col min="4" max="4" width="31.33203125" bestFit="1" customWidth="1"/>
    <col min="5" max="5" width="29" bestFit="1" customWidth="1"/>
    <col min="6" max="6" width="10.5" bestFit="1" customWidth="1"/>
    <col min="7" max="7" width="18.5" bestFit="1" customWidth="1"/>
    <col min="8" max="8" width="3.5" customWidth="1"/>
    <col min="9" max="9" width="21.1640625" customWidth="1"/>
    <col min="10" max="10" width="3.33203125" customWidth="1"/>
    <col min="11" max="11" width="19.6640625" customWidth="1"/>
    <col min="12" max="12" width="3.33203125" customWidth="1"/>
    <col min="13" max="13" width="25.83203125" customWidth="1"/>
    <col min="14" max="14" width="3.33203125" customWidth="1"/>
    <col min="15" max="15" width="26.83203125" customWidth="1"/>
    <col min="16" max="19" width="9.1640625" customWidth="1"/>
    <col min="20" max="20" width="15.6640625" customWidth="1"/>
    <col min="21" max="21" width="1.83203125" customWidth="1"/>
    <col min="22" max="31" width="0" hidden="1" customWidth="1"/>
    <col min="32" max="16384" width="9.1640625" hidden="1"/>
  </cols>
  <sheetData>
    <row r="1" spans="1:21" ht="25.5" customHeight="1" thickBot="1" x14ac:dyDescent="0.3">
      <c r="A1" s="85" t="s">
        <v>225</v>
      </c>
      <c r="B1" s="85"/>
      <c r="C1" s="84"/>
      <c r="D1" s="84"/>
      <c r="E1" s="84"/>
      <c r="F1" s="84"/>
      <c r="G1" s="84"/>
      <c r="H1" s="84"/>
      <c r="I1" s="84"/>
      <c r="J1" s="84"/>
      <c r="K1" s="84"/>
      <c r="L1" s="84"/>
      <c r="M1" s="84"/>
      <c r="N1" s="84"/>
      <c r="O1" s="84"/>
      <c r="P1" s="84"/>
      <c r="Q1" s="84"/>
      <c r="R1" s="84"/>
      <c r="S1" s="84"/>
      <c r="T1" s="84"/>
      <c r="U1" s="84"/>
    </row>
    <row r="2" spans="1:21" ht="14" thickTop="1" x14ac:dyDescent="0.15"/>
    <row r="5" spans="1:21" ht="18" thickBot="1" x14ac:dyDescent="0.2">
      <c r="C5" s="86" t="s">
        <v>0</v>
      </c>
      <c r="D5" s="86" t="s">
        <v>242</v>
      </c>
      <c r="E5" s="86" t="s">
        <v>243</v>
      </c>
      <c r="F5" s="86" t="s">
        <v>244</v>
      </c>
      <c r="G5" s="86" t="s">
        <v>217</v>
      </c>
      <c r="I5" s="86" t="s">
        <v>245</v>
      </c>
      <c r="K5" s="86" t="s">
        <v>261</v>
      </c>
      <c r="M5" s="86" t="s">
        <v>262</v>
      </c>
      <c r="O5" s="86" t="s">
        <v>22</v>
      </c>
      <c r="P5" s="3"/>
      <c r="R5" s="86" t="s">
        <v>273</v>
      </c>
      <c r="S5" s="86" t="s">
        <v>274</v>
      </c>
      <c r="T5" s="86" t="s">
        <v>272</v>
      </c>
    </row>
    <row r="6" spans="1:21" x14ac:dyDescent="0.15">
      <c r="C6" s="26" t="s">
        <v>23</v>
      </c>
      <c r="D6">
        <f>IF(COUNTIF(Inputs!J:J, C6)=0,0, 1)</f>
        <v>0</v>
      </c>
      <c r="E6">
        <f>SUM(D$6:D6)*D6</f>
        <v>0</v>
      </c>
      <c r="F6" s="11">
        <v>1</v>
      </c>
      <c r="G6" t="str">
        <f t="shared" ref="G6:G37" si="0">_xlfn.IFNA(INDEX(Countries, MATCH(F6, $E$6:$E$192, FALSE)), "-")</f>
        <v>-</v>
      </c>
      <c r="I6" s="26" t="s">
        <v>206</v>
      </c>
      <c r="K6" s="26" t="s">
        <v>210</v>
      </c>
      <c r="M6" s="26" t="s">
        <v>278</v>
      </c>
      <c r="O6" t="s">
        <v>16</v>
      </c>
      <c r="P6" s="26" t="s">
        <v>7</v>
      </c>
      <c r="R6" s="26" t="s">
        <v>271</v>
      </c>
      <c r="S6" s="26" t="str">
        <f>ReportingCurrencyUnitLables</f>
        <v>USD 000s</v>
      </c>
      <c r="T6" s="26">
        <v>1</v>
      </c>
    </row>
    <row r="7" spans="1:21" x14ac:dyDescent="0.15">
      <c r="C7" s="26" t="s">
        <v>24</v>
      </c>
      <c r="D7">
        <f>IF(COUNTIF(Inputs!J:J, C7)=0,0, 1)</f>
        <v>0</v>
      </c>
      <c r="E7">
        <f>SUM(D$6:D7)*D7</f>
        <v>0</v>
      </c>
      <c r="F7">
        <f t="shared" ref="F7:F70" si="1">F6+1</f>
        <v>2</v>
      </c>
      <c r="G7" t="str">
        <f t="shared" si="0"/>
        <v>-</v>
      </c>
      <c r="I7" s="26" t="s">
        <v>207</v>
      </c>
      <c r="K7" s="26" t="s">
        <v>211</v>
      </c>
      <c r="M7" s="26" t="s">
        <v>275</v>
      </c>
      <c r="O7" t="s">
        <v>212</v>
      </c>
      <c r="P7" s="27" t="s">
        <v>213</v>
      </c>
      <c r="R7" s="26" t="s">
        <v>269</v>
      </c>
      <c r="S7" s="26" t="str">
        <f>ReportingCurrency &amp; " mn"</f>
        <v>USD mn</v>
      </c>
      <c r="T7" s="26">
        <f>1/1000</f>
        <v>1E-3</v>
      </c>
    </row>
    <row r="8" spans="1:21" x14ac:dyDescent="0.15">
      <c r="C8" s="26" t="s">
        <v>25</v>
      </c>
      <c r="D8">
        <f>IF(COUNTIF(Inputs!J:J, C8)=0,0, 1)</f>
        <v>0</v>
      </c>
      <c r="E8">
        <f>SUM(D$6:D8)*D8</f>
        <v>0</v>
      </c>
      <c r="F8">
        <f t="shared" si="1"/>
        <v>3</v>
      </c>
      <c r="G8" t="str">
        <f t="shared" si="0"/>
        <v>-</v>
      </c>
      <c r="I8" s="26" t="s">
        <v>208</v>
      </c>
      <c r="M8" s="26" t="s">
        <v>332</v>
      </c>
      <c r="O8" t="s">
        <v>214</v>
      </c>
      <c r="P8" t="str">
        <f>P6 &amp; " " &amp; P7</f>
        <v>USD 000s</v>
      </c>
      <c r="R8" s="26" t="s">
        <v>270</v>
      </c>
      <c r="S8" s="26" t="str">
        <f>ReportingCurrency &amp; " bn"</f>
        <v>USD bn</v>
      </c>
      <c r="T8" s="26">
        <f>1/1000000</f>
        <v>9.9999999999999995E-7</v>
      </c>
    </row>
    <row r="9" spans="1:21" x14ac:dyDescent="0.15">
      <c r="C9" s="26" t="s">
        <v>26</v>
      </c>
      <c r="D9">
        <f>IF(COUNTIF(Inputs!J:J, C9)=0,0, 1)</f>
        <v>0</v>
      </c>
      <c r="E9">
        <f>SUM(D$6:D9)*D9</f>
        <v>0</v>
      </c>
      <c r="F9">
        <f t="shared" si="1"/>
        <v>4</v>
      </c>
      <c r="G9" t="str">
        <f t="shared" si="0"/>
        <v>-</v>
      </c>
      <c r="M9" s="26" t="s">
        <v>333</v>
      </c>
      <c r="R9" t="str">
        <f>Results!M3</f>
        <v>Thousands</v>
      </c>
      <c r="S9" t="str">
        <f>INDEX(DisplayOptionUnit, MATCH(R9, DisplayOption, FALSE))</f>
        <v>USD 000s</v>
      </c>
      <c r="T9">
        <f>INDEX(DisplayOptionConversion, MATCH(R9, DisplayOption, FALSE))</f>
        <v>1</v>
      </c>
    </row>
    <row r="10" spans="1:21" x14ac:dyDescent="0.15">
      <c r="C10" s="26" t="s">
        <v>27</v>
      </c>
      <c r="D10">
        <f>IF(COUNTIF(Inputs!J:J, C10)=0,0, 1)</f>
        <v>0</v>
      </c>
      <c r="E10">
        <f>SUM(D$6:D10)*D10</f>
        <v>0</v>
      </c>
      <c r="F10">
        <f t="shared" si="1"/>
        <v>5</v>
      </c>
      <c r="G10" t="str">
        <f t="shared" si="0"/>
        <v>-</v>
      </c>
      <c r="M10" s="26" t="s">
        <v>325</v>
      </c>
    </row>
    <row r="11" spans="1:21" x14ac:dyDescent="0.15">
      <c r="C11" s="26" t="s">
        <v>28</v>
      </c>
      <c r="D11">
        <f>IF(COUNTIF(Inputs!J:J, C11)=0,0, 1)</f>
        <v>0</v>
      </c>
      <c r="E11">
        <f>SUM(D$6:D11)*D11</f>
        <v>0</v>
      </c>
      <c r="F11">
        <f t="shared" si="1"/>
        <v>6</v>
      </c>
      <c r="G11" t="str">
        <f t="shared" si="0"/>
        <v>-</v>
      </c>
      <c r="M11" s="26" t="s">
        <v>276</v>
      </c>
    </row>
    <row r="12" spans="1:21" x14ac:dyDescent="0.15">
      <c r="C12" s="26" t="s">
        <v>29</v>
      </c>
      <c r="D12">
        <f>IF(COUNTIF(Inputs!J:J, C12)=0,0, 1)</f>
        <v>0</v>
      </c>
      <c r="E12">
        <f>SUM(D$6:D12)*D12</f>
        <v>0</v>
      </c>
      <c r="F12">
        <f t="shared" si="1"/>
        <v>7</v>
      </c>
      <c r="G12" t="str">
        <f t="shared" si="0"/>
        <v>-</v>
      </c>
      <c r="M12" s="26" t="s">
        <v>277</v>
      </c>
    </row>
    <row r="13" spans="1:21" x14ac:dyDescent="0.15">
      <c r="C13" s="26" t="s">
        <v>21</v>
      </c>
      <c r="D13">
        <f>IF(COUNTIF(Inputs!J:J, C13)=0,0, 1)</f>
        <v>0</v>
      </c>
      <c r="E13">
        <f>SUM(D$6:D13)*D13</f>
        <v>0</v>
      </c>
      <c r="F13">
        <f t="shared" si="1"/>
        <v>8</v>
      </c>
      <c r="G13" t="str">
        <f t="shared" si="0"/>
        <v>-</v>
      </c>
      <c r="M13" s="26" t="s">
        <v>324</v>
      </c>
    </row>
    <row r="14" spans="1:21" x14ac:dyDescent="0.15">
      <c r="C14" s="26" t="s">
        <v>12</v>
      </c>
      <c r="D14">
        <f>IF(COUNTIF(Inputs!J:J, C14)=0,0, 1)</f>
        <v>0</v>
      </c>
      <c r="E14">
        <f>SUM(D$6:D14)*D14</f>
        <v>0</v>
      </c>
      <c r="F14">
        <f t="shared" si="1"/>
        <v>9</v>
      </c>
      <c r="G14" t="str">
        <f t="shared" si="0"/>
        <v>-</v>
      </c>
    </row>
    <row r="15" spans="1:21" x14ac:dyDescent="0.15">
      <c r="C15" s="26" t="s">
        <v>30</v>
      </c>
      <c r="D15">
        <f>IF(COUNTIF(Inputs!J:J, C15)=0,0, 1)</f>
        <v>0</v>
      </c>
      <c r="E15">
        <f>SUM(D$6:D15)*D15</f>
        <v>0</v>
      </c>
      <c r="F15">
        <f t="shared" si="1"/>
        <v>10</v>
      </c>
      <c r="G15" t="str">
        <f t="shared" si="0"/>
        <v>-</v>
      </c>
    </row>
    <row r="16" spans="1:21" x14ac:dyDescent="0.15">
      <c r="C16" s="26" t="s">
        <v>31</v>
      </c>
      <c r="D16">
        <f>IF(COUNTIF(Inputs!J:J, C16)=0,0, 1)</f>
        <v>0</v>
      </c>
      <c r="E16">
        <f>SUM(D$6:D16)*D16</f>
        <v>0</v>
      </c>
      <c r="F16">
        <f t="shared" si="1"/>
        <v>11</v>
      </c>
      <c r="G16" t="str">
        <f t="shared" si="0"/>
        <v>-</v>
      </c>
    </row>
    <row r="17" spans="3:7" x14ac:dyDescent="0.15">
      <c r="C17" s="26" t="s">
        <v>32</v>
      </c>
      <c r="D17">
        <f>IF(COUNTIF(Inputs!J:J, C17)=0,0, 1)</f>
        <v>0</v>
      </c>
      <c r="E17">
        <f>SUM(D$6:D17)*D17</f>
        <v>0</v>
      </c>
      <c r="F17">
        <f t="shared" si="1"/>
        <v>12</v>
      </c>
      <c r="G17" t="str">
        <f t="shared" si="0"/>
        <v>-</v>
      </c>
    </row>
    <row r="18" spans="3:7" x14ac:dyDescent="0.15">
      <c r="C18" s="26" t="s">
        <v>33</v>
      </c>
      <c r="D18">
        <f>IF(COUNTIF(Inputs!J:J, C18)=0,0, 1)</f>
        <v>0</v>
      </c>
      <c r="E18">
        <f>SUM(D$6:D18)*D18</f>
        <v>0</v>
      </c>
      <c r="F18">
        <f t="shared" si="1"/>
        <v>13</v>
      </c>
      <c r="G18" t="str">
        <f t="shared" si="0"/>
        <v>-</v>
      </c>
    </row>
    <row r="19" spans="3:7" x14ac:dyDescent="0.15">
      <c r="C19" s="26" t="s">
        <v>34</v>
      </c>
      <c r="D19">
        <f>IF(COUNTIF(Inputs!J:J, C19)=0,0, 1)</f>
        <v>0</v>
      </c>
      <c r="E19">
        <f>SUM(D$6:D19)*D19</f>
        <v>0</v>
      </c>
      <c r="F19">
        <f t="shared" si="1"/>
        <v>14</v>
      </c>
      <c r="G19" t="str">
        <f t="shared" si="0"/>
        <v>-</v>
      </c>
    </row>
    <row r="20" spans="3:7" x14ac:dyDescent="0.15">
      <c r="C20" s="26" t="s">
        <v>35</v>
      </c>
      <c r="D20">
        <f>IF(COUNTIF(Inputs!J:J, C20)=0,0, 1)</f>
        <v>0</v>
      </c>
      <c r="E20">
        <f>SUM(D$6:D20)*D20</f>
        <v>0</v>
      </c>
      <c r="F20">
        <f t="shared" si="1"/>
        <v>15</v>
      </c>
      <c r="G20" t="str">
        <f t="shared" si="0"/>
        <v>-</v>
      </c>
    </row>
    <row r="21" spans="3:7" x14ac:dyDescent="0.15">
      <c r="C21" s="26" t="s">
        <v>36</v>
      </c>
      <c r="D21">
        <f>IF(COUNTIF(Inputs!J:J, C21)=0,0, 1)</f>
        <v>0</v>
      </c>
      <c r="E21">
        <f>SUM(D$6:D21)*D21</f>
        <v>0</v>
      </c>
      <c r="F21">
        <f t="shared" si="1"/>
        <v>16</v>
      </c>
      <c r="G21" t="str">
        <f t="shared" si="0"/>
        <v>-</v>
      </c>
    </row>
    <row r="22" spans="3:7" x14ac:dyDescent="0.15">
      <c r="C22" s="26" t="s">
        <v>37</v>
      </c>
      <c r="D22">
        <f>IF(COUNTIF(Inputs!J:J, C22)=0,0, 1)</f>
        <v>0</v>
      </c>
      <c r="E22">
        <f>SUM(D$6:D22)*D22</f>
        <v>0</v>
      </c>
      <c r="F22">
        <f t="shared" si="1"/>
        <v>17</v>
      </c>
      <c r="G22" t="str">
        <f t="shared" si="0"/>
        <v>-</v>
      </c>
    </row>
    <row r="23" spans="3:7" x14ac:dyDescent="0.15">
      <c r="C23" s="26" t="s">
        <v>38</v>
      </c>
      <c r="D23">
        <f>IF(COUNTIF(Inputs!J:J, C23)=0,0, 1)</f>
        <v>0</v>
      </c>
      <c r="E23">
        <f>SUM(D$6:D23)*D23</f>
        <v>0</v>
      </c>
      <c r="F23">
        <f t="shared" si="1"/>
        <v>18</v>
      </c>
      <c r="G23" t="str">
        <f t="shared" si="0"/>
        <v>-</v>
      </c>
    </row>
    <row r="24" spans="3:7" x14ac:dyDescent="0.15">
      <c r="C24" s="26" t="s">
        <v>39</v>
      </c>
      <c r="D24">
        <f>IF(COUNTIF(Inputs!J:J, C24)=0,0, 1)</f>
        <v>0</v>
      </c>
      <c r="E24">
        <f>SUM(D$6:D24)*D24</f>
        <v>0</v>
      </c>
      <c r="F24">
        <f t="shared" si="1"/>
        <v>19</v>
      </c>
      <c r="G24" t="str">
        <f t="shared" si="0"/>
        <v>-</v>
      </c>
    </row>
    <row r="25" spans="3:7" x14ac:dyDescent="0.15">
      <c r="C25" s="26" t="s">
        <v>40</v>
      </c>
      <c r="D25">
        <f>IF(COUNTIF(Inputs!J:J, C25)=0,0, 1)</f>
        <v>0</v>
      </c>
      <c r="E25">
        <f>SUM(D$6:D25)*D25</f>
        <v>0</v>
      </c>
      <c r="F25">
        <f t="shared" si="1"/>
        <v>20</v>
      </c>
      <c r="G25" t="str">
        <f t="shared" si="0"/>
        <v>-</v>
      </c>
    </row>
    <row r="26" spans="3:7" x14ac:dyDescent="0.15">
      <c r="C26" s="26" t="s">
        <v>41</v>
      </c>
      <c r="D26">
        <f>IF(COUNTIF(Inputs!J:J, C26)=0,0, 1)</f>
        <v>0</v>
      </c>
      <c r="E26">
        <f>SUM(D$6:D26)*D26</f>
        <v>0</v>
      </c>
      <c r="F26">
        <f t="shared" si="1"/>
        <v>21</v>
      </c>
      <c r="G26" t="str">
        <f t="shared" si="0"/>
        <v>-</v>
      </c>
    </row>
    <row r="27" spans="3:7" x14ac:dyDescent="0.15">
      <c r="C27" s="26" t="s">
        <v>42</v>
      </c>
      <c r="D27">
        <f>IF(COUNTIF(Inputs!J:J, C27)=0,0, 1)</f>
        <v>0</v>
      </c>
      <c r="E27">
        <f>SUM(D$6:D27)*D27</f>
        <v>0</v>
      </c>
      <c r="F27">
        <f t="shared" si="1"/>
        <v>22</v>
      </c>
      <c r="G27" t="str">
        <f t="shared" si="0"/>
        <v>-</v>
      </c>
    </row>
    <row r="28" spans="3:7" x14ac:dyDescent="0.15">
      <c r="C28" s="26" t="s">
        <v>43</v>
      </c>
      <c r="D28">
        <f>IF(COUNTIF(Inputs!J:J, C28)=0,0, 1)</f>
        <v>0</v>
      </c>
      <c r="E28">
        <f>SUM(D$6:D28)*D28</f>
        <v>0</v>
      </c>
      <c r="F28">
        <f t="shared" si="1"/>
        <v>23</v>
      </c>
      <c r="G28" t="str">
        <f t="shared" si="0"/>
        <v>-</v>
      </c>
    </row>
    <row r="29" spans="3:7" x14ac:dyDescent="0.15">
      <c r="C29" s="26" t="s">
        <v>44</v>
      </c>
      <c r="D29">
        <f>IF(COUNTIF(Inputs!J:J, C29)=0,0, 1)</f>
        <v>0</v>
      </c>
      <c r="E29">
        <f>SUM(D$6:D29)*D29</f>
        <v>0</v>
      </c>
      <c r="F29">
        <f t="shared" si="1"/>
        <v>24</v>
      </c>
      <c r="G29" t="str">
        <f t="shared" si="0"/>
        <v>-</v>
      </c>
    </row>
    <row r="30" spans="3:7" x14ac:dyDescent="0.15">
      <c r="C30" s="26" t="s">
        <v>45</v>
      </c>
      <c r="D30">
        <f>IF(COUNTIF(Inputs!J:J, C30)=0,0, 1)</f>
        <v>0</v>
      </c>
      <c r="E30">
        <f>SUM(D$6:D30)*D30</f>
        <v>0</v>
      </c>
      <c r="F30">
        <f t="shared" si="1"/>
        <v>25</v>
      </c>
      <c r="G30" t="str">
        <f t="shared" si="0"/>
        <v>-</v>
      </c>
    </row>
    <row r="31" spans="3:7" x14ac:dyDescent="0.15">
      <c r="C31" s="26" t="s">
        <v>46</v>
      </c>
      <c r="D31">
        <f>IF(COUNTIF(Inputs!J:J, C31)=0,0, 1)</f>
        <v>0</v>
      </c>
      <c r="E31">
        <f>SUM(D$6:D31)*D31</f>
        <v>0</v>
      </c>
      <c r="F31">
        <f t="shared" si="1"/>
        <v>26</v>
      </c>
      <c r="G31" t="str">
        <f t="shared" si="0"/>
        <v>-</v>
      </c>
    </row>
    <row r="32" spans="3:7" x14ac:dyDescent="0.15">
      <c r="C32" s="26" t="s">
        <v>47</v>
      </c>
      <c r="D32">
        <f>IF(COUNTIF(Inputs!J:J, C32)=0,0, 1)</f>
        <v>0</v>
      </c>
      <c r="E32">
        <f>SUM(D$6:D32)*D32</f>
        <v>0</v>
      </c>
      <c r="F32">
        <f t="shared" si="1"/>
        <v>27</v>
      </c>
      <c r="G32" t="str">
        <f t="shared" si="0"/>
        <v>-</v>
      </c>
    </row>
    <row r="33" spans="3:7" x14ac:dyDescent="0.15">
      <c r="C33" s="26" t="s">
        <v>48</v>
      </c>
      <c r="D33">
        <f>IF(COUNTIF(Inputs!J:J, C33)=0,0, 1)</f>
        <v>0</v>
      </c>
      <c r="E33">
        <f>SUM(D$6:D33)*D33</f>
        <v>0</v>
      </c>
      <c r="F33">
        <f t="shared" si="1"/>
        <v>28</v>
      </c>
      <c r="G33" t="str">
        <f t="shared" si="0"/>
        <v>-</v>
      </c>
    </row>
    <row r="34" spans="3:7" x14ac:dyDescent="0.15">
      <c r="C34" s="26" t="s">
        <v>49</v>
      </c>
      <c r="D34">
        <f>IF(COUNTIF(Inputs!J:J, C34)=0,0, 1)</f>
        <v>0</v>
      </c>
      <c r="E34">
        <f>SUM(D$6:D34)*D34</f>
        <v>0</v>
      </c>
      <c r="F34">
        <f t="shared" si="1"/>
        <v>29</v>
      </c>
      <c r="G34" t="str">
        <f t="shared" si="0"/>
        <v>-</v>
      </c>
    </row>
    <row r="35" spans="3:7" x14ac:dyDescent="0.15">
      <c r="C35" s="26" t="s">
        <v>50</v>
      </c>
      <c r="D35">
        <f>IF(COUNTIF(Inputs!J:J, C35)=0,0, 1)</f>
        <v>0</v>
      </c>
      <c r="E35">
        <f>SUM(D$6:D35)*D35</f>
        <v>0</v>
      </c>
      <c r="F35">
        <f t="shared" si="1"/>
        <v>30</v>
      </c>
      <c r="G35" t="str">
        <f t="shared" si="0"/>
        <v>-</v>
      </c>
    </row>
    <row r="36" spans="3:7" x14ac:dyDescent="0.15">
      <c r="C36" s="26" t="s">
        <v>51</v>
      </c>
      <c r="D36">
        <f>IF(COUNTIF(Inputs!J:J, C36)=0,0, 1)</f>
        <v>0</v>
      </c>
      <c r="E36">
        <f>SUM(D$6:D36)*D36</f>
        <v>0</v>
      </c>
      <c r="F36">
        <f t="shared" si="1"/>
        <v>31</v>
      </c>
      <c r="G36" t="str">
        <f t="shared" si="0"/>
        <v>-</v>
      </c>
    </row>
    <row r="37" spans="3:7" x14ac:dyDescent="0.15">
      <c r="C37" s="26" t="s">
        <v>52</v>
      </c>
      <c r="D37">
        <f>IF(COUNTIF(Inputs!J:J, C37)=0,0, 1)</f>
        <v>0</v>
      </c>
      <c r="E37">
        <f>SUM(D$6:D37)*D37</f>
        <v>0</v>
      </c>
      <c r="F37">
        <f t="shared" si="1"/>
        <v>32</v>
      </c>
      <c r="G37" t="str">
        <f t="shared" si="0"/>
        <v>-</v>
      </c>
    </row>
    <row r="38" spans="3:7" x14ac:dyDescent="0.15">
      <c r="C38" s="26" t="s">
        <v>53</v>
      </c>
      <c r="D38">
        <f>IF(COUNTIF(Inputs!J:J, C38)=0,0, 1)</f>
        <v>0</v>
      </c>
      <c r="E38">
        <f>SUM(D$6:D38)*D38</f>
        <v>0</v>
      </c>
      <c r="F38">
        <f t="shared" si="1"/>
        <v>33</v>
      </c>
      <c r="G38" t="str">
        <f t="shared" ref="G38:G69" si="2">_xlfn.IFNA(INDEX(Countries, MATCH(F38, $E$6:$E$192, FALSE)), "-")</f>
        <v>-</v>
      </c>
    </row>
    <row r="39" spans="3:7" x14ac:dyDescent="0.15">
      <c r="C39" s="26" t="s">
        <v>54</v>
      </c>
      <c r="D39">
        <f>IF(COUNTIF(Inputs!J:J, C39)=0,0, 1)</f>
        <v>0</v>
      </c>
      <c r="E39">
        <f>SUM(D$6:D39)*D39</f>
        <v>0</v>
      </c>
      <c r="F39">
        <f t="shared" si="1"/>
        <v>34</v>
      </c>
      <c r="G39" t="str">
        <f t="shared" si="2"/>
        <v>-</v>
      </c>
    </row>
    <row r="40" spans="3:7" x14ac:dyDescent="0.15">
      <c r="C40" s="26" t="s">
        <v>55</v>
      </c>
      <c r="D40">
        <f>IF(COUNTIF(Inputs!J:J, C40)=0,0, 1)</f>
        <v>0</v>
      </c>
      <c r="E40">
        <f>SUM(D$6:D40)*D40</f>
        <v>0</v>
      </c>
      <c r="F40">
        <f t="shared" si="1"/>
        <v>35</v>
      </c>
      <c r="G40" t="str">
        <f t="shared" si="2"/>
        <v>-</v>
      </c>
    </row>
    <row r="41" spans="3:7" x14ac:dyDescent="0.15">
      <c r="C41" s="26" t="s">
        <v>56</v>
      </c>
      <c r="D41">
        <f>IF(COUNTIF(Inputs!J:J, C41)=0,0, 1)</f>
        <v>0</v>
      </c>
      <c r="E41">
        <f>SUM(D$6:D41)*D41</f>
        <v>0</v>
      </c>
      <c r="F41">
        <f t="shared" si="1"/>
        <v>36</v>
      </c>
      <c r="G41" t="str">
        <f t="shared" si="2"/>
        <v>-</v>
      </c>
    </row>
    <row r="42" spans="3:7" x14ac:dyDescent="0.15">
      <c r="C42" s="26" t="s">
        <v>57</v>
      </c>
      <c r="D42">
        <f>IF(COUNTIF(Inputs!J:J, C42)=0,0, 1)</f>
        <v>0</v>
      </c>
      <c r="E42">
        <f>SUM(D$6:D42)*D42</f>
        <v>0</v>
      </c>
      <c r="F42">
        <f t="shared" si="1"/>
        <v>37</v>
      </c>
      <c r="G42" t="str">
        <f t="shared" si="2"/>
        <v>-</v>
      </c>
    </row>
    <row r="43" spans="3:7" x14ac:dyDescent="0.15">
      <c r="C43" s="26" t="s">
        <v>58</v>
      </c>
      <c r="D43">
        <f>IF(COUNTIF(Inputs!J:J, C43)=0,0, 1)</f>
        <v>0</v>
      </c>
      <c r="E43">
        <f>SUM(D$6:D43)*D43</f>
        <v>0</v>
      </c>
      <c r="F43">
        <f t="shared" si="1"/>
        <v>38</v>
      </c>
      <c r="G43" t="str">
        <f t="shared" si="2"/>
        <v>-</v>
      </c>
    </row>
    <row r="44" spans="3:7" x14ac:dyDescent="0.15">
      <c r="C44" s="26" t="s">
        <v>59</v>
      </c>
      <c r="D44">
        <f>IF(COUNTIF(Inputs!J:J, C44)=0,0, 1)</f>
        <v>0</v>
      </c>
      <c r="E44">
        <f>SUM(D$6:D44)*D44</f>
        <v>0</v>
      </c>
      <c r="F44">
        <f t="shared" si="1"/>
        <v>39</v>
      </c>
      <c r="G44" t="str">
        <f t="shared" si="2"/>
        <v>-</v>
      </c>
    </row>
    <row r="45" spans="3:7" x14ac:dyDescent="0.15">
      <c r="C45" s="26" t="s">
        <v>60</v>
      </c>
      <c r="D45">
        <f>IF(COUNTIF(Inputs!J:J, C45)=0,0, 1)</f>
        <v>0</v>
      </c>
      <c r="E45">
        <f>SUM(D$6:D45)*D45</f>
        <v>0</v>
      </c>
      <c r="F45">
        <f t="shared" si="1"/>
        <v>40</v>
      </c>
      <c r="G45" t="str">
        <f t="shared" si="2"/>
        <v>-</v>
      </c>
    </row>
    <row r="46" spans="3:7" x14ac:dyDescent="0.15">
      <c r="C46" s="26" t="s">
        <v>61</v>
      </c>
      <c r="D46">
        <f>IF(COUNTIF(Inputs!J:J, C46)=0,0, 1)</f>
        <v>0</v>
      </c>
      <c r="E46">
        <f>SUM(D$6:D46)*D46</f>
        <v>0</v>
      </c>
      <c r="F46">
        <f t="shared" si="1"/>
        <v>41</v>
      </c>
      <c r="G46" t="str">
        <f t="shared" si="2"/>
        <v>-</v>
      </c>
    </row>
    <row r="47" spans="3:7" x14ac:dyDescent="0.15">
      <c r="C47" s="26" t="s">
        <v>62</v>
      </c>
      <c r="D47">
        <f>IF(COUNTIF(Inputs!J:J, C47)=0,0, 1)</f>
        <v>0</v>
      </c>
      <c r="E47">
        <f>SUM(D$6:D47)*D47</f>
        <v>0</v>
      </c>
      <c r="F47">
        <f t="shared" si="1"/>
        <v>42</v>
      </c>
      <c r="G47" t="str">
        <f t="shared" si="2"/>
        <v>-</v>
      </c>
    </row>
    <row r="48" spans="3:7" x14ac:dyDescent="0.15">
      <c r="C48" s="26" t="s">
        <v>63</v>
      </c>
      <c r="D48">
        <f>IF(COUNTIF(Inputs!J:J, C48)=0,0, 1)</f>
        <v>0</v>
      </c>
      <c r="E48">
        <f>SUM(D$6:D48)*D48</f>
        <v>0</v>
      </c>
      <c r="F48">
        <f t="shared" si="1"/>
        <v>43</v>
      </c>
      <c r="G48" t="str">
        <f t="shared" si="2"/>
        <v>-</v>
      </c>
    </row>
    <row r="49" spans="3:7" x14ac:dyDescent="0.15">
      <c r="C49" s="26" t="s">
        <v>64</v>
      </c>
      <c r="D49">
        <f>IF(COUNTIF(Inputs!J:J, C49)=0,0, 1)</f>
        <v>0</v>
      </c>
      <c r="E49">
        <f>SUM(D$6:D49)*D49</f>
        <v>0</v>
      </c>
      <c r="F49">
        <f t="shared" si="1"/>
        <v>44</v>
      </c>
      <c r="G49" t="str">
        <f t="shared" si="2"/>
        <v>-</v>
      </c>
    </row>
    <row r="50" spans="3:7" x14ac:dyDescent="0.15">
      <c r="C50" s="26" t="s">
        <v>65</v>
      </c>
      <c r="D50">
        <f>IF(COUNTIF(Inputs!J:J, C50)=0,0, 1)</f>
        <v>0</v>
      </c>
      <c r="E50">
        <f>SUM(D$6:D50)*D50</f>
        <v>0</v>
      </c>
      <c r="F50">
        <f t="shared" si="1"/>
        <v>45</v>
      </c>
      <c r="G50" t="str">
        <f t="shared" si="2"/>
        <v>-</v>
      </c>
    </row>
    <row r="51" spans="3:7" x14ac:dyDescent="0.15">
      <c r="C51" s="26" t="s">
        <v>66</v>
      </c>
      <c r="D51">
        <f>IF(COUNTIF(Inputs!J:J, C51)=0,0, 1)</f>
        <v>0</v>
      </c>
      <c r="E51">
        <f>SUM(D$6:D51)*D51</f>
        <v>0</v>
      </c>
      <c r="F51">
        <f t="shared" si="1"/>
        <v>46</v>
      </c>
      <c r="G51" t="str">
        <f t="shared" si="2"/>
        <v>-</v>
      </c>
    </row>
    <row r="52" spans="3:7" x14ac:dyDescent="0.15">
      <c r="C52" s="26" t="s">
        <v>67</v>
      </c>
      <c r="D52">
        <f>IF(COUNTIF(Inputs!J:J, C52)=0,0, 1)</f>
        <v>0</v>
      </c>
      <c r="E52">
        <f>SUM(D$6:D52)*D52</f>
        <v>0</v>
      </c>
      <c r="F52">
        <f t="shared" si="1"/>
        <v>47</v>
      </c>
      <c r="G52" t="str">
        <f t="shared" si="2"/>
        <v>-</v>
      </c>
    </row>
    <row r="53" spans="3:7" x14ac:dyDescent="0.15">
      <c r="C53" s="26" t="s">
        <v>68</v>
      </c>
      <c r="D53">
        <f>IF(COUNTIF(Inputs!J:J, C53)=0,0, 1)</f>
        <v>0</v>
      </c>
      <c r="E53">
        <f>SUM(D$6:D53)*D53</f>
        <v>0</v>
      </c>
      <c r="F53">
        <f t="shared" si="1"/>
        <v>48</v>
      </c>
      <c r="G53" t="str">
        <f t="shared" si="2"/>
        <v>-</v>
      </c>
    </row>
    <row r="54" spans="3:7" x14ac:dyDescent="0.15">
      <c r="C54" s="26" t="s">
        <v>69</v>
      </c>
      <c r="D54">
        <f>IF(COUNTIF(Inputs!J:J, C54)=0,0, 1)</f>
        <v>0</v>
      </c>
      <c r="E54">
        <f>SUM(D$6:D54)*D54</f>
        <v>0</v>
      </c>
      <c r="F54">
        <f t="shared" si="1"/>
        <v>49</v>
      </c>
      <c r="G54" t="str">
        <f t="shared" si="2"/>
        <v>-</v>
      </c>
    </row>
    <row r="55" spans="3:7" x14ac:dyDescent="0.15">
      <c r="C55" s="26" t="s">
        <v>70</v>
      </c>
      <c r="D55">
        <f>IF(COUNTIF(Inputs!J:J, C55)=0,0, 1)</f>
        <v>0</v>
      </c>
      <c r="E55">
        <f>SUM(D$6:D55)*D55</f>
        <v>0</v>
      </c>
      <c r="F55">
        <f t="shared" si="1"/>
        <v>50</v>
      </c>
      <c r="G55" t="str">
        <f t="shared" si="2"/>
        <v>-</v>
      </c>
    </row>
    <row r="56" spans="3:7" x14ac:dyDescent="0.15">
      <c r="C56" s="26" t="s">
        <v>71</v>
      </c>
      <c r="D56">
        <f>IF(COUNTIF(Inputs!J:J, C56)=0,0, 1)</f>
        <v>0</v>
      </c>
      <c r="E56">
        <f>SUM(D$6:D56)*D56</f>
        <v>0</v>
      </c>
      <c r="F56">
        <f t="shared" si="1"/>
        <v>51</v>
      </c>
      <c r="G56" t="str">
        <f t="shared" si="2"/>
        <v>-</v>
      </c>
    </row>
    <row r="57" spans="3:7" x14ac:dyDescent="0.15">
      <c r="C57" s="26" t="s">
        <v>72</v>
      </c>
      <c r="D57">
        <f>IF(COUNTIF(Inputs!J:J, C57)=0,0, 1)</f>
        <v>0</v>
      </c>
      <c r="E57">
        <f>SUM(D$6:D57)*D57</f>
        <v>0</v>
      </c>
      <c r="F57">
        <f t="shared" si="1"/>
        <v>52</v>
      </c>
      <c r="G57" t="str">
        <f t="shared" si="2"/>
        <v>-</v>
      </c>
    </row>
    <row r="58" spans="3:7" x14ac:dyDescent="0.15">
      <c r="C58" s="26" t="s">
        <v>73</v>
      </c>
      <c r="D58">
        <f>IF(COUNTIF(Inputs!J:J, C58)=0,0, 1)</f>
        <v>0</v>
      </c>
      <c r="E58">
        <f>SUM(D$6:D58)*D58</f>
        <v>0</v>
      </c>
      <c r="F58">
        <f t="shared" si="1"/>
        <v>53</v>
      </c>
      <c r="G58" t="str">
        <f t="shared" si="2"/>
        <v>-</v>
      </c>
    </row>
    <row r="59" spans="3:7" x14ac:dyDescent="0.15">
      <c r="C59" s="26" t="s">
        <v>74</v>
      </c>
      <c r="D59">
        <f>IF(COUNTIF(Inputs!J:J, C59)=0,0, 1)</f>
        <v>0</v>
      </c>
      <c r="E59">
        <f>SUM(D$6:D59)*D59</f>
        <v>0</v>
      </c>
      <c r="F59">
        <f t="shared" si="1"/>
        <v>54</v>
      </c>
      <c r="G59" t="str">
        <f t="shared" si="2"/>
        <v>-</v>
      </c>
    </row>
    <row r="60" spans="3:7" x14ac:dyDescent="0.15">
      <c r="C60" s="26" t="s">
        <v>75</v>
      </c>
      <c r="D60">
        <f>IF(COUNTIF(Inputs!J:J, C60)=0,0, 1)</f>
        <v>0</v>
      </c>
      <c r="E60">
        <f>SUM(D$6:D60)*D60</f>
        <v>0</v>
      </c>
      <c r="F60">
        <f t="shared" si="1"/>
        <v>55</v>
      </c>
      <c r="G60" t="str">
        <f t="shared" si="2"/>
        <v>-</v>
      </c>
    </row>
    <row r="61" spans="3:7" x14ac:dyDescent="0.15">
      <c r="C61" s="26" t="s">
        <v>76</v>
      </c>
      <c r="D61">
        <f>IF(COUNTIF(Inputs!J:J, C61)=0,0, 1)</f>
        <v>0</v>
      </c>
      <c r="E61">
        <f>SUM(D$6:D61)*D61</f>
        <v>0</v>
      </c>
      <c r="F61">
        <f t="shared" si="1"/>
        <v>56</v>
      </c>
      <c r="G61" t="str">
        <f t="shared" si="2"/>
        <v>-</v>
      </c>
    </row>
    <row r="62" spans="3:7" x14ac:dyDescent="0.15">
      <c r="C62" s="26" t="s">
        <v>15</v>
      </c>
      <c r="D62">
        <f>IF(COUNTIF(Inputs!J:J, C62)=0,0, 1)</f>
        <v>0</v>
      </c>
      <c r="E62">
        <f>SUM(D$6:D62)*D62</f>
        <v>0</v>
      </c>
      <c r="F62">
        <f t="shared" si="1"/>
        <v>57</v>
      </c>
      <c r="G62" t="str">
        <f t="shared" si="2"/>
        <v>-</v>
      </c>
    </row>
    <row r="63" spans="3:7" x14ac:dyDescent="0.15">
      <c r="C63" s="26" t="s">
        <v>77</v>
      </c>
      <c r="D63">
        <f>IF(COUNTIF(Inputs!J:J, C63)=0,0, 1)</f>
        <v>0</v>
      </c>
      <c r="E63">
        <f>SUM(D$6:D63)*D63</f>
        <v>0</v>
      </c>
      <c r="F63">
        <f t="shared" si="1"/>
        <v>58</v>
      </c>
      <c r="G63" t="str">
        <f t="shared" si="2"/>
        <v>-</v>
      </c>
    </row>
    <row r="64" spans="3:7" x14ac:dyDescent="0.15">
      <c r="C64" s="26" t="s">
        <v>78</v>
      </c>
      <c r="D64">
        <f>IF(COUNTIF(Inputs!J:J, C64)=0,0, 1)</f>
        <v>0</v>
      </c>
      <c r="E64">
        <f>SUM(D$6:D64)*D64</f>
        <v>0</v>
      </c>
      <c r="F64">
        <f t="shared" si="1"/>
        <v>59</v>
      </c>
      <c r="G64" t="str">
        <f t="shared" si="2"/>
        <v>-</v>
      </c>
    </row>
    <row r="65" spans="3:7" x14ac:dyDescent="0.15">
      <c r="C65" s="26" t="s">
        <v>79</v>
      </c>
      <c r="D65">
        <f>IF(COUNTIF(Inputs!J:J, C65)=0,0, 1)</f>
        <v>0</v>
      </c>
      <c r="E65">
        <f>SUM(D$6:D65)*D65</f>
        <v>0</v>
      </c>
      <c r="F65">
        <f t="shared" si="1"/>
        <v>60</v>
      </c>
      <c r="G65" t="str">
        <f t="shared" si="2"/>
        <v>-</v>
      </c>
    </row>
    <row r="66" spans="3:7" x14ac:dyDescent="0.15">
      <c r="C66" s="26" t="s">
        <v>80</v>
      </c>
      <c r="D66">
        <f>IF(COUNTIF(Inputs!J:J, C66)=0,0, 1)</f>
        <v>0</v>
      </c>
      <c r="E66">
        <f>SUM(D$6:D66)*D66</f>
        <v>0</v>
      </c>
      <c r="F66">
        <f t="shared" si="1"/>
        <v>61</v>
      </c>
      <c r="G66" t="str">
        <f t="shared" si="2"/>
        <v>-</v>
      </c>
    </row>
    <row r="67" spans="3:7" x14ac:dyDescent="0.15">
      <c r="C67" s="26" t="s">
        <v>81</v>
      </c>
      <c r="D67">
        <f>IF(COUNTIF(Inputs!J:J, C67)=0,0, 1)</f>
        <v>0</v>
      </c>
      <c r="E67">
        <f>SUM(D$6:D67)*D67</f>
        <v>0</v>
      </c>
      <c r="F67">
        <f t="shared" si="1"/>
        <v>62</v>
      </c>
      <c r="G67" t="str">
        <f t="shared" si="2"/>
        <v>-</v>
      </c>
    </row>
    <row r="68" spans="3:7" x14ac:dyDescent="0.15">
      <c r="C68" s="26" t="s">
        <v>82</v>
      </c>
      <c r="D68">
        <f>IF(COUNTIF(Inputs!J:J, C68)=0,0, 1)</f>
        <v>0</v>
      </c>
      <c r="E68">
        <f>SUM(D$6:D68)*D68</f>
        <v>0</v>
      </c>
      <c r="F68">
        <f t="shared" si="1"/>
        <v>63</v>
      </c>
      <c r="G68" t="str">
        <f t="shared" si="2"/>
        <v>-</v>
      </c>
    </row>
    <row r="69" spans="3:7" x14ac:dyDescent="0.15">
      <c r="C69" s="26" t="s">
        <v>83</v>
      </c>
      <c r="D69">
        <f>IF(COUNTIF(Inputs!J:J, C69)=0,0, 1)</f>
        <v>0</v>
      </c>
      <c r="E69">
        <f>SUM(D$6:D69)*D69</f>
        <v>0</v>
      </c>
      <c r="F69">
        <f t="shared" si="1"/>
        <v>64</v>
      </c>
      <c r="G69" t="str">
        <f t="shared" si="2"/>
        <v>-</v>
      </c>
    </row>
    <row r="70" spans="3:7" x14ac:dyDescent="0.15">
      <c r="C70" s="26" t="s">
        <v>84</v>
      </c>
      <c r="D70">
        <f>IF(COUNTIF(Inputs!J:J, C70)=0,0, 1)</f>
        <v>0</v>
      </c>
      <c r="E70">
        <f>SUM(D$6:D70)*D70</f>
        <v>0</v>
      </c>
      <c r="F70">
        <f t="shared" si="1"/>
        <v>65</v>
      </c>
      <c r="G70" t="str">
        <f t="shared" ref="G70:G101" si="3">_xlfn.IFNA(INDEX(Countries, MATCH(F70, $E$6:$E$192, FALSE)), "-")</f>
        <v>-</v>
      </c>
    </row>
    <row r="71" spans="3:7" x14ac:dyDescent="0.15">
      <c r="C71" s="26" t="s">
        <v>85</v>
      </c>
      <c r="D71">
        <f>IF(COUNTIF(Inputs!J:J, C71)=0,0, 1)</f>
        <v>0</v>
      </c>
      <c r="E71">
        <f>SUM(D$6:D71)*D71</f>
        <v>0</v>
      </c>
      <c r="F71">
        <f t="shared" ref="F71:F134" si="4">F70+1</f>
        <v>66</v>
      </c>
      <c r="G71" t="str">
        <f t="shared" si="3"/>
        <v>-</v>
      </c>
    </row>
    <row r="72" spans="3:7" x14ac:dyDescent="0.15">
      <c r="C72" s="26" t="s">
        <v>86</v>
      </c>
      <c r="D72">
        <f>IF(COUNTIF(Inputs!J:J, C72)=0,0, 1)</f>
        <v>0</v>
      </c>
      <c r="E72">
        <f>SUM(D$6:D72)*D72</f>
        <v>0</v>
      </c>
      <c r="F72">
        <f t="shared" si="4"/>
        <v>67</v>
      </c>
      <c r="G72" t="str">
        <f t="shared" si="3"/>
        <v>-</v>
      </c>
    </row>
    <row r="73" spans="3:7" x14ac:dyDescent="0.15">
      <c r="C73" s="26" t="s">
        <v>87</v>
      </c>
      <c r="D73">
        <f>IF(COUNTIF(Inputs!J:J, C73)=0,0, 1)</f>
        <v>0</v>
      </c>
      <c r="E73">
        <f>SUM(D$6:D73)*D73</f>
        <v>0</v>
      </c>
      <c r="F73">
        <f t="shared" si="4"/>
        <v>68</v>
      </c>
      <c r="G73" t="str">
        <f t="shared" si="3"/>
        <v>-</v>
      </c>
    </row>
    <row r="74" spans="3:7" x14ac:dyDescent="0.15">
      <c r="C74" s="26" t="s">
        <v>88</v>
      </c>
      <c r="D74">
        <f>IF(COUNTIF(Inputs!J:J, C74)=0,0, 1)</f>
        <v>0</v>
      </c>
      <c r="E74">
        <f>SUM(D$6:D74)*D74</f>
        <v>0</v>
      </c>
      <c r="F74">
        <f t="shared" si="4"/>
        <v>69</v>
      </c>
      <c r="G74" t="str">
        <f t="shared" si="3"/>
        <v>-</v>
      </c>
    </row>
    <row r="75" spans="3:7" x14ac:dyDescent="0.15">
      <c r="C75" s="26" t="s">
        <v>89</v>
      </c>
      <c r="D75">
        <f>IF(COUNTIF(Inputs!J:J, C75)=0,0, 1)</f>
        <v>0</v>
      </c>
      <c r="E75">
        <f>SUM(D$6:D75)*D75</f>
        <v>0</v>
      </c>
      <c r="F75">
        <f t="shared" si="4"/>
        <v>70</v>
      </c>
      <c r="G75" t="str">
        <f t="shared" si="3"/>
        <v>-</v>
      </c>
    </row>
    <row r="76" spans="3:7" x14ac:dyDescent="0.15">
      <c r="C76" s="26" t="s">
        <v>90</v>
      </c>
      <c r="D76">
        <f>IF(COUNTIF(Inputs!J:J, C76)=0,0, 1)</f>
        <v>0</v>
      </c>
      <c r="E76">
        <f>SUM(D$6:D76)*D76</f>
        <v>0</v>
      </c>
      <c r="F76">
        <f t="shared" si="4"/>
        <v>71</v>
      </c>
      <c r="G76" t="str">
        <f t="shared" si="3"/>
        <v>-</v>
      </c>
    </row>
    <row r="77" spans="3:7" x14ac:dyDescent="0.15">
      <c r="C77" s="26" t="s">
        <v>91</v>
      </c>
      <c r="D77">
        <f>IF(COUNTIF(Inputs!J:J, C77)=0,0, 1)</f>
        <v>0</v>
      </c>
      <c r="E77">
        <f>SUM(D$6:D77)*D77</f>
        <v>0</v>
      </c>
      <c r="F77">
        <f t="shared" si="4"/>
        <v>72</v>
      </c>
      <c r="G77" t="str">
        <f t="shared" si="3"/>
        <v>-</v>
      </c>
    </row>
    <row r="78" spans="3:7" x14ac:dyDescent="0.15">
      <c r="C78" s="26" t="s">
        <v>92</v>
      </c>
      <c r="D78">
        <f>IF(COUNTIF(Inputs!J:J, C78)=0,0, 1)</f>
        <v>0</v>
      </c>
      <c r="E78">
        <f>SUM(D$6:D78)*D78</f>
        <v>0</v>
      </c>
      <c r="F78">
        <f t="shared" si="4"/>
        <v>73</v>
      </c>
      <c r="G78" t="str">
        <f t="shared" si="3"/>
        <v>-</v>
      </c>
    </row>
    <row r="79" spans="3:7" x14ac:dyDescent="0.15">
      <c r="C79" s="26" t="s">
        <v>93</v>
      </c>
      <c r="D79">
        <f>IF(COUNTIF(Inputs!J:J, C79)=0,0, 1)</f>
        <v>0</v>
      </c>
      <c r="E79">
        <f>SUM(D$6:D79)*D79</f>
        <v>0</v>
      </c>
      <c r="F79">
        <f t="shared" si="4"/>
        <v>74</v>
      </c>
      <c r="G79" t="str">
        <f t="shared" si="3"/>
        <v>-</v>
      </c>
    </row>
    <row r="80" spans="3:7" x14ac:dyDescent="0.15">
      <c r="C80" s="26" t="s">
        <v>94</v>
      </c>
      <c r="D80">
        <f>IF(COUNTIF(Inputs!J:J, C80)=0,0, 1)</f>
        <v>0</v>
      </c>
      <c r="E80">
        <f>SUM(D$6:D80)*D80</f>
        <v>0</v>
      </c>
      <c r="F80">
        <f t="shared" si="4"/>
        <v>75</v>
      </c>
      <c r="G80" t="str">
        <f t="shared" si="3"/>
        <v>-</v>
      </c>
    </row>
    <row r="81" spans="3:7" x14ac:dyDescent="0.15">
      <c r="C81" s="26" t="s">
        <v>95</v>
      </c>
      <c r="D81">
        <f>IF(COUNTIF(Inputs!J:J, C81)=0,0, 1)</f>
        <v>0</v>
      </c>
      <c r="E81">
        <f>SUM(D$6:D81)*D81</f>
        <v>0</v>
      </c>
      <c r="F81">
        <f t="shared" si="4"/>
        <v>76</v>
      </c>
      <c r="G81" t="str">
        <f t="shared" si="3"/>
        <v>-</v>
      </c>
    </row>
    <row r="82" spans="3:7" x14ac:dyDescent="0.15">
      <c r="C82" s="26" t="s">
        <v>96</v>
      </c>
      <c r="D82">
        <f>IF(COUNTIF(Inputs!J:J, C82)=0,0, 1)</f>
        <v>0</v>
      </c>
      <c r="E82">
        <f>SUM(D$6:D82)*D82</f>
        <v>0</v>
      </c>
      <c r="F82">
        <f t="shared" si="4"/>
        <v>77</v>
      </c>
      <c r="G82" t="str">
        <f t="shared" si="3"/>
        <v>-</v>
      </c>
    </row>
    <row r="83" spans="3:7" x14ac:dyDescent="0.15">
      <c r="C83" s="26" t="s">
        <v>97</v>
      </c>
      <c r="D83">
        <f>IF(COUNTIF(Inputs!J:J, C83)=0,0, 1)</f>
        <v>0</v>
      </c>
      <c r="E83">
        <f>SUM(D$6:D83)*D83</f>
        <v>0</v>
      </c>
      <c r="F83">
        <f t="shared" si="4"/>
        <v>78</v>
      </c>
      <c r="G83" t="str">
        <f t="shared" si="3"/>
        <v>-</v>
      </c>
    </row>
    <row r="84" spans="3:7" x14ac:dyDescent="0.15">
      <c r="C84" s="26" t="s">
        <v>98</v>
      </c>
      <c r="D84">
        <f>IF(COUNTIF(Inputs!J:J, C84)=0,0, 1)</f>
        <v>0</v>
      </c>
      <c r="E84">
        <f>SUM(D$6:D84)*D84</f>
        <v>0</v>
      </c>
      <c r="F84">
        <f t="shared" si="4"/>
        <v>79</v>
      </c>
      <c r="G84" t="str">
        <f t="shared" si="3"/>
        <v>-</v>
      </c>
    </row>
    <row r="85" spans="3:7" x14ac:dyDescent="0.15">
      <c r="C85" s="26" t="s">
        <v>99</v>
      </c>
      <c r="D85">
        <f>IF(COUNTIF(Inputs!J:J, C85)=0,0, 1)</f>
        <v>0</v>
      </c>
      <c r="E85">
        <f>SUM(D$6:D85)*D85</f>
        <v>0</v>
      </c>
      <c r="F85">
        <f t="shared" si="4"/>
        <v>80</v>
      </c>
      <c r="G85" t="str">
        <f t="shared" si="3"/>
        <v>-</v>
      </c>
    </row>
    <row r="86" spans="3:7" x14ac:dyDescent="0.15">
      <c r="C86" s="26" t="s">
        <v>100</v>
      </c>
      <c r="D86">
        <f>IF(COUNTIF(Inputs!J:J, C86)=0,0, 1)</f>
        <v>0</v>
      </c>
      <c r="E86">
        <f>SUM(D$6:D86)*D86</f>
        <v>0</v>
      </c>
      <c r="F86">
        <f t="shared" si="4"/>
        <v>81</v>
      </c>
      <c r="G86" t="str">
        <f t="shared" si="3"/>
        <v>-</v>
      </c>
    </row>
    <row r="87" spans="3:7" x14ac:dyDescent="0.15">
      <c r="C87" s="26" t="s">
        <v>101</v>
      </c>
      <c r="D87">
        <f>IF(COUNTIF(Inputs!J:J, C87)=0,0, 1)</f>
        <v>0</v>
      </c>
      <c r="E87">
        <f>SUM(D$6:D87)*D87</f>
        <v>0</v>
      </c>
      <c r="F87">
        <f t="shared" si="4"/>
        <v>82</v>
      </c>
      <c r="G87" t="str">
        <f t="shared" si="3"/>
        <v>-</v>
      </c>
    </row>
    <row r="88" spans="3:7" x14ac:dyDescent="0.15">
      <c r="C88" s="26" t="s">
        <v>102</v>
      </c>
      <c r="D88">
        <f>IF(COUNTIF(Inputs!J:J, C88)=0,0, 1)</f>
        <v>0</v>
      </c>
      <c r="E88">
        <f>SUM(D$6:D88)*D88</f>
        <v>0</v>
      </c>
      <c r="F88">
        <f t="shared" si="4"/>
        <v>83</v>
      </c>
      <c r="G88" t="str">
        <f t="shared" si="3"/>
        <v>-</v>
      </c>
    </row>
    <row r="89" spans="3:7" x14ac:dyDescent="0.15">
      <c r="C89" s="26" t="s">
        <v>103</v>
      </c>
      <c r="D89">
        <f>IF(COUNTIF(Inputs!J:J, C89)=0,0, 1)</f>
        <v>0</v>
      </c>
      <c r="E89">
        <f>SUM(D$6:D89)*D89</f>
        <v>0</v>
      </c>
      <c r="F89">
        <f t="shared" si="4"/>
        <v>84</v>
      </c>
      <c r="G89" t="str">
        <f t="shared" si="3"/>
        <v>-</v>
      </c>
    </row>
    <row r="90" spans="3:7" x14ac:dyDescent="0.15">
      <c r="C90" s="26" t="s">
        <v>104</v>
      </c>
      <c r="D90">
        <f>IF(COUNTIF(Inputs!J:J, C90)=0,0, 1)</f>
        <v>0</v>
      </c>
      <c r="E90">
        <f>SUM(D$6:D90)*D90</f>
        <v>0</v>
      </c>
      <c r="F90">
        <f t="shared" si="4"/>
        <v>85</v>
      </c>
      <c r="G90" t="str">
        <f t="shared" si="3"/>
        <v>-</v>
      </c>
    </row>
    <row r="91" spans="3:7" x14ac:dyDescent="0.15">
      <c r="C91" s="26" t="s">
        <v>105</v>
      </c>
      <c r="D91">
        <f>IF(COUNTIF(Inputs!J:J, C91)=0,0, 1)</f>
        <v>0</v>
      </c>
      <c r="E91">
        <f>SUM(D$6:D91)*D91</f>
        <v>0</v>
      </c>
      <c r="F91">
        <f t="shared" si="4"/>
        <v>86</v>
      </c>
      <c r="G91" t="str">
        <f t="shared" si="3"/>
        <v>-</v>
      </c>
    </row>
    <row r="92" spans="3:7" x14ac:dyDescent="0.15">
      <c r="C92" s="26" t="s">
        <v>106</v>
      </c>
      <c r="D92">
        <f>IF(COUNTIF(Inputs!J:J, C92)=0,0, 1)</f>
        <v>0</v>
      </c>
      <c r="E92">
        <f>SUM(D$6:D92)*D92</f>
        <v>0</v>
      </c>
      <c r="F92">
        <f t="shared" si="4"/>
        <v>87</v>
      </c>
      <c r="G92" t="str">
        <f t="shared" si="3"/>
        <v>-</v>
      </c>
    </row>
    <row r="93" spans="3:7" x14ac:dyDescent="0.15">
      <c r="C93" s="26" t="s">
        <v>107</v>
      </c>
      <c r="D93">
        <f>IF(COUNTIF(Inputs!J:J, C93)=0,0, 1)</f>
        <v>0</v>
      </c>
      <c r="E93">
        <f>SUM(D$6:D93)*D93</f>
        <v>0</v>
      </c>
      <c r="F93">
        <f t="shared" si="4"/>
        <v>88</v>
      </c>
      <c r="G93" t="str">
        <f t="shared" si="3"/>
        <v>-</v>
      </c>
    </row>
    <row r="94" spans="3:7" x14ac:dyDescent="0.15">
      <c r="C94" s="26" t="s">
        <v>108</v>
      </c>
      <c r="D94">
        <f>IF(COUNTIF(Inputs!J:J, C94)=0,0, 1)</f>
        <v>0</v>
      </c>
      <c r="E94">
        <f>SUM(D$6:D94)*D94</f>
        <v>0</v>
      </c>
      <c r="F94">
        <f t="shared" si="4"/>
        <v>89</v>
      </c>
      <c r="G94" t="str">
        <f t="shared" si="3"/>
        <v>-</v>
      </c>
    </row>
    <row r="95" spans="3:7" x14ac:dyDescent="0.15">
      <c r="C95" s="26" t="s">
        <v>109</v>
      </c>
      <c r="D95">
        <f>IF(COUNTIF(Inputs!J:J, C95)=0,0, 1)</f>
        <v>0</v>
      </c>
      <c r="E95">
        <f>SUM(D$6:D95)*D95</f>
        <v>0</v>
      </c>
      <c r="F95">
        <f t="shared" si="4"/>
        <v>90</v>
      </c>
      <c r="G95" t="str">
        <f t="shared" si="3"/>
        <v>-</v>
      </c>
    </row>
    <row r="96" spans="3:7" x14ac:dyDescent="0.15">
      <c r="C96" s="26" t="s">
        <v>110</v>
      </c>
      <c r="D96">
        <f>IF(COUNTIF(Inputs!J:J, C96)=0,0, 1)</f>
        <v>0</v>
      </c>
      <c r="E96">
        <f>SUM(D$6:D96)*D96</f>
        <v>0</v>
      </c>
      <c r="F96">
        <f t="shared" si="4"/>
        <v>91</v>
      </c>
      <c r="G96" t="str">
        <f t="shared" si="3"/>
        <v>-</v>
      </c>
    </row>
    <row r="97" spans="3:7" x14ac:dyDescent="0.15">
      <c r="C97" s="26" t="s">
        <v>111</v>
      </c>
      <c r="D97">
        <f>IF(COUNTIF(Inputs!J:J, C97)=0,0, 1)</f>
        <v>0</v>
      </c>
      <c r="E97">
        <f>SUM(D$6:D97)*D97</f>
        <v>0</v>
      </c>
      <c r="F97">
        <f t="shared" si="4"/>
        <v>92</v>
      </c>
      <c r="G97" t="str">
        <f t="shared" si="3"/>
        <v>-</v>
      </c>
    </row>
    <row r="98" spans="3:7" x14ac:dyDescent="0.15">
      <c r="C98" s="26" t="s">
        <v>112</v>
      </c>
      <c r="D98">
        <f>IF(COUNTIF(Inputs!J:J, C98)=0,0, 1)</f>
        <v>0</v>
      </c>
      <c r="E98">
        <f>SUM(D$6:D98)*D98</f>
        <v>0</v>
      </c>
      <c r="F98">
        <f t="shared" si="4"/>
        <v>93</v>
      </c>
      <c r="G98" t="str">
        <f t="shared" si="3"/>
        <v>-</v>
      </c>
    </row>
    <row r="99" spans="3:7" x14ac:dyDescent="0.15">
      <c r="C99" s="26" t="s">
        <v>113</v>
      </c>
      <c r="D99">
        <f>IF(COUNTIF(Inputs!J:J, C99)=0,0, 1)</f>
        <v>0</v>
      </c>
      <c r="E99">
        <f>SUM(D$6:D99)*D99</f>
        <v>0</v>
      </c>
      <c r="F99">
        <f t="shared" si="4"/>
        <v>94</v>
      </c>
      <c r="G99" t="str">
        <f t="shared" si="3"/>
        <v>-</v>
      </c>
    </row>
    <row r="100" spans="3:7" x14ac:dyDescent="0.15">
      <c r="C100" s="26" t="s">
        <v>114</v>
      </c>
      <c r="D100">
        <f>IF(COUNTIF(Inputs!J:J, C100)=0,0, 1)</f>
        <v>0</v>
      </c>
      <c r="E100">
        <f>SUM(D$6:D100)*D100</f>
        <v>0</v>
      </c>
      <c r="F100">
        <f t="shared" si="4"/>
        <v>95</v>
      </c>
      <c r="G100" t="str">
        <f t="shared" si="3"/>
        <v>-</v>
      </c>
    </row>
    <row r="101" spans="3:7" x14ac:dyDescent="0.15">
      <c r="C101" s="26" t="s">
        <v>115</v>
      </c>
      <c r="D101">
        <f>IF(COUNTIF(Inputs!J:J, C101)=0,0, 1)</f>
        <v>0</v>
      </c>
      <c r="E101">
        <f>SUM(D$6:D101)*D101</f>
        <v>0</v>
      </c>
      <c r="F101">
        <f t="shared" si="4"/>
        <v>96</v>
      </c>
      <c r="G101" t="str">
        <f t="shared" si="3"/>
        <v>-</v>
      </c>
    </row>
    <row r="102" spans="3:7" x14ac:dyDescent="0.15">
      <c r="C102" s="26" t="s">
        <v>116</v>
      </c>
      <c r="D102">
        <f>IF(COUNTIF(Inputs!J:J, C102)=0,0, 1)</f>
        <v>0</v>
      </c>
      <c r="E102">
        <f>SUM(D$6:D102)*D102</f>
        <v>0</v>
      </c>
      <c r="F102">
        <f t="shared" si="4"/>
        <v>97</v>
      </c>
      <c r="G102" t="str">
        <f t="shared" ref="G102:G133" si="5">_xlfn.IFNA(INDEX(Countries, MATCH(F102, $E$6:$E$192, FALSE)), "-")</f>
        <v>-</v>
      </c>
    </row>
    <row r="103" spans="3:7" x14ac:dyDescent="0.15">
      <c r="C103" s="26" t="s">
        <v>117</v>
      </c>
      <c r="D103">
        <f>IF(COUNTIF(Inputs!J:J, C103)=0,0, 1)</f>
        <v>0</v>
      </c>
      <c r="E103">
        <f>SUM(D$6:D103)*D103</f>
        <v>0</v>
      </c>
      <c r="F103">
        <f t="shared" si="4"/>
        <v>98</v>
      </c>
      <c r="G103" t="str">
        <f t="shared" si="5"/>
        <v>-</v>
      </c>
    </row>
    <row r="104" spans="3:7" x14ac:dyDescent="0.15">
      <c r="C104" s="26" t="s">
        <v>118</v>
      </c>
      <c r="D104">
        <f>IF(COUNTIF(Inputs!J:J, C104)=0,0, 1)</f>
        <v>0</v>
      </c>
      <c r="E104">
        <f>SUM(D$6:D104)*D104</f>
        <v>0</v>
      </c>
      <c r="F104">
        <f t="shared" si="4"/>
        <v>99</v>
      </c>
      <c r="G104" t="str">
        <f t="shared" si="5"/>
        <v>-</v>
      </c>
    </row>
    <row r="105" spans="3:7" x14ac:dyDescent="0.15">
      <c r="C105" s="26" t="s">
        <v>119</v>
      </c>
      <c r="D105">
        <f>IF(COUNTIF(Inputs!J:J, C105)=0,0, 1)</f>
        <v>0</v>
      </c>
      <c r="E105">
        <f>SUM(D$6:D105)*D105</f>
        <v>0</v>
      </c>
      <c r="F105">
        <f t="shared" si="4"/>
        <v>100</v>
      </c>
      <c r="G105" t="str">
        <f t="shared" si="5"/>
        <v>-</v>
      </c>
    </row>
    <row r="106" spans="3:7" x14ac:dyDescent="0.15">
      <c r="C106" s="26" t="s">
        <v>120</v>
      </c>
      <c r="D106">
        <f>IF(COUNTIF(Inputs!J:J, C106)=0,0, 1)</f>
        <v>0</v>
      </c>
      <c r="E106">
        <f>SUM(D$6:D106)*D106</f>
        <v>0</v>
      </c>
      <c r="F106">
        <f t="shared" si="4"/>
        <v>101</v>
      </c>
      <c r="G106" t="str">
        <f t="shared" si="5"/>
        <v>-</v>
      </c>
    </row>
    <row r="107" spans="3:7" x14ac:dyDescent="0.15">
      <c r="C107" s="26" t="s">
        <v>121</v>
      </c>
      <c r="D107">
        <f>IF(COUNTIF(Inputs!J:J, C107)=0,0, 1)</f>
        <v>0</v>
      </c>
      <c r="E107">
        <f>SUM(D$6:D107)*D107</f>
        <v>0</v>
      </c>
      <c r="F107">
        <f t="shared" si="4"/>
        <v>102</v>
      </c>
      <c r="G107" t="str">
        <f t="shared" si="5"/>
        <v>-</v>
      </c>
    </row>
    <row r="108" spans="3:7" x14ac:dyDescent="0.15">
      <c r="C108" s="26" t="s">
        <v>122</v>
      </c>
      <c r="D108">
        <f>IF(COUNTIF(Inputs!J:J, C108)=0,0, 1)</f>
        <v>0</v>
      </c>
      <c r="E108">
        <f>SUM(D$6:D108)*D108</f>
        <v>0</v>
      </c>
      <c r="F108">
        <f t="shared" si="4"/>
        <v>103</v>
      </c>
      <c r="G108" t="str">
        <f t="shared" si="5"/>
        <v>-</v>
      </c>
    </row>
    <row r="109" spans="3:7" x14ac:dyDescent="0.15">
      <c r="C109" s="26" t="s">
        <v>123</v>
      </c>
      <c r="D109">
        <f>IF(COUNTIF(Inputs!J:J, C109)=0,0, 1)</f>
        <v>0</v>
      </c>
      <c r="E109">
        <f>SUM(D$6:D109)*D109</f>
        <v>0</v>
      </c>
      <c r="F109">
        <f t="shared" si="4"/>
        <v>104</v>
      </c>
      <c r="G109" t="str">
        <f t="shared" si="5"/>
        <v>-</v>
      </c>
    </row>
    <row r="110" spans="3:7" x14ac:dyDescent="0.15">
      <c r="C110" s="26" t="s">
        <v>124</v>
      </c>
      <c r="D110">
        <f>IF(COUNTIF(Inputs!J:J, C110)=0,0, 1)</f>
        <v>0</v>
      </c>
      <c r="E110">
        <f>SUM(D$6:D110)*D110</f>
        <v>0</v>
      </c>
      <c r="F110">
        <f t="shared" si="4"/>
        <v>105</v>
      </c>
      <c r="G110" t="str">
        <f t="shared" si="5"/>
        <v>-</v>
      </c>
    </row>
    <row r="111" spans="3:7" x14ac:dyDescent="0.15">
      <c r="C111" s="26" t="s">
        <v>125</v>
      </c>
      <c r="D111">
        <f>IF(COUNTIF(Inputs!J:J, C111)=0,0, 1)</f>
        <v>0</v>
      </c>
      <c r="E111">
        <f>SUM(D$6:D111)*D111</f>
        <v>0</v>
      </c>
      <c r="F111">
        <f t="shared" si="4"/>
        <v>106</v>
      </c>
      <c r="G111" t="str">
        <f t="shared" si="5"/>
        <v>-</v>
      </c>
    </row>
    <row r="112" spans="3:7" x14ac:dyDescent="0.15">
      <c r="C112" s="26" t="s">
        <v>126</v>
      </c>
      <c r="D112">
        <f>IF(COUNTIF(Inputs!J:J, C112)=0,0, 1)</f>
        <v>0</v>
      </c>
      <c r="E112">
        <f>SUM(D$6:D112)*D112</f>
        <v>0</v>
      </c>
      <c r="F112">
        <f t="shared" si="4"/>
        <v>107</v>
      </c>
      <c r="G112" t="str">
        <f t="shared" si="5"/>
        <v>-</v>
      </c>
    </row>
    <row r="113" spans="3:7" x14ac:dyDescent="0.15">
      <c r="C113" s="26" t="s">
        <v>127</v>
      </c>
      <c r="D113">
        <f>IF(COUNTIF(Inputs!J:J, C113)=0,0, 1)</f>
        <v>0</v>
      </c>
      <c r="E113">
        <f>SUM(D$6:D113)*D113</f>
        <v>0</v>
      </c>
      <c r="F113">
        <f t="shared" si="4"/>
        <v>108</v>
      </c>
      <c r="G113" t="str">
        <f t="shared" si="5"/>
        <v>-</v>
      </c>
    </row>
    <row r="114" spans="3:7" x14ac:dyDescent="0.15">
      <c r="C114" s="26" t="s">
        <v>128</v>
      </c>
      <c r="D114">
        <f>IF(COUNTIF(Inputs!J:J, C114)=0,0, 1)</f>
        <v>0</v>
      </c>
      <c r="E114">
        <f>SUM(D$6:D114)*D114</f>
        <v>0</v>
      </c>
      <c r="F114">
        <f t="shared" si="4"/>
        <v>109</v>
      </c>
      <c r="G114" t="str">
        <f t="shared" si="5"/>
        <v>-</v>
      </c>
    </row>
    <row r="115" spans="3:7" x14ac:dyDescent="0.15">
      <c r="C115" s="26" t="s">
        <v>129</v>
      </c>
      <c r="D115">
        <f>IF(COUNTIF(Inputs!J:J, C115)=0,0, 1)</f>
        <v>0</v>
      </c>
      <c r="E115">
        <f>SUM(D$6:D115)*D115</f>
        <v>0</v>
      </c>
      <c r="F115">
        <f t="shared" si="4"/>
        <v>110</v>
      </c>
      <c r="G115" t="str">
        <f t="shared" si="5"/>
        <v>-</v>
      </c>
    </row>
    <row r="116" spans="3:7" x14ac:dyDescent="0.15">
      <c r="C116" s="26" t="s">
        <v>130</v>
      </c>
      <c r="D116">
        <f>IF(COUNTIF(Inputs!J:J, C116)=0,0, 1)</f>
        <v>0</v>
      </c>
      <c r="E116">
        <f>SUM(D$6:D116)*D116</f>
        <v>0</v>
      </c>
      <c r="F116">
        <f t="shared" si="4"/>
        <v>111</v>
      </c>
      <c r="G116" t="str">
        <f t="shared" si="5"/>
        <v>-</v>
      </c>
    </row>
    <row r="117" spans="3:7" x14ac:dyDescent="0.15">
      <c r="C117" s="26" t="s">
        <v>131</v>
      </c>
      <c r="D117">
        <f>IF(COUNTIF(Inputs!J:J, C117)=0,0, 1)</f>
        <v>0</v>
      </c>
      <c r="E117">
        <f>SUM(D$6:D117)*D117</f>
        <v>0</v>
      </c>
      <c r="F117">
        <f t="shared" si="4"/>
        <v>112</v>
      </c>
      <c r="G117" t="str">
        <f t="shared" si="5"/>
        <v>-</v>
      </c>
    </row>
    <row r="118" spans="3:7" x14ac:dyDescent="0.15">
      <c r="C118" s="26" t="s">
        <v>132</v>
      </c>
      <c r="D118">
        <f>IF(COUNTIF(Inputs!J:J, C118)=0,0, 1)</f>
        <v>0</v>
      </c>
      <c r="E118">
        <f>SUM(D$6:D118)*D118</f>
        <v>0</v>
      </c>
      <c r="F118">
        <f t="shared" si="4"/>
        <v>113</v>
      </c>
      <c r="G118" t="str">
        <f t="shared" si="5"/>
        <v>-</v>
      </c>
    </row>
    <row r="119" spans="3:7" x14ac:dyDescent="0.15">
      <c r="C119" s="26" t="s">
        <v>133</v>
      </c>
      <c r="D119">
        <f>IF(COUNTIF(Inputs!J:J, C119)=0,0, 1)</f>
        <v>0</v>
      </c>
      <c r="E119">
        <f>SUM(D$6:D119)*D119</f>
        <v>0</v>
      </c>
      <c r="F119">
        <f t="shared" si="4"/>
        <v>114</v>
      </c>
      <c r="G119" t="str">
        <f t="shared" si="5"/>
        <v>-</v>
      </c>
    </row>
    <row r="120" spans="3:7" x14ac:dyDescent="0.15">
      <c r="C120" s="26" t="s">
        <v>134</v>
      </c>
      <c r="D120">
        <f>IF(COUNTIF(Inputs!J:J, C120)=0,0, 1)</f>
        <v>0</v>
      </c>
      <c r="E120">
        <f>SUM(D$6:D120)*D120</f>
        <v>0</v>
      </c>
      <c r="F120">
        <f t="shared" si="4"/>
        <v>115</v>
      </c>
      <c r="G120" t="str">
        <f t="shared" si="5"/>
        <v>-</v>
      </c>
    </row>
    <row r="121" spans="3:7" x14ac:dyDescent="0.15">
      <c r="C121" s="26" t="s">
        <v>135</v>
      </c>
      <c r="D121">
        <f>IF(COUNTIF(Inputs!J:J, C121)=0,0, 1)</f>
        <v>0</v>
      </c>
      <c r="E121">
        <f>SUM(D$6:D121)*D121</f>
        <v>0</v>
      </c>
      <c r="F121">
        <f t="shared" si="4"/>
        <v>116</v>
      </c>
      <c r="G121" t="str">
        <f t="shared" si="5"/>
        <v>-</v>
      </c>
    </row>
    <row r="122" spans="3:7" x14ac:dyDescent="0.15">
      <c r="C122" s="26" t="s">
        <v>136</v>
      </c>
      <c r="D122">
        <f>IF(COUNTIF(Inputs!J:J, C122)=0,0, 1)</f>
        <v>0</v>
      </c>
      <c r="E122">
        <f>SUM(D$6:D122)*D122</f>
        <v>0</v>
      </c>
      <c r="F122">
        <f t="shared" si="4"/>
        <v>117</v>
      </c>
      <c r="G122" t="str">
        <f t="shared" si="5"/>
        <v>-</v>
      </c>
    </row>
    <row r="123" spans="3:7" x14ac:dyDescent="0.15">
      <c r="C123" s="26" t="s">
        <v>137</v>
      </c>
      <c r="D123">
        <f>IF(COUNTIF(Inputs!J:J, C123)=0,0, 1)</f>
        <v>0</v>
      </c>
      <c r="E123">
        <f>SUM(D$6:D123)*D123</f>
        <v>0</v>
      </c>
      <c r="F123">
        <f t="shared" si="4"/>
        <v>118</v>
      </c>
      <c r="G123" t="str">
        <f t="shared" si="5"/>
        <v>-</v>
      </c>
    </row>
    <row r="124" spans="3:7" x14ac:dyDescent="0.15">
      <c r="C124" s="26" t="s">
        <v>138</v>
      </c>
      <c r="D124">
        <f>IF(COUNTIF(Inputs!J:J, C124)=0,0, 1)</f>
        <v>0</v>
      </c>
      <c r="E124">
        <f>SUM(D$6:D124)*D124</f>
        <v>0</v>
      </c>
      <c r="F124">
        <f t="shared" si="4"/>
        <v>119</v>
      </c>
      <c r="G124" t="str">
        <f t="shared" si="5"/>
        <v>-</v>
      </c>
    </row>
    <row r="125" spans="3:7" x14ac:dyDescent="0.15">
      <c r="C125" s="26" t="s">
        <v>139</v>
      </c>
      <c r="D125">
        <f>IF(COUNTIF(Inputs!J:J, C125)=0,0, 1)</f>
        <v>0</v>
      </c>
      <c r="E125">
        <f>SUM(D$6:D125)*D125</f>
        <v>0</v>
      </c>
      <c r="F125">
        <f t="shared" si="4"/>
        <v>120</v>
      </c>
      <c r="G125" t="str">
        <f t="shared" si="5"/>
        <v>-</v>
      </c>
    </row>
    <row r="126" spans="3:7" x14ac:dyDescent="0.15">
      <c r="C126" s="26" t="s">
        <v>140</v>
      </c>
      <c r="D126">
        <f>IF(COUNTIF(Inputs!J:J, C126)=0,0, 1)</f>
        <v>0</v>
      </c>
      <c r="E126">
        <f>SUM(D$6:D126)*D126</f>
        <v>0</v>
      </c>
      <c r="F126">
        <f t="shared" si="4"/>
        <v>121</v>
      </c>
      <c r="G126" t="str">
        <f t="shared" si="5"/>
        <v>-</v>
      </c>
    </row>
    <row r="127" spans="3:7" x14ac:dyDescent="0.15">
      <c r="C127" s="26" t="s">
        <v>141</v>
      </c>
      <c r="D127">
        <f>IF(COUNTIF(Inputs!J:J, C127)=0,0, 1)</f>
        <v>0</v>
      </c>
      <c r="E127">
        <f>SUM(D$6:D127)*D127</f>
        <v>0</v>
      </c>
      <c r="F127">
        <f t="shared" si="4"/>
        <v>122</v>
      </c>
      <c r="G127" t="str">
        <f t="shared" si="5"/>
        <v>-</v>
      </c>
    </row>
    <row r="128" spans="3:7" x14ac:dyDescent="0.15">
      <c r="C128" s="26" t="s">
        <v>142</v>
      </c>
      <c r="D128">
        <f>IF(COUNTIF(Inputs!J:J, C128)=0,0, 1)</f>
        <v>0</v>
      </c>
      <c r="E128">
        <f>SUM(D$6:D128)*D128</f>
        <v>0</v>
      </c>
      <c r="F128">
        <f t="shared" si="4"/>
        <v>123</v>
      </c>
      <c r="G128" t="str">
        <f t="shared" si="5"/>
        <v>-</v>
      </c>
    </row>
    <row r="129" spans="3:7" x14ac:dyDescent="0.15">
      <c r="C129" s="26" t="s">
        <v>143</v>
      </c>
      <c r="D129">
        <f>IF(COUNTIF(Inputs!J:J, C129)=0,0, 1)</f>
        <v>0</v>
      </c>
      <c r="E129">
        <f>SUM(D$6:D129)*D129</f>
        <v>0</v>
      </c>
      <c r="F129">
        <f t="shared" si="4"/>
        <v>124</v>
      </c>
      <c r="G129" t="str">
        <f t="shared" si="5"/>
        <v>-</v>
      </c>
    </row>
    <row r="130" spans="3:7" x14ac:dyDescent="0.15">
      <c r="C130" s="26" t="s">
        <v>144</v>
      </c>
      <c r="D130">
        <f>IF(COUNTIF(Inputs!J:J, C130)=0,0, 1)</f>
        <v>0</v>
      </c>
      <c r="E130">
        <f>SUM(D$6:D130)*D130</f>
        <v>0</v>
      </c>
      <c r="F130">
        <f t="shared" si="4"/>
        <v>125</v>
      </c>
      <c r="G130" t="str">
        <f t="shared" si="5"/>
        <v>-</v>
      </c>
    </row>
    <row r="131" spans="3:7" x14ac:dyDescent="0.15">
      <c r="C131" s="26" t="s">
        <v>145</v>
      </c>
      <c r="D131">
        <f>IF(COUNTIF(Inputs!J:J, C131)=0,0, 1)</f>
        <v>0</v>
      </c>
      <c r="E131">
        <f>SUM(D$6:D131)*D131</f>
        <v>0</v>
      </c>
      <c r="F131">
        <f t="shared" si="4"/>
        <v>126</v>
      </c>
      <c r="G131" t="str">
        <f t="shared" si="5"/>
        <v>-</v>
      </c>
    </row>
    <row r="132" spans="3:7" x14ac:dyDescent="0.15">
      <c r="C132" s="26" t="s">
        <v>146</v>
      </c>
      <c r="D132">
        <f>IF(COUNTIF(Inputs!J:J, C132)=0,0, 1)</f>
        <v>0</v>
      </c>
      <c r="E132">
        <f>SUM(D$6:D132)*D132</f>
        <v>0</v>
      </c>
      <c r="F132">
        <f t="shared" si="4"/>
        <v>127</v>
      </c>
      <c r="G132" t="str">
        <f t="shared" si="5"/>
        <v>-</v>
      </c>
    </row>
    <row r="133" spans="3:7" x14ac:dyDescent="0.15">
      <c r="C133" s="26" t="s">
        <v>147</v>
      </c>
      <c r="D133">
        <f>IF(COUNTIF(Inputs!J:J, C133)=0,0, 1)</f>
        <v>0</v>
      </c>
      <c r="E133">
        <f>SUM(D$6:D133)*D133</f>
        <v>0</v>
      </c>
      <c r="F133">
        <f t="shared" si="4"/>
        <v>128</v>
      </c>
      <c r="G133" t="str">
        <f t="shared" si="5"/>
        <v>-</v>
      </c>
    </row>
    <row r="134" spans="3:7" x14ac:dyDescent="0.15">
      <c r="C134" s="26" t="s">
        <v>148</v>
      </c>
      <c r="D134">
        <f>IF(COUNTIF(Inputs!J:J, C134)=0,0, 1)</f>
        <v>0</v>
      </c>
      <c r="E134">
        <f>SUM(D$6:D134)*D134</f>
        <v>0</v>
      </c>
      <c r="F134">
        <f t="shared" si="4"/>
        <v>129</v>
      </c>
      <c r="G134" t="str">
        <f t="shared" ref="G134:G165" si="6">_xlfn.IFNA(INDEX(Countries, MATCH(F134, $E$6:$E$192, FALSE)), "-")</f>
        <v>-</v>
      </c>
    </row>
    <row r="135" spans="3:7" x14ac:dyDescent="0.15">
      <c r="C135" s="26" t="s">
        <v>149</v>
      </c>
      <c r="D135">
        <f>IF(COUNTIF(Inputs!J:J, C135)=0,0, 1)</f>
        <v>0</v>
      </c>
      <c r="E135">
        <f>SUM(D$6:D135)*D135</f>
        <v>0</v>
      </c>
      <c r="F135">
        <f t="shared" ref="F135:F192" si="7">F134+1</f>
        <v>130</v>
      </c>
      <c r="G135" t="str">
        <f t="shared" si="6"/>
        <v>-</v>
      </c>
    </row>
    <row r="136" spans="3:7" x14ac:dyDescent="0.15">
      <c r="C136" s="26" t="s">
        <v>150</v>
      </c>
      <c r="D136">
        <f>IF(COUNTIF(Inputs!J:J, C136)=0,0, 1)</f>
        <v>0</v>
      </c>
      <c r="E136">
        <f>SUM(D$6:D136)*D136</f>
        <v>0</v>
      </c>
      <c r="F136">
        <f t="shared" si="7"/>
        <v>131</v>
      </c>
      <c r="G136" t="str">
        <f t="shared" si="6"/>
        <v>-</v>
      </c>
    </row>
    <row r="137" spans="3:7" x14ac:dyDescent="0.15">
      <c r="C137" s="26" t="s">
        <v>151</v>
      </c>
      <c r="D137">
        <f>IF(COUNTIF(Inputs!J:J, C137)=0,0, 1)</f>
        <v>0</v>
      </c>
      <c r="E137">
        <f>SUM(D$6:D137)*D137</f>
        <v>0</v>
      </c>
      <c r="F137">
        <f t="shared" si="7"/>
        <v>132</v>
      </c>
      <c r="G137" t="str">
        <f t="shared" si="6"/>
        <v>-</v>
      </c>
    </row>
    <row r="138" spans="3:7" x14ac:dyDescent="0.15">
      <c r="C138" s="26" t="s">
        <v>152</v>
      </c>
      <c r="D138">
        <f>IF(COUNTIF(Inputs!J:J, C138)=0,0, 1)</f>
        <v>0</v>
      </c>
      <c r="E138">
        <f>SUM(D$6:D138)*D138</f>
        <v>0</v>
      </c>
      <c r="F138">
        <f t="shared" si="7"/>
        <v>133</v>
      </c>
      <c r="G138" t="str">
        <f t="shared" si="6"/>
        <v>-</v>
      </c>
    </row>
    <row r="139" spans="3:7" x14ac:dyDescent="0.15">
      <c r="C139" s="26" t="s">
        <v>153</v>
      </c>
      <c r="D139">
        <f>IF(COUNTIF(Inputs!J:J, C139)=0,0, 1)</f>
        <v>0</v>
      </c>
      <c r="E139">
        <f>SUM(D$6:D139)*D139</f>
        <v>0</v>
      </c>
      <c r="F139">
        <f t="shared" si="7"/>
        <v>134</v>
      </c>
      <c r="G139" t="str">
        <f t="shared" si="6"/>
        <v>-</v>
      </c>
    </row>
    <row r="140" spans="3:7" x14ac:dyDescent="0.15">
      <c r="C140" s="26" t="s">
        <v>154</v>
      </c>
      <c r="D140">
        <f>IF(COUNTIF(Inputs!J:J, C140)=0,0, 1)</f>
        <v>0</v>
      </c>
      <c r="E140">
        <f>SUM(D$6:D140)*D140</f>
        <v>0</v>
      </c>
      <c r="F140">
        <f t="shared" si="7"/>
        <v>135</v>
      </c>
      <c r="G140" t="str">
        <f t="shared" si="6"/>
        <v>-</v>
      </c>
    </row>
    <row r="141" spans="3:7" x14ac:dyDescent="0.15">
      <c r="C141" s="26" t="s">
        <v>155</v>
      </c>
      <c r="D141">
        <f>IF(COUNTIF(Inputs!J:J, C141)=0,0, 1)</f>
        <v>0</v>
      </c>
      <c r="E141">
        <f>SUM(D$6:D141)*D141</f>
        <v>0</v>
      </c>
      <c r="F141">
        <f t="shared" si="7"/>
        <v>136</v>
      </c>
      <c r="G141" t="str">
        <f t="shared" si="6"/>
        <v>-</v>
      </c>
    </row>
    <row r="142" spans="3:7" x14ac:dyDescent="0.15">
      <c r="C142" s="26" t="s">
        <v>156</v>
      </c>
      <c r="D142">
        <f>IF(COUNTIF(Inputs!J:J, C142)=0,0, 1)</f>
        <v>0</v>
      </c>
      <c r="E142">
        <f>SUM(D$6:D142)*D142</f>
        <v>0</v>
      </c>
      <c r="F142">
        <f t="shared" si="7"/>
        <v>137</v>
      </c>
      <c r="G142" t="str">
        <f t="shared" si="6"/>
        <v>-</v>
      </c>
    </row>
    <row r="143" spans="3:7" x14ac:dyDescent="0.15">
      <c r="C143" s="26" t="s">
        <v>157</v>
      </c>
      <c r="D143">
        <f>IF(COUNTIF(Inputs!J:J, C143)=0,0, 1)</f>
        <v>0</v>
      </c>
      <c r="E143">
        <f>SUM(D$6:D143)*D143</f>
        <v>0</v>
      </c>
      <c r="F143">
        <f t="shared" si="7"/>
        <v>138</v>
      </c>
      <c r="G143" t="str">
        <f t="shared" si="6"/>
        <v>-</v>
      </c>
    </row>
    <row r="144" spans="3:7" x14ac:dyDescent="0.15">
      <c r="C144" s="26" t="s">
        <v>158</v>
      </c>
      <c r="D144">
        <f>IF(COUNTIF(Inputs!J:J, C144)=0,0, 1)</f>
        <v>0</v>
      </c>
      <c r="E144">
        <f>SUM(D$6:D144)*D144</f>
        <v>0</v>
      </c>
      <c r="F144">
        <f t="shared" si="7"/>
        <v>139</v>
      </c>
      <c r="G144" t="str">
        <f t="shared" si="6"/>
        <v>-</v>
      </c>
    </row>
    <row r="145" spans="3:7" x14ac:dyDescent="0.15">
      <c r="C145" s="26" t="s">
        <v>159</v>
      </c>
      <c r="D145">
        <f>IF(COUNTIF(Inputs!J:J, C145)=0,0, 1)</f>
        <v>0</v>
      </c>
      <c r="E145">
        <f>SUM(D$6:D145)*D145</f>
        <v>0</v>
      </c>
      <c r="F145">
        <f t="shared" si="7"/>
        <v>140</v>
      </c>
      <c r="G145" t="str">
        <f t="shared" si="6"/>
        <v>-</v>
      </c>
    </row>
    <row r="146" spans="3:7" x14ac:dyDescent="0.15">
      <c r="C146" s="26" t="s">
        <v>160</v>
      </c>
      <c r="D146">
        <f>IF(COUNTIF(Inputs!J:J, C146)=0,0, 1)</f>
        <v>0</v>
      </c>
      <c r="E146">
        <f>SUM(D$6:D146)*D146</f>
        <v>0</v>
      </c>
      <c r="F146">
        <f t="shared" si="7"/>
        <v>141</v>
      </c>
      <c r="G146" t="str">
        <f t="shared" si="6"/>
        <v>-</v>
      </c>
    </row>
    <row r="147" spans="3:7" x14ac:dyDescent="0.15">
      <c r="C147" s="26" t="s">
        <v>161</v>
      </c>
      <c r="D147">
        <f>IF(COUNTIF(Inputs!J:J, C147)=0,0, 1)</f>
        <v>0</v>
      </c>
      <c r="E147">
        <f>SUM(D$6:D147)*D147</f>
        <v>0</v>
      </c>
      <c r="F147">
        <f t="shared" si="7"/>
        <v>142</v>
      </c>
      <c r="G147" t="str">
        <f t="shared" si="6"/>
        <v>-</v>
      </c>
    </row>
    <row r="148" spans="3:7" x14ac:dyDescent="0.15">
      <c r="C148" s="26" t="s">
        <v>162</v>
      </c>
      <c r="D148">
        <f>IF(COUNTIF(Inputs!J:J, C148)=0,0, 1)</f>
        <v>0</v>
      </c>
      <c r="E148">
        <f>SUM(D$6:D148)*D148</f>
        <v>0</v>
      </c>
      <c r="F148">
        <f t="shared" si="7"/>
        <v>143</v>
      </c>
      <c r="G148" t="str">
        <f t="shared" si="6"/>
        <v>-</v>
      </c>
    </row>
    <row r="149" spans="3:7" x14ac:dyDescent="0.15">
      <c r="C149" s="26" t="s">
        <v>163</v>
      </c>
      <c r="D149">
        <f>IF(COUNTIF(Inputs!J:J, C149)=0,0, 1)</f>
        <v>0</v>
      </c>
      <c r="E149">
        <f>SUM(D$6:D149)*D149</f>
        <v>0</v>
      </c>
      <c r="F149">
        <f t="shared" si="7"/>
        <v>144</v>
      </c>
      <c r="G149" t="str">
        <f t="shared" si="6"/>
        <v>-</v>
      </c>
    </row>
    <row r="150" spans="3:7" x14ac:dyDescent="0.15">
      <c r="C150" s="26" t="s">
        <v>164</v>
      </c>
      <c r="D150">
        <f>IF(COUNTIF(Inputs!J:J, C150)=0,0, 1)</f>
        <v>0</v>
      </c>
      <c r="E150">
        <f>SUM(D$6:D150)*D150</f>
        <v>0</v>
      </c>
      <c r="F150">
        <f t="shared" si="7"/>
        <v>145</v>
      </c>
      <c r="G150" t="str">
        <f t="shared" si="6"/>
        <v>-</v>
      </c>
    </row>
    <row r="151" spans="3:7" x14ac:dyDescent="0.15">
      <c r="C151" s="26" t="s">
        <v>165</v>
      </c>
      <c r="D151">
        <f>IF(COUNTIF(Inputs!J:J, C151)=0,0, 1)</f>
        <v>0</v>
      </c>
      <c r="E151">
        <f>SUM(D$6:D151)*D151</f>
        <v>0</v>
      </c>
      <c r="F151">
        <f t="shared" si="7"/>
        <v>146</v>
      </c>
      <c r="G151" t="str">
        <f t="shared" si="6"/>
        <v>-</v>
      </c>
    </row>
    <row r="152" spans="3:7" x14ac:dyDescent="0.15">
      <c r="C152" s="26" t="s">
        <v>166</v>
      </c>
      <c r="D152">
        <f>IF(COUNTIF(Inputs!J:J, C152)=0,0, 1)</f>
        <v>0</v>
      </c>
      <c r="E152">
        <f>SUM(D$6:D152)*D152</f>
        <v>0</v>
      </c>
      <c r="F152">
        <f t="shared" si="7"/>
        <v>147</v>
      </c>
      <c r="G152" t="str">
        <f t="shared" si="6"/>
        <v>-</v>
      </c>
    </row>
    <row r="153" spans="3:7" x14ac:dyDescent="0.15">
      <c r="C153" s="26" t="s">
        <v>167</v>
      </c>
      <c r="D153">
        <f>IF(COUNTIF(Inputs!J:J, C153)=0,0, 1)</f>
        <v>0</v>
      </c>
      <c r="E153">
        <f>SUM(D$6:D153)*D153</f>
        <v>0</v>
      </c>
      <c r="F153">
        <f t="shared" si="7"/>
        <v>148</v>
      </c>
      <c r="G153" t="str">
        <f t="shared" si="6"/>
        <v>-</v>
      </c>
    </row>
    <row r="154" spans="3:7" x14ac:dyDescent="0.15">
      <c r="C154" s="26" t="s">
        <v>168</v>
      </c>
      <c r="D154">
        <f>IF(COUNTIF(Inputs!J:J, C154)=0,0, 1)</f>
        <v>0</v>
      </c>
      <c r="E154">
        <f>SUM(D$6:D154)*D154</f>
        <v>0</v>
      </c>
      <c r="F154">
        <f t="shared" si="7"/>
        <v>149</v>
      </c>
      <c r="G154" t="str">
        <f t="shared" si="6"/>
        <v>-</v>
      </c>
    </row>
    <row r="155" spans="3:7" x14ac:dyDescent="0.15">
      <c r="C155" s="26" t="s">
        <v>169</v>
      </c>
      <c r="D155">
        <f>IF(COUNTIF(Inputs!J:J, C155)=0,0, 1)</f>
        <v>0</v>
      </c>
      <c r="E155">
        <f>SUM(D$6:D155)*D155</f>
        <v>0</v>
      </c>
      <c r="F155">
        <f t="shared" si="7"/>
        <v>150</v>
      </c>
      <c r="G155" t="str">
        <f t="shared" si="6"/>
        <v>-</v>
      </c>
    </row>
    <row r="156" spans="3:7" x14ac:dyDescent="0.15">
      <c r="C156" s="26" t="s">
        <v>170</v>
      </c>
      <c r="D156">
        <f>IF(COUNTIF(Inputs!J:J, C156)=0,0, 1)</f>
        <v>0</v>
      </c>
      <c r="E156">
        <f>SUM(D$6:D156)*D156</f>
        <v>0</v>
      </c>
      <c r="F156">
        <f t="shared" si="7"/>
        <v>151</v>
      </c>
      <c r="G156" t="str">
        <f t="shared" si="6"/>
        <v>-</v>
      </c>
    </row>
    <row r="157" spans="3:7" x14ac:dyDescent="0.15">
      <c r="C157" s="26" t="s">
        <v>171</v>
      </c>
      <c r="D157">
        <f>IF(COUNTIF(Inputs!J:J, C157)=0,0, 1)</f>
        <v>0</v>
      </c>
      <c r="E157">
        <f>SUM(D$6:D157)*D157</f>
        <v>0</v>
      </c>
      <c r="F157">
        <f t="shared" si="7"/>
        <v>152</v>
      </c>
      <c r="G157" t="str">
        <f t="shared" si="6"/>
        <v>-</v>
      </c>
    </row>
    <row r="158" spans="3:7" x14ac:dyDescent="0.15">
      <c r="C158" s="26" t="s">
        <v>172</v>
      </c>
      <c r="D158">
        <f>IF(COUNTIF(Inputs!J:J, C158)=0,0, 1)</f>
        <v>0</v>
      </c>
      <c r="E158">
        <f>SUM(D$6:D158)*D158</f>
        <v>0</v>
      </c>
      <c r="F158">
        <f t="shared" si="7"/>
        <v>153</v>
      </c>
      <c r="G158" t="str">
        <f t="shared" si="6"/>
        <v>-</v>
      </c>
    </row>
    <row r="159" spans="3:7" x14ac:dyDescent="0.15">
      <c r="C159" s="26" t="s">
        <v>173</v>
      </c>
      <c r="D159">
        <f>IF(COUNTIF(Inputs!J:J, C159)=0,0, 1)</f>
        <v>0</v>
      </c>
      <c r="E159">
        <f>SUM(D$6:D159)*D159</f>
        <v>0</v>
      </c>
      <c r="F159">
        <f t="shared" si="7"/>
        <v>154</v>
      </c>
      <c r="G159" t="str">
        <f t="shared" si="6"/>
        <v>-</v>
      </c>
    </row>
    <row r="160" spans="3:7" x14ac:dyDescent="0.15">
      <c r="C160" s="26" t="s">
        <v>174</v>
      </c>
      <c r="D160">
        <f>IF(COUNTIF(Inputs!J:J, C160)=0,0, 1)</f>
        <v>0</v>
      </c>
      <c r="E160">
        <f>SUM(D$6:D160)*D160</f>
        <v>0</v>
      </c>
      <c r="F160">
        <f t="shared" si="7"/>
        <v>155</v>
      </c>
      <c r="G160" t="str">
        <f t="shared" si="6"/>
        <v>-</v>
      </c>
    </row>
    <row r="161" spans="3:7" x14ac:dyDescent="0.15">
      <c r="C161" s="26" t="s">
        <v>175</v>
      </c>
      <c r="D161">
        <f>IF(COUNTIF(Inputs!J:J, C161)=0,0, 1)</f>
        <v>0</v>
      </c>
      <c r="E161">
        <f>SUM(D$6:D161)*D161</f>
        <v>0</v>
      </c>
      <c r="F161">
        <f t="shared" si="7"/>
        <v>156</v>
      </c>
      <c r="G161" t="str">
        <f t="shared" si="6"/>
        <v>-</v>
      </c>
    </row>
    <row r="162" spans="3:7" x14ac:dyDescent="0.15">
      <c r="C162" s="26" t="s">
        <v>175</v>
      </c>
      <c r="D162">
        <f>IF(COUNTIF(Inputs!J:J, C162)=0,0, 1)</f>
        <v>0</v>
      </c>
      <c r="E162">
        <f>SUM(D$6:D162)*D162</f>
        <v>0</v>
      </c>
      <c r="F162">
        <f t="shared" si="7"/>
        <v>157</v>
      </c>
      <c r="G162" t="str">
        <f t="shared" si="6"/>
        <v>-</v>
      </c>
    </row>
    <row r="163" spans="3:7" x14ac:dyDescent="0.15">
      <c r="C163" s="26" t="s">
        <v>176</v>
      </c>
      <c r="D163">
        <f>IF(COUNTIF(Inputs!J:J, C163)=0,0, 1)</f>
        <v>0</v>
      </c>
      <c r="E163">
        <f>SUM(D$6:D163)*D163</f>
        <v>0</v>
      </c>
      <c r="F163">
        <f t="shared" si="7"/>
        <v>158</v>
      </c>
      <c r="G163" t="str">
        <f t="shared" si="6"/>
        <v>-</v>
      </c>
    </row>
    <row r="164" spans="3:7" x14ac:dyDescent="0.15">
      <c r="C164" s="26" t="s">
        <v>177</v>
      </c>
      <c r="D164">
        <f>IF(COUNTIF(Inputs!J:J, C164)=0,0, 1)</f>
        <v>0</v>
      </c>
      <c r="E164">
        <f>SUM(D$6:D164)*D164</f>
        <v>0</v>
      </c>
      <c r="F164">
        <f t="shared" si="7"/>
        <v>159</v>
      </c>
      <c r="G164" t="str">
        <f t="shared" si="6"/>
        <v>-</v>
      </c>
    </row>
    <row r="165" spans="3:7" x14ac:dyDescent="0.15">
      <c r="C165" s="26" t="s">
        <v>178</v>
      </c>
      <c r="D165">
        <f>IF(COUNTIF(Inputs!J:J, C165)=0,0, 1)</f>
        <v>0</v>
      </c>
      <c r="E165">
        <f>SUM(D$6:D165)*D165</f>
        <v>0</v>
      </c>
      <c r="F165">
        <f t="shared" si="7"/>
        <v>160</v>
      </c>
      <c r="G165" t="str">
        <f t="shared" si="6"/>
        <v>-</v>
      </c>
    </row>
    <row r="166" spans="3:7" x14ac:dyDescent="0.15">
      <c r="C166" s="26" t="s">
        <v>179</v>
      </c>
      <c r="D166">
        <f>IF(COUNTIF(Inputs!J:J, C166)=0,0, 1)</f>
        <v>0</v>
      </c>
      <c r="E166">
        <f>SUM(D$6:D166)*D166</f>
        <v>0</v>
      </c>
      <c r="F166">
        <f t="shared" si="7"/>
        <v>161</v>
      </c>
      <c r="G166" t="str">
        <f t="shared" ref="G166:G192" si="8">_xlfn.IFNA(INDEX(Countries, MATCH(F166, $E$6:$E$192, FALSE)), "-")</f>
        <v>-</v>
      </c>
    </row>
    <row r="167" spans="3:7" x14ac:dyDescent="0.15">
      <c r="C167" s="26" t="s">
        <v>180</v>
      </c>
      <c r="D167">
        <f>IF(COUNTIF(Inputs!J:J, C167)=0,0, 1)</f>
        <v>0</v>
      </c>
      <c r="E167">
        <f>SUM(D$6:D167)*D167</f>
        <v>0</v>
      </c>
      <c r="F167">
        <f t="shared" si="7"/>
        <v>162</v>
      </c>
      <c r="G167" t="str">
        <f t="shared" si="8"/>
        <v>-</v>
      </c>
    </row>
    <row r="168" spans="3:7" x14ac:dyDescent="0.15">
      <c r="C168" s="26" t="s">
        <v>181</v>
      </c>
      <c r="D168">
        <f>IF(COUNTIF(Inputs!J:J, C168)=0,0, 1)</f>
        <v>0</v>
      </c>
      <c r="E168">
        <f>SUM(D$6:D168)*D168</f>
        <v>0</v>
      </c>
      <c r="F168">
        <f t="shared" si="7"/>
        <v>163</v>
      </c>
      <c r="G168" t="str">
        <f t="shared" si="8"/>
        <v>-</v>
      </c>
    </row>
    <row r="169" spans="3:7" x14ac:dyDescent="0.15">
      <c r="C169" s="26" t="s">
        <v>182</v>
      </c>
      <c r="D169">
        <f>IF(COUNTIF(Inputs!J:J, C169)=0,0, 1)</f>
        <v>0</v>
      </c>
      <c r="E169">
        <f>SUM(D$6:D169)*D169</f>
        <v>0</v>
      </c>
      <c r="F169">
        <f t="shared" si="7"/>
        <v>164</v>
      </c>
      <c r="G169" t="str">
        <f t="shared" si="8"/>
        <v>-</v>
      </c>
    </row>
    <row r="170" spans="3:7" x14ac:dyDescent="0.15">
      <c r="C170" s="26" t="s">
        <v>183</v>
      </c>
      <c r="D170">
        <f>IF(COUNTIF(Inputs!J:J, C170)=0,0, 1)</f>
        <v>0</v>
      </c>
      <c r="E170">
        <f>SUM(D$6:D170)*D170</f>
        <v>0</v>
      </c>
      <c r="F170">
        <f t="shared" si="7"/>
        <v>165</v>
      </c>
      <c r="G170" t="str">
        <f t="shared" si="8"/>
        <v>-</v>
      </c>
    </row>
    <row r="171" spans="3:7" x14ac:dyDescent="0.15">
      <c r="C171" s="26" t="s">
        <v>184</v>
      </c>
      <c r="D171">
        <f>IF(COUNTIF(Inputs!J:J, C171)=0,0, 1)</f>
        <v>0</v>
      </c>
      <c r="E171">
        <f>SUM(D$6:D171)*D171</f>
        <v>0</v>
      </c>
      <c r="F171">
        <f t="shared" si="7"/>
        <v>166</v>
      </c>
      <c r="G171" t="str">
        <f t="shared" si="8"/>
        <v>-</v>
      </c>
    </row>
    <row r="172" spans="3:7" x14ac:dyDescent="0.15">
      <c r="C172" s="26" t="s">
        <v>185</v>
      </c>
      <c r="D172">
        <f>IF(COUNTIF(Inputs!J:J, C172)=0,0, 1)</f>
        <v>0</v>
      </c>
      <c r="E172">
        <f>SUM(D$6:D172)*D172</f>
        <v>0</v>
      </c>
      <c r="F172">
        <f t="shared" si="7"/>
        <v>167</v>
      </c>
      <c r="G172" t="str">
        <f t="shared" si="8"/>
        <v>-</v>
      </c>
    </row>
    <row r="173" spans="3:7" x14ac:dyDescent="0.15">
      <c r="C173" s="26" t="s">
        <v>186</v>
      </c>
      <c r="D173">
        <f>IF(COUNTIF(Inputs!J:J, C173)=0,0, 1)</f>
        <v>0</v>
      </c>
      <c r="E173">
        <f>SUM(D$6:D173)*D173</f>
        <v>0</v>
      </c>
      <c r="F173">
        <f t="shared" si="7"/>
        <v>168</v>
      </c>
      <c r="G173" t="str">
        <f t="shared" si="8"/>
        <v>-</v>
      </c>
    </row>
    <row r="174" spans="3:7" x14ac:dyDescent="0.15">
      <c r="C174" s="26" t="s">
        <v>187</v>
      </c>
      <c r="D174">
        <f>IF(COUNTIF(Inputs!J:J, C174)=0,0, 1)</f>
        <v>0</v>
      </c>
      <c r="E174">
        <f>SUM(D$6:D174)*D174</f>
        <v>0</v>
      </c>
      <c r="F174">
        <f t="shared" si="7"/>
        <v>169</v>
      </c>
      <c r="G174" t="str">
        <f t="shared" si="8"/>
        <v>-</v>
      </c>
    </row>
    <row r="175" spans="3:7" x14ac:dyDescent="0.15">
      <c r="C175" s="26" t="s">
        <v>188</v>
      </c>
      <c r="D175">
        <f>IF(COUNTIF(Inputs!J:J, C175)=0,0, 1)</f>
        <v>0</v>
      </c>
      <c r="E175">
        <f>SUM(D$6:D175)*D175</f>
        <v>0</v>
      </c>
      <c r="F175">
        <f t="shared" si="7"/>
        <v>170</v>
      </c>
      <c r="G175" t="str">
        <f t="shared" si="8"/>
        <v>-</v>
      </c>
    </row>
    <row r="176" spans="3:7" x14ac:dyDescent="0.15">
      <c r="C176" s="26" t="s">
        <v>189</v>
      </c>
      <c r="D176">
        <f>IF(COUNTIF(Inputs!J:J, C176)=0,0, 1)</f>
        <v>0</v>
      </c>
      <c r="E176">
        <f>SUM(D$6:D176)*D176</f>
        <v>0</v>
      </c>
      <c r="F176">
        <f t="shared" si="7"/>
        <v>171</v>
      </c>
      <c r="G176" t="str">
        <f t="shared" si="8"/>
        <v>-</v>
      </c>
    </row>
    <row r="177" spans="3:7" x14ac:dyDescent="0.15">
      <c r="C177" s="26" t="s">
        <v>190</v>
      </c>
      <c r="D177">
        <f>IF(COUNTIF(Inputs!J:J, C177)=0,0, 1)</f>
        <v>0</v>
      </c>
      <c r="E177">
        <f>SUM(D$6:D177)*D177</f>
        <v>0</v>
      </c>
      <c r="F177">
        <f t="shared" si="7"/>
        <v>172</v>
      </c>
      <c r="G177" t="str">
        <f t="shared" si="8"/>
        <v>-</v>
      </c>
    </row>
    <row r="178" spans="3:7" x14ac:dyDescent="0.15">
      <c r="C178" s="26" t="s">
        <v>191</v>
      </c>
      <c r="D178">
        <f>IF(COUNTIF(Inputs!J:J, C178)=0,0, 1)</f>
        <v>0</v>
      </c>
      <c r="E178">
        <f>SUM(D$6:D178)*D178</f>
        <v>0</v>
      </c>
      <c r="F178">
        <f t="shared" si="7"/>
        <v>173</v>
      </c>
      <c r="G178" t="str">
        <f t="shared" si="8"/>
        <v>-</v>
      </c>
    </row>
    <row r="179" spans="3:7" x14ac:dyDescent="0.15">
      <c r="C179" s="26" t="s">
        <v>192</v>
      </c>
      <c r="D179">
        <f>IF(COUNTIF(Inputs!J:J, C179)=0,0, 1)</f>
        <v>0</v>
      </c>
      <c r="E179">
        <f>SUM(D$6:D179)*D179</f>
        <v>0</v>
      </c>
      <c r="F179">
        <f t="shared" si="7"/>
        <v>174</v>
      </c>
      <c r="G179" t="str">
        <f t="shared" si="8"/>
        <v>-</v>
      </c>
    </row>
    <row r="180" spans="3:7" x14ac:dyDescent="0.15">
      <c r="C180" s="26" t="s">
        <v>193</v>
      </c>
      <c r="D180">
        <f>IF(COUNTIF(Inputs!J:J, C180)=0,0, 1)</f>
        <v>0</v>
      </c>
      <c r="E180">
        <f>SUM(D$6:D180)*D180</f>
        <v>0</v>
      </c>
      <c r="F180">
        <f t="shared" si="7"/>
        <v>175</v>
      </c>
      <c r="G180" t="str">
        <f t="shared" si="8"/>
        <v>-</v>
      </c>
    </row>
    <row r="181" spans="3:7" x14ac:dyDescent="0.15">
      <c r="C181" s="26" t="s">
        <v>194</v>
      </c>
      <c r="D181">
        <f>IF(COUNTIF(Inputs!J:J, C181)=0,0, 1)</f>
        <v>0</v>
      </c>
      <c r="E181">
        <f>SUM(D$6:D181)*D181</f>
        <v>0</v>
      </c>
      <c r="F181">
        <f t="shared" si="7"/>
        <v>176</v>
      </c>
      <c r="G181" t="str">
        <f t="shared" si="8"/>
        <v>-</v>
      </c>
    </row>
    <row r="182" spans="3:7" x14ac:dyDescent="0.15">
      <c r="C182" s="26" t="s">
        <v>195</v>
      </c>
      <c r="D182">
        <f>IF(COUNTIF(Inputs!J:J, C182)=0,0, 1)</f>
        <v>0</v>
      </c>
      <c r="E182">
        <f>SUM(D$6:D182)*D182</f>
        <v>0</v>
      </c>
      <c r="F182">
        <f t="shared" si="7"/>
        <v>177</v>
      </c>
      <c r="G182" t="str">
        <f t="shared" si="8"/>
        <v>-</v>
      </c>
    </row>
    <row r="183" spans="3:7" x14ac:dyDescent="0.15">
      <c r="C183" s="26" t="s">
        <v>196</v>
      </c>
      <c r="D183">
        <f>IF(COUNTIF(Inputs!J:J, C183)=0,0, 1)</f>
        <v>0</v>
      </c>
      <c r="E183">
        <f>SUM(D$6:D183)*D183</f>
        <v>0</v>
      </c>
      <c r="F183">
        <f t="shared" si="7"/>
        <v>178</v>
      </c>
      <c r="G183" t="str">
        <f t="shared" si="8"/>
        <v>-</v>
      </c>
    </row>
    <row r="184" spans="3:7" x14ac:dyDescent="0.15">
      <c r="C184" s="26" t="s">
        <v>197</v>
      </c>
      <c r="D184">
        <f>IF(COUNTIF(Inputs!J:J, C184)=0,0, 1)</f>
        <v>0</v>
      </c>
      <c r="E184">
        <f>SUM(D$6:D184)*D184</f>
        <v>0</v>
      </c>
      <c r="F184">
        <f t="shared" si="7"/>
        <v>179</v>
      </c>
      <c r="G184" t="str">
        <f t="shared" si="8"/>
        <v>-</v>
      </c>
    </row>
    <row r="185" spans="3:7" x14ac:dyDescent="0.15">
      <c r="C185" s="26" t="s">
        <v>198</v>
      </c>
      <c r="D185">
        <f>IF(COUNTIF(Inputs!J:J, C185)=0,0, 1)</f>
        <v>0</v>
      </c>
      <c r="E185">
        <f>SUM(D$6:D185)*D185</f>
        <v>0</v>
      </c>
      <c r="F185">
        <f t="shared" si="7"/>
        <v>180</v>
      </c>
      <c r="G185" t="str">
        <f t="shared" si="8"/>
        <v>-</v>
      </c>
    </row>
    <row r="186" spans="3:7" x14ac:dyDescent="0.15">
      <c r="C186" s="26" t="s">
        <v>199</v>
      </c>
      <c r="D186">
        <f>IF(COUNTIF(Inputs!J:J, C186)=0,0, 1)</f>
        <v>0</v>
      </c>
      <c r="E186">
        <f>SUM(D$6:D186)*D186</f>
        <v>0</v>
      </c>
      <c r="F186">
        <f t="shared" si="7"/>
        <v>181</v>
      </c>
      <c r="G186" t="str">
        <f t="shared" si="8"/>
        <v>-</v>
      </c>
    </row>
    <row r="187" spans="3:7" x14ac:dyDescent="0.15">
      <c r="C187" s="26" t="s">
        <v>200</v>
      </c>
      <c r="D187">
        <f>IF(COUNTIF(Inputs!J:J, C187)=0,0, 1)</f>
        <v>0</v>
      </c>
      <c r="E187">
        <f>SUM(D$6:D187)*D187</f>
        <v>0</v>
      </c>
      <c r="F187">
        <f t="shared" si="7"/>
        <v>182</v>
      </c>
      <c r="G187" t="str">
        <f t="shared" si="8"/>
        <v>-</v>
      </c>
    </row>
    <row r="188" spans="3:7" x14ac:dyDescent="0.15">
      <c r="C188" s="26" t="s">
        <v>201</v>
      </c>
      <c r="D188">
        <f>IF(COUNTIF(Inputs!J:J, C188)=0,0, 1)</f>
        <v>0</v>
      </c>
      <c r="E188">
        <f>SUM(D$6:D188)*D188</f>
        <v>0</v>
      </c>
      <c r="F188">
        <f t="shared" si="7"/>
        <v>183</v>
      </c>
      <c r="G188" t="str">
        <f t="shared" si="8"/>
        <v>-</v>
      </c>
    </row>
    <row r="189" spans="3:7" x14ac:dyDescent="0.15">
      <c r="C189" s="26" t="s">
        <v>202</v>
      </c>
      <c r="D189">
        <f>IF(COUNTIF(Inputs!J:J, C189)=0,0, 1)</f>
        <v>0</v>
      </c>
      <c r="E189">
        <f>SUM(D$6:D189)*D189</f>
        <v>0</v>
      </c>
      <c r="F189">
        <f t="shared" si="7"/>
        <v>184</v>
      </c>
      <c r="G189" t="str">
        <f t="shared" si="8"/>
        <v>-</v>
      </c>
    </row>
    <row r="190" spans="3:7" x14ac:dyDescent="0.15">
      <c r="C190" s="26" t="s">
        <v>203</v>
      </c>
      <c r="D190">
        <f>IF(COUNTIF(Inputs!J:J, C190)=0,0, 1)</f>
        <v>0</v>
      </c>
      <c r="E190">
        <f>SUM(D$6:D190)*D190</f>
        <v>0</v>
      </c>
      <c r="F190">
        <f t="shared" si="7"/>
        <v>185</v>
      </c>
      <c r="G190" t="str">
        <f t="shared" si="8"/>
        <v>-</v>
      </c>
    </row>
    <row r="191" spans="3:7" x14ac:dyDescent="0.15">
      <c r="C191" s="26" t="s">
        <v>204</v>
      </c>
      <c r="D191">
        <f>IF(COUNTIF(Inputs!J:J, C191)=0,0, 1)</f>
        <v>0</v>
      </c>
      <c r="E191">
        <f>SUM(D$6:D191)*D191</f>
        <v>0</v>
      </c>
      <c r="F191">
        <f t="shared" si="7"/>
        <v>186</v>
      </c>
      <c r="G191" t="str">
        <f t="shared" si="8"/>
        <v>-</v>
      </c>
    </row>
    <row r="192" spans="3:7" x14ac:dyDescent="0.15">
      <c r="C192" s="26" t="s">
        <v>205</v>
      </c>
      <c r="D192">
        <f>IF(COUNTIF(Inputs!J:J, C192)=0,0, 1)</f>
        <v>0</v>
      </c>
      <c r="E192">
        <f>SUM(D$6:D192)*D192</f>
        <v>0</v>
      </c>
      <c r="F192">
        <f t="shared" si="7"/>
        <v>187</v>
      </c>
      <c r="G192" t="str">
        <f t="shared" si="8"/>
        <v>-</v>
      </c>
    </row>
  </sheetData>
  <sheetProtection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4492665902EDF41861350CC0C85871C" ma:contentTypeVersion="18" ma:contentTypeDescription="Create a new document." ma:contentTypeScope="" ma:versionID="d682649a8678cc98fddd84d78aef089b">
  <xsd:schema xmlns:xsd="http://www.w3.org/2001/XMLSchema" xmlns:xs="http://www.w3.org/2001/XMLSchema" xmlns:p="http://schemas.microsoft.com/office/2006/metadata/properties" xmlns:ns3="a57480bb-af13-49d6-8a8e-6646c54d279d" xmlns:ns4="3b32a386-0d86-4462-9fd2-8d9dda618be8" targetNamespace="http://schemas.microsoft.com/office/2006/metadata/properties" ma:root="true" ma:fieldsID="030a1a1f298828f475315e667cc1e0c0" ns3:_="" ns4:_="">
    <xsd:import namespace="a57480bb-af13-49d6-8a8e-6646c54d279d"/>
    <xsd:import namespace="3b32a386-0d86-4462-9fd2-8d9dda618be8"/>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7480bb-af13-49d6-8a8e-6646c54d27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b32a386-0d86-4462-9fd2-8d9dda618be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a57480bb-af13-49d6-8a8e-6646c54d279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9DD9367-30FE-4555-A987-5459332ED0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57480bb-af13-49d6-8a8e-6646c54d279d"/>
    <ds:schemaRef ds:uri="3b32a386-0d86-4462-9fd2-8d9dda618be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7C63F54-94C5-4F81-9A28-C547D8506E91}">
  <ds:schemaRefs>
    <ds:schemaRef ds:uri="http://schemas.microsoft.com/office/2006/documentManagement/types"/>
    <ds:schemaRef ds:uri="a57480bb-af13-49d6-8a8e-6646c54d279d"/>
    <ds:schemaRef ds:uri="3b32a386-0d86-4462-9fd2-8d9dda618be8"/>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CF1BCB77-D3A1-4056-B94A-81B605C44BBF}">
  <ds:schemaRefs>
    <ds:schemaRef ds:uri="http://schemas.microsoft.com/sharepoint/v3/contenttype/forms"/>
  </ds:schemaRefs>
</ds:datastoreItem>
</file>

<file path=docMetadata/LabelInfo.xml><?xml version="1.0" encoding="utf-8"?>
<clbl:labelList xmlns:clbl="http://schemas.microsoft.com/office/2020/mipLabelMetadata">
  <clbl:label id="{2a0f54a0-cfe6-4f3a-8d7b-e2426f2820b4}" enabled="0" method="" siteId="{2a0f54a0-cfe6-4f3a-8d7b-e2426f2820b4}" removed="1"/>
  <clbl:label id="{b9e9ed43-edf4-4755-925b-76f18f50dbe7}" enabled="0" method="" siteId="{b9e9ed43-edf4-4755-925b-76f18f50dbe7}" removed="1"/>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20</vt:i4>
      </vt:variant>
    </vt:vector>
  </HeadingPairs>
  <TitlesOfParts>
    <vt:vector size="25" baseType="lpstr">
      <vt:lpstr>Cover</vt:lpstr>
      <vt:lpstr>Guide</vt:lpstr>
      <vt:lpstr>Inputs</vt:lpstr>
      <vt:lpstr>Results</vt:lpstr>
      <vt:lpstr>Technical</vt:lpstr>
      <vt:lpstr>Choice</vt:lpstr>
      <vt:lpstr>Countries</vt:lpstr>
      <vt:lpstr>Country_Filter</vt:lpstr>
      <vt:lpstr>DisplayOption</vt:lpstr>
      <vt:lpstr>DisplayOptionConversion</vt:lpstr>
      <vt:lpstr>DisplayOptionConversionSelected</vt:lpstr>
      <vt:lpstr>DisplayOptionUnit</vt:lpstr>
      <vt:lpstr>LWEstimateSources</vt:lpstr>
      <vt:lpstr>Cover!Print_Area</vt:lpstr>
      <vt:lpstr>Guide!Print_Area</vt:lpstr>
      <vt:lpstr>Inputs!Print_Area</vt:lpstr>
      <vt:lpstr>Results!Print_Area</vt:lpstr>
      <vt:lpstr>Guide!Print_Titles</vt:lpstr>
      <vt:lpstr>Inputs!Print_Titles</vt:lpstr>
      <vt:lpstr>Results!Print_Titles</vt:lpstr>
      <vt:lpstr>ReportingCurrency</vt:lpstr>
      <vt:lpstr>ReportingCurrencyUnitLables</vt:lpstr>
      <vt:lpstr>UsedCountriesHeader</vt:lpstr>
      <vt:lpstr>Worker_Type_Filter</vt:lpstr>
      <vt:lpstr>WorkerTypes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 Brichieri-Colombi</dc:creator>
  <cp:lastModifiedBy>Jenny Holdcroft</cp:lastModifiedBy>
  <cp:lastPrinted>2025-03-03T21:41:12Z</cp:lastPrinted>
  <dcterms:created xsi:type="dcterms:W3CDTF">2024-10-15T10:58:00Z</dcterms:created>
  <dcterms:modified xsi:type="dcterms:W3CDTF">2026-03-19T14:32:51Z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0x010100A4492665902EDF41861350CC0C85871C</vt:lpwstr>
  </property>
</Properties>
</file>